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6.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codeName="{22E68647-3C60-695B-3CA0-4895CD717B8A}"/>
  <workbookPr codeName="ThisWorkbook" defaultThemeVersion="124226"/>
  <mc:AlternateContent xmlns:mc="http://schemas.openxmlformats.org/markup-compatibility/2006">
    <mc:Choice Requires="x15">
      <x15ac:absPath xmlns:x15ac="http://schemas.microsoft.com/office/spreadsheetml/2010/11/ac" url="C:\Users\Yves\Documents\Yves\Fribourg Rando\MEMBRES - FACTURATION - LORO - CdC\Listes pour CdC\"/>
    </mc:Choice>
  </mc:AlternateContent>
  <xr:revisionPtr revIDLastSave="0" documentId="13_ncr:1_{19C90DE8-D510-4F2C-8033-1479830BB35A}" xr6:coauthVersionLast="40" xr6:coauthVersionMax="40" xr10:uidLastSave="{00000000-0000-0000-0000-000000000000}"/>
  <bookViews>
    <workbookView xWindow="-120" yWindow="-120" windowWidth="29040" windowHeight="15840" firstSheet="5" activeTab="5" xr2:uid="{A8B0BEB8-D939-4DB2-A242-AEDBB4B5DD10}"/>
  </bookViews>
  <sheets>
    <sheet name="Rapport de randonnee" sheetId="10" state="hidden" r:id="rId1"/>
    <sheet name="Rapport de sejour" sheetId="13" state="hidden" r:id="rId2"/>
    <sheet name="Liste des participants du jour" sheetId="6" state="hidden" r:id="rId3"/>
    <sheet name="Liste des membres" sheetId="5" state="hidden" r:id="rId4"/>
    <sheet name="Informations" sheetId="12" state="hidden" r:id="rId5"/>
    <sheet name="Accueil" sheetId="14" r:id="rId6"/>
    <sheet name="Liste des courses" sheetId="16" state="hidden" r:id="rId7"/>
    <sheet name="Tel que reçu par Word 2019" sheetId="17" state="hidden" r:id="rId8"/>
  </sheets>
  <definedNames>
    <definedName name="_xlnm._FilterDatabase" localSheetId="3" hidden="1">'Liste des membres'!$A$3:$N$3</definedName>
    <definedName name="_xlnm.Criteria" localSheetId="3">'Liste des membres'!$B$1:$F$2</definedName>
    <definedName name="_xlnm.Print_Titles" localSheetId="2">'Liste des participants du jour'!$1:$8</definedName>
    <definedName name="Liste_des_courses">'Liste des courses'!$J$2:$J$50</definedName>
    <definedName name="Prix_membre">Informations!$Z$2</definedName>
    <definedName name="_xlnm.Print_Area" localSheetId="2">'Liste des participants du jour'!$A$1:$J$20</definedName>
    <definedName name="_xlnm.Print_Area" localSheetId="0">'Rapport de randonnee'!$A$1:$L$54</definedName>
    <definedName name="_xlnm.Print_Area" localSheetId="1">'Rapport de sejour'!$A$1:$L$66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 i="13" l="1"/>
  <c r="E11" i="13" s="1"/>
  <c r="E7" i="10"/>
  <c r="F29" i="10"/>
  <c r="G50" i="16"/>
  <c r="J3" i="16"/>
  <c r="J4" i="16"/>
  <c r="J5" i="16"/>
  <c r="J6" i="16"/>
  <c r="J7" i="16"/>
  <c r="J8" i="16"/>
  <c r="J9" i="16"/>
  <c r="J10" i="16"/>
  <c r="J11" i="16"/>
  <c r="J12" i="16"/>
  <c r="J13" i="16"/>
  <c r="J14" i="16"/>
  <c r="J15" i="16"/>
  <c r="J16" i="16"/>
  <c r="J18" i="16"/>
  <c r="J17" i="16"/>
  <c r="J19" i="16"/>
  <c r="J20" i="16"/>
  <c r="J21" i="16"/>
  <c r="J22" i="16"/>
  <c r="J23" i="16"/>
  <c r="J24" i="16"/>
  <c r="J25" i="16"/>
  <c r="J26" i="16"/>
  <c r="J27" i="16"/>
  <c r="J28" i="16"/>
  <c r="J29" i="16"/>
  <c r="J30" i="16"/>
  <c r="J31" i="16"/>
  <c r="J32" i="16"/>
  <c r="J33" i="16"/>
  <c r="J34" i="16"/>
  <c r="J35" i="16"/>
  <c r="J36" i="16"/>
  <c r="J37" i="16"/>
  <c r="J38" i="16"/>
  <c r="J39" i="16"/>
  <c r="J40" i="16"/>
  <c r="J41" i="16"/>
  <c r="J42" i="16"/>
  <c r="J43" i="16"/>
  <c r="J44" i="16"/>
  <c r="J45" i="16"/>
  <c r="J46" i="16"/>
  <c r="J47" i="16"/>
  <c r="J48" i="16"/>
  <c r="J49" i="16"/>
  <c r="J50" i="16"/>
  <c r="J2" i="16"/>
  <c r="I46" i="13"/>
  <c r="E24" i="13"/>
  <c r="E26" i="13"/>
  <c r="E28" i="13"/>
  <c r="E21" i="10"/>
  <c r="G21" i="10" s="1"/>
  <c r="E23" i="10"/>
  <c r="G23" i="10" s="1"/>
  <c r="C8" i="6"/>
  <c r="F23" i="10"/>
  <c r="F21" i="10"/>
  <c r="I29" i="10"/>
  <c r="I35" i="10" s="1"/>
  <c r="E25" i="10"/>
  <c r="J7" i="13" l="1"/>
  <c r="E15" i="13"/>
  <c r="E13" i="10"/>
  <c r="J7" i="10"/>
  <c r="E16" i="10"/>
  <c r="E9" i="10"/>
  <c r="C5" i="6"/>
  <c r="E5" i="6" s="1"/>
  <c r="E22" i="13"/>
  <c r="I7" i="13"/>
  <c r="I8" i="13" s="1"/>
  <c r="E19" i="13"/>
  <c r="E19" i="10"/>
  <c r="G35" i="10"/>
  <c r="G37" i="10" s="1"/>
  <c r="C38" i="10" s="1"/>
  <c r="H37" i="10" l="1"/>
  <c r="F44" i="13"/>
  <c r="G44" i="13"/>
  <c r="G46" i="13" s="1"/>
  <c r="I42"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Yves</author>
  </authors>
  <commentList>
    <comment ref="J8" authorId="0" shapeId="0" xr:uid="{BC15EFA3-003B-4760-9592-A0ED77BE753B}">
      <text>
        <r>
          <rPr>
            <b/>
            <sz val="9"/>
            <color indexed="81"/>
            <rFont val="Tahoma"/>
            <family val="2"/>
          </rPr>
          <t>Groupe 4003</t>
        </r>
        <r>
          <rPr>
            <sz val="9"/>
            <color indexed="81"/>
            <rFont val="Tahoma"/>
            <family val="2"/>
          </rPr>
          <t xml:space="preserve">
Aebischer Theres
Clément Patrik</t>
        </r>
      </text>
    </comment>
    <comment ref="J17" authorId="0" shapeId="0" xr:uid="{6C8D2047-029E-43BD-B59C-EC2E9FD771C3}">
      <text>
        <r>
          <rPr>
            <b/>
            <sz val="9"/>
            <color indexed="81"/>
            <rFont val="Tahoma"/>
            <family val="2"/>
          </rPr>
          <t>Groupe 1587</t>
        </r>
        <r>
          <rPr>
            <sz val="9"/>
            <color indexed="81"/>
            <rFont val="Tahoma"/>
            <family val="2"/>
          </rPr>
          <t xml:space="preserve">
Cudré Marie-Noëlle
Angéloz Yvan</t>
        </r>
      </text>
    </comment>
    <comment ref="J23" authorId="0" shapeId="0" xr:uid="{61E308E2-2076-49AE-AB9A-D8DF9F711121}">
      <text>
        <r>
          <rPr>
            <b/>
            <sz val="9"/>
            <color indexed="81"/>
            <rFont val="Tahoma"/>
            <family val="2"/>
          </rPr>
          <t>Groupe 1519</t>
        </r>
        <r>
          <rPr>
            <sz val="9"/>
            <color indexed="81"/>
            <rFont val="Tahoma"/>
            <family val="2"/>
          </rPr>
          <t xml:space="preserve">
Boivin Agnès
Aubry Etienne</t>
        </r>
      </text>
    </comment>
    <comment ref="J29" authorId="0" shapeId="0" xr:uid="{C0ECA5F4-BA51-4C9F-A537-2E0AACC24664}">
      <text>
        <r>
          <rPr>
            <b/>
            <sz val="9"/>
            <color indexed="81"/>
            <rFont val="Tahoma"/>
            <family val="2"/>
          </rPr>
          <t>Groupe 1535</t>
        </r>
        <r>
          <rPr>
            <sz val="9"/>
            <color indexed="81"/>
            <rFont val="Tahoma"/>
            <family val="2"/>
          </rPr>
          <t xml:space="preserve">
Ayer Arlette
Dousse Christian</t>
        </r>
      </text>
    </comment>
    <comment ref="J39" authorId="0" shapeId="0" xr:uid="{296BF8C1-17E9-4881-8A5F-FD7B7970AE57}">
      <text>
        <r>
          <rPr>
            <b/>
            <sz val="9"/>
            <color indexed="81"/>
            <rFont val="Tahoma"/>
            <family val="2"/>
          </rPr>
          <t>Groupe 1570</t>
        </r>
        <r>
          <rPr>
            <sz val="9"/>
            <color indexed="81"/>
            <rFont val="Tahoma"/>
            <family val="2"/>
          </rPr>
          <t xml:space="preserve">
Wyss Francine
Bangerter Charles</t>
        </r>
      </text>
    </comment>
    <comment ref="J76" authorId="0" shapeId="0" xr:uid="{34FADB7D-4E37-4BF3-BB7C-3B17248E0E97}">
      <text>
        <r>
          <rPr>
            <b/>
            <sz val="9"/>
            <color indexed="81"/>
            <rFont val="Tahoma"/>
            <family val="2"/>
          </rPr>
          <t>Groupe 1519</t>
        </r>
        <r>
          <rPr>
            <sz val="9"/>
            <color indexed="81"/>
            <rFont val="Tahoma"/>
            <family val="2"/>
          </rPr>
          <t xml:space="preserve">
Boivin Agnès
Aubry Etienne</t>
        </r>
      </text>
    </comment>
    <comment ref="J97" authorId="0" shapeId="0" xr:uid="{25F2D0AE-B68B-4872-A3B3-C878359B8689}">
      <text>
        <r>
          <rPr>
            <b/>
            <sz val="9"/>
            <color indexed="81"/>
            <rFont val="Tahoma"/>
            <family val="2"/>
          </rPr>
          <t>Groupe 1523</t>
        </r>
        <r>
          <rPr>
            <sz val="9"/>
            <color indexed="81"/>
            <rFont val="Tahoma"/>
            <family val="2"/>
          </rPr>
          <t xml:space="preserve">
Nicolet Denise
Bourguet Nicolas</t>
        </r>
      </text>
    </comment>
    <comment ref="J105" authorId="0" shapeId="0" xr:uid="{3CD6356F-44FB-475B-81B3-AB7F8AEA0D47}">
      <text>
        <r>
          <rPr>
            <b/>
            <sz val="9"/>
            <color indexed="81"/>
            <rFont val="Tahoma"/>
            <family val="2"/>
          </rPr>
          <t>Groupe 1049</t>
        </r>
        <r>
          <rPr>
            <sz val="9"/>
            <color indexed="81"/>
            <rFont val="Tahoma"/>
            <family val="2"/>
          </rPr>
          <t xml:space="preserve">
Bourqui Suzanne
Cuennet Jean-Claude</t>
        </r>
      </text>
    </comment>
    <comment ref="J121" authorId="0" shapeId="0" xr:uid="{75B5508D-D790-446D-B372-D0F0C2D7EA66}">
      <text>
        <r>
          <rPr>
            <b/>
            <sz val="9"/>
            <color indexed="81"/>
            <rFont val="Tahoma"/>
            <family val="2"/>
          </rPr>
          <t>Groupe 1100</t>
        </r>
        <r>
          <rPr>
            <sz val="9"/>
            <color indexed="81"/>
            <rFont val="Tahoma"/>
            <family val="2"/>
          </rPr>
          <t xml:space="preserve">
Hayoz Madeleine
Brühwiler Lukas</t>
        </r>
      </text>
    </comment>
    <comment ref="J130" authorId="0" shapeId="0" xr:uid="{6B9CFAC8-0036-40FA-93E0-4908488B499B}">
      <text>
        <r>
          <rPr>
            <b/>
            <sz val="9"/>
            <color indexed="81"/>
            <rFont val="Tahoma"/>
            <family val="2"/>
          </rPr>
          <t>Groupe 1546</t>
        </r>
        <r>
          <rPr>
            <sz val="9"/>
            <color indexed="81"/>
            <rFont val="Tahoma"/>
            <family val="2"/>
          </rPr>
          <t xml:space="preserve">
Bürke Catherine
Savary Bertrand</t>
        </r>
      </text>
    </comment>
    <comment ref="J134" authorId="0" shapeId="0" xr:uid="{D55879F7-6324-4B8E-B56D-BE273F00E059}">
      <text>
        <r>
          <rPr>
            <b/>
            <sz val="9"/>
            <color indexed="81"/>
            <rFont val="Tahoma"/>
            <family val="2"/>
          </rPr>
          <t>Groupe 1538</t>
        </r>
        <r>
          <rPr>
            <sz val="9"/>
            <color indexed="81"/>
            <rFont val="Tahoma"/>
            <family val="2"/>
          </rPr>
          <t xml:space="preserve">
Nasi Anna
Bustini Stefan</t>
        </r>
      </text>
    </comment>
    <comment ref="J135" authorId="0" shapeId="0" xr:uid="{4EC2C622-D667-4A84-BAD6-E24C61BD0D7D}">
      <text>
        <r>
          <rPr>
            <b/>
            <sz val="9"/>
            <color indexed="81"/>
            <rFont val="Tahoma"/>
            <family val="2"/>
          </rPr>
          <t>Groupe 1031</t>
        </r>
        <r>
          <rPr>
            <sz val="9"/>
            <color indexed="81"/>
            <rFont val="Tahoma"/>
            <family val="2"/>
          </rPr>
          <t xml:space="preserve">
Tambini Sophie
Butticaz Ludovic</t>
        </r>
      </text>
    </comment>
    <comment ref="J161" authorId="0" shapeId="0" xr:uid="{8BD5D36B-4908-468F-B708-05252BECAABE}">
      <text>
        <r>
          <rPr>
            <b/>
            <sz val="9"/>
            <color indexed="81"/>
            <rFont val="Tahoma"/>
            <family val="2"/>
          </rPr>
          <t>Groupe 1038</t>
        </r>
        <r>
          <rPr>
            <sz val="9"/>
            <color indexed="81"/>
            <rFont val="Tahoma"/>
            <family val="2"/>
          </rPr>
          <t xml:space="preserve">
Tarmoul Claire-Lise
Chatagny François</t>
        </r>
      </text>
    </comment>
    <comment ref="J179" authorId="0" shapeId="0" xr:uid="{3D019BFD-9E51-448C-9E12-EFCC254F3ECA}">
      <text>
        <r>
          <rPr>
            <b/>
            <sz val="9"/>
            <color indexed="81"/>
            <rFont val="Tahoma"/>
            <family val="2"/>
          </rPr>
          <t>Groupe 4003</t>
        </r>
        <r>
          <rPr>
            <sz val="9"/>
            <color indexed="81"/>
            <rFont val="Tahoma"/>
            <family val="2"/>
          </rPr>
          <t xml:space="preserve">
Aebischer Theres
Clément Patrik</t>
        </r>
      </text>
    </comment>
    <comment ref="J202" authorId="0" shapeId="0" xr:uid="{0E3742A8-A55B-495E-BCD4-B29062A0D5C1}">
      <text>
        <r>
          <rPr>
            <b/>
            <sz val="9"/>
            <color indexed="81"/>
            <rFont val="Tahoma"/>
            <family val="2"/>
          </rPr>
          <t>Groupe 1587</t>
        </r>
        <r>
          <rPr>
            <sz val="9"/>
            <color indexed="81"/>
            <rFont val="Tahoma"/>
            <family val="2"/>
          </rPr>
          <t xml:space="preserve">
Cudré Marie-Noëlle
Angéloz Yvan</t>
        </r>
      </text>
    </comment>
    <comment ref="J205" authorId="0" shapeId="0" xr:uid="{ECBBB1FF-5FDD-46AD-A064-999965EBADB1}">
      <text>
        <r>
          <rPr>
            <b/>
            <sz val="9"/>
            <color indexed="81"/>
            <rFont val="Tahoma"/>
            <family val="2"/>
          </rPr>
          <t>Groupe 1049</t>
        </r>
        <r>
          <rPr>
            <sz val="9"/>
            <color indexed="81"/>
            <rFont val="Tahoma"/>
            <family val="2"/>
          </rPr>
          <t xml:space="preserve">
Bourqui Suzanne
Cuennet Jean-Claude</t>
        </r>
      </text>
    </comment>
    <comment ref="J227" authorId="0" shapeId="0" xr:uid="{29BBF55B-9085-45BB-822D-1547D3AD661A}">
      <text>
        <r>
          <rPr>
            <b/>
            <sz val="9"/>
            <color indexed="81"/>
            <rFont val="Tahoma"/>
            <family val="2"/>
          </rPr>
          <t>Groupe 1055</t>
        </r>
        <r>
          <rPr>
            <sz val="9"/>
            <color indexed="81"/>
            <rFont val="Tahoma"/>
            <family val="2"/>
          </rPr>
          <t xml:space="preserve">
Magnin Marie-Rose
Descloux Bernard</t>
        </r>
      </text>
    </comment>
    <comment ref="J237" authorId="0" shapeId="0" xr:uid="{69945C92-45E9-4BE2-A8F5-8DDC45A6F1C2}">
      <text>
        <r>
          <rPr>
            <b/>
            <sz val="9"/>
            <color indexed="81"/>
            <rFont val="Tahoma"/>
            <family val="2"/>
          </rPr>
          <t>Groupe 1535</t>
        </r>
        <r>
          <rPr>
            <sz val="9"/>
            <color indexed="81"/>
            <rFont val="Tahoma"/>
            <family val="2"/>
          </rPr>
          <t xml:space="preserve">
Ayer Arlette
Dousse Christian</t>
        </r>
      </text>
    </comment>
    <comment ref="J250" authorId="0" shapeId="0" xr:uid="{575F7501-BF9A-4F9D-8AD2-684682DD66E0}">
      <text>
        <r>
          <rPr>
            <b/>
            <sz val="9"/>
            <color indexed="81"/>
            <rFont val="Tahoma"/>
            <family val="2"/>
          </rPr>
          <t>Groupe 1060</t>
        </r>
        <r>
          <rPr>
            <sz val="9"/>
            <color indexed="81"/>
            <rFont val="Tahoma"/>
            <family val="2"/>
          </rPr>
          <t xml:space="preserve">
Zweilin Jacqueline
Dupraz Daniel</t>
        </r>
      </text>
    </comment>
    <comment ref="J267" authorId="0" shapeId="0" xr:uid="{B5A82C82-A162-4C22-B044-C6C55E8806BC}">
      <text>
        <r>
          <rPr>
            <b/>
            <sz val="9"/>
            <color indexed="81"/>
            <rFont val="Tahoma"/>
            <family val="2"/>
          </rPr>
          <t>Groupe 4013</t>
        </r>
        <r>
          <rPr>
            <sz val="9"/>
            <color indexed="81"/>
            <rFont val="Tahoma"/>
            <family val="2"/>
          </rPr>
          <t xml:space="preserve">
Fischer Rosmarie
Mühlemann Samuel</t>
        </r>
      </text>
    </comment>
    <comment ref="J279" authorId="0" shapeId="0" xr:uid="{C5D316CA-4D5C-4E03-A180-975B6B83ACA8}">
      <text>
        <r>
          <rPr>
            <b/>
            <sz val="9"/>
            <color indexed="81"/>
            <rFont val="Tahoma"/>
            <family val="2"/>
          </rPr>
          <t>Groupe 1571</t>
        </r>
        <r>
          <rPr>
            <sz val="9"/>
            <color indexed="81"/>
            <rFont val="Tahoma"/>
            <family val="2"/>
          </rPr>
          <t xml:space="preserve">
Gianella Françoise
Fragnière Georges</t>
        </r>
      </text>
    </comment>
    <comment ref="J312" authorId="0" shapeId="0" xr:uid="{21E4132C-9D57-43A8-9593-564F24DA80AB}">
      <text>
        <r>
          <rPr>
            <b/>
            <sz val="9"/>
            <color indexed="81"/>
            <rFont val="Tahoma"/>
            <family val="2"/>
          </rPr>
          <t>Groupe 1571</t>
        </r>
        <r>
          <rPr>
            <sz val="9"/>
            <color indexed="81"/>
            <rFont val="Tahoma"/>
            <family val="2"/>
          </rPr>
          <t xml:space="preserve">
Gianella Françoise
Fragnière Georges</t>
        </r>
      </text>
    </comment>
    <comment ref="J320" authorId="0" shapeId="0" xr:uid="{A7CF9590-D2F4-4F15-9ADC-51B2FC807D9D}">
      <text>
        <r>
          <rPr>
            <b/>
            <sz val="9"/>
            <color indexed="81"/>
            <rFont val="Tahoma"/>
            <family val="2"/>
          </rPr>
          <t>Groupe 1074</t>
        </r>
        <r>
          <rPr>
            <sz val="9"/>
            <color indexed="81"/>
            <rFont val="Tahoma"/>
            <family val="2"/>
          </rPr>
          <t xml:space="preserve">
Marchon Véronique
Gobet Raphaël</t>
        </r>
      </text>
    </comment>
    <comment ref="J325" authorId="0" shapeId="0" xr:uid="{DEFFC32E-61A4-4E04-8393-79B3DA62F6EA}">
      <text>
        <r>
          <rPr>
            <b/>
            <sz val="9"/>
            <color indexed="81"/>
            <rFont val="Tahoma"/>
            <family val="2"/>
          </rPr>
          <t>Groupe 1551</t>
        </r>
        <r>
          <rPr>
            <sz val="9"/>
            <color indexed="81"/>
            <rFont val="Tahoma"/>
            <family val="2"/>
          </rPr>
          <t xml:space="preserve">
Graber Izeta
Wicht Jean-Marc</t>
        </r>
      </text>
    </comment>
    <comment ref="J327" authorId="0" shapeId="0" xr:uid="{39EF5CA5-3568-4FBD-9740-0ABDFF87325B}">
      <text>
        <r>
          <rPr>
            <b/>
            <sz val="9"/>
            <color indexed="81"/>
            <rFont val="Tahoma"/>
            <family val="2"/>
          </rPr>
          <t>Groupe 1577</t>
        </r>
        <r>
          <rPr>
            <sz val="9"/>
            <color indexed="81"/>
            <rFont val="Tahoma"/>
            <family val="2"/>
          </rPr>
          <t xml:space="preserve">
Grauwiller Widmer Susan
Widmer Claude-Eric</t>
        </r>
      </text>
    </comment>
    <comment ref="J427" authorId="0" shapeId="0" xr:uid="{FEB29F58-0342-4347-A351-FDADB71A1561}">
      <text>
        <r>
          <rPr>
            <b/>
            <sz val="9"/>
            <color indexed="81"/>
            <rFont val="Tahoma"/>
            <family val="2"/>
          </rPr>
          <t>Groupe 1074</t>
        </r>
        <r>
          <rPr>
            <sz val="9"/>
            <color indexed="81"/>
            <rFont val="Tahoma"/>
            <family val="2"/>
          </rPr>
          <t xml:space="preserve">
Marchon Véronique
Gobet Raphaël</t>
        </r>
      </text>
    </comment>
    <comment ref="J477" authorId="0" shapeId="0" xr:uid="{BA7EF533-D369-46E0-882F-942E59DC54C0}">
      <text>
        <r>
          <rPr>
            <b/>
            <sz val="9"/>
            <color indexed="81"/>
            <rFont val="Tahoma"/>
            <family val="2"/>
          </rPr>
          <t>Groupe 1092</t>
        </r>
        <r>
          <rPr>
            <sz val="9"/>
            <color indexed="81"/>
            <rFont val="Tahoma"/>
            <family val="2"/>
          </rPr>
          <t xml:space="preserve">
Ridoux Suzanne
Morel André</t>
        </r>
      </text>
    </comment>
    <comment ref="J487" authorId="0" shapeId="0" xr:uid="{C9F69DFB-3683-4D79-B5F8-637530C16F81}">
      <text>
        <r>
          <rPr>
            <b/>
            <sz val="9"/>
            <color indexed="81"/>
            <rFont val="Tahoma"/>
            <family val="2"/>
          </rPr>
          <t>Groupe 4013</t>
        </r>
        <r>
          <rPr>
            <sz val="9"/>
            <color indexed="81"/>
            <rFont val="Tahoma"/>
            <family val="2"/>
          </rPr>
          <t xml:space="preserve">
Fischer Rosmarie
Mühlemann Samuel</t>
        </r>
      </text>
    </comment>
    <comment ref="J496" authorId="0" shapeId="0" xr:uid="{A137A22A-7A62-40D0-AC49-D23A9A3E8053}">
      <text>
        <r>
          <rPr>
            <b/>
            <sz val="9"/>
            <color indexed="81"/>
            <rFont val="Tahoma"/>
            <family val="2"/>
          </rPr>
          <t>Groupe 1100</t>
        </r>
        <r>
          <rPr>
            <sz val="9"/>
            <color indexed="81"/>
            <rFont val="Tahoma"/>
            <family val="2"/>
          </rPr>
          <t xml:space="preserve">
Hayoz Madeleine
Brühwiler Lukas</t>
        </r>
      </text>
    </comment>
    <comment ref="J498" authorId="0" shapeId="0" xr:uid="{78647815-4648-41E7-80F6-A78B11253667}">
      <text>
        <r>
          <rPr>
            <b/>
            <sz val="9"/>
            <color indexed="81"/>
            <rFont val="Tahoma"/>
            <family val="2"/>
          </rPr>
          <t>Groupe 1055</t>
        </r>
        <r>
          <rPr>
            <sz val="9"/>
            <color indexed="81"/>
            <rFont val="Tahoma"/>
            <family val="2"/>
          </rPr>
          <t xml:space="preserve">
Magnin Marie-Rose
Descloux Bernard</t>
        </r>
      </text>
    </comment>
    <comment ref="J503" authorId="0" shapeId="0" xr:uid="{3891F70F-509A-46D6-9AB1-66C2EF3954DE}">
      <text>
        <r>
          <rPr>
            <b/>
            <sz val="9"/>
            <color indexed="81"/>
            <rFont val="Tahoma"/>
            <family val="2"/>
          </rPr>
          <t>Groupe 1538</t>
        </r>
        <r>
          <rPr>
            <sz val="9"/>
            <color indexed="81"/>
            <rFont val="Tahoma"/>
            <family val="2"/>
          </rPr>
          <t xml:space="preserve">
Nasi Anna
Bustini Stefan</t>
        </r>
      </text>
    </comment>
    <comment ref="J515" authorId="0" shapeId="0" xr:uid="{8C501D98-9C65-4FAE-9538-4FD2D849E800}">
      <text>
        <r>
          <rPr>
            <b/>
            <sz val="9"/>
            <color indexed="81"/>
            <rFont val="Tahoma"/>
            <family val="2"/>
          </rPr>
          <t>Groupe 1523</t>
        </r>
        <r>
          <rPr>
            <sz val="9"/>
            <color indexed="81"/>
            <rFont val="Tahoma"/>
            <family val="2"/>
          </rPr>
          <t xml:space="preserve">
Nicolet Denise
Bourguet Nicolas</t>
        </r>
      </text>
    </comment>
    <comment ref="J524" authorId="0" shapeId="0" xr:uid="{55C56AF4-FA94-4AD2-B5AB-5A770489A248}">
      <text>
        <r>
          <rPr>
            <b/>
            <sz val="9"/>
            <color indexed="81"/>
            <rFont val="Tahoma"/>
            <family val="2"/>
          </rPr>
          <t>Groupe 1569</t>
        </r>
        <r>
          <rPr>
            <sz val="9"/>
            <color indexed="81"/>
            <rFont val="Tahoma"/>
            <family val="2"/>
          </rPr>
          <t xml:space="preserve">
Yerly Franziska
Oberson Yvan</t>
        </r>
      </text>
    </comment>
    <comment ref="J560" authorId="0" shapeId="0" xr:uid="{2E719EA8-2D44-4D97-AD11-8DEB6E5E49FB}">
      <text>
        <r>
          <rPr>
            <b/>
            <sz val="9"/>
            <color indexed="81"/>
            <rFont val="Tahoma"/>
            <family val="2"/>
          </rPr>
          <t>Groupe 1133</t>
        </r>
        <r>
          <rPr>
            <sz val="9"/>
            <color indexed="81"/>
            <rFont val="Tahoma"/>
            <family val="2"/>
          </rPr>
          <t xml:space="preserve">
Pillonel Marlyse
Savary Irénée</t>
        </r>
      </text>
    </comment>
    <comment ref="J583" authorId="0" shapeId="0" xr:uid="{29E52B5C-ADEA-491E-9BF4-14D424A21B18}">
      <text>
        <r>
          <rPr>
            <b/>
            <sz val="9"/>
            <color indexed="81"/>
            <rFont val="Tahoma"/>
            <family val="2"/>
          </rPr>
          <t>Groupe 1133</t>
        </r>
        <r>
          <rPr>
            <sz val="9"/>
            <color indexed="81"/>
            <rFont val="Tahoma"/>
            <family val="2"/>
          </rPr>
          <t xml:space="preserve">
Pillonel Marlyse
Savary Irénée</t>
        </r>
      </text>
    </comment>
    <comment ref="J609" authorId="0" shapeId="0" xr:uid="{EE861048-A25B-4E65-BB45-5719BEF06178}">
      <text>
        <r>
          <rPr>
            <b/>
            <sz val="9"/>
            <color indexed="81"/>
            <rFont val="Tahoma"/>
            <family val="2"/>
          </rPr>
          <t>Groupe 1092</t>
        </r>
        <r>
          <rPr>
            <sz val="9"/>
            <color indexed="81"/>
            <rFont val="Tahoma"/>
            <family val="2"/>
          </rPr>
          <t xml:space="preserve">
Ridoux Suzanne
Morel André</t>
        </r>
      </text>
    </comment>
    <comment ref="J650" authorId="0" shapeId="0" xr:uid="{1E1E0A69-2399-4098-91AF-4239A0E1D6A0}">
      <text>
        <r>
          <rPr>
            <b/>
            <sz val="9"/>
            <color indexed="81"/>
            <rFont val="Tahoma"/>
            <family val="2"/>
          </rPr>
          <t>Groupe 1546</t>
        </r>
        <r>
          <rPr>
            <sz val="9"/>
            <color indexed="81"/>
            <rFont val="Tahoma"/>
            <family val="2"/>
          </rPr>
          <t xml:space="preserve">
Bürke Catherine
Savary Bertrand</t>
        </r>
      </text>
    </comment>
    <comment ref="J681" authorId="0" shapeId="0" xr:uid="{891CE1E5-CFF0-4E6A-944B-25D4CE51A83C}">
      <text>
        <r>
          <rPr>
            <b/>
            <sz val="9"/>
            <color indexed="81"/>
            <rFont val="Tahoma"/>
            <family val="2"/>
          </rPr>
          <t>Groupe 1141</t>
        </r>
        <r>
          <rPr>
            <sz val="9"/>
            <color indexed="81"/>
            <rFont val="Tahoma"/>
            <family val="2"/>
          </rPr>
          <t xml:space="preserve">
Tornare Elisabeth
Singy Jean-Marie</t>
        </r>
      </text>
    </comment>
    <comment ref="J699" authorId="0" shapeId="0" xr:uid="{A411D4C8-3A56-49DC-A373-4619C799F519}">
      <text>
        <r>
          <rPr>
            <b/>
            <sz val="9"/>
            <color indexed="81"/>
            <rFont val="Tahoma"/>
            <family val="2"/>
          </rPr>
          <t>Groupe 1031</t>
        </r>
        <r>
          <rPr>
            <sz val="9"/>
            <color indexed="81"/>
            <rFont val="Tahoma"/>
            <family val="2"/>
          </rPr>
          <t xml:space="preserve">
Tambini Sophie
Butticaz Ludovic</t>
        </r>
      </text>
    </comment>
    <comment ref="J703" authorId="0" shapeId="0" xr:uid="{197C5166-4CA9-4C66-99B9-871251314B88}">
      <text>
        <r>
          <rPr>
            <b/>
            <sz val="9"/>
            <color indexed="81"/>
            <rFont val="Tahoma"/>
            <family val="2"/>
          </rPr>
          <t>Groupe 1038</t>
        </r>
        <r>
          <rPr>
            <sz val="9"/>
            <color indexed="81"/>
            <rFont val="Tahoma"/>
            <family val="2"/>
          </rPr>
          <t xml:space="preserve">
Tarmoul Claire-Lise
Chatagny François</t>
        </r>
      </text>
    </comment>
    <comment ref="J716" authorId="0" shapeId="0" xr:uid="{2D77DE11-1F1A-4A1C-9999-13B84B80F9B9}">
      <text>
        <r>
          <rPr>
            <b/>
            <sz val="9"/>
            <color indexed="81"/>
            <rFont val="Tahoma"/>
            <family val="2"/>
          </rPr>
          <t>Groupe 1141</t>
        </r>
        <r>
          <rPr>
            <sz val="9"/>
            <color indexed="81"/>
            <rFont val="Tahoma"/>
            <family val="2"/>
          </rPr>
          <t xml:space="preserve">
Tornare Elisabeth
Singy Jean-Marie</t>
        </r>
      </text>
    </comment>
    <comment ref="J740" authorId="0" shapeId="0" xr:uid="{3CD70C85-1B70-40E9-B6F4-4C2AD8131DF4}">
      <text>
        <r>
          <rPr>
            <b/>
            <sz val="9"/>
            <color indexed="81"/>
            <rFont val="Tahoma"/>
            <family val="2"/>
          </rPr>
          <t>Groupe 1146</t>
        </r>
        <r>
          <rPr>
            <sz val="9"/>
            <color indexed="81"/>
            <rFont val="Tahoma"/>
            <family val="2"/>
          </rPr>
          <t xml:space="preserve">
Wyss Nicole
Vonlanthen Roland</t>
        </r>
      </text>
    </comment>
    <comment ref="J755" authorId="0" shapeId="0" xr:uid="{1914055C-B8F0-4132-AA6F-A5341BDECDC1}">
      <text>
        <r>
          <rPr>
            <b/>
            <sz val="9"/>
            <color indexed="81"/>
            <rFont val="Tahoma"/>
            <family val="2"/>
          </rPr>
          <t>Groupe 1551</t>
        </r>
        <r>
          <rPr>
            <sz val="9"/>
            <color indexed="81"/>
            <rFont val="Tahoma"/>
            <family val="2"/>
          </rPr>
          <t xml:space="preserve">
Graber Izeta
Wicht Jean-Marc</t>
        </r>
      </text>
    </comment>
    <comment ref="J761" authorId="0" shapeId="0" xr:uid="{85CD18BF-6D21-4FC4-A59B-7C7B0C141F57}">
      <text>
        <r>
          <rPr>
            <b/>
            <sz val="9"/>
            <color indexed="81"/>
            <rFont val="Tahoma"/>
            <family val="2"/>
          </rPr>
          <t>Groupe 1577</t>
        </r>
        <r>
          <rPr>
            <sz val="9"/>
            <color indexed="81"/>
            <rFont val="Tahoma"/>
            <family val="2"/>
          </rPr>
          <t xml:space="preserve">
Grauwiller Widmer Susan
Widmer Claude-Eric</t>
        </r>
      </text>
    </comment>
    <comment ref="J767" authorId="0" shapeId="0" xr:uid="{F7D69C1B-A07D-4B10-81F4-25EDF700053A}">
      <text>
        <r>
          <rPr>
            <b/>
            <sz val="9"/>
            <color indexed="81"/>
            <rFont val="Tahoma"/>
            <family val="2"/>
          </rPr>
          <t>Groupe 1146</t>
        </r>
        <r>
          <rPr>
            <sz val="9"/>
            <color indexed="81"/>
            <rFont val="Tahoma"/>
            <family val="2"/>
          </rPr>
          <t xml:space="preserve">
Wyss Nicole
Vonlanthen Roland</t>
        </r>
      </text>
    </comment>
    <comment ref="J768" authorId="0" shapeId="0" xr:uid="{587D9D98-54EC-41AB-9F23-478159086F08}">
      <text>
        <r>
          <rPr>
            <b/>
            <sz val="9"/>
            <color indexed="81"/>
            <rFont val="Tahoma"/>
            <family val="2"/>
          </rPr>
          <t>Groupe 1570</t>
        </r>
        <r>
          <rPr>
            <sz val="9"/>
            <color indexed="81"/>
            <rFont val="Tahoma"/>
            <family val="2"/>
          </rPr>
          <t xml:space="preserve">
Wyss Francine
Bangerter Charles</t>
        </r>
      </text>
    </comment>
    <comment ref="J772" authorId="0" shapeId="0" xr:uid="{C0DFDB6F-8F77-456F-80AF-E6CAC129FA28}">
      <text>
        <r>
          <rPr>
            <b/>
            <sz val="9"/>
            <color indexed="81"/>
            <rFont val="Tahoma"/>
            <family val="2"/>
          </rPr>
          <t>Groupe 1569</t>
        </r>
        <r>
          <rPr>
            <sz val="9"/>
            <color indexed="81"/>
            <rFont val="Tahoma"/>
            <family val="2"/>
          </rPr>
          <t xml:space="preserve">
Yerly Franziska
Oberson Yvan</t>
        </r>
      </text>
    </comment>
    <comment ref="J780" authorId="0" shapeId="0" xr:uid="{56CCA512-96D8-4E91-9AF0-9E707160EA9C}">
      <text>
        <r>
          <rPr>
            <b/>
            <sz val="9"/>
            <color indexed="81"/>
            <rFont val="Tahoma"/>
            <family val="2"/>
          </rPr>
          <t>Groupe 1060</t>
        </r>
        <r>
          <rPr>
            <sz val="9"/>
            <color indexed="81"/>
            <rFont val="Tahoma"/>
            <family val="2"/>
          </rPr>
          <t xml:space="preserve">
Zweilin Jacqueline
Dupraz Daniel</t>
        </r>
      </text>
    </comment>
  </commentList>
</comments>
</file>

<file path=xl/sharedStrings.xml><?xml version="1.0" encoding="utf-8"?>
<sst xmlns="http://schemas.openxmlformats.org/spreadsheetml/2006/main" count="5871" uniqueCount="3217">
  <si>
    <t>Nom</t>
  </si>
  <si>
    <t>Prénom</t>
  </si>
  <si>
    <t>Date de naissance</t>
  </si>
  <si>
    <t>Titre</t>
  </si>
  <si>
    <t>Adresse</t>
  </si>
  <si>
    <t>NPA</t>
  </si>
  <si>
    <t>Lieu</t>
  </si>
  <si>
    <t>Téléphone 1</t>
  </si>
  <si>
    <t>Téléphone 2</t>
  </si>
  <si>
    <t>Remarque CdC</t>
  </si>
  <si>
    <t>Numéro de membre</t>
  </si>
  <si>
    <t>Comité</t>
  </si>
  <si>
    <t>CdC</t>
  </si>
  <si>
    <t>Courriel</t>
  </si>
  <si>
    <t>Madame</t>
  </si>
  <si>
    <t>Mbre honneur</t>
  </si>
  <si>
    <t>Divers</t>
  </si>
  <si>
    <t>Membres</t>
  </si>
  <si>
    <t>No.</t>
  </si>
  <si>
    <t>Fribourg</t>
  </si>
  <si>
    <t>Marly</t>
  </si>
  <si>
    <t>Villars-sur-Glâne</t>
  </si>
  <si>
    <t>Cressier</t>
  </si>
  <si>
    <t>Claudia</t>
  </si>
  <si>
    <t>Françoise</t>
  </si>
  <si>
    <t>Frau</t>
  </si>
  <si>
    <t>Raymonde</t>
  </si>
  <si>
    <t>Herr</t>
  </si>
  <si>
    <t>Pierre</t>
  </si>
  <si>
    <t>026 466 45 24</t>
  </si>
  <si>
    <t>026 322 12 54</t>
  </si>
  <si>
    <t xml:space="preserve">N° de la sortie : </t>
  </si>
  <si>
    <t xml:space="preserve">Date  : </t>
  </si>
  <si>
    <t>Etat de la course :</t>
  </si>
  <si>
    <t>Type de sortie :</t>
  </si>
  <si>
    <t>Participants</t>
  </si>
  <si>
    <t>Non-membres</t>
  </si>
  <si>
    <t>gratuit</t>
  </si>
  <si>
    <t>Forfait CdC</t>
  </si>
  <si>
    <t>Solde</t>
  </si>
  <si>
    <t>Observations :</t>
  </si>
  <si>
    <t xml:space="preserve">(Conditions atmosphériques, difficultés, état du balisage, dynamique de groupe, etc.) </t>
  </si>
  <si>
    <t>Remarques  :</t>
  </si>
  <si>
    <t>Montant</t>
  </si>
  <si>
    <t xml:space="preserve">                 Liste des participants       </t>
  </si>
  <si>
    <t>Mois</t>
  </si>
  <si>
    <t>Date</t>
  </si>
  <si>
    <t>J</t>
  </si>
  <si>
    <t>Difficulté</t>
  </si>
  <si>
    <t>No</t>
  </si>
  <si>
    <t>janv</t>
  </si>
  <si>
    <t>fév</t>
  </si>
  <si>
    <t>mars</t>
  </si>
  <si>
    <t>avril</t>
  </si>
  <si>
    <t>mai</t>
  </si>
  <si>
    <t>juin</t>
  </si>
  <si>
    <t>juil</t>
  </si>
  <si>
    <t>août</t>
  </si>
  <si>
    <t>sept</t>
  </si>
  <si>
    <t>oct</t>
  </si>
  <si>
    <t>nov</t>
  </si>
  <si>
    <t>Raquettes</t>
  </si>
  <si>
    <t>Pédestre</t>
  </si>
  <si>
    <t>Oui/Non/Spé.</t>
  </si>
  <si>
    <t>Condensé</t>
  </si>
  <si>
    <t>Toutes les feuilles sont protégées sans mot-de-passe.</t>
  </si>
  <si>
    <t>N° 
membre</t>
  </si>
  <si>
    <t>Comité / CdC / Etc.</t>
  </si>
  <si>
    <t>Voiture</t>
  </si>
  <si>
    <t>Totaux</t>
  </si>
  <si>
    <t>Rapport de randonnée d'un jour</t>
  </si>
  <si>
    <t>Adjoint / adjointe</t>
  </si>
  <si>
    <r>
      <t>N</t>
    </r>
    <r>
      <rPr>
        <b/>
        <vertAlign val="superscript"/>
        <sz val="10"/>
        <rFont val="Arial"/>
        <family val="2"/>
      </rPr>
      <t>o</t>
    </r>
    <r>
      <rPr>
        <b/>
        <sz val="10"/>
        <rFont val="Arial"/>
        <family val="2"/>
      </rPr>
      <t xml:space="preserve"> de la sortie</t>
    </r>
  </si>
  <si>
    <t xml:space="preserve">Il y a plusieurs informations donnnées en cours d'utilisation ou sur les différentes feuilles. </t>
  </si>
  <si>
    <t>Pour toute question, je suis volontiers à disposition :
077 456 54 00 / yves.vouardoux@gmail.com</t>
  </si>
  <si>
    <t>Informations CdC</t>
  </si>
  <si>
    <t>Numéro IBAN de Fribourg Rando, Cressier : CH06 0076 8250 1231 3820 8</t>
  </si>
  <si>
    <t>Emploi du fichier</t>
  </si>
  <si>
    <t>Les frais de transport (transports publics au 1/2 tarif ou les kilomètres en voiture) peuvent être notés pour le jour de la reconnaissance ainsi que pour le jour de la course.</t>
  </si>
  <si>
    <t>Rapport de séjour</t>
  </si>
  <si>
    <t>Nombre de jours</t>
  </si>
  <si>
    <t xml:space="preserve">Dates  du/au : </t>
  </si>
  <si>
    <t>Non</t>
  </si>
  <si>
    <t/>
  </si>
  <si>
    <t>Alain</t>
  </si>
  <si>
    <t>Danielle</t>
  </si>
  <si>
    <t>Prix membre</t>
  </si>
  <si>
    <t>Prix de base
Non membre = le double</t>
  </si>
  <si>
    <t>Hayoz</t>
  </si>
  <si>
    <t>Madeleine</t>
  </si>
  <si>
    <t>x</t>
  </si>
  <si>
    <t>Réserve</t>
  </si>
  <si>
    <t>Forfait dû à Fribourg Rando</t>
  </si>
  <si>
    <r>
      <t xml:space="preserve">Montants encaissés chez les membres </t>
    </r>
    <r>
      <rPr>
        <b/>
        <sz val="9"/>
        <color theme="1"/>
        <rFont val="Calibri"/>
        <family val="2"/>
        <scheme val="minor"/>
      </rPr>
      <t>(y c. forfaits CdC + Adjoint + FR Rando)</t>
    </r>
  </si>
  <si>
    <r>
      <t xml:space="preserve">Frais du séjour </t>
    </r>
    <r>
      <rPr>
        <b/>
        <sz val="9"/>
        <color theme="1"/>
        <rFont val="Calibri"/>
        <family val="2"/>
        <scheme val="minor"/>
      </rPr>
      <t>(y c. forfaits CdC + Adjoint)</t>
    </r>
  </si>
  <si>
    <t>Fribourg Rando</t>
  </si>
  <si>
    <r>
      <t xml:space="preserve">Trans. publics 1/2 tarif / Frais exceptionnels </t>
    </r>
    <r>
      <rPr>
        <sz val="9"/>
        <color theme="1"/>
        <rFont val="Calibri"/>
        <family val="2"/>
        <scheme val="minor"/>
      </rPr>
      <t>(à préciser sous remarques)</t>
    </r>
  </si>
  <si>
    <t>Retourner le fichier à :   info@fribourgrando.ch</t>
  </si>
  <si>
    <t>Choisir la course.</t>
  </si>
  <si>
    <t>Sur la feuille ''Liste des membres'', les membres d'un même groupe ne portant pas le même nom (concubins ou autres) sont marqués par un triangle rouge dans la colonne J. En passant le curseur dessus, on peut voir tous les membres du groupe.</t>
  </si>
  <si>
    <t>Il est normalement nécessaires de ne modifier que les cellules en bleu des feuilles ''Rapport de randonnée'' ou ''Rapport de séjour'' ; tout le reste devrait être automatisé.</t>
  </si>
  <si>
    <t xml:space="preserve">Programme 2019 Fribourg Rando </t>
  </si>
  <si>
    <t>Titre – région</t>
  </si>
  <si>
    <t>ME</t>
  </si>
  <si>
    <t>¶¶</t>
  </si>
  <si>
    <t>raq</t>
  </si>
  <si>
    <t>C. Blanc</t>
  </si>
  <si>
    <t>Monts Chevreuils</t>
  </si>
  <si>
    <t>SA</t>
  </si>
  <si>
    <t>J.-P. Pasquier</t>
  </si>
  <si>
    <t>La Cascade - Le Vuipay</t>
  </si>
  <si>
    <t>¶¶¶</t>
  </si>
  <si>
    <t>M. Bovigny</t>
  </si>
  <si>
    <t>Zollhaus - Schwarzsee</t>
  </si>
  <si>
    <t>N. Bourguet</t>
  </si>
  <si>
    <t>Mont Gibloux</t>
  </si>
  <si>
    <t>D. Michaud</t>
  </si>
  <si>
    <t>Pré de l’Essert</t>
  </si>
  <si>
    <t>DI</t>
  </si>
  <si>
    <t>péd</t>
  </si>
  <si>
    <t>J.-P. Beyeler</t>
  </si>
  <si>
    <t>Mörigen</t>
  </si>
  <si>
    <t>J. Balli</t>
  </si>
  <si>
    <t>La Valsainte</t>
  </si>
  <si>
    <t>N. Sansonnens</t>
  </si>
  <si>
    <t>Lac de Seedorf</t>
  </si>
  <si>
    <t>I. Savary</t>
  </si>
  <si>
    <t>Le Molard</t>
  </si>
  <si>
    <t>¶</t>
  </si>
  <si>
    <t>Autour de Matran</t>
  </si>
  <si>
    <t xml:space="preserve">B.Clément, C.Blanc </t>
  </si>
  <si>
    <t>Les Prés d'Albeuve</t>
  </si>
  <si>
    <t>J.-F. Monney</t>
  </si>
  <si>
    <t>La Glâne</t>
  </si>
  <si>
    <t>C. Balmer</t>
  </si>
  <si>
    <t>Le Gibloux</t>
  </si>
  <si>
    <t>AG</t>
  </si>
  <si>
    <t>Grangeneuve – La Poya/FR</t>
  </si>
  <si>
    <t>Tour de Duin – Bex</t>
  </si>
  <si>
    <t>J.-M. Schweizer</t>
  </si>
  <si>
    <t xml:space="preserve">La Patta </t>
  </si>
  <si>
    <t>Arboretum Aubonne</t>
  </si>
  <si>
    <t>D. Michel</t>
  </si>
  <si>
    <t>De Thun à Gunten</t>
  </si>
  <si>
    <t>Biosphère (Entlebuch)</t>
  </si>
  <si>
    <t>M. Andrey</t>
  </si>
  <si>
    <t>Vallée du Gottéron</t>
  </si>
  <si>
    <t>J. Eschmann</t>
  </si>
  <si>
    <t>Hasliberg</t>
  </si>
  <si>
    <t xml:space="preserve"> Fribourg et ses ponts</t>
  </si>
  <si>
    <t xml:space="preserve"> Vanil des Cours</t>
  </si>
  <si>
    <t>Ch. Raemy</t>
  </si>
  <si>
    <t xml:space="preserve">Cours lecture de carte I </t>
  </si>
  <si>
    <t>U. Allemann</t>
  </si>
  <si>
    <t>Flamatt – Albligen</t>
  </si>
  <si>
    <t>29-30</t>
  </si>
  <si>
    <t>SA-DI</t>
  </si>
  <si>
    <t>J.-D. Bossy</t>
  </si>
  <si>
    <t>Val d'Hérens</t>
  </si>
  <si>
    <t>M.-R. Magnin</t>
  </si>
  <si>
    <t>Chalet du Soldat</t>
  </si>
  <si>
    <t>¶¶¶¶</t>
  </si>
  <si>
    <t>Lac Noir – Patraflon</t>
  </si>
  <si>
    <t>Villars-sur-Glâne – Cousset</t>
  </si>
  <si>
    <t>A.-M. Khamsi</t>
  </si>
  <si>
    <t>Val de Trient</t>
  </si>
  <si>
    <t>Sâles – Vaulruz</t>
  </si>
  <si>
    <t>Plasselb - Chrützfluh - Crau Rappo</t>
  </si>
  <si>
    <t>17-18</t>
  </si>
  <si>
    <t>Le sentier des Chamois (Valais)</t>
  </si>
  <si>
    <t>Le tour du Tsermon</t>
  </si>
  <si>
    <t>L’alpage de Bire</t>
  </si>
  <si>
    <t>M. Hayoz</t>
  </si>
  <si>
    <t>Auboranges</t>
  </si>
  <si>
    <t>15-21</t>
  </si>
  <si>
    <t>DI-SA</t>
  </si>
  <si>
    <r>
      <t>Val Maggia</t>
    </r>
    <r>
      <rPr>
        <b/>
        <sz val="12"/>
        <color rgb="FF000000"/>
        <rFont val="Arial"/>
        <family val="2"/>
      </rPr>
      <t xml:space="preserve"> </t>
    </r>
    <r>
      <rPr>
        <b/>
        <sz val="8"/>
        <color rgb="FFFF0000"/>
        <rFont val="Calibri"/>
        <family val="2"/>
      </rPr>
      <t> </t>
    </r>
  </si>
  <si>
    <t xml:space="preserve">Yvonand </t>
  </si>
  <si>
    <t xml:space="preserve">Cours lecture de carte II </t>
  </si>
  <si>
    <t>Risoux français</t>
  </si>
  <si>
    <t>Courtepin – Rosé</t>
  </si>
  <si>
    <t>19-20</t>
  </si>
  <si>
    <t xml:space="preserve">Grand Chavalard (VS) </t>
  </si>
  <si>
    <t>Marcheton Givisiez</t>
  </si>
  <si>
    <t>VD - FR rando</t>
  </si>
  <si>
    <t>Autour de Payerne</t>
  </si>
  <si>
    <t>Balade à Soleure</t>
  </si>
  <si>
    <t>Haut Valais</t>
  </si>
  <si>
    <t xml:space="preserve">Circuit Arconciel </t>
  </si>
  <si>
    <t>Randonnée de clôture 2019</t>
  </si>
  <si>
    <t>Assemblée générale</t>
  </si>
  <si>
    <t>Date complète de fin de séjour</t>
  </si>
  <si>
    <t>Grangeneuve – La Poya</t>
  </si>
  <si>
    <r>
      <t xml:space="preserve">Titre – région </t>
    </r>
    <r>
      <rPr>
        <sz val="12"/>
        <color rgb="FFFF0000"/>
        <rFont val="Arial"/>
        <family val="2"/>
      </rPr>
      <t>En partie modifié par Yves</t>
    </r>
  </si>
  <si>
    <t>Le sentier des Chamois</t>
  </si>
  <si>
    <t>Grand Chavalard</t>
  </si>
  <si>
    <t>Prix spécial ''Lecture de carte''</t>
  </si>
  <si>
    <t>S'il est nécessaire de corriger quoi que ce soit, il vaut mieux remplir complètement le fichier et enlever la protection pour effectuer la correction nécessaire qu'au tout dernier moment.
Mais de préférence, indiquer les spécialités plutôt dans ''Observations'' ou ''Remarque" de la feuille ''Rapport de randonnée''</t>
  </si>
  <si>
    <t>Colomba Blanc</t>
  </si>
  <si>
    <t>Jean-Pierre Pasquier</t>
  </si>
  <si>
    <t>Madeleine Bovigny</t>
  </si>
  <si>
    <t>Nicolas Bourguet</t>
  </si>
  <si>
    <t>Denis Michaud</t>
  </si>
  <si>
    <t>Jean-Pierre Beyeler</t>
  </si>
  <si>
    <t>Josette Balli</t>
  </si>
  <si>
    <t>Nicolas Sansonnens</t>
  </si>
  <si>
    <t>Irénée Savary</t>
  </si>
  <si>
    <t>Jean-François Monney</t>
  </si>
  <si>
    <t>Catherine Balmer</t>
  </si>
  <si>
    <t>Jean-Marc Schweizer</t>
  </si>
  <si>
    <t>Denise Michel</t>
  </si>
  <si>
    <t>Michel Andrey</t>
  </si>
  <si>
    <t>Jacques Eschmann</t>
  </si>
  <si>
    <t>Christian Raemy</t>
  </si>
  <si>
    <t>Ulrich Allemann</t>
  </si>
  <si>
    <t>Jean-Daniel Bossy</t>
  </si>
  <si>
    <t>Marie-Rose Magnin</t>
  </si>
  <si>
    <t>Anne-Marie Khamsi</t>
  </si>
  <si>
    <t>Madeleine Hayoz</t>
  </si>
  <si>
    <t xml:space="preserve">B. Clément, C. Blanc </t>
  </si>
  <si>
    <t xml:space="preserve">Titre  : </t>
  </si>
  <si>
    <t xml:space="preserve">Chef de course :       </t>
  </si>
  <si>
    <t>Chef de course</t>
  </si>
  <si>
    <t>Tour de Duin</t>
  </si>
  <si>
    <t>Mont-Gibloux</t>
  </si>
  <si>
    <t>Biosphère - Entlebuch</t>
  </si>
  <si>
    <t>Plasselb - Crau Rappo</t>
  </si>
  <si>
    <t>Risoux franco-suisse</t>
  </si>
  <si>
    <t>Rampe sud - Lötschberg</t>
  </si>
  <si>
    <t>IBAN</t>
  </si>
  <si>
    <t>CH77 0076 8015 0353 9930 2</t>
  </si>
  <si>
    <t>Impasse du Châtelet 2</t>
  </si>
  <si>
    <t>Cousset</t>
  </si>
  <si>
    <t>CH84 0076 8300 1293 2030 9</t>
  </si>
  <si>
    <t>Route du Bugnon 48</t>
  </si>
  <si>
    <t>Haut-du-Mont 8</t>
  </si>
  <si>
    <t>Misery</t>
  </si>
  <si>
    <t>CH83 0900 0000 3429 8987 6</t>
  </si>
  <si>
    <t>Route d'Essert 38</t>
  </si>
  <si>
    <t>Treyvaux</t>
  </si>
  <si>
    <t>CH42 0900 0000 1005 5938 7</t>
  </si>
  <si>
    <t>Avenue du Guintzet 25</t>
  </si>
  <si>
    <t>Chemin de Torry 11</t>
  </si>
  <si>
    <t>Granges-Paccot</t>
  </si>
  <si>
    <t>CH68 8047 9000 0164 3112 5</t>
  </si>
  <si>
    <t>Avenue de Beauregard 26</t>
  </si>
  <si>
    <t>CH12 0076 8015 5663 8070 3</t>
  </si>
  <si>
    <t>Route du Vany 2</t>
  </si>
  <si>
    <t>Posieux</t>
  </si>
  <si>
    <t>CH15 0076 8115 5152 6290 5</t>
  </si>
  <si>
    <t>Chemin Pauvre-Jacques 23</t>
  </si>
  <si>
    <t>Bulle</t>
  </si>
  <si>
    <t>CH25 0630 0016 3233 7200 5</t>
  </si>
  <si>
    <t>Chemin Clos-du-Vernay 16</t>
  </si>
  <si>
    <t>Prez-vers-Siviriez</t>
  </si>
  <si>
    <t>CH13 0900 0000 1701 2549 6</t>
  </si>
  <si>
    <t>Impasse du Château 7</t>
  </si>
  <si>
    <t>Vuisternens-en-Ogoz</t>
  </si>
  <si>
    <t>Route Joseph-Chaley 3</t>
  </si>
  <si>
    <t>Route des Cliniques 17</t>
  </si>
  <si>
    <t>CH02 0076 8015 5258 3730 8</t>
  </si>
  <si>
    <t>Route de la Colline 1</t>
  </si>
  <si>
    <t>CH43 8090 1000 0024 3248 4</t>
  </si>
  <si>
    <t>Grand-Rue 15</t>
  </si>
  <si>
    <t>CH73 0026 0260 6393 5040 L</t>
  </si>
  <si>
    <t>Amont-le-Ru 7</t>
  </si>
  <si>
    <t>Praz-Vully</t>
  </si>
  <si>
    <t>Route des Bonnesfontaines 55</t>
  </si>
  <si>
    <t>Franex 75</t>
  </si>
  <si>
    <t>Murist</t>
  </si>
  <si>
    <t>Rue de la Berra 16</t>
  </si>
  <si>
    <t>Rue Joseph-Reichlen 10</t>
  </si>
  <si>
    <t>CH04 8089 6000 0001 2192 6</t>
  </si>
  <si>
    <t>Route des Roches 39</t>
  </si>
  <si>
    <t>Fribourg Rando, Route des Roches 39, Cressier CH06 0076 8250 1231 3820 8</t>
  </si>
  <si>
    <t>CH53 0076 8300 1157 6240 1</t>
  </si>
  <si>
    <t>CH03 8012 9000 0087 1297 8</t>
  </si>
  <si>
    <t>CH31 0076 8300 1154 2640 1</t>
  </si>
  <si>
    <t>CH29 8010 2000 0002 3877 6</t>
  </si>
  <si>
    <t>CH63 0026 0260 3416 8840 J</t>
  </si>
  <si>
    <t>CH96 0076 8300 1125 2900 5</t>
  </si>
  <si>
    <t>CH29 0076 8300 1153 2410 2</t>
  </si>
  <si>
    <r>
      <rPr>
        <b/>
        <sz val="12"/>
        <color theme="1"/>
        <rFont val="Calibri"/>
        <family val="2"/>
        <scheme val="minor"/>
      </rPr>
      <t>Après avoir enregistré le fichier chez soi (en ayant accepté l'activation des macros) :</t>
    </r>
    <r>
      <rPr>
        <sz val="12"/>
        <color theme="1"/>
        <rFont val="Calibri"/>
        <family val="2"/>
        <scheme val="minor"/>
      </rPr>
      <t xml:space="preserve">
- Sélectionner les participants sur la ''Liste des membres''
- Compléter le ''Rapport de randonnée''
- Envoyer le fichier à info@fribourgrando.ch.
</t>
    </r>
  </si>
  <si>
    <t>Theres</t>
  </si>
  <si>
    <t>Monsieur</t>
  </si>
  <si>
    <t>Michael</t>
  </si>
  <si>
    <t>Allemann</t>
  </si>
  <si>
    <t>Ulrich</t>
  </si>
  <si>
    <t>Eliane</t>
  </si>
  <si>
    <t>Marie-Michèle</t>
  </si>
  <si>
    <t>Andrey</t>
  </si>
  <si>
    <t>Catherine</t>
  </si>
  <si>
    <t>Jean-Pierre</t>
  </si>
  <si>
    <t>Michel</t>
  </si>
  <si>
    <t>Jean-Marc</t>
  </si>
  <si>
    <t>Marin</t>
  </si>
  <si>
    <t>Yvan</t>
  </si>
  <si>
    <t>Jacqueline</t>
  </si>
  <si>
    <t>Pascale</t>
  </si>
  <si>
    <t>Jean-Marie</t>
  </si>
  <si>
    <t>Doris</t>
  </si>
  <si>
    <t>Etienne</t>
  </si>
  <si>
    <t>Anne-Lyse</t>
  </si>
  <si>
    <t>Laurent</t>
  </si>
  <si>
    <t>Josiane</t>
  </si>
  <si>
    <t>Jean-Bernard</t>
  </si>
  <si>
    <t>Marie-Luc</t>
  </si>
  <si>
    <t>Arlette</t>
  </si>
  <si>
    <t>Jeanine</t>
  </si>
  <si>
    <t>Eveline</t>
  </si>
  <si>
    <t>Georges</t>
  </si>
  <si>
    <t>Véréna</t>
  </si>
  <si>
    <t>Gabriel</t>
  </si>
  <si>
    <t>Balli</t>
  </si>
  <si>
    <t>Josette</t>
  </si>
  <si>
    <t>Dominique</t>
  </si>
  <si>
    <t>Patrice</t>
  </si>
  <si>
    <t>Balmer</t>
  </si>
  <si>
    <t>Charles</t>
  </si>
  <si>
    <t>Marie-Claude</t>
  </si>
  <si>
    <t>Francine</t>
  </si>
  <si>
    <t>Juliette</t>
  </si>
  <si>
    <t>Sylvie</t>
  </si>
  <si>
    <t>Susanne</t>
  </si>
  <si>
    <t>Christine</t>
  </si>
  <si>
    <t>Sonia</t>
  </si>
  <si>
    <t>Claude</t>
  </si>
  <si>
    <t>Brigitte</t>
  </si>
  <si>
    <t>Jacques</t>
  </si>
  <si>
    <t>Monique</t>
  </si>
  <si>
    <t>Sébastien</t>
  </si>
  <si>
    <t>Isabel</t>
  </si>
  <si>
    <t>Pierre-Alain</t>
  </si>
  <si>
    <t>Vérène</t>
  </si>
  <si>
    <t>Elisabeth</t>
  </si>
  <si>
    <t>Lisette</t>
  </si>
  <si>
    <t>Beyeler</t>
  </si>
  <si>
    <t>Marie-Claire</t>
  </si>
  <si>
    <t>Stella</t>
  </si>
  <si>
    <t>Gérard</t>
  </si>
  <si>
    <t>Margarethe</t>
  </si>
  <si>
    <t>Claudine</t>
  </si>
  <si>
    <t>Blanc</t>
  </si>
  <si>
    <t>Esther</t>
  </si>
  <si>
    <t>Bernard</t>
  </si>
  <si>
    <t>Serge</t>
  </si>
  <si>
    <t>Colomba</t>
  </si>
  <si>
    <t>Cédric</t>
  </si>
  <si>
    <t>Christiane</t>
  </si>
  <si>
    <t>Christian</t>
  </si>
  <si>
    <t>Maria Elisabeth</t>
  </si>
  <si>
    <t>Isabelle</t>
  </si>
  <si>
    <t>Caren</t>
  </si>
  <si>
    <t>Marie-Madeleine</t>
  </si>
  <si>
    <t>Ginette</t>
  </si>
  <si>
    <t>Agnès</t>
  </si>
  <si>
    <t>Heinz</t>
  </si>
  <si>
    <t>Valérie</t>
  </si>
  <si>
    <t>Huguette</t>
  </si>
  <si>
    <t>Marie</t>
  </si>
  <si>
    <t>Ursula</t>
  </si>
  <si>
    <t>Claude-Alain</t>
  </si>
  <si>
    <t>Bossy</t>
  </si>
  <si>
    <t>Marie-Françoise</t>
  </si>
  <si>
    <t>Jean-Daniel</t>
  </si>
  <si>
    <t>Albert</t>
  </si>
  <si>
    <t>Bourguet</t>
  </si>
  <si>
    <t>Nicolas</t>
  </si>
  <si>
    <t>Suzanne</t>
  </si>
  <si>
    <t>Janine</t>
  </si>
  <si>
    <t>Hélène</t>
  </si>
  <si>
    <t>Annie</t>
  </si>
  <si>
    <t>Bovigny</t>
  </si>
  <si>
    <t>Mireille</t>
  </si>
  <si>
    <t>François</t>
  </si>
  <si>
    <t>Irène</t>
  </si>
  <si>
    <t>Alice</t>
  </si>
  <si>
    <t>Hans Rudolf</t>
  </si>
  <si>
    <t>Paul</t>
  </si>
  <si>
    <t>Rolande</t>
  </si>
  <si>
    <t>Reine</t>
  </si>
  <si>
    <t>Yves</t>
  </si>
  <si>
    <t>Emerith</t>
  </si>
  <si>
    <t>Lukas</t>
  </si>
  <si>
    <t>Caroline</t>
  </si>
  <si>
    <t>Hansrudolf</t>
  </si>
  <si>
    <t>Jean-Louis</t>
  </si>
  <si>
    <t>Martine</t>
  </si>
  <si>
    <t>Anne-Françoise</t>
  </si>
  <si>
    <t>Antoinette</t>
  </si>
  <si>
    <t>Yannis</t>
  </si>
  <si>
    <t>Stefan</t>
  </si>
  <si>
    <t>Ludovic</t>
  </si>
  <si>
    <t>Martha</t>
  </si>
  <si>
    <t>Mara-Brunella</t>
  </si>
  <si>
    <t>Anne-Marie</t>
  </si>
  <si>
    <t>Annelise</t>
  </si>
  <si>
    <t>Marlène</t>
  </si>
  <si>
    <t>Joël</t>
  </si>
  <si>
    <t>Nicole</t>
  </si>
  <si>
    <t>Yvette</t>
  </si>
  <si>
    <t>André</t>
  </si>
  <si>
    <t>Gisèle</t>
  </si>
  <si>
    <t>Joëlle</t>
  </si>
  <si>
    <t>Christophe</t>
  </si>
  <si>
    <t>Maurice</t>
  </si>
  <si>
    <t>Marianne</t>
  </si>
  <si>
    <t>Sandrine</t>
  </si>
  <si>
    <t>Anne</t>
  </si>
  <si>
    <t>Marie-Ange</t>
  </si>
  <si>
    <t>Francis</t>
  </si>
  <si>
    <t>Michelle</t>
  </si>
  <si>
    <t>David</t>
  </si>
  <si>
    <t>Marie-Jo</t>
  </si>
  <si>
    <t>Thierry</t>
  </si>
  <si>
    <t>Daniel</t>
  </si>
  <si>
    <t>Lysiane</t>
  </si>
  <si>
    <t>Henri</t>
  </si>
  <si>
    <t>Clément</t>
  </si>
  <si>
    <t>Gilbert</t>
  </si>
  <si>
    <t>Bruno</t>
  </si>
  <si>
    <t>Norbert</t>
  </si>
  <si>
    <t>Patrik</t>
  </si>
  <si>
    <t>Clothilde</t>
  </si>
  <si>
    <t>Patrizia</t>
  </si>
  <si>
    <t>Marie-Thérèse</t>
  </si>
  <si>
    <t>Annette</t>
  </si>
  <si>
    <t>Marc</t>
  </si>
  <si>
    <t>Margrit</t>
  </si>
  <si>
    <t>Liliane</t>
  </si>
  <si>
    <t>Jean-Denis</t>
  </si>
  <si>
    <t>Marie Hélène</t>
  </si>
  <si>
    <t>Michèle</t>
  </si>
  <si>
    <t>Véronique</t>
  </si>
  <si>
    <t>Crettaz</t>
  </si>
  <si>
    <t>Dorothée</t>
  </si>
  <si>
    <t>René</t>
  </si>
  <si>
    <t>Joséphine</t>
  </si>
  <si>
    <t>Jean</t>
  </si>
  <si>
    <t>Marie-Noëlle</t>
  </si>
  <si>
    <t>Patricia</t>
  </si>
  <si>
    <t>Jean-Claude</t>
  </si>
  <si>
    <t>Ariane</t>
  </si>
  <si>
    <t>Magdalena</t>
  </si>
  <si>
    <t>Hubert</t>
  </si>
  <si>
    <t>Marie-Laure</t>
  </si>
  <si>
    <t>Raphaël</t>
  </si>
  <si>
    <t>Emilie</t>
  </si>
  <si>
    <t>Aimé</t>
  </si>
  <si>
    <t>Rita</t>
  </si>
  <si>
    <t>Marianna</t>
  </si>
  <si>
    <t>Raymond</t>
  </si>
  <si>
    <t>Marisol</t>
  </si>
  <si>
    <t>Benoît</t>
  </si>
  <si>
    <t>Chantal</t>
  </si>
  <si>
    <t>Antoine</t>
  </si>
  <si>
    <t>Virginia</t>
  </si>
  <si>
    <t>Blandine</t>
  </si>
  <si>
    <t>Fritz</t>
  </si>
  <si>
    <t>Helga</t>
  </si>
  <si>
    <t>Walter</t>
  </si>
  <si>
    <t>Rosmarie</t>
  </si>
  <si>
    <t>Jean-Luc</t>
  </si>
  <si>
    <t>Marie-Christine</t>
  </si>
  <si>
    <t>Rose-Marie</t>
  </si>
  <si>
    <t>Judith</t>
  </si>
  <si>
    <t>Duriaux</t>
  </si>
  <si>
    <t>Samuel</t>
  </si>
  <si>
    <t>Caty</t>
  </si>
  <si>
    <t>Simone</t>
  </si>
  <si>
    <t>Eschmann</t>
  </si>
  <si>
    <t>Ruth</t>
  </si>
  <si>
    <t>Yolande</t>
  </si>
  <si>
    <t>Nadia</t>
  </si>
  <si>
    <t>Mario</t>
  </si>
  <si>
    <t>Stéphanie</t>
  </si>
  <si>
    <t>Bernadette</t>
  </si>
  <si>
    <t>Oswald</t>
  </si>
  <si>
    <t>Christelle</t>
  </si>
  <si>
    <t>Landry</t>
  </si>
  <si>
    <t>Ute</t>
  </si>
  <si>
    <t>Horst</t>
  </si>
  <si>
    <t>Heidi</t>
  </si>
  <si>
    <t>Marc-Antoine</t>
  </si>
  <si>
    <t>Edith</t>
  </si>
  <si>
    <t>Xavier</t>
  </si>
  <si>
    <t>Cécile</t>
  </si>
  <si>
    <t>Marcel</t>
  </si>
  <si>
    <t>Jean-Michel</t>
  </si>
  <si>
    <t>Lisa</t>
  </si>
  <si>
    <t>Jean-Jacques</t>
  </si>
  <si>
    <t>Anna</t>
  </si>
  <si>
    <t>Gabriella</t>
  </si>
  <si>
    <t>Gérald</t>
  </si>
  <si>
    <t>Willy</t>
  </si>
  <si>
    <t>Josef</t>
  </si>
  <si>
    <t>Claire</t>
  </si>
  <si>
    <t>Marguerite</t>
  </si>
  <si>
    <t>Izeta</t>
  </si>
  <si>
    <t>Susan</t>
  </si>
  <si>
    <t>Anja</t>
  </si>
  <si>
    <t>Nathanael</t>
  </si>
  <si>
    <t>Florence</t>
  </si>
  <si>
    <t>Marlis</t>
  </si>
  <si>
    <t>Marlyse</t>
  </si>
  <si>
    <t>Gumy</t>
  </si>
  <si>
    <t>Sylviane</t>
  </si>
  <si>
    <t>Jean Hippolyte</t>
  </si>
  <si>
    <t>Yoleine</t>
  </si>
  <si>
    <t>Pierre-André</t>
  </si>
  <si>
    <t>Rinaldo</t>
  </si>
  <si>
    <t>Odile</t>
  </si>
  <si>
    <t>Mary</t>
  </si>
  <si>
    <t>Eva</t>
  </si>
  <si>
    <t>Antonin</t>
  </si>
  <si>
    <t>Charlotte</t>
  </si>
  <si>
    <t>Philippe</t>
  </si>
  <si>
    <t>Lydie</t>
  </si>
  <si>
    <t>Bärbel</t>
  </si>
  <si>
    <t>Barbara</t>
  </si>
  <si>
    <t>Frédéric</t>
  </si>
  <si>
    <t>Jutta</t>
  </si>
  <si>
    <t>Frank</t>
  </si>
  <si>
    <t>Denise</t>
  </si>
  <si>
    <t>Pia</t>
  </si>
  <si>
    <t>Carole</t>
  </si>
  <si>
    <t>Beatrix</t>
  </si>
  <si>
    <t>Roger</t>
  </si>
  <si>
    <t>Evelyne</t>
  </si>
  <si>
    <t>Marie-José</t>
  </si>
  <si>
    <t>Alfons</t>
  </si>
  <si>
    <t>Erwin</t>
  </si>
  <si>
    <t>Luzia</t>
  </si>
  <si>
    <t>Gerhard</t>
  </si>
  <si>
    <t>Khamsi-Blanc</t>
  </si>
  <si>
    <t>Thérèse</t>
  </si>
  <si>
    <t>Kathrin</t>
  </si>
  <si>
    <t>Corinne</t>
  </si>
  <si>
    <t>Prisca</t>
  </si>
  <si>
    <t>Yvonne</t>
  </si>
  <si>
    <t>Michaël</t>
  </si>
  <si>
    <t>Lhy</t>
  </si>
  <si>
    <t>Christa</t>
  </si>
  <si>
    <t>Magnin</t>
  </si>
  <si>
    <t>Marie-Rose</t>
  </si>
  <si>
    <t>Didi</t>
  </si>
  <si>
    <t>Mania</t>
  </si>
  <si>
    <t>Rose-Mary</t>
  </si>
  <si>
    <t>Nathalie</t>
  </si>
  <si>
    <t>Fabienne</t>
  </si>
  <si>
    <t>Marie-Jeanne</t>
  </si>
  <si>
    <t>Raphael</t>
  </si>
  <si>
    <t>Geneviève</t>
  </si>
  <si>
    <t>Anne-Lise</t>
  </si>
  <si>
    <t>Jocelyne</t>
  </si>
  <si>
    <t>Hervé</t>
  </si>
  <si>
    <t>Félix</t>
  </si>
  <si>
    <t>Godelieve</t>
  </si>
  <si>
    <t>Luc</t>
  </si>
  <si>
    <t>Jean-Paul</t>
  </si>
  <si>
    <t>Theo</t>
  </si>
  <si>
    <t>Michaud</t>
  </si>
  <si>
    <t>Sabine</t>
  </si>
  <si>
    <t>Denis</t>
  </si>
  <si>
    <t>Michel-Waeber</t>
  </si>
  <si>
    <t>Aurélie</t>
  </si>
  <si>
    <t>Gaëtan</t>
  </si>
  <si>
    <t>Monney</t>
  </si>
  <si>
    <t>Jean-François</t>
  </si>
  <si>
    <t>Colette</t>
  </si>
  <si>
    <t>Silvia</t>
  </si>
  <si>
    <t>Mohamed</t>
  </si>
  <si>
    <t>Mary-Hélène</t>
  </si>
  <si>
    <t>Betzabeth</t>
  </si>
  <si>
    <t>Angèle</t>
  </si>
  <si>
    <t>Alfred</t>
  </si>
  <si>
    <t>Céline</t>
  </si>
  <si>
    <t>Giang</t>
  </si>
  <si>
    <t>Eve</t>
  </si>
  <si>
    <t>Dylan</t>
  </si>
  <si>
    <t>Lucien</t>
  </si>
  <si>
    <t>Estelle</t>
  </si>
  <si>
    <t>Laura</t>
  </si>
  <si>
    <t>Noëlla</t>
  </si>
  <si>
    <t>Janique</t>
  </si>
  <si>
    <t>Pasquier</t>
  </si>
  <si>
    <t>Louise</t>
  </si>
  <si>
    <t>Laurette</t>
  </si>
  <si>
    <t>Heimke</t>
  </si>
  <si>
    <t>Silvana</t>
  </si>
  <si>
    <t>Dulima</t>
  </si>
  <si>
    <t>Marie-Louise</t>
  </si>
  <si>
    <t>Gonzague</t>
  </si>
  <si>
    <t>Piccinali</t>
  </si>
  <si>
    <t>Micheline</t>
  </si>
  <si>
    <t>Pitteloud</t>
  </si>
  <si>
    <t>Josy</t>
  </si>
  <si>
    <t>Ileana</t>
  </si>
  <si>
    <t>Anita</t>
  </si>
  <si>
    <t>Helene</t>
  </si>
  <si>
    <t>Betty</t>
  </si>
  <si>
    <t>Margrith</t>
  </si>
  <si>
    <t>Raemy</t>
  </si>
  <si>
    <t>Roland</t>
  </si>
  <si>
    <t>Pascal</t>
  </si>
  <si>
    <t>Thomas</t>
  </si>
  <si>
    <t>Loyse</t>
  </si>
  <si>
    <t>Rey</t>
  </si>
  <si>
    <t>Ghislaine</t>
  </si>
  <si>
    <t>Mary-Laure</t>
  </si>
  <si>
    <t>Alejandra</t>
  </si>
  <si>
    <t>Jaime</t>
  </si>
  <si>
    <t>Freddy</t>
  </si>
  <si>
    <t>Helen</t>
  </si>
  <si>
    <t>Inmaculada</t>
  </si>
  <si>
    <t>Robert</t>
  </si>
  <si>
    <t>Rodens</t>
  </si>
  <si>
    <t>Didace</t>
  </si>
  <si>
    <t>Marinette</t>
  </si>
  <si>
    <t>Vincent</t>
  </si>
  <si>
    <t>Vreni</t>
  </si>
  <si>
    <t>Werner</t>
  </si>
  <si>
    <t>Birgitta</t>
  </si>
  <si>
    <t>Rudolf</t>
  </si>
  <si>
    <t>Regina</t>
  </si>
  <si>
    <t>Leo</t>
  </si>
  <si>
    <t>Rossella</t>
  </si>
  <si>
    <t>Karine</t>
  </si>
  <si>
    <t>Natacha</t>
  </si>
  <si>
    <t>Jorge Manuel</t>
  </si>
  <si>
    <t>Sandra</t>
  </si>
  <si>
    <t>Sansonnens</t>
  </si>
  <si>
    <t>Babette</t>
  </si>
  <si>
    <t>Branca</t>
  </si>
  <si>
    <t>Savary</t>
  </si>
  <si>
    <t>Irénée</t>
  </si>
  <si>
    <t>Bertrand</t>
  </si>
  <si>
    <t>Emanuel</t>
  </si>
  <si>
    <t>Noëlle</t>
  </si>
  <si>
    <t>Béatrice</t>
  </si>
  <si>
    <t>Astrid</t>
  </si>
  <si>
    <t>Beat</t>
  </si>
  <si>
    <t>Erika</t>
  </si>
  <si>
    <t>Claudy</t>
  </si>
  <si>
    <t>Ingo</t>
  </si>
  <si>
    <t>Montse</t>
  </si>
  <si>
    <t>Elmar</t>
  </si>
  <si>
    <t>Anna Caterina</t>
  </si>
  <si>
    <t>Camille</t>
  </si>
  <si>
    <t>Philipp</t>
  </si>
  <si>
    <t>Bibiane</t>
  </si>
  <si>
    <t>Schweizer-Esseiva</t>
  </si>
  <si>
    <t>Lydia</t>
  </si>
  <si>
    <t>Assia</t>
  </si>
  <si>
    <t>Patrick</t>
  </si>
  <si>
    <t>Ursule</t>
  </si>
  <si>
    <t>Hanspeter</t>
  </si>
  <si>
    <t>Roxane</t>
  </si>
  <si>
    <t>Hans-Peter</t>
  </si>
  <si>
    <t>Lucie</t>
  </si>
  <si>
    <t>Sophie</t>
  </si>
  <si>
    <t>Nataliia</t>
  </si>
  <si>
    <t>Nikolay</t>
  </si>
  <si>
    <t>Claire-Lise</t>
  </si>
  <si>
    <t>Ancunta (Anca)</t>
  </si>
  <si>
    <t>Roselyne</t>
  </si>
  <si>
    <t>Guy</t>
  </si>
  <si>
    <t>Margot</t>
  </si>
  <si>
    <t>Olivier</t>
  </si>
  <si>
    <t>Daniela</t>
  </si>
  <si>
    <t>Gisela</t>
  </si>
  <si>
    <t>Susi</t>
  </si>
  <si>
    <t>Jovita</t>
  </si>
  <si>
    <t>Laurence</t>
  </si>
  <si>
    <t>Rainer</t>
  </si>
  <si>
    <t>Theodore</t>
  </si>
  <si>
    <t>Cathy</t>
  </si>
  <si>
    <t>Yvar</t>
  </si>
  <si>
    <t>Claude-Eric</t>
  </si>
  <si>
    <t>Elfi</t>
  </si>
  <si>
    <t>Kurt</t>
  </si>
  <si>
    <t>Franziska</t>
  </si>
  <si>
    <t>Rafael</t>
  </si>
  <si>
    <t>Larissa</t>
  </si>
  <si>
    <t>026 466 48 52</t>
  </si>
  <si>
    <t>026 481 45 44</t>
  </si>
  <si>
    <t>021 948 73 72</t>
  </si>
  <si>
    <t>026 436 49 87</t>
  </si>
  <si>
    <t>022 344 54 78</t>
  </si>
  <si>
    <t>026 475 39 08</t>
  </si>
  <si>
    <t>026 401 21 84</t>
  </si>
  <si>
    <t>026 402 73 03</t>
  </si>
  <si>
    <t>026 915 03 25</t>
  </si>
  <si>
    <t>026 475 48 48</t>
  </si>
  <si>
    <t>026 655 16 29</t>
  </si>
  <si>
    <t>026 322 40 30</t>
  </si>
  <si>
    <t>026 663 34 47</t>
  </si>
  <si>
    <t>026 653 23 12</t>
  </si>
  <si>
    <t>026 915 11 28</t>
  </si>
  <si>
    <t>026 411 43 02</t>
  </si>
  <si>
    <t>026 424 19 00</t>
  </si>
  <si>
    <t>026 670 02 02</t>
  </si>
  <si>
    <t>021 948 07 33</t>
  </si>
  <si>
    <t>021 947 48 23</t>
  </si>
  <si>
    <t>021 947 37 60</t>
  </si>
  <si>
    <t>026 666 12 52</t>
  </si>
  <si>
    <t>026 466 79 52</t>
  </si>
  <si>
    <t>026 470 19 27</t>
  </si>
  <si>
    <t>026 652 17 73</t>
  </si>
  <si>
    <t>026 660 36 71</t>
  </si>
  <si>
    <t>021 625 89 96</t>
  </si>
  <si>
    <t>021 947 50 01</t>
  </si>
  <si>
    <t>026 481 19 20</t>
  </si>
  <si>
    <t>026 413 28 92</t>
  </si>
  <si>
    <t>026 913 77 07</t>
  </si>
  <si>
    <t>026 401 13 52</t>
  </si>
  <si>
    <t>026 665 15 69</t>
  </si>
  <si>
    <t>026 928 16 63</t>
  </si>
  <si>
    <t>026 413 34 51</t>
  </si>
  <si>
    <t>026 684 12 45</t>
  </si>
  <si>
    <t>026 684 23 42</t>
  </si>
  <si>
    <t>026 663 81 68</t>
  </si>
  <si>
    <t>079 947 09 77</t>
  </si>
  <si>
    <t>0033 6 51 61 99 78</t>
  </si>
  <si>
    <t>026 402 16 46</t>
  </si>
  <si>
    <t>026 475 13 08</t>
  </si>
  <si>
    <t>026 475 32 21</t>
  </si>
  <si>
    <t>022 782 34 79</t>
  </si>
  <si>
    <t>026 413 26 56</t>
  </si>
  <si>
    <t>026 477 04 26</t>
  </si>
  <si>
    <t>026 475 23 19</t>
  </si>
  <si>
    <t>026 475 36 32</t>
  </si>
  <si>
    <t>026 912 65 07</t>
  </si>
  <si>
    <t>026 470 14 66</t>
  </si>
  <si>
    <t>026 653 17 43</t>
  </si>
  <si>
    <t>026 655 11 41</t>
  </si>
  <si>
    <t>026 430 05 56</t>
  </si>
  <si>
    <t>026 915 37 57</t>
  </si>
  <si>
    <t>021 909 60 30</t>
  </si>
  <si>
    <t>026 481 13 66</t>
  </si>
  <si>
    <t>026 675 48 77</t>
  </si>
  <si>
    <t>026 477 15 41</t>
  </si>
  <si>
    <t>026 675 22 89</t>
  </si>
  <si>
    <t>026 663 48 90</t>
  </si>
  <si>
    <t>026 475 27 92</t>
  </si>
  <si>
    <t>026 424 29 87</t>
  </si>
  <si>
    <t>026 413 29 73</t>
  </si>
  <si>
    <t>026 663 35 78</t>
  </si>
  <si>
    <t>026 301 19 47</t>
  </si>
  <si>
    <t>026 424 76 46</t>
  </si>
  <si>
    <t>026 653 10 57</t>
  </si>
  <si>
    <t>026 668 20 15</t>
  </si>
  <si>
    <t>026 675 20 37</t>
  </si>
  <si>
    <t>026 401 07 68</t>
  </si>
  <si>
    <t>026 675 25 85</t>
  </si>
  <si>
    <t>026 477 29 77</t>
  </si>
  <si>
    <t>026 948 85 55</t>
  </si>
  <si>
    <t>026 475 10 74</t>
  </si>
  <si>
    <t>026 413 16 28</t>
  </si>
  <si>
    <t>026 413 03 89</t>
  </si>
  <si>
    <t>026 912 89 40</t>
  </si>
  <si>
    <t>026 684 24 54</t>
  </si>
  <si>
    <t>026 673 00 17</t>
  </si>
  <si>
    <t>026 436 12 06</t>
  </si>
  <si>
    <t>026 481 41 44</t>
  </si>
  <si>
    <t>026 466 34 84</t>
  </si>
  <si>
    <t>021 947 43 55</t>
  </si>
  <si>
    <t>026 466 14 94</t>
  </si>
  <si>
    <t>026 470 16 59</t>
  </si>
  <si>
    <t>026 322 40 61</t>
  </si>
  <si>
    <t>026 402 70 35</t>
  </si>
  <si>
    <t>026 411 03 54</t>
  </si>
  <si>
    <t>026 652 35 67</t>
  </si>
  <si>
    <t>026 470 26 26</t>
  </si>
  <si>
    <t>079 548 61 69</t>
  </si>
  <si>
    <t>026 684 24 37</t>
  </si>
  <si>
    <t>026 660 62 78</t>
  </si>
  <si>
    <t>026 921 03 06</t>
  </si>
  <si>
    <t>026 477 29 53</t>
  </si>
  <si>
    <t>026 436 23 07</t>
  </si>
  <si>
    <t>026 913 96 58</t>
  </si>
  <si>
    <t>026 322 55 06</t>
  </si>
  <si>
    <t>079 716 88 89</t>
  </si>
  <si>
    <t>026 475 10 68</t>
  </si>
  <si>
    <t>079 272 43 00</t>
  </si>
  <si>
    <t>079 707 34 84</t>
  </si>
  <si>
    <t>076 389 42 12</t>
  </si>
  <si>
    <t>026 481 48 88</t>
  </si>
  <si>
    <t>076 540 06 25</t>
  </si>
  <si>
    <t>026 475 16 37</t>
  </si>
  <si>
    <t>079 275 60 22</t>
  </si>
  <si>
    <t>026 663 80 84</t>
  </si>
  <si>
    <t>079 407 88 12</t>
  </si>
  <si>
    <t>079 637 12 67</t>
  </si>
  <si>
    <t>026 402 15 60</t>
  </si>
  <si>
    <t>079 659 56 27</t>
  </si>
  <si>
    <t>026 912 34 38</t>
  </si>
  <si>
    <t>026 510 21 08</t>
  </si>
  <si>
    <t>026 925 82 22</t>
  </si>
  <si>
    <t>026 673 10 72</t>
  </si>
  <si>
    <t>079 887 07 68</t>
  </si>
  <si>
    <t>026 912 35 93</t>
  </si>
  <si>
    <t>079 765 58 24</t>
  </si>
  <si>
    <t>079 734 07 35</t>
  </si>
  <si>
    <t>079 279 12 48</t>
  </si>
  <si>
    <t>076 219 88 72</t>
  </si>
  <si>
    <t>078 885 75 94</t>
  </si>
  <si>
    <t>079 257 93 73</t>
  </si>
  <si>
    <t>026 466 38 69</t>
  </si>
  <si>
    <t>079 360 55 04</t>
  </si>
  <si>
    <t>079 828 79 43</t>
  </si>
  <si>
    <t>026 660 28 63</t>
  </si>
  <si>
    <t>078 739 48 36</t>
  </si>
  <si>
    <t>026 424 06 45</t>
  </si>
  <si>
    <t>026 475 30 75</t>
  </si>
  <si>
    <t>026 401 25 05</t>
  </si>
  <si>
    <t>079 450 69 31</t>
  </si>
  <si>
    <t>026 481 15 51</t>
  </si>
  <si>
    <t>079 590 52 51</t>
  </si>
  <si>
    <t>079 701 57 74</t>
  </si>
  <si>
    <t>026 475 46 80</t>
  </si>
  <si>
    <t>079 457 27 40</t>
  </si>
  <si>
    <t>079 449 59 20</t>
  </si>
  <si>
    <t>079 584 66 38</t>
  </si>
  <si>
    <t>026 424 45 46</t>
  </si>
  <si>
    <t>079 341 10 42</t>
  </si>
  <si>
    <t>026 436 51 81</t>
  </si>
  <si>
    <t>079 357 16 74</t>
  </si>
  <si>
    <t>026 401 05 10</t>
  </si>
  <si>
    <t>079 279 39 07</t>
  </si>
  <si>
    <t>079 335 87 25</t>
  </si>
  <si>
    <t>079 444 34 94</t>
  </si>
  <si>
    <t>026 322 85 31</t>
  </si>
  <si>
    <t>079 687 94 55</t>
  </si>
  <si>
    <t>079 411 61 10</t>
  </si>
  <si>
    <t>079 850 03 44</t>
  </si>
  <si>
    <t>021 850 03 44</t>
  </si>
  <si>
    <t>079 845 33 09</t>
  </si>
  <si>
    <t>026 673 21 34</t>
  </si>
  <si>
    <t>079 519 41 68</t>
  </si>
  <si>
    <t>079 480 74 27</t>
  </si>
  <si>
    <t>026 470 16 88</t>
  </si>
  <si>
    <t>079 607 38 37</t>
  </si>
  <si>
    <t>026 322 75 55</t>
  </si>
  <si>
    <t>079 487 94 80</t>
  </si>
  <si>
    <t>026 411 54 88</t>
  </si>
  <si>
    <t>079 410 04 82</t>
  </si>
  <si>
    <t>026 401 20 32</t>
  </si>
  <si>
    <t>079 750 69 34</t>
  </si>
  <si>
    <t>079 463 90 61</t>
  </si>
  <si>
    <t>026 430 05 27</t>
  </si>
  <si>
    <t>079 405 78 72</t>
  </si>
  <si>
    <t>079 414 89 21</t>
  </si>
  <si>
    <t>026 477 10 55</t>
  </si>
  <si>
    <t>078 890 46 03</t>
  </si>
  <si>
    <t>077 467 78 08</t>
  </si>
  <si>
    <t>079 175 86 27</t>
  </si>
  <si>
    <t>079 643 62 13</t>
  </si>
  <si>
    <t>026 413 03 46</t>
  </si>
  <si>
    <t>079 871 03 58</t>
  </si>
  <si>
    <t>026 424 74 81</t>
  </si>
  <si>
    <t>076 452 76 23</t>
  </si>
  <si>
    <t>079 563 94 95</t>
  </si>
  <si>
    <t>077 423 10 22</t>
  </si>
  <si>
    <t>026 422 24 34</t>
  </si>
  <si>
    <t>079 715 11 29</t>
  </si>
  <si>
    <t>032 623 59 86</t>
  </si>
  <si>
    <t>079 739 08 56</t>
  </si>
  <si>
    <t>031 747 95 47</t>
  </si>
  <si>
    <t>052 654 36 39</t>
  </si>
  <si>
    <t>026 401 17 36</t>
  </si>
  <si>
    <t>079 325 89 45</t>
  </si>
  <si>
    <t>026 436 50 45</t>
  </si>
  <si>
    <t>079 716 94 50</t>
  </si>
  <si>
    <t>026 475 20 21</t>
  </si>
  <si>
    <t>026 424 59 58</t>
  </si>
  <si>
    <t>079 583 12 66</t>
  </si>
  <si>
    <t>026 413 48 68</t>
  </si>
  <si>
    <t>076 505 10 19</t>
  </si>
  <si>
    <t>076 389 91 64</t>
  </si>
  <si>
    <t>079 445 04 82</t>
  </si>
  <si>
    <t>024 434 16 85</t>
  </si>
  <si>
    <t>079 708 22 94</t>
  </si>
  <si>
    <t>079 820 67 47</t>
  </si>
  <si>
    <t>026 918 59 26</t>
  </si>
  <si>
    <t>076 284 48 41</t>
  </si>
  <si>
    <t>026 436 20 18</t>
  </si>
  <si>
    <t>077 452 25 86</t>
  </si>
  <si>
    <t>079 720 40 92</t>
  </si>
  <si>
    <t>026 660 08 86</t>
  </si>
  <si>
    <t>079 780 53 12</t>
  </si>
  <si>
    <t>079 634 54 53</t>
  </si>
  <si>
    <t>026 481 22 06</t>
  </si>
  <si>
    <t>079 469 14 02</t>
  </si>
  <si>
    <t>026 660 51 40</t>
  </si>
  <si>
    <t>079 771 66 69</t>
  </si>
  <si>
    <t>079 614 64 88</t>
  </si>
  <si>
    <t>026 470 16 85</t>
  </si>
  <si>
    <t>026 413 25 12</t>
  </si>
  <si>
    <t>079 643 36 03</t>
  </si>
  <si>
    <t>026 494 27 94</t>
  </si>
  <si>
    <t>079 671 39 41</t>
  </si>
  <si>
    <t>021 909 02 58</t>
  </si>
  <si>
    <t>079 453 73 74</t>
  </si>
  <si>
    <t>026 496 20 62</t>
  </si>
  <si>
    <t>079 684 47 35</t>
  </si>
  <si>
    <t>026 684 24 01</t>
  </si>
  <si>
    <t>079 512 68 06</t>
  </si>
  <si>
    <t>026 475 28 21</t>
  </si>
  <si>
    <t>076 309 13 95</t>
  </si>
  <si>
    <t>026 481 54 26</t>
  </si>
  <si>
    <t>076 358 16 11</t>
  </si>
  <si>
    <t>026 323 12 59</t>
  </si>
  <si>
    <t>078 728 11 46</t>
  </si>
  <si>
    <t>026 684 20 83</t>
  </si>
  <si>
    <t>078 817 52 17</t>
  </si>
  <si>
    <t>078 647 44 09</t>
  </si>
  <si>
    <t>079 721 86 56</t>
  </si>
  <si>
    <t>026 413 11 44</t>
  </si>
  <si>
    <t>079 514 56 14</t>
  </si>
  <si>
    <t>026 477 10 26</t>
  </si>
  <si>
    <t>079 512 11 81</t>
  </si>
  <si>
    <t>026 675 34 50</t>
  </si>
  <si>
    <t>076 822 02 29</t>
  </si>
  <si>
    <t>026 660 71 60</t>
  </si>
  <si>
    <t>079 293 57 19</t>
  </si>
  <si>
    <t>026 481 37 72</t>
  </si>
  <si>
    <t>026 401 23 84</t>
  </si>
  <si>
    <t>079 255 81 71</t>
  </si>
  <si>
    <t>079 667 79 17</t>
  </si>
  <si>
    <t>026 402 15 15</t>
  </si>
  <si>
    <t>079 680 08 05</t>
  </si>
  <si>
    <t>026 475 18 44</t>
  </si>
  <si>
    <t>079 230 55 10</t>
  </si>
  <si>
    <t>079 584 09 28</t>
  </si>
  <si>
    <t>026 481 60 10</t>
  </si>
  <si>
    <t>078 815 82 31</t>
  </si>
  <si>
    <t>026 401 28 02</t>
  </si>
  <si>
    <t>0033 6 18 63 04 16</t>
  </si>
  <si>
    <t>079 296 19 70</t>
  </si>
  <si>
    <t>026 912 35 34</t>
  </si>
  <si>
    <t>079 709 28 55</t>
  </si>
  <si>
    <t>079 694 14 47</t>
  </si>
  <si>
    <t>026 674 24 14</t>
  </si>
  <si>
    <t>079 503 98 32</t>
  </si>
  <si>
    <t>079 752 23 30</t>
  </si>
  <si>
    <t>079 106 02 90</t>
  </si>
  <si>
    <t>079 358 40 85</t>
  </si>
  <si>
    <t>079 250 90 47</t>
  </si>
  <si>
    <t>026 653 17 29</t>
  </si>
  <si>
    <t>079 399 83 73</t>
  </si>
  <si>
    <t>026 481 69 35</t>
  </si>
  <si>
    <t>079 566 15 40</t>
  </si>
  <si>
    <t>026 663 17 19</t>
  </si>
  <si>
    <t>079 546 00 68</t>
  </si>
  <si>
    <t>026 477 37 27</t>
  </si>
  <si>
    <t>079 577 87 50</t>
  </si>
  <si>
    <t>026 436 29 06</t>
  </si>
  <si>
    <t>079 568 60 05</t>
  </si>
  <si>
    <t>079 609 45 70</t>
  </si>
  <si>
    <t>026 477 03 27</t>
  </si>
  <si>
    <t>026 481 52 53</t>
  </si>
  <si>
    <t>026 466 82 65</t>
  </si>
  <si>
    <t>026 466 62 06</t>
  </si>
  <si>
    <t>079 779 29 85</t>
  </si>
  <si>
    <t>079 471 37 33</t>
  </si>
  <si>
    <t>079 549 67 43</t>
  </si>
  <si>
    <t>026 402 23 77</t>
  </si>
  <si>
    <t>079 506 59 92</t>
  </si>
  <si>
    <t>079 504 26 73</t>
  </si>
  <si>
    <t>026 436 57 67</t>
  </si>
  <si>
    <t>024 485 32 45</t>
  </si>
  <si>
    <t>079 670 53 03</t>
  </si>
  <si>
    <t>026 912 56 03</t>
  </si>
  <si>
    <t>026 401 14 76</t>
  </si>
  <si>
    <t>079 607 59 87</t>
  </si>
  <si>
    <t>026 424 95 39</t>
  </si>
  <si>
    <t>079 481 41 89</t>
  </si>
  <si>
    <t>026 684 30 53</t>
  </si>
  <si>
    <t>079 699 33 73</t>
  </si>
  <si>
    <t>026 402 15 90</t>
  </si>
  <si>
    <t>026 475 28 28</t>
  </si>
  <si>
    <t>026 495 17 17</t>
  </si>
  <si>
    <t>077 434 05 18</t>
  </si>
  <si>
    <t>026 424 24 58</t>
  </si>
  <si>
    <t>079 348 95 85</t>
  </si>
  <si>
    <t>077 478 96 37</t>
  </si>
  <si>
    <t>024 426 01 38</t>
  </si>
  <si>
    <t>079 444 60 61</t>
  </si>
  <si>
    <t>078 820 22 39</t>
  </si>
  <si>
    <t>078 727 13 50</t>
  </si>
  <si>
    <t>079 578 02 26</t>
  </si>
  <si>
    <t>026 418 14 15</t>
  </si>
  <si>
    <t>026 436 41 28</t>
  </si>
  <si>
    <t>079 862 56 19</t>
  </si>
  <si>
    <t>026 466 85 33</t>
  </si>
  <si>
    <t>079 750 27 88</t>
  </si>
  <si>
    <t>026 402 24 70</t>
  </si>
  <si>
    <t>079 485 22 35</t>
  </si>
  <si>
    <t>026 656 12 44</t>
  </si>
  <si>
    <t>026 418 22 84</t>
  </si>
  <si>
    <t>079 882 57 25</t>
  </si>
  <si>
    <t>079 250 62 81</t>
  </si>
  <si>
    <t>026 660 60 46</t>
  </si>
  <si>
    <t>079 798 48 84</t>
  </si>
  <si>
    <t>079 763 68 11</t>
  </si>
  <si>
    <t>026 475 23 60</t>
  </si>
  <si>
    <t>026 670 24 42</t>
  </si>
  <si>
    <t>079 509 46 42</t>
  </si>
  <si>
    <t>026 660 24 79</t>
  </si>
  <si>
    <t>079 544 64 48</t>
  </si>
  <si>
    <t>026 481 58 34</t>
  </si>
  <si>
    <t>079 388 39 35</t>
  </si>
  <si>
    <t>026 424 69 60</t>
  </si>
  <si>
    <t>079 373 13 05</t>
  </si>
  <si>
    <t>026 912 06 16</t>
  </si>
  <si>
    <t>079 873 79 83</t>
  </si>
  <si>
    <t>026 477 04 62</t>
  </si>
  <si>
    <t>079 584 56 39</t>
  </si>
  <si>
    <t>026 913 91 70</t>
  </si>
  <si>
    <t>079 352 67 37</t>
  </si>
  <si>
    <t>079 575 92 49</t>
  </si>
  <si>
    <t>026 401 40 14</t>
  </si>
  <si>
    <t>079 486 13 19</t>
  </si>
  <si>
    <t>026 660 65 20</t>
  </si>
  <si>
    <t>079 362 70 43</t>
  </si>
  <si>
    <t>026 466 52 35</t>
  </si>
  <si>
    <t>079 751 95 94</t>
  </si>
  <si>
    <t>079 639 74 09</t>
  </si>
  <si>
    <t>079 434 97 12</t>
  </si>
  <si>
    <t>026 481 29 63</t>
  </si>
  <si>
    <t>078 795 60 14</t>
  </si>
  <si>
    <t>026 424 27 47</t>
  </si>
  <si>
    <t>078 734 34 23</t>
  </si>
  <si>
    <t>026 477 03 55</t>
  </si>
  <si>
    <t>076 502 08 10</t>
  </si>
  <si>
    <t>079 174 29 01</t>
  </si>
  <si>
    <t>079 230 30 15</t>
  </si>
  <si>
    <t>026 481 35 65</t>
  </si>
  <si>
    <t>079 507 87 09</t>
  </si>
  <si>
    <t>078 897 13 56</t>
  </si>
  <si>
    <t>026 658 02 67</t>
  </si>
  <si>
    <t>079 705 10 81</t>
  </si>
  <si>
    <t>079 857 40 88</t>
  </si>
  <si>
    <t>026 684 16 71</t>
  </si>
  <si>
    <t>079 655 83 60</t>
  </si>
  <si>
    <t>079 250 47 90</t>
  </si>
  <si>
    <t>076 417 44 03</t>
  </si>
  <si>
    <t>026 912 88 75</t>
  </si>
  <si>
    <t>026 400 05 37</t>
  </si>
  <si>
    <t>079 826 87 85</t>
  </si>
  <si>
    <t>079 328 05 75</t>
  </si>
  <si>
    <t>079 480 24 25</t>
  </si>
  <si>
    <t>026 477 19 52</t>
  </si>
  <si>
    <t>076 283 68 13</t>
  </si>
  <si>
    <t>079 504 55 68</t>
  </si>
  <si>
    <t>079 375 56 81</t>
  </si>
  <si>
    <t>026 466 48 84</t>
  </si>
  <si>
    <t>079 288 63 19</t>
  </si>
  <si>
    <t>026 401 13 70</t>
  </si>
  <si>
    <t>079 587 65 49</t>
  </si>
  <si>
    <t>026 321 16 05</t>
  </si>
  <si>
    <t>079 471 39 41</t>
  </si>
  <si>
    <t>026 565 46 23</t>
  </si>
  <si>
    <t>079 798 56 54</t>
  </si>
  <si>
    <t>026 402 79 15</t>
  </si>
  <si>
    <t>079 353 67 45</t>
  </si>
  <si>
    <t>079 394 48 27</t>
  </si>
  <si>
    <t>026 921 14 92</t>
  </si>
  <si>
    <t>078 828 32 20</t>
  </si>
  <si>
    <t>079 384 31 37</t>
  </si>
  <si>
    <t>079 946 82 28</t>
  </si>
  <si>
    <t>078 631 65 54</t>
  </si>
  <si>
    <t>026 402 95 21</t>
  </si>
  <si>
    <t>079 395 24 85</t>
  </si>
  <si>
    <t>079 547 95 83</t>
  </si>
  <si>
    <t>021 907 14 03</t>
  </si>
  <si>
    <t>079 718 45 90</t>
  </si>
  <si>
    <t>026 470 10 93</t>
  </si>
  <si>
    <t>079 645 35 81</t>
  </si>
  <si>
    <t>026 652 51 25</t>
  </si>
  <si>
    <t>079 530 34 88</t>
  </si>
  <si>
    <t>026 913 19 41</t>
  </si>
  <si>
    <t>026 475 32 49</t>
  </si>
  <si>
    <t>021 905 11 73</t>
  </si>
  <si>
    <t>026 684 18 12</t>
  </si>
  <si>
    <t>079 336 64 27</t>
  </si>
  <si>
    <t>026 913 11 16</t>
  </si>
  <si>
    <t>079 621 06 21</t>
  </si>
  <si>
    <t>026 424 30 79</t>
  </si>
  <si>
    <t>079 297 04 68</t>
  </si>
  <si>
    <t>026 402 82 43</t>
  </si>
  <si>
    <t>079 416 26 89</t>
  </si>
  <si>
    <t>079 513 19 02</t>
  </si>
  <si>
    <t>079 792 64 13</t>
  </si>
  <si>
    <t>079 766 85 69</t>
  </si>
  <si>
    <t>026 402 07 67</t>
  </si>
  <si>
    <t>026 424 50 84</t>
  </si>
  <si>
    <t>026 476 00 36</t>
  </si>
  <si>
    <t>079 376 24 76</t>
  </si>
  <si>
    <t>026 481 16 21</t>
  </si>
  <si>
    <t>079 409 38 75</t>
  </si>
  <si>
    <t>026 424 83 51</t>
  </si>
  <si>
    <t>079 743 64 52</t>
  </si>
  <si>
    <t>026 475 31 18</t>
  </si>
  <si>
    <t>079 465 53 38</t>
  </si>
  <si>
    <t>026 652 31 39</t>
  </si>
  <si>
    <t>079 542 72 92</t>
  </si>
  <si>
    <t>026 684 19 25</t>
  </si>
  <si>
    <t>079 657 27 61</t>
  </si>
  <si>
    <t>026 652 17 87</t>
  </si>
  <si>
    <t>079 634 26 67</t>
  </si>
  <si>
    <t>079 385 15 91</t>
  </si>
  <si>
    <t>026 929 80 48</t>
  </si>
  <si>
    <t>079 436 62 77</t>
  </si>
  <si>
    <t>026 673 11 09</t>
  </si>
  <si>
    <t>078 645 30 01</t>
  </si>
  <si>
    <t>022 343 94 73</t>
  </si>
  <si>
    <t>079 483 27 30</t>
  </si>
  <si>
    <t>026 684 16 06</t>
  </si>
  <si>
    <t>079 778 49 88</t>
  </si>
  <si>
    <t>021 691 12 67</t>
  </si>
  <si>
    <t>026 912 04 84</t>
  </si>
  <si>
    <t>079 506 64 21</t>
  </si>
  <si>
    <t>079 395 79 47</t>
  </si>
  <si>
    <t>026 912 50 48</t>
  </si>
  <si>
    <t>026 665 11 34</t>
  </si>
  <si>
    <t>079 745 98 81</t>
  </si>
  <si>
    <t>026 424 32 89</t>
  </si>
  <si>
    <t>026 660 66 35</t>
  </si>
  <si>
    <t>079 409 06 55</t>
  </si>
  <si>
    <t>026 341 70 85</t>
  </si>
  <si>
    <t>076 436 81 43</t>
  </si>
  <si>
    <t>079 296 84 33</t>
  </si>
  <si>
    <t>026 668 11 63</t>
  </si>
  <si>
    <t>079 386 91 71</t>
  </si>
  <si>
    <t>079 254 88 40</t>
  </si>
  <si>
    <t>079 537 67 94</t>
  </si>
  <si>
    <t>079 785 69 21</t>
  </si>
  <si>
    <t>079 777 73 69</t>
  </si>
  <si>
    <t>079 742 28 33</t>
  </si>
  <si>
    <t>079 653 80 59</t>
  </si>
  <si>
    <t>079 562 16 00</t>
  </si>
  <si>
    <t>026 674 34 74</t>
  </si>
  <si>
    <t>079 413 54 73</t>
  </si>
  <si>
    <t>031 747 83 68</t>
  </si>
  <si>
    <t>078 752 56 75</t>
  </si>
  <si>
    <t>021 944 09 35</t>
  </si>
  <si>
    <t>079 665 56 68</t>
  </si>
  <si>
    <t>079 932 35 15</t>
  </si>
  <si>
    <t>079 715 70 76</t>
  </si>
  <si>
    <t>079 228 06 12</t>
  </si>
  <si>
    <t>079 625 25 30</t>
  </si>
  <si>
    <t>026 436 44 17</t>
  </si>
  <si>
    <t>079 715 35 13</t>
  </si>
  <si>
    <t>026 322 63 56</t>
  </si>
  <si>
    <t>079 221 83 17</t>
  </si>
  <si>
    <t>079 243 75 88</t>
  </si>
  <si>
    <t>077 425 36 00</t>
  </si>
  <si>
    <t>026 481 25 22</t>
  </si>
  <si>
    <t>079 359 09 28</t>
  </si>
  <si>
    <t>079 397 49 46</t>
  </si>
  <si>
    <t>026 655 11 86</t>
  </si>
  <si>
    <t>079 667 35 95</t>
  </si>
  <si>
    <t>079 476 59 56</t>
  </si>
  <si>
    <t>026 466 33 70</t>
  </si>
  <si>
    <t>077 482 60 69</t>
  </si>
  <si>
    <t>076 376 50 32</t>
  </si>
  <si>
    <t>031 755 50 32</t>
  </si>
  <si>
    <t>026 419 37 08</t>
  </si>
  <si>
    <t>021 944 03 62</t>
  </si>
  <si>
    <t>079 610 48 40</t>
  </si>
  <si>
    <t>079 323 67 77</t>
  </si>
  <si>
    <t>026 912 99 46</t>
  </si>
  <si>
    <t>077 465 14 86</t>
  </si>
  <si>
    <t>026 665 15 89</t>
  </si>
  <si>
    <t>077 493 90 28</t>
  </si>
  <si>
    <t>079 683 03 09</t>
  </si>
  <si>
    <t>076 822 49 21</t>
  </si>
  <si>
    <t>026 684 17 90</t>
  </si>
  <si>
    <t>079 426 67 24</t>
  </si>
  <si>
    <t>026 481 15 23</t>
  </si>
  <si>
    <t>078 720 14 89</t>
  </si>
  <si>
    <t>026 401 24 84</t>
  </si>
  <si>
    <t>079 435 47 59</t>
  </si>
  <si>
    <t>079 259 14 06</t>
  </si>
  <si>
    <t>026 667 14 59</t>
  </si>
  <si>
    <t>079 266 07 95</t>
  </si>
  <si>
    <t>079 326 23 23</t>
  </si>
  <si>
    <t>077 410 06 59</t>
  </si>
  <si>
    <t>079 577 70 94</t>
  </si>
  <si>
    <t>079 839 83 89</t>
  </si>
  <si>
    <t>026 653 03 65</t>
  </si>
  <si>
    <t>079 386 00 32</t>
  </si>
  <si>
    <t>026 495 32 16</t>
  </si>
  <si>
    <t>079 724 75 31</t>
  </si>
  <si>
    <t>076 512 01 31</t>
  </si>
  <si>
    <t>026 470 18 25</t>
  </si>
  <si>
    <t>079 247 59 89</t>
  </si>
  <si>
    <t>079 675 75 40</t>
  </si>
  <si>
    <t>026 565 45 42</t>
  </si>
  <si>
    <t>079 781 02 36</t>
  </si>
  <si>
    <t>026 411 13 47</t>
  </si>
  <si>
    <t>079 719 69 28</t>
  </si>
  <si>
    <t>026 493 18 65</t>
  </si>
  <si>
    <t>079 434 43 71</t>
  </si>
  <si>
    <t>079 280 66 65</t>
  </si>
  <si>
    <t>079 446 86 45</t>
  </si>
  <si>
    <t>026 912 44 40</t>
  </si>
  <si>
    <t>078 603 87 25</t>
  </si>
  <si>
    <t>026 672 24 50</t>
  </si>
  <si>
    <t>079 838 62 93</t>
  </si>
  <si>
    <t>026 927 14 17</t>
  </si>
  <si>
    <t>079 203 32 43</t>
  </si>
  <si>
    <t>026 493 24 44</t>
  </si>
  <si>
    <t>026 323 19 28</t>
  </si>
  <si>
    <t>026 305 33 49</t>
  </si>
  <si>
    <t>078 763 87 03</t>
  </si>
  <si>
    <t>079 509 02 16</t>
  </si>
  <si>
    <t>026 912 52 90</t>
  </si>
  <si>
    <t>077 460 10 86</t>
  </si>
  <si>
    <t>079 766 38 12</t>
  </si>
  <si>
    <t>079 693 21 54</t>
  </si>
  <si>
    <t>079 230 49 03</t>
  </si>
  <si>
    <t>026 475 39 18</t>
  </si>
  <si>
    <t>079 949 62 20</t>
  </si>
  <si>
    <t>079 795 72 51</t>
  </si>
  <si>
    <t>026 912 68 14</t>
  </si>
  <si>
    <t>076 577 06 76</t>
  </si>
  <si>
    <t>079 665 87 11</t>
  </si>
  <si>
    <t>026 912 34 82</t>
  </si>
  <si>
    <t>026 475 12 12</t>
  </si>
  <si>
    <t>079 323 85 25</t>
  </si>
  <si>
    <t>026 475 26 22</t>
  </si>
  <si>
    <t>077 435 00 44</t>
  </si>
  <si>
    <t>079 204 13 30</t>
  </si>
  <si>
    <t>026 912 50 52</t>
  </si>
  <si>
    <t>026 401 15 66</t>
  </si>
  <si>
    <t>079 361 94 87</t>
  </si>
  <si>
    <t>079 664 69 76</t>
  </si>
  <si>
    <t>031 755 63 43</t>
  </si>
  <si>
    <t>079 466 85 83</t>
  </si>
  <si>
    <t>079 683 25 21</t>
  </si>
  <si>
    <t>026 401 07 70</t>
  </si>
  <si>
    <t>079 912 88 47</t>
  </si>
  <si>
    <t>026 495 19 66</t>
  </si>
  <si>
    <t>079 642 52 33</t>
  </si>
  <si>
    <t>079 693 15 11</t>
  </si>
  <si>
    <t>079 284 83 39</t>
  </si>
  <si>
    <t>026 921 07 50</t>
  </si>
  <si>
    <t>079 456 27 27</t>
  </si>
  <si>
    <t>076 549 27 85</t>
  </si>
  <si>
    <t>079 370 43 47</t>
  </si>
  <si>
    <t>079 836 79 46</t>
  </si>
  <si>
    <t>079 710 80 87</t>
  </si>
  <si>
    <t>026 652 54 51</t>
  </si>
  <si>
    <t>026 915 23 66</t>
  </si>
  <si>
    <t>079 611 47 92</t>
  </si>
  <si>
    <t>079 747 00 63</t>
  </si>
  <si>
    <t>026 322 79 17</t>
  </si>
  <si>
    <t>079 231 57 12</t>
  </si>
  <si>
    <t>076 818 27 80</t>
  </si>
  <si>
    <t>079 764 07 26</t>
  </si>
  <si>
    <t>026 402 85 52</t>
  </si>
  <si>
    <t>026 411 48 21</t>
  </si>
  <si>
    <t>079 226 60 09</t>
  </si>
  <si>
    <t>079 363 29 13</t>
  </si>
  <si>
    <t>079 543 60 25</t>
  </si>
  <si>
    <t>026 401 35 50</t>
  </si>
  <si>
    <t>079 276 36 01</t>
  </si>
  <si>
    <t>079 503 20 52</t>
  </si>
  <si>
    <t>079 716 77 02</t>
  </si>
  <si>
    <t>026 477 03 86</t>
  </si>
  <si>
    <t>076 382 69 10</t>
  </si>
  <si>
    <t>026 322 69 10</t>
  </si>
  <si>
    <t>079 254 55 94</t>
  </si>
  <si>
    <t>026 475 36 65</t>
  </si>
  <si>
    <t>079 875 37 51</t>
  </si>
  <si>
    <t>079 767 70 19</t>
  </si>
  <si>
    <t>026 424 96 13</t>
  </si>
  <si>
    <t>079 707 86 62</t>
  </si>
  <si>
    <t>079 275 44 38</t>
  </si>
  <si>
    <t>076 391 32 96</t>
  </si>
  <si>
    <t>026 401 19 21</t>
  </si>
  <si>
    <t>079 703 35 86</t>
  </si>
  <si>
    <t>031 755 57 19</t>
  </si>
  <si>
    <t>079 743 77 15</t>
  </si>
  <si>
    <t>079 443 21 66</t>
  </si>
  <si>
    <t>026 436 36 04</t>
  </si>
  <si>
    <t>079 295 36 31</t>
  </si>
  <si>
    <t>026 912 43 46</t>
  </si>
  <si>
    <t>077 436 91 02</t>
  </si>
  <si>
    <t>026 321 33 13</t>
  </si>
  <si>
    <t>026 477 34 56</t>
  </si>
  <si>
    <t>079 620 95 27</t>
  </si>
  <si>
    <t>031 752 06 46</t>
  </si>
  <si>
    <t>077 408 23 48</t>
  </si>
  <si>
    <t>079 426 10 94</t>
  </si>
  <si>
    <t>026 493 00 33</t>
  </si>
  <si>
    <t>026 495 19 29</t>
  </si>
  <si>
    <t>077 456 54 00</t>
  </si>
  <si>
    <t>079 648 65 38</t>
  </si>
  <si>
    <t>077 409 71 80</t>
  </si>
  <si>
    <t>026 470 14 89</t>
  </si>
  <si>
    <t>077 440 03 56</t>
  </si>
  <si>
    <t>026 322 33 42</t>
  </si>
  <si>
    <t>078 709 30 38</t>
  </si>
  <si>
    <t>079 793 92 10</t>
  </si>
  <si>
    <t>026 436 20 80</t>
  </si>
  <si>
    <t>079 784 90 11</t>
  </si>
  <si>
    <t>079 156 46 53</t>
  </si>
  <si>
    <t>026 912 09 70</t>
  </si>
  <si>
    <t>079 893 70 74</t>
  </si>
  <si>
    <t>026 475 28 16</t>
  </si>
  <si>
    <t>026 411 26 96</t>
  </si>
  <si>
    <t>079 219 99 74</t>
  </si>
  <si>
    <t>026 496 10 43</t>
  </si>
  <si>
    <t>079 686 04 43</t>
  </si>
  <si>
    <t>026 913 98 96</t>
  </si>
  <si>
    <t>076 575 21 45</t>
  </si>
  <si>
    <t>079 425 77 54</t>
  </si>
  <si>
    <t>026 663 18 45</t>
  </si>
  <si>
    <t>076 500 73 95</t>
  </si>
  <si>
    <t>026 411 25 05</t>
  </si>
  <si>
    <t>076 399 05 39</t>
  </si>
  <si>
    <t>079 589 05 85</t>
  </si>
  <si>
    <t>078 637 41 47</t>
  </si>
  <si>
    <t>026 663 13 67</t>
  </si>
  <si>
    <t>079 278 40 52</t>
  </si>
  <si>
    <t>079 278 55 25</t>
  </si>
  <si>
    <t>079 797 21 18</t>
  </si>
  <si>
    <t>026 477 19 27</t>
  </si>
  <si>
    <t>079 742 34 66</t>
  </si>
  <si>
    <t>079 750 97 80</t>
  </si>
  <si>
    <t>079 713 75 79</t>
  </si>
  <si>
    <t>079 351 97 25</t>
  </si>
  <si>
    <t>026 301 19 65</t>
  </si>
  <si>
    <t>079 412 90 82</t>
  </si>
  <si>
    <t>026 921 25 63</t>
  </si>
  <si>
    <t>076 493 90 37</t>
  </si>
  <si>
    <t>026 684 23 01</t>
  </si>
  <si>
    <t>Effectuee</t>
  </si>
  <si>
    <t>Base du 11.02.2019</t>
  </si>
  <si>
    <t>Feuilles masquées</t>
  </si>
  <si>
    <t>Aa</t>
  </si>
  <si>
    <t>Cc</t>
  </si>
  <si>
    <t>Dd</t>
  </si>
  <si>
    <t>Ee</t>
  </si>
  <si>
    <t>Gg</t>
  </si>
  <si>
    <t>Nn</t>
  </si>
  <si>
    <t>Qq</t>
  </si>
  <si>
    <t>Rr</t>
  </si>
  <si>
    <t>Uu</t>
  </si>
  <si>
    <t>Zu</t>
  </si>
  <si>
    <t>Adresse 1</t>
  </si>
  <si>
    <t>Adresse 2</t>
  </si>
  <si>
    <t>Adresse 3</t>
  </si>
  <si>
    <t>Adresse 4</t>
  </si>
  <si>
    <t>Adresse 5</t>
  </si>
  <si>
    <t>Adresse 6</t>
  </si>
  <si>
    <t>Adresse 7</t>
  </si>
  <si>
    <t>Adresse 8</t>
  </si>
  <si>
    <t>Adresse 9</t>
  </si>
  <si>
    <t>Adresse 10</t>
  </si>
  <si>
    <t>Adresse 11</t>
  </si>
  <si>
    <t>Adresse 12</t>
  </si>
  <si>
    <t>Adresse 13</t>
  </si>
  <si>
    <t>Adresse 14</t>
  </si>
  <si>
    <t>Adresse 15</t>
  </si>
  <si>
    <t>Adresse 16</t>
  </si>
  <si>
    <t>Adresse 17</t>
  </si>
  <si>
    <t>Adresse 18</t>
  </si>
  <si>
    <t>Adresse 19</t>
  </si>
  <si>
    <t>Adresse 20</t>
  </si>
  <si>
    <t>Adresse 21</t>
  </si>
  <si>
    <t>Adresse 22</t>
  </si>
  <si>
    <t>Adresse 23</t>
  </si>
  <si>
    <t>Adresse 24</t>
  </si>
  <si>
    <t>Adresse 25</t>
  </si>
  <si>
    <t>Adresse 26</t>
  </si>
  <si>
    <t>Adresse 27</t>
  </si>
  <si>
    <t>Adresse 28</t>
  </si>
  <si>
    <t>Adresse 29</t>
  </si>
  <si>
    <t>Adresse 30</t>
  </si>
  <si>
    <t>Adresse 31</t>
  </si>
  <si>
    <t>Adresse 32</t>
  </si>
  <si>
    <t>Adresse 33</t>
  </si>
  <si>
    <t>Adresse 34</t>
  </si>
  <si>
    <t>Adresse 35</t>
  </si>
  <si>
    <t>Adresse 36</t>
  </si>
  <si>
    <t>Adresse 37</t>
  </si>
  <si>
    <t>Adresse 38</t>
  </si>
  <si>
    <t>Adresse 39</t>
  </si>
  <si>
    <t>Adresse 40</t>
  </si>
  <si>
    <t>Adresse 41</t>
  </si>
  <si>
    <t>Adresse 42</t>
  </si>
  <si>
    <t>Adresse 43</t>
  </si>
  <si>
    <t>Adresse 44</t>
  </si>
  <si>
    <t>Adresse 45</t>
  </si>
  <si>
    <t>Adresse 46</t>
  </si>
  <si>
    <t>Adresse 47</t>
  </si>
  <si>
    <t>Adresse 48</t>
  </si>
  <si>
    <t>Adresse 49</t>
  </si>
  <si>
    <t>Adresse 50</t>
  </si>
  <si>
    <t>Adresse 51</t>
  </si>
  <si>
    <t>Adresse 52</t>
  </si>
  <si>
    <t>Adresse 53</t>
  </si>
  <si>
    <t>Adresse 54</t>
  </si>
  <si>
    <t>Adresse 55</t>
  </si>
  <si>
    <t>Adresse 56</t>
  </si>
  <si>
    <t>Adresse 57</t>
  </si>
  <si>
    <t>Adresse 58</t>
  </si>
  <si>
    <t>Adresse 59</t>
  </si>
  <si>
    <t>Adresse 60</t>
  </si>
  <si>
    <t>Adresse 61</t>
  </si>
  <si>
    <t>Adresse 62</t>
  </si>
  <si>
    <t>Adresse 63</t>
  </si>
  <si>
    <t>Adresse 64</t>
  </si>
  <si>
    <t>Adresse 65</t>
  </si>
  <si>
    <t>Adresse 66</t>
  </si>
  <si>
    <t>Adresse 67</t>
  </si>
  <si>
    <t>Adresse 68</t>
  </si>
  <si>
    <t>Adresse 69</t>
  </si>
  <si>
    <t>Adresse 70</t>
  </si>
  <si>
    <t>Adresse 71</t>
  </si>
  <si>
    <t>Adresse 72</t>
  </si>
  <si>
    <t>Adresse 73</t>
  </si>
  <si>
    <t>Adresse 74</t>
  </si>
  <si>
    <t>Adresse 75</t>
  </si>
  <si>
    <t>Adresse 76</t>
  </si>
  <si>
    <t>Adresse 77</t>
  </si>
  <si>
    <t>Adresse 78</t>
  </si>
  <si>
    <t>Adresse 79</t>
  </si>
  <si>
    <t>Adresse 80</t>
  </si>
  <si>
    <t>Adresse 81</t>
  </si>
  <si>
    <t>Adresse 82</t>
  </si>
  <si>
    <t>Adresse 83</t>
  </si>
  <si>
    <t>Adresse 84</t>
  </si>
  <si>
    <t>Adresse 85</t>
  </si>
  <si>
    <t>Adresse 86</t>
  </si>
  <si>
    <t>Adresse 87</t>
  </si>
  <si>
    <t>Adresse 88</t>
  </si>
  <si>
    <t>Adresse 89</t>
  </si>
  <si>
    <t>Adresse 90</t>
  </si>
  <si>
    <t>Adresse 91</t>
  </si>
  <si>
    <t>Adresse 92</t>
  </si>
  <si>
    <t>Adresse 93</t>
  </si>
  <si>
    <t>Adresse 94</t>
  </si>
  <si>
    <t>Adresse 95</t>
  </si>
  <si>
    <t>Adresse 96</t>
  </si>
  <si>
    <t>Adresse 97</t>
  </si>
  <si>
    <t>Adresse 98</t>
  </si>
  <si>
    <t>Adresse 99</t>
  </si>
  <si>
    <t>Adresse 100</t>
  </si>
  <si>
    <t>Adresse 101</t>
  </si>
  <si>
    <t>Adresse 102</t>
  </si>
  <si>
    <t>Adresse 103</t>
  </si>
  <si>
    <t>Adresse 104</t>
  </si>
  <si>
    <t>Adresse 105</t>
  </si>
  <si>
    <t>Adresse 106</t>
  </si>
  <si>
    <t>Adresse 107</t>
  </si>
  <si>
    <t>Adresse 108</t>
  </si>
  <si>
    <t>Adresse 109</t>
  </si>
  <si>
    <t>Adresse 110</t>
  </si>
  <si>
    <t>Adresse 111</t>
  </si>
  <si>
    <t>Adresse 112</t>
  </si>
  <si>
    <t>Adresse 113</t>
  </si>
  <si>
    <t>Adresse 114</t>
  </si>
  <si>
    <t>Adresse 115</t>
  </si>
  <si>
    <t>Adresse 116</t>
  </si>
  <si>
    <t>Adresse 117</t>
  </si>
  <si>
    <t>Adresse 118</t>
  </si>
  <si>
    <t>Adresse 119</t>
  </si>
  <si>
    <t>Adresse 120</t>
  </si>
  <si>
    <t>Adresse 121</t>
  </si>
  <si>
    <t>Adresse 122</t>
  </si>
  <si>
    <t>Adresse 123</t>
  </si>
  <si>
    <t>Adresse 124</t>
  </si>
  <si>
    <t>Adresse 125</t>
  </si>
  <si>
    <t>Adresse 126</t>
  </si>
  <si>
    <t>Adresse 127</t>
  </si>
  <si>
    <t>Adresse 128</t>
  </si>
  <si>
    <t>Adresse 129</t>
  </si>
  <si>
    <t>Adresse 130</t>
  </si>
  <si>
    <t>Adresse 131</t>
  </si>
  <si>
    <t>Adresse 132</t>
  </si>
  <si>
    <t>Adresse 133</t>
  </si>
  <si>
    <t>Adresse 134</t>
  </si>
  <si>
    <t>Adresse 135</t>
  </si>
  <si>
    <t>Adresse 136</t>
  </si>
  <si>
    <t>Adresse 137</t>
  </si>
  <si>
    <t>Adresse 138</t>
  </si>
  <si>
    <t>Adresse 139</t>
  </si>
  <si>
    <t>Adresse 140</t>
  </si>
  <si>
    <t>Adresse 141</t>
  </si>
  <si>
    <t>Adresse 142</t>
  </si>
  <si>
    <t>Adresse 143</t>
  </si>
  <si>
    <t>Adresse 144</t>
  </si>
  <si>
    <t>Adresse 145</t>
  </si>
  <si>
    <t>Adresse 146</t>
  </si>
  <si>
    <t>Adresse 147</t>
  </si>
  <si>
    <t>Adresse 148</t>
  </si>
  <si>
    <t>Adresse 149</t>
  </si>
  <si>
    <t>Adresse 150</t>
  </si>
  <si>
    <t>Adresse 151</t>
  </si>
  <si>
    <t>Adresse 152</t>
  </si>
  <si>
    <t>Adresse 153</t>
  </si>
  <si>
    <t>Adresse 154</t>
  </si>
  <si>
    <t>Adresse 155</t>
  </si>
  <si>
    <t>Adresse 156</t>
  </si>
  <si>
    <t>Adresse 157</t>
  </si>
  <si>
    <t>Adresse 158</t>
  </si>
  <si>
    <t>Adresse 159</t>
  </si>
  <si>
    <t>Adresse 160</t>
  </si>
  <si>
    <t>Adresse 161</t>
  </si>
  <si>
    <t>Adresse 162</t>
  </si>
  <si>
    <t>Adresse 163</t>
  </si>
  <si>
    <t>Adresse 164</t>
  </si>
  <si>
    <t>Adresse 165</t>
  </si>
  <si>
    <t>Adresse 166</t>
  </si>
  <si>
    <t>Adresse 167</t>
  </si>
  <si>
    <t>Adresse 168</t>
  </si>
  <si>
    <t>Adresse 169</t>
  </si>
  <si>
    <t>Adresse 170</t>
  </si>
  <si>
    <t>Adresse 171</t>
  </si>
  <si>
    <t>Adresse 172</t>
  </si>
  <si>
    <t>Adresse 173</t>
  </si>
  <si>
    <t>Adresse 174</t>
  </si>
  <si>
    <t>Adresse 175</t>
  </si>
  <si>
    <t>Adresse 176</t>
  </si>
  <si>
    <t>Adresse 177</t>
  </si>
  <si>
    <t>Adresse 178</t>
  </si>
  <si>
    <t>Adresse 179</t>
  </si>
  <si>
    <t>Adresse 180</t>
  </si>
  <si>
    <t>Adresse 181</t>
  </si>
  <si>
    <t>Adresse 182</t>
  </si>
  <si>
    <t>Adresse 183</t>
  </si>
  <si>
    <t>Adresse 184</t>
  </si>
  <si>
    <t>Adresse 185</t>
  </si>
  <si>
    <t>Adresse 186</t>
  </si>
  <si>
    <t>Adresse 187</t>
  </si>
  <si>
    <t>Adresse 188</t>
  </si>
  <si>
    <t>Adresse 189</t>
  </si>
  <si>
    <t>Adresse 190</t>
  </si>
  <si>
    <t>Adresse 191</t>
  </si>
  <si>
    <t>Adresse 192</t>
  </si>
  <si>
    <t>Adresse 193</t>
  </si>
  <si>
    <t>Adresse 194</t>
  </si>
  <si>
    <t>Adresse 195</t>
  </si>
  <si>
    <t>Adresse 196</t>
  </si>
  <si>
    <t>Adresse 197</t>
  </si>
  <si>
    <t>Adresse 198</t>
  </si>
  <si>
    <t>Adresse 199</t>
  </si>
  <si>
    <t>Adresse 200</t>
  </si>
  <si>
    <t>Adresse 201</t>
  </si>
  <si>
    <t>Adresse 202</t>
  </si>
  <si>
    <t>Adresse 203</t>
  </si>
  <si>
    <t>Adresse 204</t>
  </si>
  <si>
    <t>Adresse 205</t>
  </si>
  <si>
    <t>Adresse 206</t>
  </si>
  <si>
    <t>Adresse 207</t>
  </si>
  <si>
    <t>Adresse 208</t>
  </si>
  <si>
    <t>Adresse 209</t>
  </si>
  <si>
    <t>Adresse 210</t>
  </si>
  <si>
    <t>Adresse 211</t>
  </si>
  <si>
    <t>Adresse 212</t>
  </si>
  <si>
    <t>Adresse 213</t>
  </si>
  <si>
    <t>Adresse 214</t>
  </si>
  <si>
    <t>Adresse 215</t>
  </si>
  <si>
    <t>Adresse 216</t>
  </si>
  <si>
    <t>Adresse 217</t>
  </si>
  <si>
    <t>Adresse 218</t>
  </si>
  <si>
    <t>Adresse 219</t>
  </si>
  <si>
    <t>Adresse 220</t>
  </si>
  <si>
    <t>Adresse 221</t>
  </si>
  <si>
    <t>Adresse 222</t>
  </si>
  <si>
    <t>Adresse 223</t>
  </si>
  <si>
    <t>Adresse 224</t>
  </si>
  <si>
    <t>Adresse 225</t>
  </si>
  <si>
    <t>Adresse 226</t>
  </si>
  <si>
    <t>Adresse 227</t>
  </si>
  <si>
    <t>Adresse 228</t>
  </si>
  <si>
    <t>Adresse 229</t>
  </si>
  <si>
    <t>Adresse 230</t>
  </si>
  <si>
    <t>Adresse 231</t>
  </si>
  <si>
    <t>Adresse 232</t>
  </si>
  <si>
    <t>Adresse 233</t>
  </si>
  <si>
    <t>Adresse 234</t>
  </si>
  <si>
    <t>Adresse 235</t>
  </si>
  <si>
    <t>Adresse 236</t>
  </si>
  <si>
    <t>Adresse 237</t>
  </si>
  <si>
    <t>Adresse 238</t>
  </si>
  <si>
    <t>Adresse 239</t>
  </si>
  <si>
    <t>Adresse 240</t>
  </si>
  <si>
    <t>Adresse 241</t>
  </si>
  <si>
    <t>Adresse 242</t>
  </si>
  <si>
    <t>Adresse 243</t>
  </si>
  <si>
    <t>Adresse 244</t>
  </si>
  <si>
    <t>Adresse 245</t>
  </si>
  <si>
    <t>Adresse 246</t>
  </si>
  <si>
    <t>Adresse 247</t>
  </si>
  <si>
    <t>Adresse 248</t>
  </si>
  <si>
    <t>Adresse 249</t>
  </si>
  <si>
    <t>Adresse 250</t>
  </si>
  <si>
    <t>Adresse 251</t>
  </si>
  <si>
    <t>Adresse 252</t>
  </si>
  <si>
    <t>Adresse 253</t>
  </si>
  <si>
    <t>Adresse 254</t>
  </si>
  <si>
    <t>Adresse 255</t>
  </si>
  <si>
    <t>Adresse 256</t>
  </si>
  <si>
    <t>Adresse 257</t>
  </si>
  <si>
    <t>Adresse 258</t>
  </si>
  <si>
    <t>Adresse 259</t>
  </si>
  <si>
    <t>Adresse 260</t>
  </si>
  <si>
    <t>Adresse 261</t>
  </si>
  <si>
    <t>Adresse 262</t>
  </si>
  <si>
    <t>Adresse 263</t>
  </si>
  <si>
    <t>Adresse 264</t>
  </si>
  <si>
    <t>Adresse 265</t>
  </si>
  <si>
    <t>Adresse 266</t>
  </si>
  <si>
    <t>Adresse 267</t>
  </si>
  <si>
    <t>Adresse 268</t>
  </si>
  <si>
    <t>Adresse 269</t>
  </si>
  <si>
    <t>Adresse 270</t>
  </si>
  <si>
    <t>Adresse 271</t>
  </si>
  <si>
    <t>Adresse 272</t>
  </si>
  <si>
    <t>Adresse 273</t>
  </si>
  <si>
    <t>Adresse 274</t>
  </si>
  <si>
    <t>Adresse 275</t>
  </si>
  <si>
    <t>Adresse 276</t>
  </si>
  <si>
    <t>Adresse 277</t>
  </si>
  <si>
    <t>Adresse 278</t>
  </si>
  <si>
    <t>Adresse 279</t>
  </si>
  <si>
    <t>Adresse 280</t>
  </si>
  <si>
    <t>Adresse 281</t>
  </si>
  <si>
    <t>Adresse 282</t>
  </si>
  <si>
    <t>Adresse 283</t>
  </si>
  <si>
    <t>Adresse 284</t>
  </si>
  <si>
    <t>Adresse 285</t>
  </si>
  <si>
    <t>Adresse 286</t>
  </si>
  <si>
    <t>Adresse 287</t>
  </si>
  <si>
    <t>Adresse 288</t>
  </si>
  <si>
    <t>Adresse 289</t>
  </si>
  <si>
    <t>Adresse 290</t>
  </si>
  <si>
    <t>Adresse 291</t>
  </si>
  <si>
    <t>Adresse 292</t>
  </si>
  <si>
    <t>Adresse 293</t>
  </si>
  <si>
    <t>Adresse 294</t>
  </si>
  <si>
    <t>Adresse 295</t>
  </si>
  <si>
    <t>Adresse 296</t>
  </si>
  <si>
    <t>Adresse 297</t>
  </si>
  <si>
    <t>Adresse 298</t>
  </si>
  <si>
    <t>Adresse 299</t>
  </si>
  <si>
    <t>Adresse 300</t>
  </si>
  <si>
    <t>Adresse 301</t>
  </si>
  <si>
    <t>Adresse 302</t>
  </si>
  <si>
    <t>Adresse 303</t>
  </si>
  <si>
    <t>Adresse 304</t>
  </si>
  <si>
    <t>Adresse 305</t>
  </si>
  <si>
    <t>Adresse 306</t>
  </si>
  <si>
    <t>Adresse 307</t>
  </si>
  <si>
    <t>Adresse 308</t>
  </si>
  <si>
    <t>Adresse 309</t>
  </si>
  <si>
    <t>Adresse 310</t>
  </si>
  <si>
    <t>Adresse 311</t>
  </si>
  <si>
    <t>Adresse 312</t>
  </si>
  <si>
    <t>Adresse 313</t>
  </si>
  <si>
    <t>Adresse 314</t>
  </si>
  <si>
    <t>Adresse 315</t>
  </si>
  <si>
    <t>Adresse 316</t>
  </si>
  <si>
    <t>Adresse 317</t>
  </si>
  <si>
    <t>Adresse 318</t>
  </si>
  <si>
    <t>Adresse 319</t>
  </si>
  <si>
    <t>Adresse 320</t>
  </si>
  <si>
    <t>Adresse 321</t>
  </si>
  <si>
    <t>Adresse 322</t>
  </si>
  <si>
    <t>Adresse 323</t>
  </si>
  <si>
    <t>Adresse 324</t>
  </si>
  <si>
    <t>Adresse 325</t>
  </si>
  <si>
    <t>Adresse 326</t>
  </si>
  <si>
    <t>Adresse 327</t>
  </si>
  <si>
    <t>Adresse 328</t>
  </si>
  <si>
    <t>Adresse 329</t>
  </si>
  <si>
    <t>Adresse 330</t>
  </si>
  <si>
    <t>Adresse 331</t>
  </si>
  <si>
    <t>Adresse 332</t>
  </si>
  <si>
    <t>Adresse 333</t>
  </si>
  <si>
    <t>Adresse 334</t>
  </si>
  <si>
    <t>Adresse 335</t>
  </si>
  <si>
    <t>Adresse 336</t>
  </si>
  <si>
    <t>Adresse 337</t>
  </si>
  <si>
    <t>Adresse 338</t>
  </si>
  <si>
    <t>Adresse 339</t>
  </si>
  <si>
    <t>Adresse 340</t>
  </si>
  <si>
    <t>Adresse 341</t>
  </si>
  <si>
    <t>Adresse 342</t>
  </si>
  <si>
    <t>Adresse 343</t>
  </si>
  <si>
    <t>Adresse 344</t>
  </si>
  <si>
    <t>Adresse 345</t>
  </si>
  <si>
    <t>Adresse 346</t>
  </si>
  <si>
    <t>Adresse 347</t>
  </si>
  <si>
    <t>Adresse 348</t>
  </si>
  <si>
    <t>Adresse 349</t>
  </si>
  <si>
    <t>Adresse 350</t>
  </si>
  <si>
    <t>Adresse 351</t>
  </si>
  <si>
    <t>Adresse 352</t>
  </si>
  <si>
    <t>Adresse 353</t>
  </si>
  <si>
    <t>Adresse 354</t>
  </si>
  <si>
    <t>Adresse 355</t>
  </si>
  <si>
    <t>Adresse 356</t>
  </si>
  <si>
    <t>Adresse 357</t>
  </si>
  <si>
    <t>Adresse 358</t>
  </si>
  <si>
    <t>Adresse 359</t>
  </si>
  <si>
    <t>Adresse 360</t>
  </si>
  <si>
    <t>Adresse 361</t>
  </si>
  <si>
    <t>Adresse 362</t>
  </si>
  <si>
    <t>Adresse 363</t>
  </si>
  <si>
    <t>Adresse 364</t>
  </si>
  <si>
    <t>Adresse 365</t>
  </si>
  <si>
    <t>Adresse 366</t>
  </si>
  <si>
    <t>Adresse 367</t>
  </si>
  <si>
    <t>Adresse 368</t>
  </si>
  <si>
    <t>Adresse 369</t>
  </si>
  <si>
    <t>Adresse 370</t>
  </si>
  <si>
    <t>Adresse 371</t>
  </si>
  <si>
    <t>Adresse 372</t>
  </si>
  <si>
    <t>Adresse 373</t>
  </si>
  <si>
    <t>Adresse 374</t>
  </si>
  <si>
    <t>Adresse 375</t>
  </si>
  <si>
    <t>Adresse 376</t>
  </si>
  <si>
    <t>Adresse 377</t>
  </si>
  <si>
    <t>Adresse 378</t>
  </si>
  <si>
    <t>Adresse 379</t>
  </si>
  <si>
    <t>Adresse 380</t>
  </si>
  <si>
    <t>Adresse 381</t>
  </si>
  <si>
    <t>Adresse 382</t>
  </si>
  <si>
    <t>Adresse 383</t>
  </si>
  <si>
    <t>Adresse 384</t>
  </si>
  <si>
    <t>Adresse 385</t>
  </si>
  <si>
    <t>Adresse 386</t>
  </si>
  <si>
    <t>Adresse 387</t>
  </si>
  <si>
    <t>Adresse 388</t>
  </si>
  <si>
    <t>Adresse 389</t>
  </si>
  <si>
    <t>Adresse 390</t>
  </si>
  <si>
    <t>Adresse 391</t>
  </si>
  <si>
    <t>Adresse 392</t>
  </si>
  <si>
    <t>Adresse 393</t>
  </si>
  <si>
    <t>Adresse 394</t>
  </si>
  <si>
    <t>Adresse 395</t>
  </si>
  <si>
    <t>Adresse 396</t>
  </si>
  <si>
    <t>Adresse 397</t>
  </si>
  <si>
    <t>Adresse 398</t>
  </si>
  <si>
    <t>Adresse 399</t>
  </si>
  <si>
    <t>Adresse 400</t>
  </si>
  <si>
    <t>Adresse 401</t>
  </si>
  <si>
    <t>Adresse 402</t>
  </si>
  <si>
    <t>Adresse 403</t>
  </si>
  <si>
    <t>Adresse 404</t>
  </si>
  <si>
    <t>Adresse 405</t>
  </si>
  <si>
    <t>Adresse 406</t>
  </si>
  <si>
    <t>Adresse 407</t>
  </si>
  <si>
    <t>Adresse 408</t>
  </si>
  <si>
    <t>Adresse 409</t>
  </si>
  <si>
    <t>Adresse 410</t>
  </si>
  <si>
    <t>Adresse 411</t>
  </si>
  <si>
    <t>Adresse 412</t>
  </si>
  <si>
    <t>Adresse 413</t>
  </si>
  <si>
    <t>Adresse 414</t>
  </si>
  <si>
    <t>Adresse 415</t>
  </si>
  <si>
    <t>Adresse 416</t>
  </si>
  <si>
    <t>Adresse 417</t>
  </si>
  <si>
    <t>Adresse 418</t>
  </si>
  <si>
    <t>Adresse 419</t>
  </si>
  <si>
    <t>Adresse 420</t>
  </si>
  <si>
    <t>Adresse 421</t>
  </si>
  <si>
    <t>Adresse 422</t>
  </si>
  <si>
    <t>Adresse 423</t>
  </si>
  <si>
    <t>Adresse 424</t>
  </si>
  <si>
    <t>Adresse 425</t>
  </si>
  <si>
    <t>Adresse 426</t>
  </si>
  <si>
    <t>Adresse 427</t>
  </si>
  <si>
    <t>Adresse 428</t>
  </si>
  <si>
    <t>Adresse 429</t>
  </si>
  <si>
    <t>Adresse 430</t>
  </si>
  <si>
    <t>Adresse 431</t>
  </si>
  <si>
    <t>Adresse 432</t>
  </si>
  <si>
    <t>Adresse 433</t>
  </si>
  <si>
    <t>Adresse 434</t>
  </si>
  <si>
    <t>Adresse 435</t>
  </si>
  <si>
    <t>Adresse 436</t>
  </si>
  <si>
    <t>Adresse 437</t>
  </si>
  <si>
    <t>Adresse 438</t>
  </si>
  <si>
    <t>Adresse 439</t>
  </si>
  <si>
    <t>Adresse 440</t>
  </si>
  <si>
    <t>Adresse 441</t>
  </si>
  <si>
    <t>Adresse 442</t>
  </si>
  <si>
    <t>Adresse 443</t>
  </si>
  <si>
    <t>Adresse 444</t>
  </si>
  <si>
    <t>Adresse 445</t>
  </si>
  <si>
    <t>Adresse 446</t>
  </si>
  <si>
    <t>Adresse 447</t>
  </si>
  <si>
    <t>Adresse 448</t>
  </si>
  <si>
    <t>Adresse 449</t>
  </si>
  <si>
    <t>Adresse 450</t>
  </si>
  <si>
    <t>Adresse 451</t>
  </si>
  <si>
    <t>Adresse 452</t>
  </si>
  <si>
    <t>Adresse 453</t>
  </si>
  <si>
    <t>Adresse 454</t>
  </si>
  <si>
    <t>Adresse 455</t>
  </si>
  <si>
    <t>Adresse 456</t>
  </si>
  <si>
    <t>Adresse 457</t>
  </si>
  <si>
    <t>Adresse 458</t>
  </si>
  <si>
    <t>Adresse 459</t>
  </si>
  <si>
    <t>Adresse 460</t>
  </si>
  <si>
    <t>Adresse 461</t>
  </si>
  <si>
    <t>Adresse 462</t>
  </si>
  <si>
    <t>Adresse 463</t>
  </si>
  <si>
    <t>Adresse 464</t>
  </si>
  <si>
    <t>Adresse 465</t>
  </si>
  <si>
    <t>Adresse 466</t>
  </si>
  <si>
    <t>Adresse 467</t>
  </si>
  <si>
    <t>Adresse 468</t>
  </si>
  <si>
    <t>Adresse 469</t>
  </si>
  <si>
    <t>Adresse 470</t>
  </si>
  <si>
    <t>Adresse 471</t>
  </si>
  <si>
    <t>Adresse 472</t>
  </si>
  <si>
    <t>Adresse 473</t>
  </si>
  <si>
    <t>Adresse 474</t>
  </si>
  <si>
    <t>Adresse 475</t>
  </si>
  <si>
    <t>Adresse 476</t>
  </si>
  <si>
    <t>Adresse 477</t>
  </si>
  <si>
    <t>Adresse 478</t>
  </si>
  <si>
    <t>Adresse 479</t>
  </si>
  <si>
    <t>Adresse 480</t>
  </si>
  <si>
    <t>Adresse 481</t>
  </si>
  <si>
    <t>Adresse 482</t>
  </si>
  <si>
    <t>Adresse 483</t>
  </si>
  <si>
    <t>Adresse 484</t>
  </si>
  <si>
    <t>Adresse 485</t>
  </si>
  <si>
    <t>Adresse 486</t>
  </si>
  <si>
    <t>Adresse 487</t>
  </si>
  <si>
    <t>Adresse 488</t>
  </si>
  <si>
    <t>Adresse 489</t>
  </si>
  <si>
    <t>Adresse 490</t>
  </si>
  <si>
    <t>Adresse 491</t>
  </si>
  <si>
    <t>Adresse 492</t>
  </si>
  <si>
    <t>Adresse 493</t>
  </si>
  <si>
    <t>Adresse 494</t>
  </si>
  <si>
    <t>Adresse 495</t>
  </si>
  <si>
    <t>Adresse 496</t>
  </si>
  <si>
    <t>Adresse 497</t>
  </si>
  <si>
    <t>Adresse 498</t>
  </si>
  <si>
    <t>Adresse 499</t>
  </si>
  <si>
    <t>Adresse 500</t>
  </si>
  <si>
    <t>Adresse 501</t>
  </si>
  <si>
    <t>Adresse 502</t>
  </si>
  <si>
    <t>Adresse 503</t>
  </si>
  <si>
    <t>Adresse 504</t>
  </si>
  <si>
    <t>Adresse 505</t>
  </si>
  <si>
    <t>Adresse 506</t>
  </si>
  <si>
    <t>Adresse 507</t>
  </si>
  <si>
    <t>Adresse 508</t>
  </si>
  <si>
    <t>Adresse 509</t>
  </si>
  <si>
    <t>Adresse 510</t>
  </si>
  <si>
    <t>Adresse 511</t>
  </si>
  <si>
    <t>Adresse 512</t>
  </si>
  <si>
    <t>Adresse 513</t>
  </si>
  <si>
    <t>Adresse 514</t>
  </si>
  <si>
    <t>Adresse 515</t>
  </si>
  <si>
    <t>Adresse 516</t>
  </si>
  <si>
    <t>Adresse 517</t>
  </si>
  <si>
    <t>Adresse 518</t>
  </si>
  <si>
    <t>Adresse 519</t>
  </si>
  <si>
    <t>Adresse 520</t>
  </si>
  <si>
    <t>Adresse 521</t>
  </si>
  <si>
    <t>Adresse 522</t>
  </si>
  <si>
    <t>Adresse 523</t>
  </si>
  <si>
    <t>Adresse 524</t>
  </si>
  <si>
    <t>Adresse 525</t>
  </si>
  <si>
    <t>Adresse 526</t>
  </si>
  <si>
    <t>Adresse 527</t>
  </si>
  <si>
    <t>Adresse 528</t>
  </si>
  <si>
    <t>Adresse 529</t>
  </si>
  <si>
    <t>Adresse 530</t>
  </si>
  <si>
    <t>Adresse 531</t>
  </si>
  <si>
    <t>Adresse 532</t>
  </si>
  <si>
    <t>Adresse 533</t>
  </si>
  <si>
    <t>Adresse 534</t>
  </si>
  <si>
    <t>Adresse 535</t>
  </si>
  <si>
    <t>Adresse 536</t>
  </si>
  <si>
    <t>Adresse 537</t>
  </si>
  <si>
    <t>Adresse 538</t>
  </si>
  <si>
    <t>Adresse 539</t>
  </si>
  <si>
    <t>Adresse 540</t>
  </si>
  <si>
    <t>Adresse 541</t>
  </si>
  <si>
    <t>Adresse 542</t>
  </si>
  <si>
    <t>Adresse 543</t>
  </si>
  <si>
    <t>Adresse 544</t>
  </si>
  <si>
    <t>Adresse 545</t>
  </si>
  <si>
    <t>Adresse 546</t>
  </si>
  <si>
    <t>Adresse 547</t>
  </si>
  <si>
    <t>Adresse 548</t>
  </si>
  <si>
    <t>Adresse 549</t>
  </si>
  <si>
    <t>Adresse 550</t>
  </si>
  <si>
    <t>Adresse 551</t>
  </si>
  <si>
    <t>Adresse 552</t>
  </si>
  <si>
    <t>Adresse 553</t>
  </si>
  <si>
    <t>Adresse 554</t>
  </si>
  <si>
    <t>Adresse 555</t>
  </si>
  <si>
    <t>Adresse 556</t>
  </si>
  <si>
    <t>Adresse 557</t>
  </si>
  <si>
    <t>Adresse 558</t>
  </si>
  <si>
    <t>Adresse 559</t>
  </si>
  <si>
    <t>Adresse 560</t>
  </si>
  <si>
    <t>Adresse 561</t>
  </si>
  <si>
    <t>Adresse 562</t>
  </si>
  <si>
    <t>Adresse 563</t>
  </si>
  <si>
    <t>Adresse 564</t>
  </si>
  <si>
    <t>Adresse 565</t>
  </si>
  <si>
    <t>Adresse 566</t>
  </si>
  <si>
    <t>Adresse 567</t>
  </si>
  <si>
    <t>Adresse 568</t>
  </si>
  <si>
    <t>Adresse 569</t>
  </si>
  <si>
    <t>Adresse 570</t>
  </si>
  <si>
    <t>Adresse 571</t>
  </si>
  <si>
    <t>Adresse 572</t>
  </si>
  <si>
    <t>Adresse 573</t>
  </si>
  <si>
    <t>Adresse 574</t>
  </si>
  <si>
    <t>Adresse 575</t>
  </si>
  <si>
    <t>Adresse 576</t>
  </si>
  <si>
    <t>Adresse 577</t>
  </si>
  <si>
    <t>Adresse 578</t>
  </si>
  <si>
    <t>Adresse 579</t>
  </si>
  <si>
    <t>Adresse 580</t>
  </si>
  <si>
    <t>Adresse 581</t>
  </si>
  <si>
    <t>Adresse 582</t>
  </si>
  <si>
    <t>Adresse 583</t>
  </si>
  <si>
    <t>Adresse 584</t>
  </si>
  <si>
    <t>Adresse 585</t>
  </si>
  <si>
    <t>Adresse 586</t>
  </si>
  <si>
    <t>Adresse 587</t>
  </si>
  <si>
    <t>Adresse 588</t>
  </si>
  <si>
    <t>Adresse 589</t>
  </si>
  <si>
    <t>Adresse 590</t>
  </si>
  <si>
    <t>Adresse 591</t>
  </si>
  <si>
    <t>Adresse 592</t>
  </si>
  <si>
    <t>Adresse 593</t>
  </si>
  <si>
    <t>Adresse 594</t>
  </si>
  <si>
    <t>Adresse 595</t>
  </si>
  <si>
    <t>Adresse 596</t>
  </si>
  <si>
    <t>Adresse 597</t>
  </si>
  <si>
    <t>Adresse 598</t>
  </si>
  <si>
    <t>Adresse 599</t>
  </si>
  <si>
    <t>Adresse 600</t>
  </si>
  <si>
    <t>Adresse 601</t>
  </si>
  <si>
    <t>Adresse 602</t>
  </si>
  <si>
    <t>Adresse 603</t>
  </si>
  <si>
    <t>Adresse 604</t>
  </si>
  <si>
    <t>Adresse 605</t>
  </si>
  <si>
    <t>Adresse 606</t>
  </si>
  <si>
    <t>Adresse 607</t>
  </si>
  <si>
    <t>Adresse 608</t>
  </si>
  <si>
    <t>Adresse 609</t>
  </si>
  <si>
    <t>Adresse 610</t>
  </si>
  <si>
    <t>Adresse 611</t>
  </si>
  <si>
    <t>Adresse 612</t>
  </si>
  <si>
    <t>Adresse 613</t>
  </si>
  <si>
    <t>Adresse 614</t>
  </si>
  <si>
    <t>Adresse 615</t>
  </si>
  <si>
    <t>Adresse 616</t>
  </si>
  <si>
    <t>Adresse 617</t>
  </si>
  <si>
    <t>Adresse 618</t>
  </si>
  <si>
    <t>Adresse 619</t>
  </si>
  <si>
    <t>Adresse 620</t>
  </si>
  <si>
    <t>Adresse 621</t>
  </si>
  <si>
    <t>Adresse 622</t>
  </si>
  <si>
    <t>Adresse 623</t>
  </si>
  <si>
    <t>Adresse 624</t>
  </si>
  <si>
    <t>Adresse 625</t>
  </si>
  <si>
    <t>Adresse 626</t>
  </si>
  <si>
    <t>Adresse 627</t>
  </si>
  <si>
    <t>Adresse 628</t>
  </si>
  <si>
    <t>Adresse 629</t>
  </si>
  <si>
    <t>Adresse 630</t>
  </si>
  <si>
    <t>Adresse 631</t>
  </si>
  <si>
    <t>Adresse 632</t>
  </si>
  <si>
    <t>Adresse 633</t>
  </si>
  <si>
    <t>Adresse 634</t>
  </si>
  <si>
    <t>Adresse 635</t>
  </si>
  <si>
    <t>Adresse 636</t>
  </si>
  <si>
    <t>Adresse 637</t>
  </si>
  <si>
    <t>Adresse 638</t>
  </si>
  <si>
    <t>Adresse 639</t>
  </si>
  <si>
    <t>Adresse 640</t>
  </si>
  <si>
    <t>Adresse 641</t>
  </si>
  <si>
    <t>Adresse 642</t>
  </si>
  <si>
    <t>Adresse 643</t>
  </si>
  <si>
    <t>Adresse 644</t>
  </si>
  <si>
    <t>Adresse 645</t>
  </si>
  <si>
    <t>Adresse 646</t>
  </si>
  <si>
    <t>Adresse 647</t>
  </si>
  <si>
    <t>Adresse 648</t>
  </si>
  <si>
    <t>Adresse 649</t>
  </si>
  <si>
    <t>Adresse 650</t>
  </si>
  <si>
    <t>Adresse 651</t>
  </si>
  <si>
    <t>Adresse 652</t>
  </si>
  <si>
    <t>Adresse 653</t>
  </si>
  <si>
    <t>Adresse 654</t>
  </si>
  <si>
    <t>Adresse 655</t>
  </si>
  <si>
    <t>Adresse 656</t>
  </si>
  <si>
    <t>Adresse 657</t>
  </si>
  <si>
    <t>Adresse 658</t>
  </si>
  <si>
    <t>Adresse 659</t>
  </si>
  <si>
    <t>Adresse 660</t>
  </si>
  <si>
    <t>Adresse 661</t>
  </si>
  <si>
    <t>Adresse 662</t>
  </si>
  <si>
    <t>Adresse 663</t>
  </si>
  <si>
    <t>Adresse 664</t>
  </si>
  <si>
    <t>Adresse 665</t>
  </si>
  <si>
    <t>Adresse 666</t>
  </si>
  <si>
    <t>Adresse 667</t>
  </si>
  <si>
    <t>Adresse 668</t>
  </si>
  <si>
    <t>Adresse 669</t>
  </si>
  <si>
    <t>Adresse 670</t>
  </si>
  <si>
    <t>Adresse 671</t>
  </si>
  <si>
    <t>Adresse 672</t>
  </si>
  <si>
    <t>Adresse 673</t>
  </si>
  <si>
    <t>Adresse 674</t>
  </si>
  <si>
    <t>Adresse 675</t>
  </si>
  <si>
    <t>Adresse 676</t>
  </si>
  <si>
    <t>Adresse 677</t>
  </si>
  <si>
    <t>Adresse 678</t>
  </si>
  <si>
    <t>Adresse 679</t>
  </si>
  <si>
    <t>Adresse 680</t>
  </si>
  <si>
    <t>Adresse 681</t>
  </si>
  <si>
    <t>Adresse 682</t>
  </si>
  <si>
    <t>Adresse 683</t>
  </si>
  <si>
    <t>Adresse 684</t>
  </si>
  <si>
    <t>Adresse 685</t>
  </si>
  <si>
    <t>Adresse 686</t>
  </si>
  <si>
    <t>Adresse 687</t>
  </si>
  <si>
    <t>Adresse 688</t>
  </si>
  <si>
    <t>Adresse 689</t>
  </si>
  <si>
    <t>Adresse 690</t>
  </si>
  <si>
    <t>Adresse 691</t>
  </si>
  <si>
    <t>Adresse 692</t>
  </si>
  <si>
    <t>Adresse 693</t>
  </si>
  <si>
    <t>Adresse 694</t>
  </si>
  <si>
    <t>Adresse 695</t>
  </si>
  <si>
    <t>Adresse 696</t>
  </si>
  <si>
    <t>Adresse 697</t>
  </si>
  <si>
    <t>Adresse 698</t>
  </si>
  <si>
    <t>Adresse 699</t>
  </si>
  <si>
    <t>Adresse 700</t>
  </si>
  <si>
    <t>Adresse 701</t>
  </si>
  <si>
    <t>Adresse 702</t>
  </si>
  <si>
    <t>Adresse 703</t>
  </si>
  <si>
    <t>Adresse 704</t>
  </si>
  <si>
    <t>Adresse 705</t>
  </si>
  <si>
    <t>Adresse 706</t>
  </si>
  <si>
    <t>Adresse 707</t>
  </si>
  <si>
    <t>Adresse 708</t>
  </si>
  <si>
    <t>Adresse 709</t>
  </si>
  <si>
    <t>Adresse 710</t>
  </si>
  <si>
    <t>Adresse 711</t>
  </si>
  <si>
    <t>Adresse 712</t>
  </si>
  <si>
    <t>Adresse 713</t>
  </si>
  <si>
    <t>Adresse 714</t>
  </si>
  <si>
    <t>Adresse 715</t>
  </si>
  <si>
    <t>Adresse 716</t>
  </si>
  <si>
    <t>Adresse 717</t>
  </si>
  <si>
    <t>Adresse 718</t>
  </si>
  <si>
    <t>Adresse 719</t>
  </si>
  <si>
    <t>Adresse 720</t>
  </si>
  <si>
    <t>Adresse 721</t>
  </si>
  <si>
    <t>Adresse 722</t>
  </si>
  <si>
    <t>Adresse 723</t>
  </si>
  <si>
    <t>Adresse 724</t>
  </si>
  <si>
    <t>Adresse 725</t>
  </si>
  <si>
    <t>Adresse 726</t>
  </si>
  <si>
    <t>Adresse 727</t>
  </si>
  <si>
    <t>Adresse 728</t>
  </si>
  <si>
    <t>Adresse 729</t>
  </si>
  <si>
    <t>Adresse 730</t>
  </si>
  <si>
    <t>Adresse 731</t>
  </si>
  <si>
    <t>Adresse 732</t>
  </si>
  <si>
    <t>Adresse 733</t>
  </si>
  <si>
    <t>Adresse 734</t>
  </si>
  <si>
    <t>Adresse 735</t>
  </si>
  <si>
    <t>Adresse 736</t>
  </si>
  <si>
    <t>Adresse 737</t>
  </si>
  <si>
    <t>Adresse 738</t>
  </si>
  <si>
    <t>Adresse 739</t>
  </si>
  <si>
    <t>Adresse 740</t>
  </si>
  <si>
    <t>Adresse 741</t>
  </si>
  <si>
    <t>Adresse 742</t>
  </si>
  <si>
    <t>Adresse 743</t>
  </si>
  <si>
    <t>Adresse 744</t>
  </si>
  <si>
    <t>Adresse 745</t>
  </si>
  <si>
    <t>Adresse 746</t>
  </si>
  <si>
    <t>Adresse 747</t>
  </si>
  <si>
    <t>Adresse 748</t>
  </si>
  <si>
    <t>Adresse 749</t>
  </si>
  <si>
    <t>Adresse 750</t>
  </si>
  <si>
    <t>Adresse 751</t>
  </si>
  <si>
    <t>Adresse 752</t>
  </si>
  <si>
    <t>Adresse 753</t>
  </si>
  <si>
    <t>Adresse 754</t>
  </si>
  <si>
    <t>Adresse 755</t>
  </si>
  <si>
    <t>Adresse 756</t>
  </si>
  <si>
    <t>Adresse 757</t>
  </si>
  <si>
    <t>Adresse 758</t>
  </si>
  <si>
    <t>Adresse 759</t>
  </si>
  <si>
    <t>Adresse 760</t>
  </si>
  <si>
    <t>Adresse 761</t>
  </si>
  <si>
    <t>Adresse 762</t>
  </si>
  <si>
    <t>Adresse 763</t>
  </si>
  <si>
    <t>Adresse 764</t>
  </si>
  <si>
    <t>Adresse 765</t>
  </si>
  <si>
    <t>Adresse 766</t>
  </si>
  <si>
    <t>Adresse 767</t>
  </si>
  <si>
    <t>Adresse 768</t>
  </si>
  <si>
    <t>Adresse 769</t>
  </si>
  <si>
    <t>Adresse 770</t>
  </si>
  <si>
    <t>Adresse 771</t>
  </si>
  <si>
    <t>Adresse 772</t>
  </si>
  <si>
    <t>Adresse 773</t>
  </si>
  <si>
    <t>Adresse 774</t>
  </si>
  <si>
    <t>Adresse 775</t>
  </si>
  <si>
    <t>Adresse 776</t>
  </si>
  <si>
    <t>Adresse 777</t>
  </si>
  <si>
    <t>Lieu 1</t>
  </si>
  <si>
    <t>Lieu 2</t>
  </si>
  <si>
    <t>Lieu 3</t>
  </si>
  <si>
    <t>Lieu 4</t>
  </si>
  <si>
    <t>Lieu 5</t>
  </si>
  <si>
    <t>Lieu 6</t>
  </si>
  <si>
    <t>Lieu 7</t>
  </si>
  <si>
    <t>Lieu 8</t>
  </si>
  <si>
    <t>Lieu 9</t>
  </si>
  <si>
    <t>Lieu 10</t>
  </si>
  <si>
    <t>Lieu 11</t>
  </si>
  <si>
    <t>Lieu 12</t>
  </si>
  <si>
    <t>Lieu 13</t>
  </si>
  <si>
    <t>Lieu 14</t>
  </si>
  <si>
    <t>Lieu 15</t>
  </si>
  <si>
    <t>Lieu 16</t>
  </si>
  <si>
    <t>Lieu 17</t>
  </si>
  <si>
    <t>Lieu 18</t>
  </si>
  <si>
    <t>Lieu 19</t>
  </si>
  <si>
    <t>Lieu 20</t>
  </si>
  <si>
    <t>Lieu 21</t>
  </si>
  <si>
    <t>Lieu 22</t>
  </si>
  <si>
    <t>Lieu 23</t>
  </si>
  <si>
    <t>Lieu 24</t>
  </si>
  <si>
    <t>Lieu 25</t>
  </si>
  <si>
    <t>Lieu 26</t>
  </si>
  <si>
    <t>Lieu 27</t>
  </si>
  <si>
    <t>Lieu 28</t>
  </si>
  <si>
    <t>Lieu 29</t>
  </si>
  <si>
    <t>Lieu 30</t>
  </si>
  <si>
    <t>Lieu 31</t>
  </si>
  <si>
    <t>Lieu 32</t>
  </si>
  <si>
    <t>Lieu 33</t>
  </si>
  <si>
    <t>Lieu 34</t>
  </si>
  <si>
    <t>Lieu 35</t>
  </si>
  <si>
    <t>Lieu 36</t>
  </si>
  <si>
    <t>Lieu 37</t>
  </si>
  <si>
    <t>Lieu 38</t>
  </si>
  <si>
    <t>Lieu 39</t>
  </si>
  <si>
    <t>Lieu 40</t>
  </si>
  <si>
    <t>Lieu 41</t>
  </si>
  <si>
    <t>Lieu 42</t>
  </si>
  <si>
    <t>Lieu 43</t>
  </si>
  <si>
    <t>Lieu 44</t>
  </si>
  <si>
    <t>Lieu 45</t>
  </si>
  <si>
    <t>Lieu 46</t>
  </si>
  <si>
    <t>Lieu 47</t>
  </si>
  <si>
    <t>Lieu 48</t>
  </si>
  <si>
    <t>Lieu 49</t>
  </si>
  <si>
    <t>Lieu 50</t>
  </si>
  <si>
    <t>Lieu 51</t>
  </si>
  <si>
    <t>Lieu 52</t>
  </si>
  <si>
    <t>Lieu 53</t>
  </si>
  <si>
    <t>Lieu 54</t>
  </si>
  <si>
    <t>Lieu 55</t>
  </si>
  <si>
    <t>Lieu 56</t>
  </si>
  <si>
    <t>Lieu 57</t>
  </si>
  <si>
    <t>Lieu 58</t>
  </si>
  <si>
    <t>Lieu 59</t>
  </si>
  <si>
    <t>Lieu 60</t>
  </si>
  <si>
    <t>Lieu 61</t>
  </si>
  <si>
    <t>Lieu 62</t>
  </si>
  <si>
    <t>Lieu 63</t>
  </si>
  <si>
    <t>Lieu 64</t>
  </si>
  <si>
    <t>Lieu 65</t>
  </si>
  <si>
    <t>Lieu 66</t>
  </si>
  <si>
    <t>Lieu 67</t>
  </si>
  <si>
    <t>Lieu 68</t>
  </si>
  <si>
    <t>Lieu 69</t>
  </si>
  <si>
    <t>Lieu 70</t>
  </si>
  <si>
    <t>Lieu 71</t>
  </si>
  <si>
    <t>Lieu 72</t>
  </si>
  <si>
    <t>Lieu 73</t>
  </si>
  <si>
    <t>Lieu 74</t>
  </si>
  <si>
    <t>Lieu 75</t>
  </si>
  <si>
    <t>Lieu 76</t>
  </si>
  <si>
    <t>Lieu 77</t>
  </si>
  <si>
    <t>Lieu 78</t>
  </si>
  <si>
    <t>Lieu 79</t>
  </si>
  <si>
    <t>Lieu 80</t>
  </si>
  <si>
    <t>Lieu 81</t>
  </si>
  <si>
    <t>Lieu 82</t>
  </si>
  <si>
    <t>Lieu 83</t>
  </si>
  <si>
    <t>Lieu 84</t>
  </si>
  <si>
    <t>Lieu 85</t>
  </si>
  <si>
    <t>Lieu 86</t>
  </si>
  <si>
    <t>Lieu 87</t>
  </si>
  <si>
    <t>Lieu 88</t>
  </si>
  <si>
    <t>Lieu 89</t>
  </si>
  <si>
    <t>Lieu 90</t>
  </si>
  <si>
    <t>Lieu 91</t>
  </si>
  <si>
    <t>Lieu 92</t>
  </si>
  <si>
    <t>Lieu 93</t>
  </si>
  <si>
    <t>Lieu 94</t>
  </si>
  <si>
    <t>Lieu 95</t>
  </si>
  <si>
    <t>Lieu 96</t>
  </si>
  <si>
    <t>Lieu 97</t>
  </si>
  <si>
    <t>Lieu 98</t>
  </si>
  <si>
    <t>Lieu 99</t>
  </si>
  <si>
    <t>Lieu 100</t>
  </si>
  <si>
    <t>Lieu 101</t>
  </si>
  <si>
    <t>Lieu 102</t>
  </si>
  <si>
    <t>Lieu 103</t>
  </si>
  <si>
    <t>Lieu 104</t>
  </si>
  <si>
    <t>Lieu 105</t>
  </si>
  <si>
    <t>Lieu 106</t>
  </si>
  <si>
    <t>Lieu 107</t>
  </si>
  <si>
    <t>Lieu 108</t>
  </si>
  <si>
    <t>Lieu 109</t>
  </si>
  <si>
    <t>Lieu 110</t>
  </si>
  <si>
    <t>Lieu 111</t>
  </si>
  <si>
    <t>Lieu 112</t>
  </si>
  <si>
    <t>Lieu 113</t>
  </si>
  <si>
    <t>Lieu 114</t>
  </si>
  <si>
    <t>Lieu 115</t>
  </si>
  <si>
    <t>Lieu 116</t>
  </si>
  <si>
    <t>Lieu 117</t>
  </si>
  <si>
    <t>Lieu 118</t>
  </si>
  <si>
    <t>Lieu 119</t>
  </si>
  <si>
    <t>Lieu 120</t>
  </si>
  <si>
    <t>Lieu 121</t>
  </si>
  <si>
    <t>Lieu 122</t>
  </si>
  <si>
    <t>Lieu 123</t>
  </si>
  <si>
    <t>Lieu 124</t>
  </si>
  <si>
    <t>Lieu 125</t>
  </si>
  <si>
    <t>Lieu 126</t>
  </si>
  <si>
    <t>Lieu 127</t>
  </si>
  <si>
    <t>Lieu 128</t>
  </si>
  <si>
    <t>Lieu 129</t>
  </si>
  <si>
    <t>Lieu 130</t>
  </si>
  <si>
    <t>Lieu 131</t>
  </si>
  <si>
    <t>Lieu 132</t>
  </si>
  <si>
    <t>Lieu 133</t>
  </si>
  <si>
    <t>Lieu 134</t>
  </si>
  <si>
    <t>Lieu 135</t>
  </si>
  <si>
    <t>Lieu 136</t>
  </si>
  <si>
    <t>Lieu 137</t>
  </si>
  <si>
    <t>Lieu 138</t>
  </si>
  <si>
    <t>Lieu 139</t>
  </si>
  <si>
    <t>Lieu 140</t>
  </si>
  <si>
    <t>Lieu 141</t>
  </si>
  <si>
    <t>Lieu 142</t>
  </si>
  <si>
    <t>Lieu 143</t>
  </si>
  <si>
    <t>Lieu 144</t>
  </si>
  <si>
    <t>Lieu 145</t>
  </si>
  <si>
    <t>Lieu 146</t>
  </si>
  <si>
    <t>Lieu 147</t>
  </si>
  <si>
    <t>Lieu 148</t>
  </si>
  <si>
    <t>Lieu 149</t>
  </si>
  <si>
    <t>Lieu 150</t>
  </si>
  <si>
    <t>Lieu 151</t>
  </si>
  <si>
    <t>Lieu 152</t>
  </si>
  <si>
    <t>Lieu 153</t>
  </si>
  <si>
    <t>Lieu 154</t>
  </si>
  <si>
    <t>Lieu 155</t>
  </si>
  <si>
    <t>Lieu 156</t>
  </si>
  <si>
    <t>Lieu 157</t>
  </si>
  <si>
    <t>Lieu 158</t>
  </si>
  <si>
    <t>Lieu 159</t>
  </si>
  <si>
    <t>Lieu 160</t>
  </si>
  <si>
    <t>Lieu 161</t>
  </si>
  <si>
    <t>Lieu 162</t>
  </si>
  <si>
    <t>Lieu 163</t>
  </si>
  <si>
    <t>Lieu 164</t>
  </si>
  <si>
    <t>Lieu 165</t>
  </si>
  <si>
    <t>Lieu 166</t>
  </si>
  <si>
    <t>Lieu 167</t>
  </si>
  <si>
    <t>Lieu 168</t>
  </si>
  <si>
    <t>Lieu 169</t>
  </si>
  <si>
    <t>Lieu 170</t>
  </si>
  <si>
    <t>Lieu 171</t>
  </si>
  <si>
    <t>Lieu 172</t>
  </si>
  <si>
    <t>Lieu 173</t>
  </si>
  <si>
    <t>Lieu 174</t>
  </si>
  <si>
    <t>Lieu 175</t>
  </si>
  <si>
    <t>Lieu 176</t>
  </si>
  <si>
    <t>Lieu 177</t>
  </si>
  <si>
    <t>Lieu 178</t>
  </si>
  <si>
    <t>Lieu 179</t>
  </si>
  <si>
    <t>Lieu 180</t>
  </si>
  <si>
    <t>Lieu 181</t>
  </si>
  <si>
    <t>Lieu 182</t>
  </si>
  <si>
    <t>Lieu 183</t>
  </si>
  <si>
    <t>Lieu 184</t>
  </si>
  <si>
    <t>Lieu 185</t>
  </si>
  <si>
    <t>Lieu 186</t>
  </si>
  <si>
    <t>Lieu 187</t>
  </si>
  <si>
    <t>Lieu 188</t>
  </si>
  <si>
    <t>Lieu 189</t>
  </si>
  <si>
    <t>Lieu 190</t>
  </si>
  <si>
    <t>Lieu 191</t>
  </si>
  <si>
    <t>Lieu 192</t>
  </si>
  <si>
    <t>Lieu 193</t>
  </si>
  <si>
    <t>Lieu 194</t>
  </si>
  <si>
    <t>Lieu 195</t>
  </si>
  <si>
    <t>Lieu 196</t>
  </si>
  <si>
    <t>Lieu 197</t>
  </si>
  <si>
    <t>Lieu 198</t>
  </si>
  <si>
    <t>Lieu 199</t>
  </si>
  <si>
    <t>Lieu 200</t>
  </si>
  <si>
    <t>Lieu 201</t>
  </si>
  <si>
    <t>Lieu 202</t>
  </si>
  <si>
    <t>Lieu 203</t>
  </si>
  <si>
    <t>Lieu 204</t>
  </si>
  <si>
    <t>Lieu 205</t>
  </si>
  <si>
    <t>Lieu 206</t>
  </si>
  <si>
    <t>Lieu 207</t>
  </si>
  <si>
    <t>Lieu 208</t>
  </si>
  <si>
    <t>Lieu 209</t>
  </si>
  <si>
    <t>Lieu 210</t>
  </si>
  <si>
    <t>Lieu 211</t>
  </si>
  <si>
    <t>Lieu 212</t>
  </si>
  <si>
    <t>Lieu 213</t>
  </si>
  <si>
    <t>Lieu 214</t>
  </si>
  <si>
    <t>Lieu 215</t>
  </si>
  <si>
    <t>Lieu 216</t>
  </si>
  <si>
    <t>Lieu 217</t>
  </si>
  <si>
    <t>Lieu 218</t>
  </si>
  <si>
    <t>Lieu 219</t>
  </si>
  <si>
    <t>Lieu 220</t>
  </si>
  <si>
    <t>Lieu 221</t>
  </si>
  <si>
    <t>Lieu 222</t>
  </si>
  <si>
    <t>Lieu 223</t>
  </si>
  <si>
    <t>Lieu 224</t>
  </si>
  <si>
    <t>Lieu 225</t>
  </si>
  <si>
    <t>Lieu 226</t>
  </si>
  <si>
    <t>Lieu 227</t>
  </si>
  <si>
    <t>Lieu 228</t>
  </si>
  <si>
    <t>Lieu 229</t>
  </si>
  <si>
    <t>Lieu 230</t>
  </si>
  <si>
    <t>Lieu 231</t>
  </si>
  <si>
    <t>Lieu 232</t>
  </si>
  <si>
    <t>Lieu 233</t>
  </si>
  <si>
    <t>Lieu 234</t>
  </si>
  <si>
    <t>Lieu 235</t>
  </si>
  <si>
    <t>Lieu 236</t>
  </si>
  <si>
    <t>Lieu 237</t>
  </si>
  <si>
    <t>Lieu 238</t>
  </si>
  <si>
    <t>Lieu 239</t>
  </si>
  <si>
    <t>Lieu 240</t>
  </si>
  <si>
    <t>Lieu 241</t>
  </si>
  <si>
    <t>Lieu 242</t>
  </si>
  <si>
    <t>Lieu 243</t>
  </si>
  <si>
    <t>Lieu 244</t>
  </si>
  <si>
    <t>Lieu 245</t>
  </si>
  <si>
    <t>Lieu 246</t>
  </si>
  <si>
    <t>Lieu 247</t>
  </si>
  <si>
    <t>Lieu 248</t>
  </si>
  <si>
    <t>Lieu 249</t>
  </si>
  <si>
    <t>Lieu 250</t>
  </si>
  <si>
    <t>Lieu 251</t>
  </si>
  <si>
    <t>Lieu 252</t>
  </si>
  <si>
    <t>Lieu 253</t>
  </si>
  <si>
    <t>Lieu 254</t>
  </si>
  <si>
    <t>Lieu 255</t>
  </si>
  <si>
    <t>Lieu 256</t>
  </si>
  <si>
    <t>Lieu 257</t>
  </si>
  <si>
    <t>Lieu 258</t>
  </si>
  <si>
    <t>Lieu 259</t>
  </si>
  <si>
    <t>Lieu 260</t>
  </si>
  <si>
    <t>Lieu 261</t>
  </si>
  <si>
    <t>Lieu 262</t>
  </si>
  <si>
    <t>Lieu 263</t>
  </si>
  <si>
    <t>Lieu 264</t>
  </si>
  <si>
    <t>Lieu 265</t>
  </si>
  <si>
    <t>Lieu 266</t>
  </si>
  <si>
    <t>Lieu 267</t>
  </si>
  <si>
    <t>Lieu 268</t>
  </si>
  <si>
    <t>Lieu 269</t>
  </si>
  <si>
    <t>Lieu 270</t>
  </si>
  <si>
    <t>Lieu 271</t>
  </si>
  <si>
    <t>Lieu 272</t>
  </si>
  <si>
    <t>Lieu 273</t>
  </si>
  <si>
    <t>Lieu 274</t>
  </si>
  <si>
    <t>Lieu 275</t>
  </si>
  <si>
    <t>Lieu 276</t>
  </si>
  <si>
    <t>Lieu 277</t>
  </si>
  <si>
    <t>Lieu 278</t>
  </si>
  <si>
    <t>Lieu 279</t>
  </si>
  <si>
    <t>Lieu 280</t>
  </si>
  <si>
    <t>Lieu 281</t>
  </si>
  <si>
    <t>Lieu 282</t>
  </si>
  <si>
    <t>Lieu 283</t>
  </si>
  <si>
    <t>Lieu 284</t>
  </si>
  <si>
    <t>Lieu 285</t>
  </si>
  <si>
    <t>Lieu 286</t>
  </si>
  <si>
    <t>Lieu 287</t>
  </si>
  <si>
    <t>Lieu 288</t>
  </si>
  <si>
    <t>Lieu 289</t>
  </si>
  <si>
    <t>Lieu 290</t>
  </si>
  <si>
    <t>Lieu 291</t>
  </si>
  <si>
    <t>Lieu 292</t>
  </si>
  <si>
    <t>Lieu 293</t>
  </si>
  <si>
    <t>Lieu 294</t>
  </si>
  <si>
    <t>Lieu 295</t>
  </si>
  <si>
    <t>Lieu 296</t>
  </si>
  <si>
    <t>Lieu 297</t>
  </si>
  <si>
    <t>Lieu 298</t>
  </si>
  <si>
    <t>Lieu 299</t>
  </si>
  <si>
    <t>Lieu 300</t>
  </si>
  <si>
    <t>Lieu 301</t>
  </si>
  <si>
    <t>Lieu 302</t>
  </si>
  <si>
    <t>Lieu 303</t>
  </si>
  <si>
    <t>Lieu 304</t>
  </si>
  <si>
    <t>Lieu 305</t>
  </si>
  <si>
    <t>Lieu 306</t>
  </si>
  <si>
    <t>Lieu 307</t>
  </si>
  <si>
    <t>Lieu 308</t>
  </si>
  <si>
    <t>Lieu 309</t>
  </si>
  <si>
    <t>Lieu 310</t>
  </si>
  <si>
    <t>Lieu 311</t>
  </si>
  <si>
    <t>Lieu 312</t>
  </si>
  <si>
    <t>Lieu 313</t>
  </si>
  <si>
    <t>Lieu 314</t>
  </si>
  <si>
    <t>Lieu 315</t>
  </si>
  <si>
    <t>Lieu 316</t>
  </si>
  <si>
    <t>Lieu 317</t>
  </si>
  <si>
    <t>Lieu 318</t>
  </si>
  <si>
    <t>Lieu 319</t>
  </si>
  <si>
    <t>Lieu 320</t>
  </si>
  <si>
    <t>Lieu 321</t>
  </si>
  <si>
    <t>Lieu 322</t>
  </si>
  <si>
    <t>Lieu 323</t>
  </si>
  <si>
    <t>Lieu 324</t>
  </si>
  <si>
    <t>Lieu 325</t>
  </si>
  <si>
    <t>Lieu 326</t>
  </si>
  <si>
    <t>Lieu 327</t>
  </si>
  <si>
    <t>Lieu 328</t>
  </si>
  <si>
    <t>Lieu 329</t>
  </si>
  <si>
    <t>Lieu 330</t>
  </si>
  <si>
    <t>Lieu 331</t>
  </si>
  <si>
    <t>Lieu 332</t>
  </si>
  <si>
    <t>Lieu 333</t>
  </si>
  <si>
    <t>Lieu 334</t>
  </si>
  <si>
    <t>Lieu 335</t>
  </si>
  <si>
    <t>Lieu 336</t>
  </si>
  <si>
    <t>Lieu 337</t>
  </si>
  <si>
    <t>Lieu 338</t>
  </si>
  <si>
    <t>Lieu 339</t>
  </si>
  <si>
    <t>Lieu 340</t>
  </si>
  <si>
    <t>Lieu 341</t>
  </si>
  <si>
    <t>Lieu 342</t>
  </si>
  <si>
    <t>Lieu 343</t>
  </si>
  <si>
    <t>Lieu 344</t>
  </si>
  <si>
    <t>Lieu 345</t>
  </si>
  <si>
    <t>Lieu 346</t>
  </si>
  <si>
    <t>Lieu 347</t>
  </si>
  <si>
    <t>Lieu 348</t>
  </si>
  <si>
    <t>Lieu 349</t>
  </si>
  <si>
    <t>Lieu 350</t>
  </si>
  <si>
    <t>Lieu 351</t>
  </si>
  <si>
    <t>Lieu 352</t>
  </si>
  <si>
    <t>Lieu 353</t>
  </si>
  <si>
    <t>Lieu 354</t>
  </si>
  <si>
    <t>Lieu 355</t>
  </si>
  <si>
    <t>Lieu 356</t>
  </si>
  <si>
    <t>Lieu 357</t>
  </si>
  <si>
    <t>Lieu 358</t>
  </si>
  <si>
    <t>Lieu 359</t>
  </si>
  <si>
    <t>Lieu 360</t>
  </si>
  <si>
    <t>Lieu 361</t>
  </si>
  <si>
    <t>Lieu 362</t>
  </si>
  <si>
    <t>Lieu 363</t>
  </si>
  <si>
    <t>Lieu 364</t>
  </si>
  <si>
    <t>Lieu 365</t>
  </si>
  <si>
    <t>Lieu 366</t>
  </si>
  <si>
    <t>Lieu 367</t>
  </si>
  <si>
    <t>Lieu 368</t>
  </si>
  <si>
    <t>Lieu 369</t>
  </si>
  <si>
    <t>Lieu 370</t>
  </si>
  <si>
    <t>Lieu 371</t>
  </si>
  <si>
    <t>Lieu 372</t>
  </si>
  <si>
    <t>Lieu 373</t>
  </si>
  <si>
    <t>Lieu 374</t>
  </si>
  <si>
    <t>Lieu 375</t>
  </si>
  <si>
    <t>Lieu 376</t>
  </si>
  <si>
    <t>Lieu 377</t>
  </si>
  <si>
    <t>Lieu 378</t>
  </si>
  <si>
    <t>Lieu 379</t>
  </si>
  <si>
    <t>Lieu 380</t>
  </si>
  <si>
    <t>Lieu 381</t>
  </si>
  <si>
    <t>Lieu 382</t>
  </si>
  <si>
    <t>Lieu 383</t>
  </si>
  <si>
    <t>Lieu 384</t>
  </si>
  <si>
    <t>Lieu 385</t>
  </si>
  <si>
    <t>Lieu 386</t>
  </si>
  <si>
    <t>Lieu 387</t>
  </si>
  <si>
    <t>Lieu 388</t>
  </si>
  <si>
    <t>Lieu 389</t>
  </si>
  <si>
    <t>Lieu 390</t>
  </si>
  <si>
    <t>Lieu 391</t>
  </si>
  <si>
    <t>Lieu 392</t>
  </si>
  <si>
    <t>Lieu 393</t>
  </si>
  <si>
    <t>Lieu 394</t>
  </si>
  <si>
    <t>Lieu 395</t>
  </si>
  <si>
    <t>Lieu 396</t>
  </si>
  <si>
    <t>Lieu 397</t>
  </si>
  <si>
    <t>Lieu 398</t>
  </si>
  <si>
    <t>Lieu 399</t>
  </si>
  <si>
    <t>Lieu 400</t>
  </si>
  <si>
    <t>Lieu 401</t>
  </si>
  <si>
    <t>Lieu 402</t>
  </si>
  <si>
    <t>Lieu 403</t>
  </si>
  <si>
    <t>Lieu 404</t>
  </si>
  <si>
    <t>Lieu 405</t>
  </si>
  <si>
    <t>Lieu 406</t>
  </si>
  <si>
    <t>Lieu 407</t>
  </si>
  <si>
    <t>Lieu 408</t>
  </si>
  <si>
    <t>Lieu 409</t>
  </si>
  <si>
    <t>Lieu 410</t>
  </si>
  <si>
    <t>Lieu 411</t>
  </si>
  <si>
    <t>Lieu 412</t>
  </si>
  <si>
    <t>Lieu 413</t>
  </si>
  <si>
    <t>Lieu 414</t>
  </si>
  <si>
    <t>Lieu 415</t>
  </si>
  <si>
    <t>Lieu 416</t>
  </si>
  <si>
    <t>Lieu 417</t>
  </si>
  <si>
    <t>Lieu 418</t>
  </si>
  <si>
    <t>Lieu 419</t>
  </si>
  <si>
    <t>Lieu 420</t>
  </si>
  <si>
    <t>Lieu 421</t>
  </si>
  <si>
    <t>Lieu 422</t>
  </si>
  <si>
    <t>Lieu 423</t>
  </si>
  <si>
    <t>Lieu 424</t>
  </si>
  <si>
    <t>Lieu 425</t>
  </si>
  <si>
    <t>Lieu 426</t>
  </si>
  <si>
    <t>Lieu 427</t>
  </si>
  <si>
    <t>Lieu 428</t>
  </si>
  <si>
    <t>Lieu 429</t>
  </si>
  <si>
    <t>Lieu 430</t>
  </si>
  <si>
    <t>Lieu 431</t>
  </si>
  <si>
    <t>Lieu 432</t>
  </si>
  <si>
    <t>Lieu 433</t>
  </si>
  <si>
    <t>Lieu 434</t>
  </si>
  <si>
    <t>Lieu 435</t>
  </si>
  <si>
    <t>Lieu 436</t>
  </si>
  <si>
    <t>Lieu 437</t>
  </si>
  <si>
    <t>Lieu 438</t>
  </si>
  <si>
    <t>Lieu 439</t>
  </si>
  <si>
    <t>Lieu 440</t>
  </si>
  <si>
    <t>Lieu 441</t>
  </si>
  <si>
    <t>Lieu 442</t>
  </si>
  <si>
    <t>Lieu 443</t>
  </si>
  <si>
    <t>Lieu 444</t>
  </si>
  <si>
    <t>Lieu 445</t>
  </si>
  <si>
    <t>Lieu 446</t>
  </si>
  <si>
    <t>Lieu 447</t>
  </si>
  <si>
    <t>Lieu 448</t>
  </si>
  <si>
    <t>Lieu 449</t>
  </si>
  <si>
    <t>Lieu 450</t>
  </si>
  <si>
    <t>Lieu 451</t>
  </si>
  <si>
    <t>Lieu 452</t>
  </si>
  <si>
    <t>Lieu 453</t>
  </si>
  <si>
    <t>Lieu 454</t>
  </si>
  <si>
    <t>Lieu 455</t>
  </si>
  <si>
    <t>Lieu 456</t>
  </si>
  <si>
    <t>Lieu 457</t>
  </si>
  <si>
    <t>Lieu 458</t>
  </si>
  <si>
    <t>Lieu 459</t>
  </si>
  <si>
    <t>Lieu 460</t>
  </si>
  <si>
    <t>Lieu 461</t>
  </si>
  <si>
    <t>Lieu 462</t>
  </si>
  <si>
    <t>Lieu 463</t>
  </si>
  <si>
    <t>Lieu 464</t>
  </si>
  <si>
    <t>Lieu 465</t>
  </si>
  <si>
    <t>Lieu 466</t>
  </si>
  <si>
    <t>Lieu 467</t>
  </si>
  <si>
    <t>Lieu 468</t>
  </si>
  <si>
    <t>Lieu 469</t>
  </si>
  <si>
    <t>Lieu 470</t>
  </si>
  <si>
    <t>Lieu 471</t>
  </si>
  <si>
    <t>Lieu 472</t>
  </si>
  <si>
    <t>Lieu 473</t>
  </si>
  <si>
    <t>Lieu 474</t>
  </si>
  <si>
    <t>Lieu 475</t>
  </si>
  <si>
    <t>Lieu 476</t>
  </si>
  <si>
    <t>Lieu 477</t>
  </si>
  <si>
    <t>Lieu 478</t>
  </si>
  <si>
    <t>Lieu 479</t>
  </si>
  <si>
    <t>Lieu 480</t>
  </si>
  <si>
    <t>Lieu 481</t>
  </si>
  <si>
    <t>Lieu 482</t>
  </si>
  <si>
    <t>Lieu 483</t>
  </si>
  <si>
    <t>Lieu 484</t>
  </si>
  <si>
    <t>Lieu 485</t>
  </si>
  <si>
    <t>Lieu 486</t>
  </si>
  <si>
    <t>Lieu 487</t>
  </si>
  <si>
    <t>Lieu 488</t>
  </si>
  <si>
    <t>Lieu 489</t>
  </si>
  <si>
    <t>Lieu 490</t>
  </si>
  <si>
    <t>Lieu 491</t>
  </si>
  <si>
    <t>Lieu 492</t>
  </si>
  <si>
    <t>Lieu 493</t>
  </si>
  <si>
    <t>Lieu 494</t>
  </si>
  <si>
    <t>Lieu 495</t>
  </si>
  <si>
    <t>Lieu 496</t>
  </si>
  <si>
    <t>Lieu 497</t>
  </si>
  <si>
    <t>Lieu 498</t>
  </si>
  <si>
    <t>Lieu 499</t>
  </si>
  <si>
    <t>Lieu 500</t>
  </si>
  <si>
    <t>Lieu 501</t>
  </si>
  <si>
    <t>Lieu 502</t>
  </si>
  <si>
    <t>Lieu 503</t>
  </si>
  <si>
    <t>Lieu 504</t>
  </si>
  <si>
    <t>Lieu 505</t>
  </si>
  <si>
    <t>Lieu 506</t>
  </si>
  <si>
    <t>Lieu 507</t>
  </si>
  <si>
    <t>Lieu 508</t>
  </si>
  <si>
    <t>Lieu 509</t>
  </si>
  <si>
    <t>Lieu 510</t>
  </si>
  <si>
    <t>Lieu 511</t>
  </si>
  <si>
    <t>Lieu 512</t>
  </si>
  <si>
    <t>Lieu 513</t>
  </si>
  <si>
    <t>Lieu 514</t>
  </si>
  <si>
    <t>Lieu 515</t>
  </si>
  <si>
    <t>Lieu 516</t>
  </si>
  <si>
    <t>Lieu 517</t>
  </si>
  <si>
    <t>Lieu 518</t>
  </si>
  <si>
    <t>Lieu 519</t>
  </si>
  <si>
    <t>Lieu 520</t>
  </si>
  <si>
    <t>Lieu 521</t>
  </si>
  <si>
    <t>Lieu 522</t>
  </si>
  <si>
    <t>Lieu 523</t>
  </si>
  <si>
    <t>Lieu 524</t>
  </si>
  <si>
    <t>Lieu 525</t>
  </si>
  <si>
    <t>Lieu 526</t>
  </si>
  <si>
    <t>Lieu 527</t>
  </si>
  <si>
    <t>Lieu 528</t>
  </si>
  <si>
    <t>Lieu 529</t>
  </si>
  <si>
    <t>Lieu 530</t>
  </si>
  <si>
    <t>Lieu 531</t>
  </si>
  <si>
    <t>Lieu 532</t>
  </si>
  <si>
    <t>Lieu 533</t>
  </si>
  <si>
    <t>Lieu 534</t>
  </si>
  <si>
    <t>Lieu 535</t>
  </si>
  <si>
    <t>Lieu 536</t>
  </si>
  <si>
    <t>Lieu 537</t>
  </si>
  <si>
    <t>Lieu 538</t>
  </si>
  <si>
    <t>Lieu 539</t>
  </si>
  <si>
    <t>Lieu 540</t>
  </si>
  <si>
    <t>Lieu 541</t>
  </si>
  <si>
    <t>Lieu 542</t>
  </si>
  <si>
    <t>Lieu 543</t>
  </si>
  <si>
    <t>Lieu 544</t>
  </si>
  <si>
    <t>Lieu 545</t>
  </si>
  <si>
    <t>Lieu 546</t>
  </si>
  <si>
    <t>Lieu 547</t>
  </si>
  <si>
    <t>Lieu 548</t>
  </si>
  <si>
    <t>Lieu 549</t>
  </si>
  <si>
    <t>Lieu 550</t>
  </si>
  <si>
    <t>Lieu 551</t>
  </si>
  <si>
    <t>Lieu 552</t>
  </si>
  <si>
    <t>Lieu 553</t>
  </si>
  <si>
    <t>Lieu 554</t>
  </si>
  <si>
    <t>Lieu 555</t>
  </si>
  <si>
    <t>Lieu 556</t>
  </si>
  <si>
    <t>Lieu 557</t>
  </si>
  <si>
    <t>Lieu 558</t>
  </si>
  <si>
    <t>Lieu 559</t>
  </si>
  <si>
    <t>Lieu 560</t>
  </si>
  <si>
    <t>Lieu 561</t>
  </si>
  <si>
    <t>Lieu 562</t>
  </si>
  <si>
    <t>Lieu 563</t>
  </si>
  <si>
    <t>Lieu 564</t>
  </si>
  <si>
    <t>Lieu 565</t>
  </si>
  <si>
    <t>Lieu 566</t>
  </si>
  <si>
    <t>Lieu 567</t>
  </si>
  <si>
    <t>Lieu 568</t>
  </si>
  <si>
    <t>Lieu 569</t>
  </si>
  <si>
    <t>Lieu 570</t>
  </si>
  <si>
    <t>Lieu 571</t>
  </si>
  <si>
    <t>Lieu 572</t>
  </si>
  <si>
    <t>Lieu 573</t>
  </si>
  <si>
    <t>Lieu 574</t>
  </si>
  <si>
    <t>Lieu 575</t>
  </si>
  <si>
    <t>Lieu 576</t>
  </si>
  <si>
    <t>Lieu 577</t>
  </si>
  <si>
    <t>Lieu 578</t>
  </si>
  <si>
    <t>Lieu 579</t>
  </si>
  <si>
    <t>Lieu 580</t>
  </si>
  <si>
    <t>Lieu 581</t>
  </si>
  <si>
    <t>Lieu 582</t>
  </si>
  <si>
    <t>Lieu 583</t>
  </si>
  <si>
    <t>Lieu 584</t>
  </si>
  <si>
    <t>Lieu 585</t>
  </si>
  <si>
    <t>Lieu 586</t>
  </si>
  <si>
    <t>Lieu 587</t>
  </si>
  <si>
    <t>Lieu 588</t>
  </si>
  <si>
    <t>Lieu 589</t>
  </si>
  <si>
    <t>Lieu 590</t>
  </si>
  <si>
    <t>Lieu 591</t>
  </si>
  <si>
    <t>Lieu 592</t>
  </si>
  <si>
    <t>Lieu 593</t>
  </si>
  <si>
    <t>Lieu 594</t>
  </si>
  <si>
    <t>Lieu 595</t>
  </si>
  <si>
    <t>Lieu 596</t>
  </si>
  <si>
    <t>Lieu 597</t>
  </si>
  <si>
    <t>Lieu 598</t>
  </si>
  <si>
    <t>Lieu 599</t>
  </si>
  <si>
    <t>Lieu 600</t>
  </si>
  <si>
    <t>Lieu 601</t>
  </si>
  <si>
    <t>Lieu 602</t>
  </si>
  <si>
    <t>Lieu 603</t>
  </si>
  <si>
    <t>Lieu 604</t>
  </si>
  <si>
    <t>Lieu 605</t>
  </si>
  <si>
    <t>Lieu 606</t>
  </si>
  <si>
    <t>Lieu 607</t>
  </si>
  <si>
    <t>Lieu 608</t>
  </si>
  <si>
    <t>Lieu 609</t>
  </si>
  <si>
    <t>Lieu 610</t>
  </si>
  <si>
    <t>Lieu 611</t>
  </si>
  <si>
    <t>Lieu 612</t>
  </si>
  <si>
    <t>Lieu 613</t>
  </si>
  <si>
    <t>Lieu 614</t>
  </si>
  <si>
    <t>Lieu 615</t>
  </si>
  <si>
    <t>Lieu 616</t>
  </si>
  <si>
    <t>Lieu 617</t>
  </si>
  <si>
    <t>Lieu 618</t>
  </si>
  <si>
    <t>Lieu 619</t>
  </si>
  <si>
    <t>Lieu 620</t>
  </si>
  <si>
    <t>Lieu 621</t>
  </si>
  <si>
    <t>Lieu 622</t>
  </si>
  <si>
    <t>Lieu 623</t>
  </si>
  <si>
    <t>Lieu 624</t>
  </si>
  <si>
    <t>Lieu 625</t>
  </si>
  <si>
    <t>Lieu 626</t>
  </si>
  <si>
    <t>Lieu 627</t>
  </si>
  <si>
    <t>Lieu 628</t>
  </si>
  <si>
    <t>Lieu 629</t>
  </si>
  <si>
    <t>Lieu 630</t>
  </si>
  <si>
    <t>Lieu 631</t>
  </si>
  <si>
    <t>Lieu 632</t>
  </si>
  <si>
    <t>Lieu 633</t>
  </si>
  <si>
    <t>Lieu 634</t>
  </si>
  <si>
    <t>Lieu 635</t>
  </si>
  <si>
    <t>Lieu 636</t>
  </si>
  <si>
    <t>Lieu 637</t>
  </si>
  <si>
    <t>Lieu 638</t>
  </si>
  <si>
    <t>Lieu 639</t>
  </si>
  <si>
    <t>Lieu 640</t>
  </si>
  <si>
    <t>Lieu 641</t>
  </si>
  <si>
    <t>Lieu 642</t>
  </si>
  <si>
    <t>Lieu 643</t>
  </si>
  <si>
    <t>Lieu 644</t>
  </si>
  <si>
    <t>Lieu 645</t>
  </si>
  <si>
    <t>Lieu 646</t>
  </si>
  <si>
    <t>Lieu 647</t>
  </si>
  <si>
    <t>Lieu 648</t>
  </si>
  <si>
    <t>Lieu 649</t>
  </si>
  <si>
    <t>Lieu 650</t>
  </si>
  <si>
    <t>Lieu 651</t>
  </si>
  <si>
    <t>Lieu 652</t>
  </si>
  <si>
    <t>Lieu 653</t>
  </si>
  <si>
    <t>Lieu 654</t>
  </si>
  <si>
    <t>Lieu 655</t>
  </si>
  <si>
    <t>Lieu 656</t>
  </si>
  <si>
    <t>Lieu 657</t>
  </si>
  <si>
    <t>Lieu 658</t>
  </si>
  <si>
    <t>Lieu 659</t>
  </si>
  <si>
    <t>Lieu 660</t>
  </si>
  <si>
    <t>Lieu 661</t>
  </si>
  <si>
    <t>Lieu 662</t>
  </si>
  <si>
    <t>Lieu 663</t>
  </si>
  <si>
    <t>Lieu 664</t>
  </si>
  <si>
    <t>Lieu 665</t>
  </si>
  <si>
    <t>Lieu 666</t>
  </si>
  <si>
    <t>Lieu 667</t>
  </si>
  <si>
    <t>Lieu 668</t>
  </si>
  <si>
    <t>Lieu 669</t>
  </si>
  <si>
    <t>Lieu 670</t>
  </si>
  <si>
    <t>Lieu 671</t>
  </si>
  <si>
    <t>Lieu 672</t>
  </si>
  <si>
    <t>Lieu 673</t>
  </si>
  <si>
    <t>Lieu 674</t>
  </si>
  <si>
    <t>Lieu 675</t>
  </si>
  <si>
    <t>Lieu 676</t>
  </si>
  <si>
    <t>Lieu 677</t>
  </si>
  <si>
    <t>Lieu 678</t>
  </si>
  <si>
    <t>Lieu 679</t>
  </si>
  <si>
    <t>Lieu 680</t>
  </si>
  <si>
    <t>Lieu 681</t>
  </si>
  <si>
    <t>Lieu 682</t>
  </si>
  <si>
    <t>Lieu 683</t>
  </si>
  <si>
    <t>Lieu 684</t>
  </si>
  <si>
    <t>Lieu 685</t>
  </si>
  <si>
    <t>Lieu 686</t>
  </si>
  <si>
    <t>Lieu 687</t>
  </si>
  <si>
    <t>Lieu 688</t>
  </si>
  <si>
    <t>Lieu 689</t>
  </si>
  <si>
    <t>Lieu 690</t>
  </si>
  <si>
    <t>Lieu 691</t>
  </si>
  <si>
    <t>Lieu 692</t>
  </si>
  <si>
    <t>Lieu 693</t>
  </si>
  <si>
    <t>Lieu 694</t>
  </si>
  <si>
    <t>Lieu 695</t>
  </si>
  <si>
    <t>Lieu 696</t>
  </si>
  <si>
    <t>Lieu 697</t>
  </si>
  <si>
    <t>Lieu 698</t>
  </si>
  <si>
    <t>Lieu 699</t>
  </si>
  <si>
    <t>Lieu 700</t>
  </si>
  <si>
    <t>Lieu 701</t>
  </si>
  <si>
    <t>Lieu 702</t>
  </si>
  <si>
    <t>Lieu 703</t>
  </si>
  <si>
    <t>Lieu 704</t>
  </si>
  <si>
    <t>Lieu 705</t>
  </si>
  <si>
    <t>Lieu 706</t>
  </si>
  <si>
    <t>Lieu 707</t>
  </si>
  <si>
    <t>Lieu 708</t>
  </si>
  <si>
    <t>Lieu 709</t>
  </si>
  <si>
    <t>Lieu 710</t>
  </si>
  <si>
    <t>Lieu 711</t>
  </si>
  <si>
    <t>Lieu 712</t>
  </si>
  <si>
    <t>Lieu 713</t>
  </si>
  <si>
    <t>Lieu 714</t>
  </si>
  <si>
    <t>Lieu 715</t>
  </si>
  <si>
    <t>Lieu 716</t>
  </si>
  <si>
    <t>Lieu 717</t>
  </si>
  <si>
    <t>Lieu 718</t>
  </si>
  <si>
    <t>Lieu 719</t>
  </si>
  <si>
    <t>Lieu 720</t>
  </si>
  <si>
    <t>Lieu 721</t>
  </si>
  <si>
    <t>Lieu 722</t>
  </si>
  <si>
    <t>Lieu 723</t>
  </si>
  <si>
    <t>Lieu 724</t>
  </si>
  <si>
    <t>Lieu 725</t>
  </si>
  <si>
    <t>Lieu 726</t>
  </si>
  <si>
    <t>Lieu 727</t>
  </si>
  <si>
    <t>Lieu 728</t>
  </si>
  <si>
    <t>Lieu 729</t>
  </si>
  <si>
    <t>Lieu 730</t>
  </si>
  <si>
    <t>Lieu 731</t>
  </si>
  <si>
    <t>Lieu 732</t>
  </si>
  <si>
    <t>Lieu 733</t>
  </si>
  <si>
    <t>Lieu 734</t>
  </si>
  <si>
    <t>Lieu 735</t>
  </si>
  <si>
    <t>Lieu 736</t>
  </si>
  <si>
    <t>Lieu 737</t>
  </si>
  <si>
    <t>Lieu 738</t>
  </si>
  <si>
    <t>Lieu 739</t>
  </si>
  <si>
    <t>Lieu 740</t>
  </si>
  <si>
    <t>Lieu 741</t>
  </si>
  <si>
    <t>Lieu 742</t>
  </si>
  <si>
    <t>Lieu 743</t>
  </si>
  <si>
    <t>Lieu 744</t>
  </si>
  <si>
    <t>Lieu 745</t>
  </si>
  <si>
    <t>Lieu 746</t>
  </si>
  <si>
    <t>Lieu 747</t>
  </si>
  <si>
    <t>Lieu 748</t>
  </si>
  <si>
    <t>Lieu 749</t>
  </si>
  <si>
    <t>Lieu 750</t>
  </si>
  <si>
    <t>Lieu 751</t>
  </si>
  <si>
    <t>Lieu 752</t>
  </si>
  <si>
    <t>Lieu 753</t>
  </si>
  <si>
    <t>Lieu 754</t>
  </si>
  <si>
    <t>Lieu 755</t>
  </si>
  <si>
    <t>Lieu 756</t>
  </si>
  <si>
    <t>Lieu 757</t>
  </si>
  <si>
    <t>Lieu 758</t>
  </si>
  <si>
    <t>Lieu 759</t>
  </si>
  <si>
    <t>Lieu 760</t>
  </si>
  <si>
    <t>Lieu 761</t>
  </si>
  <si>
    <t>Lieu 762</t>
  </si>
  <si>
    <t>Lieu 763</t>
  </si>
  <si>
    <t>Lieu 764</t>
  </si>
  <si>
    <t>Lieu 765</t>
  </si>
  <si>
    <t>Lieu 766</t>
  </si>
  <si>
    <t>Lieu 767</t>
  </si>
  <si>
    <t>Lieu 768</t>
  </si>
  <si>
    <t>Lieu 769</t>
  </si>
  <si>
    <t>Lieu 770</t>
  </si>
  <si>
    <t>Lieu 771</t>
  </si>
  <si>
    <t>Lieu 772</t>
  </si>
  <si>
    <t>Lieu 773</t>
  </si>
  <si>
    <t>Lieu 774</t>
  </si>
  <si>
    <t>Lieu 775</t>
  </si>
  <si>
    <t>Lieu 776</t>
  </si>
  <si>
    <t>Lieu 777</t>
  </si>
  <si>
    <t>077 400 00 00</t>
  </si>
  <si>
    <t>78 400 00 00</t>
  </si>
  <si>
    <t>79 400 00 00</t>
  </si>
  <si>
    <t>80 400 00 00</t>
  </si>
  <si>
    <t>81 400 00 00</t>
  </si>
  <si>
    <t>82 400 00 00</t>
  </si>
  <si>
    <t>83 400 00 00</t>
  </si>
  <si>
    <t>84 400 00 00</t>
  </si>
  <si>
    <t>85 400 00 00</t>
  </si>
  <si>
    <t>86 400 00 00</t>
  </si>
  <si>
    <t>87 400 00 00</t>
  </si>
  <si>
    <t>88 400 00 00</t>
  </si>
  <si>
    <t>89 400 00 00</t>
  </si>
  <si>
    <t>90 400 00 00</t>
  </si>
  <si>
    <t>91 400 00 00</t>
  </si>
  <si>
    <t>92 400 00 00</t>
  </si>
  <si>
    <t>93 400 00 00</t>
  </si>
  <si>
    <t>94 400 00 00</t>
  </si>
  <si>
    <t>95 400 00 00</t>
  </si>
  <si>
    <t>96 400 00 00</t>
  </si>
  <si>
    <t>97 400 00 00</t>
  </si>
  <si>
    <t>98 400 00 00</t>
  </si>
  <si>
    <t>99 400 00 00</t>
  </si>
  <si>
    <t>100 400 00 00</t>
  </si>
  <si>
    <t>101 400 00 00</t>
  </si>
  <si>
    <t>102 400 00 00</t>
  </si>
  <si>
    <t>103 400 00 00</t>
  </si>
  <si>
    <t>104 400 00 00</t>
  </si>
  <si>
    <t>105 400 00 00</t>
  </si>
  <si>
    <t>106 400 00 00</t>
  </si>
  <si>
    <t>107 400 00 00</t>
  </si>
  <si>
    <t>108 400 00 00</t>
  </si>
  <si>
    <t>109 400 00 00</t>
  </si>
  <si>
    <t>110 400 00 00</t>
  </si>
  <si>
    <t>111 400 00 00</t>
  </si>
  <si>
    <t>112 400 00 00</t>
  </si>
  <si>
    <t>113 400 00 00</t>
  </si>
  <si>
    <t>114 400 00 00</t>
  </si>
  <si>
    <t>115 400 00 00</t>
  </si>
  <si>
    <t>116 400 00 00</t>
  </si>
  <si>
    <t>117 400 00 00</t>
  </si>
  <si>
    <t>118 400 00 00</t>
  </si>
  <si>
    <t>119 400 00 00</t>
  </si>
  <si>
    <t>120 400 00 00</t>
  </si>
  <si>
    <t>121 400 00 00</t>
  </si>
  <si>
    <t>122 400 00 00</t>
  </si>
  <si>
    <t>123 400 00 00</t>
  </si>
  <si>
    <t>124 400 00 00</t>
  </si>
  <si>
    <t>125 400 00 00</t>
  </si>
  <si>
    <t>126 400 00 00</t>
  </si>
  <si>
    <t>127 400 00 00</t>
  </si>
  <si>
    <t>128 400 00 00</t>
  </si>
  <si>
    <t>129 400 00 00</t>
  </si>
  <si>
    <t>130 400 00 00</t>
  </si>
  <si>
    <t>131 400 00 00</t>
  </si>
  <si>
    <t>132 400 00 00</t>
  </si>
  <si>
    <t>133 400 00 00</t>
  </si>
  <si>
    <t>134 400 00 00</t>
  </si>
  <si>
    <t>135 400 00 00</t>
  </si>
  <si>
    <t>136 400 00 00</t>
  </si>
  <si>
    <t>137 400 00 00</t>
  </si>
  <si>
    <t>138 400 00 00</t>
  </si>
  <si>
    <t>139 400 00 00</t>
  </si>
  <si>
    <t>140 400 00 00</t>
  </si>
  <si>
    <t>141 400 00 00</t>
  </si>
  <si>
    <t>142 400 00 00</t>
  </si>
  <si>
    <t>143 400 00 00</t>
  </si>
  <si>
    <t>144 400 00 00</t>
  </si>
  <si>
    <t>145 400 00 00</t>
  </si>
  <si>
    <t>146 400 00 00</t>
  </si>
  <si>
    <t>147 400 00 00</t>
  </si>
  <si>
    <t>148 400 00 00</t>
  </si>
  <si>
    <t>149 400 00 00</t>
  </si>
  <si>
    <t>150 400 00 00</t>
  </si>
  <si>
    <t>151 400 00 00</t>
  </si>
  <si>
    <t>152 400 00 00</t>
  </si>
  <si>
    <t>153 400 00 00</t>
  </si>
  <si>
    <t>154 400 00 00</t>
  </si>
  <si>
    <t>155 400 00 00</t>
  </si>
  <si>
    <t>156 400 00 00</t>
  </si>
  <si>
    <t>157 400 00 00</t>
  </si>
  <si>
    <t>158 400 00 00</t>
  </si>
  <si>
    <t>159 400 00 00</t>
  </si>
  <si>
    <t>160 400 00 00</t>
  </si>
  <si>
    <t>161 400 00 00</t>
  </si>
  <si>
    <t>162 400 00 00</t>
  </si>
  <si>
    <t>163 400 00 00</t>
  </si>
  <si>
    <t>164 400 00 00</t>
  </si>
  <si>
    <t>165 400 00 00</t>
  </si>
  <si>
    <t>166 400 00 00</t>
  </si>
  <si>
    <t>167 400 00 00</t>
  </si>
  <si>
    <t>168 400 00 00</t>
  </si>
  <si>
    <t>169 400 00 00</t>
  </si>
  <si>
    <t>170 400 00 00</t>
  </si>
  <si>
    <t>171 400 00 00</t>
  </si>
  <si>
    <t>172 400 00 00</t>
  </si>
  <si>
    <t>173 400 00 00</t>
  </si>
  <si>
    <t>174 400 00 00</t>
  </si>
  <si>
    <t>175 400 00 00</t>
  </si>
  <si>
    <t>176 400 00 00</t>
  </si>
  <si>
    <t>177 400 00 00</t>
  </si>
  <si>
    <t>178 400 00 00</t>
  </si>
  <si>
    <t>179 400 00 00</t>
  </si>
  <si>
    <t>180 400 00 00</t>
  </si>
  <si>
    <t>181 400 00 00</t>
  </si>
  <si>
    <t>182 400 00 00</t>
  </si>
  <si>
    <t>183 400 00 00</t>
  </si>
  <si>
    <t>184 400 00 00</t>
  </si>
  <si>
    <t>185 400 00 00</t>
  </si>
  <si>
    <t>186 400 00 00</t>
  </si>
  <si>
    <t>187 400 00 00</t>
  </si>
  <si>
    <t>188 400 00 00</t>
  </si>
  <si>
    <t>189 400 00 00</t>
  </si>
  <si>
    <t>190 400 00 00</t>
  </si>
  <si>
    <t>191 400 00 00</t>
  </si>
  <si>
    <t>192 400 00 00</t>
  </si>
  <si>
    <t>193 400 00 00</t>
  </si>
  <si>
    <t>194 400 00 00</t>
  </si>
  <si>
    <t>195 400 00 00</t>
  </si>
  <si>
    <t>196 400 00 00</t>
  </si>
  <si>
    <t>197 400 00 00</t>
  </si>
  <si>
    <t>198 400 00 00</t>
  </si>
  <si>
    <t>199 400 00 00</t>
  </si>
  <si>
    <t>200 400 00 00</t>
  </si>
  <si>
    <t>201 400 00 00</t>
  </si>
  <si>
    <t>202 400 00 00</t>
  </si>
  <si>
    <t>203 400 00 00</t>
  </si>
  <si>
    <t>204 400 00 00</t>
  </si>
  <si>
    <t>205 400 00 00</t>
  </si>
  <si>
    <t>206 400 00 00</t>
  </si>
  <si>
    <t>207 400 00 00</t>
  </si>
  <si>
    <t>208 400 00 00</t>
  </si>
  <si>
    <t>209 400 00 00</t>
  </si>
  <si>
    <t>210 400 00 00</t>
  </si>
  <si>
    <t>211 400 00 00</t>
  </si>
  <si>
    <t>212 400 00 00</t>
  </si>
  <si>
    <t>213 400 00 00</t>
  </si>
  <si>
    <t>214 400 00 00</t>
  </si>
  <si>
    <t>215 400 00 00</t>
  </si>
  <si>
    <t>216 400 00 00</t>
  </si>
  <si>
    <t>217 400 00 00</t>
  </si>
  <si>
    <t>218 400 00 00</t>
  </si>
  <si>
    <t>219 400 00 00</t>
  </si>
  <si>
    <t>220 400 00 00</t>
  </si>
  <si>
    <t>221 400 00 00</t>
  </si>
  <si>
    <t>222 400 00 00</t>
  </si>
  <si>
    <t>223 400 00 00</t>
  </si>
  <si>
    <t>224 400 00 00</t>
  </si>
  <si>
    <t>225 400 00 00</t>
  </si>
  <si>
    <t>226 400 00 00</t>
  </si>
  <si>
    <t>227 400 00 00</t>
  </si>
  <si>
    <t>228 400 00 00</t>
  </si>
  <si>
    <t>229 400 00 00</t>
  </si>
  <si>
    <t>230 400 00 00</t>
  </si>
  <si>
    <t>231 400 00 00</t>
  </si>
  <si>
    <t>232 400 00 00</t>
  </si>
  <si>
    <t>233 400 00 00</t>
  </si>
  <si>
    <t>234 400 00 00</t>
  </si>
  <si>
    <t>235 400 00 00</t>
  </si>
  <si>
    <t>236 400 00 00</t>
  </si>
  <si>
    <t>237 400 00 00</t>
  </si>
  <si>
    <t>238 400 00 00</t>
  </si>
  <si>
    <t>239 400 00 00</t>
  </si>
  <si>
    <t>240 400 00 00</t>
  </si>
  <si>
    <t>241 400 00 00</t>
  </si>
  <si>
    <t>242 400 00 00</t>
  </si>
  <si>
    <t>243 400 00 00</t>
  </si>
  <si>
    <t>244 400 00 00</t>
  </si>
  <si>
    <t>245 400 00 00</t>
  </si>
  <si>
    <t>246 400 00 00</t>
  </si>
  <si>
    <t>247 400 00 00</t>
  </si>
  <si>
    <t>248 400 00 00</t>
  </si>
  <si>
    <t>249 400 00 00</t>
  </si>
  <si>
    <t>250 400 00 00</t>
  </si>
  <si>
    <t>251 400 00 00</t>
  </si>
  <si>
    <t>252 400 00 00</t>
  </si>
  <si>
    <t>253 400 00 00</t>
  </si>
  <si>
    <t>254 400 00 00</t>
  </si>
  <si>
    <t>255 400 00 00</t>
  </si>
  <si>
    <t>256 400 00 00</t>
  </si>
  <si>
    <t>257 400 00 00</t>
  </si>
  <si>
    <t>258 400 00 00</t>
  </si>
  <si>
    <t>259 400 00 00</t>
  </si>
  <si>
    <t>260 400 00 00</t>
  </si>
  <si>
    <t>261 400 00 00</t>
  </si>
  <si>
    <t>262 400 00 00</t>
  </si>
  <si>
    <t>263 400 00 00</t>
  </si>
  <si>
    <t>264 400 00 00</t>
  </si>
  <si>
    <t>265 400 00 00</t>
  </si>
  <si>
    <t>266 400 00 00</t>
  </si>
  <si>
    <t>267 400 00 00</t>
  </si>
  <si>
    <t>268 400 00 00</t>
  </si>
  <si>
    <t>269 400 00 00</t>
  </si>
  <si>
    <t>270 400 00 00</t>
  </si>
  <si>
    <t>271 400 00 00</t>
  </si>
  <si>
    <t>272 400 00 00</t>
  </si>
  <si>
    <t>273 400 00 00</t>
  </si>
  <si>
    <t>274 400 00 00</t>
  </si>
  <si>
    <t>275 400 00 00</t>
  </si>
  <si>
    <t>276 400 00 00</t>
  </si>
  <si>
    <t>277 400 00 00</t>
  </si>
  <si>
    <t>278 400 00 00</t>
  </si>
  <si>
    <t>279 400 00 00</t>
  </si>
  <si>
    <t>280 400 00 00</t>
  </si>
  <si>
    <t>281 400 00 00</t>
  </si>
  <si>
    <t>282 400 00 00</t>
  </si>
  <si>
    <t>283 400 00 00</t>
  </si>
  <si>
    <t>284 400 00 00</t>
  </si>
  <si>
    <t>285 400 00 00</t>
  </si>
  <si>
    <t>286 400 00 00</t>
  </si>
  <si>
    <t>287 400 00 00</t>
  </si>
  <si>
    <t>288 400 00 00</t>
  </si>
  <si>
    <t>289 400 00 00</t>
  </si>
  <si>
    <t>290 400 00 00</t>
  </si>
  <si>
    <t>291 400 00 00</t>
  </si>
  <si>
    <t>292 400 00 00</t>
  </si>
  <si>
    <t>293 400 00 00</t>
  </si>
  <si>
    <t>294 400 00 00</t>
  </si>
  <si>
    <t>295 400 00 00</t>
  </si>
  <si>
    <t>296 400 00 00</t>
  </si>
  <si>
    <t>297 400 00 00</t>
  </si>
  <si>
    <t>298 400 00 00</t>
  </si>
  <si>
    <t>299 400 00 00</t>
  </si>
  <si>
    <t>300 400 00 00</t>
  </si>
  <si>
    <t>301 400 00 00</t>
  </si>
  <si>
    <t>302 400 00 00</t>
  </si>
  <si>
    <t>303 400 00 00</t>
  </si>
  <si>
    <t>304 400 00 00</t>
  </si>
  <si>
    <t>305 400 00 00</t>
  </si>
  <si>
    <t>306 400 00 00</t>
  </si>
  <si>
    <t>307 400 00 00</t>
  </si>
  <si>
    <t>308 400 00 00</t>
  </si>
  <si>
    <t>309 400 00 00</t>
  </si>
  <si>
    <t>310 400 00 00</t>
  </si>
  <si>
    <t>311 400 00 00</t>
  </si>
  <si>
    <t>312 400 00 00</t>
  </si>
  <si>
    <t>313 400 00 00</t>
  </si>
  <si>
    <t>314 400 00 00</t>
  </si>
  <si>
    <t>315 400 00 00</t>
  </si>
  <si>
    <t>316 400 00 00</t>
  </si>
  <si>
    <t>317 400 00 00</t>
  </si>
  <si>
    <t>318 400 00 00</t>
  </si>
  <si>
    <t>319 400 00 00</t>
  </si>
  <si>
    <t>320 400 00 00</t>
  </si>
  <si>
    <t>321 400 00 00</t>
  </si>
  <si>
    <t>322 400 00 00</t>
  </si>
  <si>
    <t>323 400 00 00</t>
  </si>
  <si>
    <t>324 400 00 00</t>
  </si>
  <si>
    <t>325 400 00 00</t>
  </si>
  <si>
    <t>326 400 00 00</t>
  </si>
  <si>
    <t>327 400 00 00</t>
  </si>
  <si>
    <t>328 400 00 00</t>
  </si>
  <si>
    <t>329 400 00 00</t>
  </si>
  <si>
    <t>330 400 00 00</t>
  </si>
  <si>
    <t>331 400 00 00</t>
  </si>
  <si>
    <t>332 400 00 00</t>
  </si>
  <si>
    <t>333 400 00 00</t>
  </si>
  <si>
    <t>334 400 00 00</t>
  </si>
  <si>
    <t>335 400 00 00</t>
  </si>
  <si>
    <t>336 400 00 00</t>
  </si>
  <si>
    <t>337 400 00 00</t>
  </si>
  <si>
    <t>338 400 00 00</t>
  </si>
  <si>
    <t>339 400 00 00</t>
  </si>
  <si>
    <t>340 400 00 00</t>
  </si>
  <si>
    <t>341 400 00 00</t>
  </si>
  <si>
    <t>342 400 00 00</t>
  </si>
  <si>
    <t>343 400 00 00</t>
  </si>
  <si>
    <t>344 400 00 00</t>
  </si>
  <si>
    <t>345 400 00 00</t>
  </si>
  <si>
    <t>346 400 00 00</t>
  </si>
  <si>
    <t>347 400 00 00</t>
  </si>
  <si>
    <t>348 400 00 00</t>
  </si>
  <si>
    <t>349 400 00 00</t>
  </si>
  <si>
    <t>350 400 00 00</t>
  </si>
  <si>
    <t>351 400 00 00</t>
  </si>
  <si>
    <t>352 400 00 00</t>
  </si>
  <si>
    <t>353 400 00 00</t>
  </si>
  <si>
    <t>354 400 00 00</t>
  </si>
  <si>
    <t>355 400 00 00</t>
  </si>
  <si>
    <t>356 400 00 00</t>
  </si>
  <si>
    <t>357 400 00 00</t>
  </si>
  <si>
    <t>358 400 00 00</t>
  </si>
  <si>
    <t>359 400 00 00</t>
  </si>
  <si>
    <t>360 400 00 00</t>
  </si>
  <si>
    <t>361 400 00 00</t>
  </si>
  <si>
    <t>362 400 00 00</t>
  </si>
  <si>
    <t>363 400 00 00</t>
  </si>
  <si>
    <t>364 400 00 00</t>
  </si>
  <si>
    <t>365 400 00 00</t>
  </si>
  <si>
    <t>366 400 00 00</t>
  </si>
  <si>
    <t>367 400 00 00</t>
  </si>
  <si>
    <t>368 400 00 00</t>
  </si>
  <si>
    <t>369 400 00 00</t>
  </si>
  <si>
    <t>370 400 00 00</t>
  </si>
  <si>
    <t>371 400 00 00</t>
  </si>
  <si>
    <t>372 400 00 00</t>
  </si>
  <si>
    <t>373 400 00 00</t>
  </si>
  <si>
    <t>374 400 00 00</t>
  </si>
  <si>
    <t>375 400 00 00</t>
  </si>
  <si>
    <t>376 400 00 00</t>
  </si>
  <si>
    <t>377 400 00 00</t>
  </si>
  <si>
    <t>378 400 00 00</t>
  </si>
  <si>
    <t>379 400 00 00</t>
  </si>
  <si>
    <t>380 400 00 00</t>
  </si>
  <si>
    <t>381 400 00 00</t>
  </si>
  <si>
    <t>382 400 00 00</t>
  </si>
  <si>
    <t>383 400 00 00</t>
  </si>
  <si>
    <t>384 400 00 00</t>
  </si>
  <si>
    <t>385 400 00 00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</si>
</sst>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dd/mm/yyyy;@"/>
    <numFmt numFmtId="166" formatCode="&quot;CHF&quot;\ * #,##0.00"/>
    <numFmt numFmtId="167" formatCode="&quot;CHF&quot;\ * #,##0.00;&quot;CHF&quot;\ * #,##0.00"/>
    <numFmt numFmtId="168" formatCode="&quot;Prix actuel du kilomètre : CHF &quot;0.00"/>
  </numFmts>
  <fonts count="55" x14ac:knownFonts="1">
    <font>
      <sz val="11"/>
      <color theme="1"/>
      <name val="Calibri"/>
      <family val="2"/>
      <scheme val="minor"/>
    </font>
    <font>
      <b/>
      <sz val="10"/>
      <name val="Arial"/>
      <family val="2"/>
    </font>
    <font>
      <b/>
      <sz val="11"/>
      <color indexed="8"/>
      <name val="Calibri"/>
      <family val="2"/>
    </font>
    <font>
      <sz val="9"/>
      <name val="Trebuchet MS"/>
      <family val="2"/>
    </font>
    <font>
      <sz val="10"/>
      <name val="Arial"/>
      <family val="2"/>
    </font>
    <font>
      <sz val="11"/>
      <name val="Trebuchet MS"/>
      <family val="2"/>
    </font>
    <font>
      <sz val="10"/>
      <name val="Arial"/>
      <family val="2"/>
    </font>
    <font>
      <u/>
      <sz val="10"/>
      <color indexed="12"/>
      <name val="Arial"/>
      <family val="2"/>
    </font>
    <font>
      <sz val="8"/>
      <name val="Arial"/>
      <family val="2"/>
    </font>
    <font>
      <b/>
      <sz val="11"/>
      <name val="Arial"/>
      <family val="2"/>
    </font>
    <font>
      <b/>
      <i/>
      <sz val="9"/>
      <name val="Arial"/>
      <family val="2"/>
    </font>
    <font>
      <b/>
      <i/>
      <u/>
      <sz val="9"/>
      <color indexed="12"/>
      <name val="Arial"/>
      <family val="2"/>
    </font>
    <font>
      <sz val="14"/>
      <name val="Arial"/>
      <family val="2"/>
    </font>
    <font>
      <b/>
      <sz val="10"/>
      <color indexed="10"/>
      <name val="Arial"/>
      <family val="2"/>
    </font>
    <font>
      <sz val="11"/>
      <color theme="1"/>
      <name val="Calibri"/>
      <family val="2"/>
      <scheme val="minor"/>
    </font>
    <font>
      <b/>
      <sz val="11"/>
      <color theme="1"/>
      <name val="Calibri"/>
      <family val="2"/>
      <scheme val="minor"/>
    </font>
    <font>
      <b/>
      <sz val="10"/>
      <color theme="1"/>
      <name val="Arial"/>
      <family val="2"/>
    </font>
    <font>
      <b/>
      <sz val="9"/>
      <color theme="1"/>
      <name val="Arial"/>
      <family val="2"/>
    </font>
    <font>
      <b/>
      <sz val="10"/>
      <color rgb="FFFF0000"/>
      <name val="Arial"/>
      <family val="2"/>
    </font>
    <font>
      <sz val="10"/>
      <color theme="1"/>
      <name val="Arial"/>
      <family val="2"/>
    </font>
    <font>
      <b/>
      <sz val="11"/>
      <color rgb="FFFF0000"/>
      <name val="Calibri"/>
      <family val="2"/>
    </font>
    <font>
      <b/>
      <sz val="11"/>
      <color indexed="10"/>
      <name val="Calibri"/>
      <family val="2"/>
      <scheme val="minor"/>
    </font>
    <font>
      <sz val="11"/>
      <color rgb="FF000000"/>
      <name val="Calibri"/>
      <family val="2"/>
    </font>
    <font>
      <sz val="8"/>
      <color rgb="FF000000"/>
      <name val="Segoe UI"/>
      <family val="2"/>
    </font>
    <font>
      <b/>
      <sz val="14"/>
      <name val="Arial"/>
      <family val="2"/>
    </font>
    <font>
      <b/>
      <sz val="8"/>
      <name val="Arial"/>
      <family val="2"/>
    </font>
    <font>
      <b/>
      <sz val="6"/>
      <name val="Arial"/>
      <family val="2"/>
    </font>
    <font>
      <b/>
      <sz val="12"/>
      <color theme="1"/>
      <name val="Calibri"/>
      <family val="2"/>
      <scheme val="minor"/>
    </font>
    <font>
      <sz val="6"/>
      <name val="Arial"/>
      <family val="2"/>
    </font>
    <font>
      <b/>
      <sz val="9"/>
      <name val="Arial"/>
      <family val="2"/>
    </font>
    <font>
      <sz val="11"/>
      <color theme="0"/>
      <name val="Calibri"/>
      <family val="2"/>
      <scheme val="minor"/>
    </font>
    <font>
      <b/>
      <vertAlign val="superscript"/>
      <sz val="10"/>
      <name val="Arial"/>
      <family val="2"/>
    </font>
    <font>
      <sz val="11"/>
      <color rgb="FFFF0000"/>
      <name val="Calibri"/>
      <family val="2"/>
      <scheme val="minor"/>
    </font>
    <font>
      <sz val="9"/>
      <color theme="1"/>
      <name val="Calibri"/>
      <family val="2"/>
      <scheme val="minor"/>
    </font>
    <font>
      <b/>
      <sz val="11"/>
      <color rgb="FFFF0000"/>
      <name val="Calibri"/>
      <family val="2"/>
      <scheme val="minor"/>
    </font>
    <font>
      <b/>
      <sz val="16"/>
      <color theme="1"/>
      <name val="Calibri"/>
      <family val="2"/>
      <scheme val="minor"/>
    </font>
    <font>
      <sz val="14"/>
      <color theme="1"/>
      <name val="Calibri"/>
      <family val="2"/>
      <scheme val="minor"/>
    </font>
    <font>
      <b/>
      <sz val="11"/>
      <color theme="8" tint="0.79998168889431442"/>
      <name val="Calibri"/>
      <family val="2"/>
      <scheme val="minor"/>
    </font>
    <font>
      <b/>
      <sz val="9"/>
      <color theme="1"/>
      <name val="Calibri"/>
      <family val="2"/>
      <scheme val="minor"/>
    </font>
    <font>
      <b/>
      <sz val="18"/>
      <color theme="1"/>
      <name val="Calibri"/>
      <family val="2"/>
      <scheme val="minor"/>
    </font>
    <font>
      <sz val="12"/>
      <color theme="1"/>
      <name val="Calibri"/>
      <family val="2"/>
      <scheme val="minor"/>
    </font>
    <font>
      <sz val="20"/>
      <color theme="1"/>
      <name val="Calibri"/>
      <family val="2"/>
      <scheme val="minor"/>
    </font>
    <font>
      <b/>
      <sz val="14"/>
      <color rgb="FF000000"/>
      <name val="Arial"/>
      <family val="2"/>
    </font>
    <font>
      <b/>
      <sz val="12"/>
      <color rgb="FF000000"/>
      <name val="Arial"/>
      <family val="2"/>
    </font>
    <font>
      <b/>
      <sz val="12"/>
      <color rgb="FF000000"/>
      <name val="Wingdings"/>
      <charset val="2"/>
    </font>
    <font>
      <sz val="12"/>
      <color rgb="FF000000"/>
      <name val="Arial"/>
      <family val="2"/>
    </font>
    <font>
      <b/>
      <i/>
      <sz val="12"/>
      <color rgb="FF000000"/>
      <name val="Arial"/>
      <family val="2"/>
    </font>
    <font>
      <b/>
      <i/>
      <sz val="13.5"/>
      <color rgb="FF000000"/>
      <name val="Calibri"/>
      <family val="2"/>
    </font>
    <font>
      <b/>
      <i/>
      <sz val="11"/>
      <color rgb="FF000000"/>
      <name val="Arial"/>
      <family val="2"/>
    </font>
    <font>
      <sz val="10"/>
      <color rgb="FF000000"/>
      <name val="Times New Roman"/>
      <family val="1"/>
    </font>
    <font>
      <b/>
      <sz val="8"/>
      <color rgb="FFFF0000"/>
      <name val="Calibri"/>
      <family val="2"/>
    </font>
    <font>
      <b/>
      <sz val="12"/>
      <color rgb="FFFF0000"/>
      <name val="Arial"/>
      <family val="2"/>
    </font>
    <font>
      <sz val="12"/>
      <color rgb="FFFF0000"/>
      <name val="Arial"/>
      <family val="2"/>
    </font>
    <font>
      <b/>
      <sz val="9"/>
      <color indexed="81"/>
      <name val="Tahoma"/>
      <family val="2"/>
    </font>
    <font>
      <sz val="9"/>
      <color indexed="81"/>
      <name val="Tahoma"/>
      <family val="2"/>
    </font>
  </fonts>
  <fills count="7">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D8D8D8"/>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hair">
        <color indexed="0"/>
      </left>
      <right style="hair">
        <color indexed="0"/>
      </right>
      <top style="hair">
        <color indexed="0"/>
      </top>
      <bottom style="hair">
        <color indexed="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theme="8" tint="-0.499984740745262"/>
      </left>
      <right/>
      <top style="medium">
        <color theme="8" tint="-0.499984740745262"/>
      </top>
      <bottom/>
      <diagonal/>
    </border>
    <border>
      <left/>
      <right/>
      <top style="medium">
        <color theme="8" tint="-0.499984740745262"/>
      </top>
      <bottom/>
      <diagonal/>
    </border>
    <border>
      <left/>
      <right style="medium">
        <color theme="8" tint="-0.499984740745262"/>
      </right>
      <top style="medium">
        <color theme="8" tint="-0.499984740745262"/>
      </top>
      <bottom/>
      <diagonal/>
    </border>
    <border>
      <left style="medium">
        <color theme="8" tint="-0.499984740745262"/>
      </left>
      <right/>
      <top/>
      <bottom/>
      <diagonal/>
    </border>
    <border>
      <left/>
      <right style="medium">
        <color theme="8" tint="-0.499984740745262"/>
      </right>
      <top/>
      <bottom/>
      <diagonal/>
    </border>
    <border>
      <left style="medium">
        <color theme="8" tint="-0.499984740745262"/>
      </left>
      <right/>
      <top/>
      <bottom style="medium">
        <color theme="8" tint="-0.499984740745262"/>
      </bottom>
      <diagonal/>
    </border>
    <border>
      <left/>
      <right/>
      <top/>
      <bottom style="medium">
        <color theme="8" tint="-0.499984740745262"/>
      </bottom>
      <diagonal/>
    </border>
    <border>
      <left/>
      <right style="medium">
        <color theme="8" tint="-0.499984740745262"/>
      </right>
      <top/>
      <bottom style="medium">
        <color theme="8" tint="-0.49998474074526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6">
    <xf numFmtId="0" fontId="0" fillId="0" borderId="0"/>
    <xf numFmtId="0" fontId="7" fillId="0" borderId="0" applyNumberFormat="0" applyFill="0" applyBorder="0" applyAlignment="0" applyProtection="0">
      <alignment vertical="top"/>
      <protection locked="0"/>
    </xf>
    <xf numFmtId="164" fontId="14" fillId="0" borderId="0" applyFont="0" applyFill="0" applyBorder="0" applyAlignment="0" applyProtection="0"/>
    <xf numFmtId="164" fontId="6" fillId="0" borderId="0" applyFont="0" applyFill="0" applyBorder="0" applyAlignment="0" applyProtection="0"/>
    <xf numFmtId="0" fontId="6" fillId="0" borderId="0"/>
    <xf numFmtId="0" fontId="4" fillId="0" borderId="0"/>
  </cellStyleXfs>
  <cellXfs count="213">
    <xf numFmtId="0" fontId="0" fillId="0" borderId="0" xfId="0"/>
    <xf numFmtId="0" fontId="2" fillId="0" borderId="0" xfId="0" applyFont="1" applyAlignment="1">
      <alignment horizontal="center"/>
    </xf>
    <xf numFmtId="0" fontId="2" fillId="0" borderId="1" xfId="0" applyFont="1" applyFill="1" applyBorder="1" applyAlignment="1">
      <alignment horizontal="center"/>
    </xf>
    <xf numFmtId="0" fontId="2" fillId="0" borderId="0" xfId="0" applyFont="1" applyFill="1" applyAlignment="1">
      <alignment horizontal="center"/>
    </xf>
    <xf numFmtId="0" fontId="0" fillId="0" borderId="0" xfId="0" applyFont="1" applyAlignment="1">
      <alignment horizontal="left" indent="1"/>
    </xf>
    <xf numFmtId="0" fontId="3" fillId="0" borderId="0" xfId="0" applyFont="1" applyAlignment="1">
      <alignment horizontal="right"/>
    </xf>
    <xf numFmtId="0" fontId="0" fillId="0" borderId="0" xfId="0" applyFont="1"/>
    <xf numFmtId="0" fontId="1"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textRotation="90" wrapText="1"/>
    </xf>
    <xf numFmtId="0" fontId="16" fillId="0" borderId="1" xfId="0" applyFont="1" applyFill="1" applyBorder="1" applyAlignment="1">
      <alignment horizontal="center" vertical="center" textRotation="90" wrapText="1"/>
    </xf>
    <xf numFmtId="165" fontId="1" fillId="0" borderId="1" xfId="0" applyNumberFormat="1" applyFont="1" applyFill="1" applyBorder="1" applyAlignment="1">
      <alignment horizontal="center" vertical="center" wrapText="1"/>
    </xf>
    <xf numFmtId="0" fontId="5" fillId="0" borderId="1" xfId="0" applyFont="1" applyFill="1" applyBorder="1"/>
    <xf numFmtId="0" fontId="18" fillId="0" borderId="1" xfId="0" applyFont="1" applyFill="1" applyBorder="1" applyAlignment="1">
      <alignment horizontal="center" vertical="center" wrapText="1"/>
    </xf>
    <xf numFmtId="0" fontId="6" fillId="0" borderId="0" xfId="4"/>
    <xf numFmtId="0" fontId="1" fillId="0" borderId="1" xfId="4" applyFont="1" applyBorder="1"/>
    <xf numFmtId="0" fontId="1" fillId="0" borderId="3" xfId="4" applyFont="1" applyBorder="1"/>
    <xf numFmtId="0" fontId="1" fillId="0" borderId="4" xfId="4" applyFont="1" applyBorder="1"/>
    <xf numFmtId="0" fontId="6" fillId="0" borderId="6" xfId="4" applyBorder="1"/>
    <xf numFmtId="0" fontId="1" fillId="0" borderId="6" xfId="4" applyFont="1" applyBorder="1"/>
    <xf numFmtId="0" fontId="4" fillId="0" borderId="7" xfId="4" applyFont="1" applyBorder="1"/>
    <xf numFmtId="0" fontId="9" fillId="0" borderId="0" xfId="4" applyFont="1" applyBorder="1"/>
    <xf numFmtId="0" fontId="1" fillId="0" borderId="9" xfId="4" applyFont="1" applyBorder="1"/>
    <xf numFmtId="0" fontId="6" fillId="0" borderId="8" xfId="4" applyBorder="1"/>
    <xf numFmtId="0" fontId="6" fillId="0" borderId="0" xfId="4" applyBorder="1"/>
    <xf numFmtId="0" fontId="7" fillId="0" borderId="9" xfId="1" applyBorder="1" applyAlignment="1" applyProtection="1"/>
    <xf numFmtId="0" fontId="10" fillId="0" borderId="0" xfId="4" applyFont="1" applyBorder="1"/>
    <xf numFmtId="0" fontId="11" fillId="0" borderId="0" xfId="1" applyFont="1" applyBorder="1" applyAlignment="1" applyProtection="1"/>
    <xf numFmtId="0" fontId="10" fillId="0" borderId="9" xfId="4" applyFont="1" applyBorder="1"/>
    <xf numFmtId="0" fontId="6" fillId="0" borderId="11" xfId="4" applyBorder="1"/>
    <xf numFmtId="0" fontId="6" fillId="0" borderId="12" xfId="4" applyBorder="1"/>
    <xf numFmtId="0" fontId="12" fillId="0" borderId="14" xfId="4" applyFont="1" applyBorder="1" applyAlignment="1"/>
    <xf numFmtId="0" fontId="6" fillId="0" borderId="14" xfId="4" applyBorder="1"/>
    <xf numFmtId="164" fontId="1" fillId="0" borderId="1" xfId="2" applyFont="1" applyBorder="1"/>
    <xf numFmtId="0" fontId="20" fillId="0" borderId="1" xfId="0" applyFont="1" applyFill="1" applyBorder="1" applyAlignment="1">
      <alignment horizontal="center" wrapText="1"/>
    </xf>
    <xf numFmtId="0" fontId="21" fillId="0" borderId="0" xfId="0" applyFont="1" applyAlignment="1">
      <alignment wrapText="1"/>
    </xf>
    <xf numFmtId="0" fontId="12" fillId="0" borderId="14" xfId="4" applyFont="1" applyBorder="1" applyAlignment="1">
      <alignment vertical="center"/>
    </xf>
    <xf numFmtId="14" fontId="15" fillId="0" borderId="1" xfId="0" applyNumberFormat="1" applyFont="1" applyBorder="1"/>
    <xf numFmtId="164" fontId="25" fillId="0" borderId="3" xfId="2" applyFont="1" applyBorder="1"/>
    <xf numFmtId="0" fontId="5" fillId="2" borderId="1" xfId="0" applyFont="1" applyFill="1" applyBorder="1" applyProtection="1">
      <protection locked="0"/>
    </xf>
    <xf numFmtId="0" fontId="15" fillId="0" borderId="1" xfId="0" applyFont="1" applyFill="1" applyBorder="1" applyAlignment="1" applyProtection="1">
      <alignment horizontal="center"/>
    </xf>
    <xf numFmtId="0" fontId="26" fillId="0" borderId="3" xfId="4" applyFont="1" applyBorder="1"/>
    <xf numFmtId="0" fontId="0" fillId="0" borderId="0" xfId="0" applyAlignment="1">
      <alignment wrapText="1"/>
    </xf>
    <xf numFmtId="0" fontId="28" fillId="0" borderId="0" xfId="4" applyFont="1"/>
    <xf numFmtId="0" fontId="1" fillId="0" borderId="14" xfId="4" applyFont="1" applyBorder="1" applyAlignment="1">
      <alignment horizontal="right"/>
    </xf>
    <xf numFmtId="0" fontId="28" fillId="0" borderId="10" xfId="4" applyFont="1" applyBorder="1"/>
    <xf numFmtId="0" fontId="8" fillId="0" borderId="6" xfId="4" quotePrefix="1" applyFont="1" applyBorder="1" applyAlignment="1">
      <alignment horizontal="right"/>
    </xf>
    <xf numFmtId="0" fontId="28" fillId="0" borderId="1" xfId="4" applyFont="1" applyBorder="1"/>
    <xf numFmtId="0" fontId="28" fillId="0" borderId="13" xfId="4" applyFont="1" applyBorder="1" applyAlignment="1">
      <alignment horizontal="right"/>
    </xf>
    <xf numFmtId="0" fontId="28" fillId="0" borderId="16" xfId="4" applyFont="1" applyBorder="1" applyAlignment="1">
      <alignment horizontal="left" indent="1"/>
    </xf>
    <xf numFmtId="0" fontId="28" fillId="0" borderId="8" xfId="4" quotePrefix="1" applyFont="1" applyBorder="1" applyAlignment="1">
      <alignment horizontal="right"/>
    </xf>
    <xf numFmtId="0" fontId="28" fillId="0" borderId="8" xfId="4" applyFont="1" applyBorder="1"/>
    <xf numFmtId="0" fontId="1" fillId="0" borderId="1" xfId="4" applyFont="1" applyBorder="1" applyAlignment="1">
      <alignment horizontal="left" indent="1"/>
    </xf>
    <xf numFmtId="0" fontId="29" fillId="0" borderId="1" xfId="4" applyFont="1" applyBorder="1" applyAlignment="1">
      <alignment horizontal="left" indent="1"/>
    </xf>
    <xf numFmtId="0" fontId="27" fillId="0" borderId="0" xfId="0" applyFont="1" applyAlignment="1">
      <alignment vertical="top" wrapText="1"/>
    </xf>
    <xf numFmtId="0" fontId="0" fillId="0" borderId="0" xfId="0" applyAlignment="1">
      <alignment vertical="top"/>
    </xf>
    <xf numFmtId="0" fontId="6" fillId="0" borderId="1" xfId="4" applyBorder="1"/>
    <xf numFmtId="0" fontId="0" fillId="0" borderId="0" xfId="0" applyAlignment="1">
      <alignment vertical="top" wrapText="1"/>
    </xf>
    <xf numFmtId="0" fontId="27" fillId="0" borderId="0" xfId="0" applyFont="1" applyAlignment="1">
      <alignment vertical="center" wrapText="1"/>
    </xf>
    <xf numFmtId="0" fontId="15" fillId="0" borderId="0" xfId="0" applyFont="1" applyFill="1"/>
    <xf numFmtId="0" fontId="30" fillId="0" borderId="0" xfId="0" applyFont="1"/>
    <xf numFmtId="0" fontId="33" fillId="0" borderId="6" xfId="0" applyFont="1" applyBorder="1"/>
    <xf numFmtId="0" fontId="27" fillId="0" borderId="0" xfId="0" applyFont="1" applyAlignment="1">
      <alignment horizontal="left" vertical="center" wrapText="1"/>
    </xf>
    <xf numFmtId="0" fontId="0" fillId="0" borderId="0" xfId="0" applyAlignment="1">
      <alignment horizontal="left"/>
    </xf>
    <xf numFmtId="0" fontId="0" fillId="0" borderId="12" xfId="0" applyFont="1" applyBorder="1"/>
    <xf numFmtId="0" fontId="0" fillId="0" borderId="11" xfId="0" applyFont="1" applyBorder="1"/>
    <xf numFmtId="0" fontId="0" fillId="0" borderId="10" xfId="0" applyFont="1" applyBorder="1"/>
    <xf numFmtId="0" fontId="0" fillId="0" borderId="9" xfId="0" applyFont="1" applyBorder="1"/>
    <xf numFmtId="0" fontId="0" fillId="0" borderId="0" xfId="0" applyFont="1" applyBorder="1"/>
    <xf numFmtId="0" fontId="0" fillId="0" borderId="8" xfId="0" applyFont="1" applyBorder="1"/>
    <xf numFmtId="0" fontId="15" fillId="0" borderId="0" xfId="0" applyFont="1" applyFill="1" applyBorder="1" applyAlignment="1" applyProtection="1">
      <alignment horizontal="center"/>
    </xf>
    <xf numFmtId="14" fontId="15" fillId="0" borderId="0" xfId="0" applyNumberFormat="1" applyFont="1" applyBorder="1"/>
    <xf numFmtId="0" fontId="0" fillId="3" borderId="14" xfId="0" applyFont="1" applyFill="1" applyBorder="1"/>
    <xf numFmtId="0" fontId="0" fillId="3" borderId="13" xfId="0" applyFont="1" applyFill="1" applyBorder="1"/>
    <xf numFmtId="0" fontId="15" fillId="0" borderId="6" xfId="0" applyFont="1" applyBorder="1" applyAlignment="1">
      <alignment horizontal="left" indent="1"/>
    </xf>
    <xf numFmtId="0" fontId="0" fillId="0" borderId="6" xfId="0" applyFont="1" applyBorder="1"/>
    <xf numFmtId="0" fontId="0" fillId="0" borderId="1" xfId="0" applyFont="1" applyBorder="1"/>
    <xf numFmtId="166" fontId="0" fillId="0" borderId="1" xfId="0" applyNumberFormat="1" applyFont="1" applyBorder="1"/>
    <xf numFmtId="0" fontId="0" fillId="0" borderId="0" xfId="0" applyFont="1" applyAlignment="1">
      <alignment horizontal="center"/>
    </xf>
    <xf numFmtId="166" fontId="0" fillId="3" borderId="1" xfId="0" applyNumberFormat="1" applyFont="1" applyFill="1" applyBorder="1" applyProtection="1">
      <protection locked="0"/>
    </xf>
    <xf numFmtId="167" fontId="0" fillId="0" borderId="1" xfId="0" applyNumberFormat="1" applyFont="1" applyBorder="1"/>
    <xf numFmtId="0" fontId="0" fillId="0" borderId="7" xfId="0" applyFont="1" applyBorder="1"/>
    <xf numFmtId="0" fontId="0" fillId="0" borderId="5" xfId="0" applyFont="1" applyBorder="1"/>
    <xf numFmtId="168" fontId="0" fillId="0" borderId="0" xfId="0" applyNumberFormat="1" applyAlignment="1">
      <alignment horizontal="left" vertical="top" wrapText="1"/>
    </xf>
    <xf numFmtId="0" fontId="35" fillId="0" borderId="0" xfId="0" applyFont="1" applyAlignment="1">
      <alignment vertical="center"/>
    </xf>
    <xf numFmtId="0" fontId="15" fillId="0" borderId="0" xfId="0" applyFont="1" applyBorder="1" applyAlignment="1">
      <alignment vertical="center"/>
    </xf>
    <xf numFmtId="14" fontId="15" fillId="0" borderId="1" xfId="0" applyNumberFormat="1" applyFont="1" applyBorder="1" applyAlignment="1">
      <alignment vertical="center"/>
    </xf>
    <xf numFmtId="0" fontId="15" fillId="3" borderId="14" xfId="0" applyFont="1" applyFill="1" applyBorder="1" applyAlignment="1">
      <alignment vertical="center"/>
    </xf>
    <xf numFmtId="0" fontId="0" fillId="0" borderId="0" xfId="0" applyFont="1" applyBorder="1" applyAlignment="1">
      <alignment vertical="center"/>
    </xf>
    <xf numFmtId="0" fontId="15" fillId="0" borderId="0" xfId="0" applyFont="1" applyBorder="1" applyAlignment="1">
      <alignment horizontal="center" vertical="center"/>
    </xf>
    <xf numFmtId="0" fontId="15" fillId="0" borderId="0" xfId="0" applyFont="1" applyBorder="1" applyAlignment="1">
      <alignment horizontal="left" vertical="center"/>
    </xf>
    <xf numFmtId="0" fontId="15" fillId="0" borderId="0" xfId="0" applyFont="1" applyBorder="1" applyAlignment="1">
      <alignment horizontal="right" vertical="center" indent="2"/>
    </xf>
    <xf numFmtId="0" fontId="15" fillId="0" borderId="0" xfId="0" applyFont="1" applyBorder="1" applyAlignment="1">
      <alignment horizontal="left" vertical="center" indent="1"/>
    </xf>
    <xf numFmtId="0" fontId="15" fillId="0" borderId="6" xfId="0" applyFont="1" applyBorder="1" applyAlignment="1">
      <alignment vertical="center"/>
    </xf>
    <xf numFmtId="0" fontId="0" fillId="3" borderId="1" xfId="0" applyFont="1" applyFill="1" applyBorder="1" applyProtection="1">
      <protection locked="0"/>
    </xf>
    <xf numFmtId="0" fontId="0" fillId="0" borderId="9" xfId="0" applyFont="1" applyBorder="1" applyProtection="1"/>
    <xf numFmtId="0" fontId="15" fillId="0" borderId="0" xfId="0" applyFont="1" applyBorder="1" applyAlignment="1" applyProtection="1">
      <alignment vertical="center"/>
    </xf>
    <xf numFmtId="0" fontId="0" fillId="0" borderId="0" xfId="0" applyFont="1" applyBorder="1" applyProtection="1"/>
    <xf numFmtId="0" fontId="0" fillId="0" borderId="8" xfId="0" applyFont="1" applyBorder="1" applyProtection="1"/>
    <xf numFmtId="0" fontId="0" fillId="0" borderId="0" xfId="0" applyFont="1" applyProtection="1"/>
    <xf numFmtId="0" fontId="0" fillId="0" borderId="1" xfId="0" applyFont="1" applyBorder="1" applyProtection="1"/>
    <xf numFmtId="0" fontId="0" fillId="0" borderId="0" xfId="0" applyFont="1" applyBorder="1" applyAlignment="1" applyProtection="1">
      <alignment vertical="center"/>
    </xf>
    <xf numFmtId="0" fontId="15" fillId="0" borderId="0" xfId="0" applyFont="1" applyBorder="1" applyAlignment="1" applyProtection="1">
      <alignment horizontal="center" vertical="center"/>
    </xf>
    <xf numFmtId="0" fontId="15" fillId="0" borderId="0" xfId="0" applyFont="1" applyFill="1" applyBorder="1" applyAlignment="1" applyProtection="1">
      <alignment vertical="center"/>
    </xf>
    <xf numFmtId="0" fontId="0" fillId="0" borderId="0" xfId="0" applyFont="1" applyAlignment="1" applyProtection="1">
      <alignment horizontal="center"/>
    </xf>
    <xf numFmtId="0" fontId="15" fillId="0" borderId="0" xfId="0" applyFont="1" applyBorder="1" applyAlignment="1" applyProtection="1">
      <alignment horizontal="right" vertical="center" indent="2"/>
    </xf>
    <xf numFmtId="0" fontId="32" fillId="0" borderId="0" xfId="0" applyFont="1" applyBorder="1" applyProtection="1"/>
    <xf numFmtId="0" fontId="34" fillId="0" borderId="0" xfId="0" applyFont="1" applyBorder="1" applyAlignment="1" applyProtection="1">
      <alignment vertical="center"/>
    </xf>
    <xf numFmtId="0" fontId="15" fillId="0" borderId="0" xfId="0" applyFont="1" applyBorder="1" applyAlignment="1" applyProtection="1">
      <alignment horizontal="left" vertical="center" indent="1"/>
    </xf>
    <xf numFmtId="167" fontId="0" fillId="0" borderId="0" xfId="0" applyNumberFormat="1" applyFont="1" applyBorder="1" applyProtection="1"/>
    <xf numFmtId="0" fontId="33" fillId="0" borderId="6" xfId="0" applyFont="1" applyBorder="1" applyProtection="1"/>
    <xf numFmtId="0" fontId="0" fillId="0" borderId="6" xfId="0" applyFont="1" applyBorder="1" applyProtection="1"/>
    <xf numFmtId="0" fontId="15" fillId="0" borderId="6" xfId="0" applyFont="1" applyBorder="1" applyAlignment="1" applyProtection="1">
      <alignment vertical="center"/>
    </xf>
    <xf numFmtId="0" fontId="15" fillId="0" borderId="0" xfId="0" applyFont="1" applyFill="1" applyProtection="1"/>
    <xf numFmtId="0" fontId="0" fillId="0" borderId="7" xfId="0" applyFont="1" applyBorder="1" applyProtection="1"/>
    <xf numFmtId="0" fontId="0" fillId="0" borderId="5" xfId="0" applyFont="1" applyBorder="1" applyProtection="1"/>
    <xf numFmtId="0" fontId="15" fillId="0" borderId="1" xfId="0" applyFont="1" applyFill="1" applyBorder="1" applyProtection="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0" borderId="17" xfId="0" applyBorder="1"/>
    <xf numFmtId="0" fontId="0" fillId="0" borderId="18" xfId="0" applyBorder="1"/>
    <xf numFmtId="0" fontId="0" fillId="0" borderId="19" xfId="0" applyBorder="1"/>
    <xf numFmtId="0" fontId="25" fillId="0" borderId="0" xfId="5" applyFont="1" applyAlignment="1">
      <alignment horizontal="center" vertical="center" wrapText="1"/>
    </xf>
    <xf numFmtId="0" fontId="0" fillId="4" borderId="26" xfId="0" applyFill="1" applyBorder="1" applyAlignment="1">
      <alignment horizontal="centerContinuous" vertical="center"/>
    </xf>
    <xf numFmtId="0" fontId="15" fillId="4" borderId="29" xfId="0" applyFont="1" applyFill="1" applyBorder="1" applyAlignment="1">
      <alignment vertical="center"/>
    </xf>
    <xf numFmtId="0" fontId="15" fillId="4" borderId="27" xfId="0" applyFont="1" applyFill="1" applyBorder="1" applyAlignment="1">
      <alignment vertical="center"/>
    </xf>
    <xf numFmtId="0" fontId="15" fillId="4" borderId="28" xfId="0" applyFont="1" applyFill="1" applyBorder="1" applyAlignment="1">
      <alignment horizontal="centerContinuous" vertical="center" wrapText="1"/>
    </xf>
    <xf numFmtId="0" fontId="36" fillId="3" borderId="25" xfId="0" applyFont="1" applyFill="1" applyBorder="1" applyAlignment="1" applyProtection="1">
      <alignment vertical="center"/>
      <protection locked="0"/>
    </xf>
    <xf numFmtId="0" fontId="9" fillId="0" borderId="1" xfId="4" quotePrefix="1" applyFont="1" applyFill="1" applyBorder="1" applyAlignment="1">
      <alignment horizontal="center"/>
    </xf>
    <xf numFmtId="0" fontId="0" fillId="0" borderId="0" xfId="0" applyAlignment="1">
      <alignment horizontal="center" vertical="center" wrapText="1"/>
    </xf>
    <xf numFmtId="0" fontId="37" fillId="3" borderId="15" xfId="0" applyFont="1" applyFill="1" applyBorder="1" applyAlignment="1">
      <alignment vertical="center"/>
    </xf>
    <xf numFmtId="0" fontId="37" fillId="3" borderId="15" xfId="0" applyFont="1" applyFill="1" applyBorder="1"/>
    <xf numFmtId="166" fontId="0" fillId="0" borderId="0" xfId="0" applyNumberFormat="1" applyFont="1" applyBorder="1" applyProtection="1"/>
    <xf numFmtId="0" fontId="34" fillId="0" borderId="0" xfId="0" applyFont="1" applyBorder="1" applyAlignment="1" applyProtection="1">
      <alignment horizontal="right" vertical="center" indent="2"/>
    </xf>
    <xf numFmtId="0" fontId="34" fillId="0" borderId="0" xfId="0" applyFont="1" applyBorder="1" applyAlignment="1" applyProtection="1">
      <alignment horizontal="left" vertical="center" indent="1"/>
    </xf>
    <xf numFmtId="0" fontId="34" fillId="0" borderId="0" xfId="0" applyFont="1" applyBorder="1" applyAlignment="1" applyProtection="1">
      <alignment horizontal="left" vertical="center" indent="2"/>
    </xf>
    <xf numFmtId="167" fontId="34" fillId="0" borderId="0" xfId="0" applyNumberFormat="1" applyFont="1" applyBorder="1" applyProtection="1"/>
    <xf numFmtId="0" fontId="0" fillId="0" borderId="0" xfId="0" applyFont="1" applyFill="1" applyBorder="1" applyProtection="1"/>
    <xf numFmtId="0" fontId="15" fillId="0" borderId="0" xfId="0" applyFont="1" applyFill="1" applyBorder="1" applyAlignment="1" applyProtection="1">
      <alignment horizontal="right" vertical="center" indent="2"/>
    </xf>
    <xf numFmtId="0" fontId="0" fillId="0" borderId="0" xfId="0" applyFont="1" applyFill="1" applyBorder="1" applyProtection="1">
      <protection locked="0"/>
    </xf>
    <xf numFmtId="0" fontId="0" fillId="0" borderId="0" xfId="0" applyFont="1" applyFill="1" applyBorder="1" applyAlignment="1" applyProtection="1">
      <alignment horizontal="left" indent="1"/>
    </xf>
    <xf numFmtId="0" fontId="15" fillId="0" borderId="0" xfId="0" applyFont="1" applyFill="1" applyBorder="1" applyProtection="1"/>
    <xf numFmtId="0" fontId="15" fillId="0" borderId="0" xfId="0" applyFont="1" applyFill="1" applyBorder="1" applyAlignment="1" applyProtection="1">
      <alignment horizontal="right"/>
    </xf>
    <xf numFmtId="166" fontId="0" fillId="0" borderId="0" xfId="0" applyNumberFormat="1" applyFont="1" applyFill="1" applyBorder="1" applyProtection="1"/>
    <xf numFmtId="0" fontId="0" fillId="0" borderId="0" xfId="0" applyFont="1" applyFill="1" applyBorder="1" applyAlignment="1" applyProtection="1">
      <alignment horizontal="right"/>
    </xf>
    <xf numFmtId="166" fontId="0" fillId="0" borderId="0" xfId="0" applyNumberFormat="1" applyFont="1" applyFill="1" applyBorder="1" applyProtection="1">
      <protection locked="0"/>
    </xf>
    <xf numFmtId="167" fontId="0" fillId="0" borderId="1" xfId="0" applyNumberFormat="1" applyFont="1" applyBorder="1" applyProtection="1"/>
    <xf numFmtId="0" fontId="39" fillId="0" borderId="0" xfId="0" applyFont="1" applyAlignment="1">
      <alignment vertical="center"/>
    </xf>
    <xf numFmtId="0" fontId="24" fillId="0" borderId="15" xfId="4" applyFont="1" applyBorder="1" applyAlignment="1">
      <alignment vertical="top"/>
    </xf>
    <xf numFmtId="0" fontId="40" fillId="2" borderId="1" xfId="0" applyFont="1" applyFill="1" applyBorder="1" applyAlignment="1">
      <alignment vertical="top" wrapText="1"/>
    </xf>
    <xf numFmtId="0" fontId="43" fillId="5" borderId="33" xfId="0" applyFont="1" applyFill="1" applyBorder="1" applyAlignment="1">
      <alignment vertical="center"/>
    </xf>
    <xf numFmtId="0" fontId="43" fillId="5" borderId="34" xfId="0" applyFont="1" applyFill="1" applyBorder="1" applyAlignment="1">
      <alignment horizontal="center" vertical="center"/>
    </xf>
    <xf numFmtId="0" fontId="43" fillId="5" borderId="34" xfId="0" applyFont="1" applyFill="1" applyBorder="1" applyAlignment="1">
      <alignment vertical="center"/>
    </xf>
    <xf numFmtId="0" fontId="43" fillId="6" borderId="33" xfId="0" applyFont="1" applyFill="1" applyBorder="1" applyAlignment="1">
      <alignment vertical="center"/>
    </xf>
    <xf numFmtId="0" fontId="43" fillId="0" borderId="34" xfId="0" applyFont="1" applyBorder="1" applyAlignment="1">
      <alignment horizontal="center" vertical="center"/>
    </xf>
    <xf numFmtId="0" fontId="43" fillId="0" borderId="34" xfId="0" applyFont="1" applyBorder="1" applyAlignment="1">
      <alignment vertical="center"/>
    </xf>
    <xf numFmtId="0" fontId="44" fillId="0" borderId="34" xfId="0" applyFont="1" applyBorder="1" applyAlignment="1">
      <alignment vertical="center"/>
    </xf>
    <xf numFmtId="0" fontId="45" fillId="0" borderId="34" xfId="0" applyFont="1" applyBorder="1" applyAlignment="1">
      <alignment vertical="center"/>
    </xf>
    <xf numFmtId="0" fontId="45" fillId="0" borderId="34" xfId="0" applyFont="1" applyBorder="1" applyAlignment="1">
      <alignment horizontal="right" vertical="center"/>
    </xf>
    <xf numFmtId="0" fontId="46" fillId="0" borderId="34" xfId="0" applyFont="1" applyBorder="1" applyAlignment="1">
      <alignment vertical="center"/>
    </xf>
    <xf numFmtId="0" fontId="45" fillId="0" borderId="33" xfId="0" applyFont="1" applyBorder="1" applyAlignment="1">
      <alignment vertical="center"/>
    </xf>
    <xf numFmtId="0" fontId="45" fillId="5" borderId="33" xfId="0" applyFont="1" applyFill="1" applyBorder="1" applyAlignment="1">
      <alignment vertical="center"/>
    </xf>
    <xf numFmtId="0" fontId="43" fillId="6" borderId="34" xfId="0" applyFont="1" applyFill="1" applyBorder="1" applyAlignment="1">
      <alignment horizontal="center" vertical="center"/>
    </xf>
    <xf numFmtId="0" fontId="45" fillId="0" borderId="35" xfId="0" applyFont="1" applyBorder="1" applyAlignment="1">
      <alignment vertical="center"/>
    </xf>
    <xf numFmtId="0" fontId="43" fillId="0" borderId="35" xfId="0" applyFont="1" applyBorder="1" applyAlignment="1">
      <alignment vertical="center"/>
    </xf>
    <xf numFmtId="0" fontId="46" fillId="0" borderId="34" xfId="0" applyFont="1" applyBorder="1" applyAlignment="1">
      <alignment vertical="center" wrapText="1"/>
    </xf>
    <xf numFmtId="0" fontId="45" fillId="0" borderId="32" xfId="0" applyFont="1" applyBorder="1" applyAlignment="1">
      <alignment vertical="center"/>
    </xf>
    <xf numFmtId="0" fontId="43" fillId="0" borderId="32" xfId="0" applyFont="1" applyBorder="1" applyAlignment="1">
      <alignment vertical="center"/>
    </xf>
    <xf numFmtId="0" fontId="47" fillId="0" borderId="34" xfId="0" applyFont="1" applyBorder="1" applyAlignment="1">
      <alignment vertical="center"/>
    </xf>
    <xf numFmtId="0" fontId="48" fillId="0" borderId="34" xfId="0" applyFont="1" applyBorder="1" applyAlignment="1">
      <alignment vertical="center"/>
    </xf>
    <xf numFmtId="0" fontId="49" fillId="5" borderId="33" xfId="0" applyFont="1" applyFill="1" applyBorder="1" applyAlignment="1">
      <alignment vertical="center"/>
    </xf>
    <xf numFmtId="0" fontId="49" fillId="6" borderId="33" xfId="0" applyFont="1" applyFill="1" applyBorder="1" applyAlignment="1">
      <alignment vertical="center"/>
    </xf>
    <xf numFmtId="0" fontId="43" fillId="0" borderId="33" xfId="0" applyFont="1" applyBorder="1" applyAlignment="1">
      <alignment vertical="center"/>
    </xf>
    <xf numFmtId="16" fontId="43" fillId="0" borderId="34" xfId="0" applyNumberFormat="1" applyFont="1" applyBorder="1" applyAlignment="1">
      <alignment horizontal="center" vertical="center"/>
    </xf>
    <xf numFmtId="0" fontId="43" fillId="6" borderId="34" xfId="0" applyFont="1" applyFill="1" applyBorder="1" applyAlignment="1">
      <alignment vertical="center"/>
    </xf>
    <xf numFmtId="0" fontId="43" fillId="5" borderId="34" xfId="0" applyFont="1" applyFill="1" applyBorder="1" applyAlignment="1">
      <alignment horizontal="left" vertical="center"/>
    </xf>
    <xf numFmtId="0" fontId="43" fillId="0" borderId="34" xfId="0" applyFont="1" applyBorder="1" applyAlignment="1">
      <alignment horizontal="left" vertical="center"/>
    </xf>
    <xf numFmtId="0" fontId="43" fillId="6" borderId="34" xfId="0" applyFont="1" applyFill="1" applyBorder="1" applyAlignment="1">
      <alignment horizontal="left" vertical="center"/>
    </xf>
    <xf numFmtId="0" fontId="51" fillId="0" borderId="34" xfId="0" applyFont="1" applyBorder="1" applyAlignment="1">
      <alignment horizontal="left" vertical="center"/>
    </xf>
    <xf numFmtId="0" fontId="0" fillId="0" borderId="0" xfId="0" applyAlignment="1">
      <alignment horizontal="center"/>
    </xf>
    <xf numFmtId="14" fontId="0" fillId="0" borderId="0" xfId="0" applyNumberFormat="1"/>
    <xf numFmtId="0" fontId="25" fillId="0" borderId="0" xfId="5" applyFont="1" applyFill="1" applyBorder="1" applyAlignment="1">
      <alignment horizontal="center" vertical="center" wrapText="1"/>
    </xf>
    <xf numFmtId="1" fontId="15" fillId="0" borderId="1" xfId="0" applyNumberFormat="1" applyFont="1" applyFill="1" applyBorder="1" applyAlignment="1" applyProtection="1">
      <alignment horizontal="center"/>
    </xf>
    <xf numFmtId="0" fontId="51" fillId="0" borderId="34" xfId="0" applyFont="1" applyBorder="1" applyAlignment="1">
      <alignment vertical="center"/>
    </xf>
    <xf numFmtId="0" fontId="32" fillId="0" borderId="0" xfId="0" applyFont="1"/>
    <xf numFmtId="0" fontId="32" fillId="0" borderId="0" xfId="0" applyFont="1" applyAlignment="1">
      <alignment horizontal="center"/>
    </xf>
    <xf numFmtId="0" fontId="4" fillId="0" borderId="0" xfId="4" applyFont="1"/>
    <xf numFmtId="0" fontId="4" fillId="0" borderId="2" xfId="0" applyFont="1" applyBorder="1" applyAlignment="1">
      <alignment vertical="top"/>
    </xf>
    <xf numFmtId="0" fontId="4" fillId="0" borderId="2" xfId="0" applyFont="1" applyBorder="1" applyAlignment="1">
      <alignment horizontal="center" vertical="top"/>
    </xf>
    <xf numFmtId="164" fontId="19" fillId="0" borderId="2" xfId="2" applyFont="1" applyBorder="1" applyAlignment="1">
      <alignment horizontal="center" vertical="top"/>
    </xf>
    <xf numFmtId="165" fontId="4" fillId="0" borderId="2" xfId="0" applyNumberFormat="1" applyFont="1" applyBorder="1" applyAlignment="1">
      <alignment horizontal="center" vertical="top"/>
    </xf>
    <xf numFmtId="0" fontId="7" fillId="0" borderId="2" xfId="1" applyBorder="1" applyProtection="1">
      <alignment vertical="top"/>
    </xf>
    <xf numFmtId="0" fontId="13" fillId="0" borderId="2" xfId="0" applyFont="1" applyBorder="1" applyAlignment="1">
      <alignment vertical="top" wrapText="1"/>
    </xf>
    <xf numFmtId="0" fontId="15" fillId="0" borderId="15" xfId="0" applyFont="1" applyBorder="1" applyAlignment="1">
      <alignment horizontal="left" indent="1"/>
    </xf>
    <xf numFmtId="0" fontId="15" fillId="0" borderId="14" xfId="0" applyFont="1" applyBorder="1" applyAlignment="1">
      <alignment horizontal="left" indent="1"/>
    </xf>
    <xf numFmtId="0" fontId="15" fillId="0" borderId="13" xfId="0" applyFont="1" applyBorder="1" applyAlignment="1">
      <alignment horizontal="left" indent="1"/>
    </xf>
    <xf numFmtId="0" fontId="0" fillId="3" borderId="15" xfId="0" applyFont="1" applyFill="1" applyBorder="1" applyAlignment="1" applyProtection="1">
      <alignment horizontal="left" vertical="top" wrapText="1"/>
      <protection locked="0"/>
    </xf>
    <xf numFmtId="0" fontId="0" fillId="3" borderId="14" xfId="0" applyFont="1" applyFill="1" applyBorder="1" applyAlignment="1" applyProtection="1">
      <alignment horizontal="left" vertical="top" wrapText="1"/>
      <protection locked="0"/>
    </xf>
    <xf numFmtId="0" fontId="0" fillId="3" borderId="13" xfId="0" applyFont="1" applyFill="1" applyBorder="1" applyAlignment="1" applyProtection="1">
      <alignment horizontal="left" vertical="top" wrapText="1"/>
      <protection locked="0"/>
    </xf>
    <xf numFmtId="0" fontId="28" fillId="0" borderId="4" xfId="4" applyFont="1" applyBorder="1" applyAlignment="1">
      <alignment horizontal="center" vertical="center" textRotation="90" wrapText="1"/>
    </xf>
    <xf numFmtId="0" fontId="28" fillId="0" borderId="3" xfId="4" applyFont="1" applyBorder="1" applyAlignment="1">
      <alignment horizontal="center" vertical="center" textRotation="90"/>
    </xf>
    <xf numFmtId="0" fontId="1" fillId="0" borderId="15" xfId="4" quotePrefix="1" applyFont="1" applyBorder="1" applyAlignment="1">
      <alignment horizontal="left"/>
    </xf>
    <xf numFmtId="0" fontId="1" fillId="0" borderId="14" xfId="4" applyFont="1" applyBorder="1" applyAlignment="1">
      <alignment horizontal="left"/>
    </xf>
    <xf numFmtId="0" fontId="1" fillId="0" borderId="13" xfId="4" applyFont="1" applyBorder="1" applyAlignment="1">
      <alignment horizontal="left"/>
    </xf>
    <xf numFmtId="0" fontId="41" fillId="0" borderId="20" xfId="0" applyFont="1" applyBorder="1" applyAlignment="1">
      <alignment horizontal="center" vertical="top" wrapText="1"/>
    </xf>
    <xf numFmtId="0" fontId="41" fillId="0" borderId="0" xfId="0" applyFont="1" applyBorder="1" applyAlignment="1">
      <alignment horizontal="center" vertical="top" wrapText="1"/>
    </xf>
    <xf numFmtId="0" fontId="41" fillId="0" borderId="21" xfId="0" applyFont="1" applyBorder="1" applyAlignment="1">
      <alignment horizontal="center" vertical="top" wrapText="1"/>
    </xf>
    <xf numFmtId="0" fontId="42" fillId="5" borderId="30" xfId="0" applyFont="1" applyFill="1" applyBorder="1" applyAlignment="1">
      <alignment horizontal="center" vertical="center"/>
    </xf>
    <xf numFmtId="0" fontId="42" fillId="5" borderId="31" xfId="0" applyFont="1" applyFill="1" applyBorder="1" applyAlignment="1">
      <alignment horizontal="center" vertical="center"/>
    </xf>
    <xf numFmtId="0" fontId="42" fillId="5" borderId="32" xfId="0" applyFont="1" applyFill="1" applyBorder="1" applyAlignment="1">
      <alignment horizontal="center" vertical="center"/>
    </xf>
  </cellXfs>
  <cellStyles count="6">
    <cellStyle name="Lien hypertexte 2" xfId="1" xr:uid="{00000000-0005-0000-0000-000001000000}"/>
    <cellStyle name="Milliers" xfId="2" builtinId="3"/>
    <cellStyle name="Milliers 2" xfId="3" xr:uid="{00000000-0005-0000-0000-000003000000}"/>
    <cellStyle name="Normal" xfId="0" builtinId="0"/>
    <cellStyle name="Normal 2" xfId="4" xr:uid="{00000000-0005-0000-0000-000004000000}"/>
    <cellStyle name="Normal 3"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Radio" checked="Checked"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Radio" checked="Checked" firstButton="1"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104775</xdr:colOff>
          <xdr:row>10</xdr:row>
          <xdr:rowOff>28575</xdr:rowOff>
        </xdr:from>
        <xdr:to>
          <xdr:col>4</xdr:col>
          <xdr:colOff>666750</xdr:colOff>
          <xdr:row>10</xdr:row>
          <xdr:rowOff>247650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Effectuée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10</xdr:row>
          <xdr:rowOff>28575</xdr:rowOff>
        </xdr:from>
        <xdr:to>
          <xdr:col>6</xdr:col>
          <xdr:colOff>561975</xdr:colOff>
          <xdr:row>10</xdr:row>
          <xdr:rowOff>247650</xdr:rowOff>
        </xdr:to>
        <xdr:sp macro="" textlink="">
          <xdr:nvSpPr>
            <xdr:cNvPr id="2051" name="Option 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Annulée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28575</xdr:rowOff>
        </xdr:from>
        <xdr:to>
          <xdr:col>8</xdr:col>
          <xdr:colOff>781050</xdr:colOff>
          <xdr:row>10</xdr:row>
          <xdr:rowOff>247650</xdr:rowOff>
        </xdr:to>
        <xdr:sp macro="" textlink="">
          <xdr:nvSpPr>
            <xdr:cNvPr id="2052" name="Option 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Reportée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26</xdr:row>
          <xdr:rowOff>0</xdr:rowOff>
        </xdr:from>
        <xdr:to>
          <xdr:col>6</xdr:col>
          <xdr:colOff>0</xdr:colOff>
          <xdr:row>27</xdr:row>
          <xdr:rowOff>0</xdr:rowOff>
        </xdr:to>
        <xdr:sp macro="" textlink="">
          <xdr:nvSpPr>
            <xdr:cNvPr id="2060" name="Group Box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152400</xdr:colOff>
          <xdr:row>26</xdr:row>
          <xdr:rowOff>9525</xdr:rowOff>
        </xdr:from>
        <xdr:to>
          <xdr:col>4</xdr:col>
          <xdr:colOff>457200</xdr:colOff>
          <xdr:row>27</xdr:row>
          <xdr:rowOff>0</xdr:rowOff>
        </xdr:to>
        <xdr:sp macro="" textlink="">
          <xdr:nvSpPr>
            <xdr:cNvPr id="2061" name="Option 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Non</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26</xdr:row>
          <xdr:rowOff>19050</xdr:rowOff>
        </xdr:from>
        <xdr:to>
          <xdr:col>5</xdr:col>
          <xdr:colOff>409575</xdr:colOff>
          <xdr:row>26</xdr:row>
          <xdr:rowOff>180975</xdr:rowOff>
        </xdr:to>
        <xdr:sp macro="" textlink="">
          <xdr:nvSpPr>
            <xdr:cNvPr id="2066" name="Option Button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Oui</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14</xdr:col>
          <xdr:colOff>0</xdr:colOff>
          <xdr:row>2</xdr:row>
          <xdr:rowOff>180975</xdr:rowOff>
        </xdr:from>
        <xdr:to>
          <xdr:col>16</xdr:col>
          <xdr:colOff>266700</xdr:colOff>
          <xdr:row>4</xdr:row>
          <xdr:rowOff>95250</xdr:rowOff>
        </xdr:to>
        <xdr:sp macro="" textlink="">
          <xdr:nvSpPr>
            <xdr:cNvPr id="2070" name="Schaltfläche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Version finale sans macros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104775</xdr:colOff>
          <xdr:row>12</xdr:row>
          <xdr:rowOff>28575</xdr:rowOff>
        </xdr:from>
        <xdr:to>
          <xdr:col>4</xdr:col>
          <xdr:colOff>666750</xdr:colOff>
          <xdr:row>12</xdr:row>
          <xdr:rowOff>247650</xdr:rowOff>
        </xdr:to>
        <xdr:sp macro="" textlink="">
          <xdr:nvSpPr>
            <xdr:cNvPr id="9217" name="Option Button 2"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Effectuée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12</xdr:row>
          <xdr:rowOff>28575</xdr:rowOff>
        </xdr:from>
        <xdr:to>
          <xdr:col>6</xdr:col>
          <xdr:colOff>219075</xdr:colOff>
          <xdr:row>12</xdr:row>
          <xdr:rowOff>247650</xdr:rowOff>
        </xdr:to>
        <xdr:sp macro="" textlink="">
          <xdr:nvSpPr>
            <xdr:cNvPr id="9218" name="Option Button 3"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Annulée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28575</xdr:rowOff>
        </xdr:from>
        <xdr:to>
          <xdr:col>8</xdr:col>
          <xdr:colOff>781050</xdr:colOff>
          <xdr:row>12</xdr:row>
          <xdr:rowOff>247650</xdr:rowOff>
        </xdr:to>
        <xdr:sp macro="" textlink="">
          <xdr:nvSpPr>
            <xdr:cNvPr id="9219" name="Option Button 4" hidden="1">
              <a:extLst>
                <a:ext uri="{63B3BB69-23CF-44E3-9099-C40C66FF867C}">
                  <a14:compatExt spid="_x0000_s9219"/>
                </a:ext>
                <a:ext uri="{FF2B5EF4-FFF2-40B4-BE49-F238E27FC236}">
                  <a16:creationId xmlns:a16="http://schemas.microsoft.com/office/drawing/2014/main" id="{00000000-0008-0000-01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CH" sz="800" b="0" i="0" u="none" strike="noStrike" baseline="0">
                  <a:solidFill>
                    <a:srgbClr val="000000"/>
                  </a:solidFill>
                  <a:latin typeface="Segoe UI"/>
                  <a:cs typeface="Segoe UI"/>
                </a:rPr>
                <a:t>Reportée</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14</xdr:col>
          <xdr:colOff>0</xdr:colOff>
          <xdr:row>3</xdr:row>
          <xdr:rowOff>0</xdr:rowOff>
        </xdr:from>
        <xdr:to>
          <xdr:col>16</xdr:col>
          <xdr:colOff>266700</xdr:colOff>
          <xdr:row>4</xdr:row>
          <xdr:rowOff>104775</xdr:rowOff>
        </xdr:to>
        <xdr:sp macro="" textlink="">
          <xdr:nvSpPr>
            <xdr:cNvPr id="9220" name="Schaltfläche 22" hidden="1">
              <a:extLst>
                <a:ext uri="{63B3BB69-23CF-44E3-9099-C40C66FF867C}">
                  <a14:compatExt spid="_x0000_s9220"/>
                </a:ext>
                <a:ext uri="{FF2B5EF4-FFF2-40B4-BE49-F238E27FC236}">
                  <a16:creationId xmlns:a16="http://schemas.microsoft.com/office/drawing/2014/main" id="{00000000-0008-0000-0100-000004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Version finale sans macros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809625</xdr:colOff>
          <xdr:row>1</xdr:row>
          <xdr:rowOff>38100</xdr:rowOff>
        </xdr:from>
        <xdr:to>
          <xdr:col>11</xdr:col>
          <xdr:colOff>161925</xdr:colOff>
          <xdr:row>4</xdr:row>
          <xdr:rowOff>142875</xdr:rowOff>
        </xdr:to>
        <xdr:sp macro="" textlink="">
          <xdr:nvSpPr>
            <xdr:cNvPr id="4097" name="Bou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Vider la liste</a:t>
              </a:r>
            </a:p>
          </xdr:txBody>
        </xdr:sp>
        <xdr:clientData fPrintsWithSheet="0"/>
      </xdr:twoCellAnchor>
    </mc:Choice>
    <mc:Fallback/>
  </mc:AlternateContent>
  <xdr:twoCellAnchor>
    <xdr:from>
      <xdr:col>6</xdr:col>
      <xdr:colOff>499443</xdr:colOff>
      <xdr:row>0</xdr:row>
      <xdr:rowOff>43066</xdr:rowOff>
    </xdr:from>
    <xdr:to>
      <xdr:col>8</xdr:col>
      <xdr:colOff>993914</xdr:colOff>
      <xdr:row>0</xdr:row>
      <xdr:rowOff>463824</xdr:rowOff>
    </xdr:to>
    <xdr:sp macro="" textlink="">
      <xdr:nvSpPr>
        <xdr:cNvPr id="4" name="Rectangle : coins arrondis 3">
          <a:extLst>
            <a:ext uri="{FF2B5EF4-FFF2-40B4-BE49-F238E27FC236}">
              <a16:creationId xmlns:a16="http://schemas.microsoft.com/office/drawing/2014/main" id="{00000000-0008-0000-0200-000004000000}"/>
            </a:ext>
          </a:extLst>
        </xdr:cNvPr>
        <xdr:cNvSpPr/>
      </xdr:nvSpPr>
      <xdr:spPr>
        <a:xfrm>
          <a:off x="5775465" y="43066"/>
          <a:ext cx="2879862" cy="420758"/>
        </a:xfrm>
        <a:prstGeom prst="roundRect">
          <a:avLst/>
        </a:prstGeom>
        <a:ln w="12700"/>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fr-CH" sz="900">
              <a:solidFill>
                <a:schemeClr val="dk1"/>
              </a:solidFill>
              <a:effectLst/>
              <a:latin typeface="+mn-lt"/>
              <a:ea typeface="+mn-ea"/>
              <a:cs typeface="+mn-cs"/>
            </a:rPr>
            <a:t>-</a:t>
          </a:r>
          <a:r>
            <a:rPr lang="fr-CH" sz="900" baseline="0">
              <a:solidFill>
                <a:schemeClr val="dk1"/>
              </a:solidFill>
              <a:effectLst/>
              <a:latin typeface="+mn-lt"/>
              <a:ea typeface="+mn-ea"/>
              <a:cs typeface="+mn-cs"/>
            </a:rPr>
            <a:t> </a:t>
          </a:r>
          <a:r>
            <a:rPr lang="fr-CH" sz="900">
              <a:solidFill>
                <a:schemeClr val="dk1"/>
              </a:solidFill>
              <a:effectLst/>
              <a:latin typeface="+mn-lt"/>
              <a:ea typeface="+mn-ea"/>
              <a:cs typeface="+mn-cs"/>
            </a:rPr>
            <a:t>Pour</a:t>
          </a:r>
          <a:r>
            <a:rPr lang="fr-CH" sz="900" baseline="0">
              <a:solidFill>
                <a:schemeClr val="dk1"/>
              </a:solidFill>
              <a:effectLst/>
              <a:latin typeface="+mn-lt"/>
              <a:ea typeface="+mn-ea"/>
              <a:cs typeface="+mn-cs"/>
            </a:rPr>
            <a:t> supprimer une personne, double-clic sur son nom</a:t>
          </a:r>
        </a:p>
        <a:p>
          <a:pPr marL="0" marR="0" lvl="0" indent="0" algn="l" defTabSz="914400" eaLnBrk="1" fontAlgn="auto" latinLnBrk="0" hangingPunct="1">
            <a:lnSpc>
              <a:spcPct val="100000"/>
            </a:lnSpc>
            <a:spcBef>
              <a:spcPts val="0"/>
            </a:spcBef>
            <a:spcAft>
              <a:spcPts val="0"/>
            </a:spcAft>
            <a:buClrTx/>
            <a:buSzTx/>
            <a:buFontTx/>
            <a:buNone/>
            <a:tabLst/>
            <a:defRPr/>
          </a:pPr>
          <a:r>
            <a:rPr lang="fr-CH" sz="900" baseline="0">
              <a:solidFill>
                <a:schemeClr val="dk1"/>
              </a:solidFill>
              <a:effectLst/>
              <a:latin typeface="+mn-lt"/>
              <a:ea typeface="+mn-ea"/>
              <a:cs typeface="+mn-cs"/>
            </a:rPr>
            <a:t>- Pour voir une ''Remarque CdC'', double-clic dessus</a:t>
          </a:r>
          <a:endParaRPr lang="fr-CH" sz="900">
            <a:effectLst/>
          </a:endParaRPr>
        </a:p>
      </xdr:txBody>
    </xdr:sp>
    <xdr:clientData fPrintsWithSheet="0"/>
  </xdr:twoCellAnchor>
  <mc:AlternateContent xmlns:mc="http://schemas.openxmlformats.org/markup-compatibility/2006">
    <mc:Choice xmlns:a14="http://schemas.microsoft.com/office/drawing/2010/main" Requires="a14">
      <xdr:twoCellAnchor>
        <xdr:from>
          <xdr:col>10</xdr:col>
          <xdr:colOff>104775</xdr:colOff>
          <xdr:row>0</xdr:row>
          <xdr:rowOff>85725</xdr:rowOff>
        </xdr:from>
        <xdr:to>
          <xdr:col>10</xdr:col>
          <xdr:colOff>1609725</xdr:colOff>
          <xdr:row>0</xdr:row>
          <xdr:rowOff>381000</xdr:rowOff>
        </xdr:to>
        <xdr:sp macro="" textlink="">
          <xdr:nvSpPr>
            <xdr:cNvPr id="4099" name="Bouton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Ajout Non membres, etc.</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66675</xdr:colOff>
          <xdr:row>1</xdr:row>
          <xdr:rowOff>200025</xdr:rowOff>
        </xdr:from>
        <xdr:to>
          <xdr:col>7</xdr:col>
          <xdr:colOff>847725</xdr:colOff>
          <xdr:row>1</xdr:row>
          <xdr:rowOff>504825</xdr:rowOff>
        </xdr:to>
        <xdr:sp macro="" textlink="">
          <xdr:nvSpPr>
            <xdr:cNvPr id="1122" name="Bouton 98" hidden="1">
              <a:extLst>
                <a:ext uri="{63B3BB69-23CF-44E3-9099-C40C66FF867C}">
                  <a14:compatExt spid="_x0000_s1122"/>
                </a:ext>
                <a:ext uri="{FF2B5EF4-FFF2-40B4-BE49-F238E27FC236}">
                  <a16:creationId xmlns:a16="http://schemas.microsoft.com/office/drawing/2014/main" id="{00000000-0008-0000-0300-00006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Vider les champs en couleur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180975</xdr:colOff>
          <xdr:row>1</xdr:row>
          <xdr:rowOff>190500</xdr:rowOff>
        </xdr:from>
        <xdr:to>
          <xdr:col>8</xdr:col>
          <xdr:colOff>1685925</xdr:colOff>
          <xdr:row>1</xdr:row>
          <xdr:rowOff>495300</xdr:rowOff>
        </xdr:to>
        <xdr:sp macro="" textlink="">
          <xdr:nvSpPr>
            <xdr:cNvPr id="1153" name="Bouton 129" hidden="1">
              <a:extLst>
                <a:ext uri="{63B3BB69-23CF-44E3-9099-C40C66FF867C}">
                  <a14:compatExt spid="_x0000_s1153"/>
                </a:ext>
                <a:ext uri="{FF2B5EF4-FFF2-40B4-BE49-F238E27FC236}">
                  <a16:creationId xmlns:a16="http://schemas.microsoft.com/office/drawing/2014/main" id="{00000000-0008-0000-0300-00008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Ajout Non membres, etc.</a:t>
              </a:r>
            </a:p>
          </xdr:txBody>
        </xdr:sp>
        <xdr:clientData fPrintsWithSheet="0"/>
      </xdr:twoCellAnchor>
    </mc:Choice>
    <mc:Fallback/>
  </mc:AlternateContent>
  <xdr:twoCellAnchor>
    <xdr:from>
      <xdr:col>9</xdr:col>
      <xdr:colOff>219076</xdr:colOff>
      <xdr:row>1</xdr:row>
      <xdr:rowOff>66674</xdr:rowOff>
    </xdr:from>
    <xdr:to>
      <xdr:col>16</xdr:col>
      <xdr:colOff>133350</xdr:colOff>
      <xdr:row>1</xdr:row>
      <xdr:rowOff>590549</xdr:rowOff>
    </xdr:to>
    <xdr:sp macro="" textlink="">
      <xdr:nvSpPr>
        <xdr:cNvPr id="3" name="Rectangle : coins arrondis 2">
          <a:extLst>
            <a:ext uri="{FF2B5EF4-FFF2-40B4-BE49-F238E27FC236}">
              <a16:creationId xmlns:a16="http://schemas.microsoft.com/office/drawing/2014/main" id="{00000000-0008-0000-0300-000003000000}"/>
            </a:ext>
          </a:extLst>
        </xdr:cNvPr>
        <xdr:cNvSpPr/>
      </xdr:nvSpPr>
      <xdr:spPr>
        <a:xfrm>
          <a:off x="10629901" y="885824"/>
          <a:ext cx="4638674" cy="523875"/>
        </a:xfrm>
        <a:prstGeom prst="roundRect">
          <a:avLst/>
        </a:prstGeom>
        <a:ln w="12700"/>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400"/>
            </a:spcAft>
            <a:buClrTx/>
            <a:buSzTx/>
            <a:buFontTx/>
            <a:buNone/>
            <a:tabLst/>
            <a:defRPr/>
          </a:pPr>
          <a:r>
            <a:rPr lang="fr-FR" sz="1000">
              <a:solidFill>
                <a:schemeClr val="dk1"/>
              </a:solidFill>
              <a:effectLst/>
              <a:latin typeface="+mn-lt"/>
              <a:ea typeface="+mn-ea"/>
              <a:cs typeface="+mn-cs"/>
            </a:rPr>
            <a:t>Double</a:t>
          </a:r>
          <a:r>
            <a:rPr lang="fr-FR" sz="1000" baseline="0">
              <a:solidFill>
                <a:schemeClr val="dk1"/>
              </a:solidFill>
              <a:effectLst/>
              <a:latin typeface="+mn-lt"/>
              <a:ea typeface="+mn-ea"/>
              <a:cs typeface="+mn-cs"/>
            </a:rPr>
            <a:t>-clic sur un nom pour le reporter dans la ''Liste de participants''.</a:t>
          </a:r>
          <a:endParaRPr lang="fr-CH" sz="1000">
            <a:effectLst/>
          </a:endParaRPr>
        </a:p>
        <a:p>
          <a:pPr algn="ctr"/>
          <a:r>
            <a:rPr lang="fr-CH" sz="1000"/>
            <a:t>Utilisez l'astérisque</a:t>
          </a:r>
          <a:r>
            <a:rPr lang="fr-CH" sz="1000" baseline="0"/>
            <a:t> : </a:t>
          </a:r>
          <a:r>
            <a:rPr lang="fr-CH" sz="1000"/>
            <a:t>*pierr</a:t>
          </a:r>
          <a:r>
            <a:rPr lang="fr-CH" sz="1000" baseline="0"/>
            <a:t>   trouve : Pierre, Pierrette, Marie-Pierre, Pierrot, etc.</a:t>
          </a:r>
          <a:endParaRPr lang="fr-CH" sz="10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0</xdr:row>
          <xdr:rowOff>57150</xdr:rowOff>
        </xdr:from>
        <xdr:to>
          <xdr:col>4</xdr:col>
          <xdr:colOff>685800</xdr:colOff>
          <xdr:row>0</xdr:row>
          <xdr:rowOff>323850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Emploi du fichier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342900</xdr:colOff>
          <xdr:row>5</xdr:row>
          <xdr:rowOff>47625</xdr:rowOff>
        </xdr:from>
        <xdr:to>
          <xdr:col>4</xdr:col>
          <xdr:colOff>685800</xdr:colOff>
          <xdr:row>5</xdr:row>
          <xdr:rowOff>314325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Informations CdC</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24</xdr:col>
          <xdr:colOff>180975</xdr:colOff>
          <xdr:row>0</xdr:row>
          <xdr:rowOff>733425</xdr:rowOff>
        </xdr:from>
        <xdr:to>
          <xdr:col>26</xdr:col>
          <xdr:colOff>57150</xdr:colOff>
          <xdr:row>2</xdr:row>
          <xdr:rowOff>38100</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Afficher les feuilles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180975</xdr:colOff>
          <xdr:row>2</xdr:row>
          <xdr:rowOff>104775</xdr:rowOff>
        </xdr:from>
        <xdr:to>
          <xdr:col>26</xdr:col>
          <xdr:colOff>76200</xdr:colOff>
          <xdr:row>2</xdr:row>
          <xdr:rowOff>419100</xdr:rowOff>
        </xdr:to>
        <xdr:sp macro="" textlink="">
          <xdr:nvSpPr>
            <xdr:cNvPr id="14338" name="Button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cs typeface="Calibri"/>
                </a:rPr>
                <a:t>Masquer les feuilles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2</xdr:col>
      <xdr:colOff>333375</xdr:colOff>
      <xdr:row>10</xdr:row>
      <xdr:rowOff>190500</xdr:rowOff>
    </xdr:from>
    <xdr:to>
      <xdr:col>2</xdr:col>
      <xdr:colOff>1847850</xdr:colOff>
      <xdr:row>20</xdr:row>
      <xdr:rowOff>142875</xdr:rowOff>
    </xdr:to>
    <xdr:sp macro="" textlink="">
      <xdr:nvSpPr>
        <xdr:cNvPr id="2" name="Bulle narrative : rectangle à coins arrondis 1">
          <a:extLst>
            <a:ext uri="{FF2B5EF4-FFF2-40B4-BE49-F238E27FC236}">
              <a16:creationId xmlns:a16="http://schemas.microsoft.com/office/drawing/2014/main" id="{00000000-0008-0000-0600-000002000000}"/>
            </a:ext>
          </a:extLst>
        </xdr:cNvPr>
        <xdr:cNvSpPr/>
      </xdr:nvSpPr>
      <xdr:spPr>
        <a:xfrm>
          <a:off x="1857375" y="2514600"/>
          <a:ext cx="1514475" cy="2076450"/>
        </a:xfrm>
        <a:prstGeom prst="wedgeRoundRectCallout">
          <a:avLst>
            <a:gd name="adj1" fmla="val -45091"/>
            <a:gd name="adj2" fmla="val 116152"/>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lang="fr-CH" sz="1100" b="1"/>
            <a:t>Dates en rouge : </a:t>
          </a:r>
        </a:p>
        <a:p>
          <a:pPr algn="ctr"/>
          <a:r>
            <a:rPr lang="fr-CH" sz="1100"/>
            <a:t>j'ai modifié afin de n'avoir que le premier jour d'inscrit, sinon ça ne passe pas</a:t>
          </a:r>
          <a:r>
            <a:rPr lang="fr-CH" sz="1100" baseline="0"/>
            <a:t> entre autres dans des formules de</a:t>
          </a:r>
          <a:r>
            <a:rPr lang="fr-CH" sz="1100"/>
            <a:t> la feuille ''Rapport</a:t>
          </a:r>
          <a:r>
            <a:rPr lang="fr-CH" sz="1100" baseline="0"/>
            <a:t> de randonnées''.</a:t>
          </a:r>
          <a:endParaRPr lang="fr-CH" sz="1100"/>
        </a:p>
      </xdr:txBody>
    </xdr:sp>
    <xdr:clientData/>
  </xdr:twoCellAnchor>
  <xdr:twoCellAnchor>
    <xdr:from>
      <xdr:col>6</xdr:col>
      <xdr:colOff>942975</xdr:colOff>
      <xdr:row>5</xdr:row>
      <xdr:rowOff>76200</xdr:rowOff>
    </xdr:from>
    <xdr:to>
      <xdr:col>8</xdr:col>
      <xdr:colOff>466725</xdr:colOff>
      <xdr:row>10</xdr:row>
      <xdr:rowOff>171450</xdr:rowOff>
    </xdr:to>
    <xdr:sp macro="" textlink="">
      <xdr:nvSpPr>
        <xdr:cNvPr id="3" name="Rectangle : coins arrondis 2">
          <a:extLst>
            <a:ext uri="{FF2B5EF4-FFF2-40B4-BE49-F238E27FC236}">
              <a16:creationId xmlns:a16="http://schemas.microsoft.com/office/drawing/2014/main" id="{00000000-0008-0000-0600-000003000000}"/>
            </a:ext>
          </a:extLst>
        </xdr:cNvPr>
        <xdr:cNvSpPr/>
      </xdr:nvSpPr>
      <xdr:spPr>
        <a:xfrm>
          <a:off x="6667500" y="1352550"/>
          <a:ext cx="2514600" cy="1143000"/>
        </a:xfrm>
        <a:prstGeom prst="roundRect">
          <a:avLst/>
        </a:prstGeom>
      </xdr:spPr>
      <xdr:style>
        <a:lnRef idx="2">
          <a:schemeClr val="accent3"/>
        </a:lnRef>
        <a:fillRef idx="1">
          <a:schemeClr val="lt1"/>
        </a:fillRef>
        <a:effectRef idx="0">
          <a:schemeClr val="accent3"/>
        </a:effectRef>
        <a:fontRef idx="minor">
          <a:schemeClr val="dk1"/>
        </a:fontRef>
      </xdr:style>
      <xdr:txBody>
        <a:bodyPr vertOverflow="clip" horzOverflow="clip" rtlCol="0" anchor="ctr"/>
        <a:lstStyle/>
        <a:p>
          <a:pPr algn="ctr"/>
          <a:r>
            <a:rPr lang="fr-CH" sz="1600"/>
            <a:t>Ne</a:t>
          </a:r>
          <a:r>
            <a:rPr lang="fr-CH" sz="1600" baseline="0"/>
            <a:t> pas effacer la feuille, mais remplacer </a:t>
          </a:r>
        </a:p>
        <a:p>
          <a:pPr algn="ctr"/>
          <a:r>
            <a:rPr lang="fr-CH" sz="1600" baseline="0"/>
            <a:t>les données !</a:t>
          </a:r>
          <a:endParaRPr lang="fr-CH" sz="16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B1:N50"/>
  <sheetViews>
    <sheetView zoomScaleNormal="100" workbookViewId="0">
      <pane ySplit="14" topLeftCell="A15" activePane="bottomLeft" state="frozen"/>
      <selection activeCell="N42" sqref="N42"/>
      <selection pane="bottomLeft" activeCell="N42" sqref="N42"/>
    </sheetView>
  </sheetViews>
  <sheetFormatPr baseColWidth="10" defaultColWidth="11.42578125" defaultRowHeight="15" x14ac:dyDescent="0.25"/>
  <cols>
    <col min="1" max="2" width="1.5703125" style="6" customWidth="1"/>
    <col min="3" max="3" width="11.42578125" style="6" customWidth="1"/>
    <col min="4" max="4" width="15.7109375" style="6" customWidth="1"/>
    <col min="5" max="6" width="11.42578125" style="6"/>
    <col min="7" max="7" width="11.85546875" style="6" bestFit="1" customWidth="1"/>
    <col min="8" max="8" width="6.28515625" style="6" customWidth="1"/>
    <col min="9" max="9" width="11.85546875" style="6" bestFit="1" customWidth="1"/>
    <col min="10" max="10" width="11.42578125" style="6"/>
    <col min="11" max="12" width="1.5703125" style="6" customWidth="1"/>
    <col min="13" max="13" width="6.7109375" style="6" customWidth="1"/>
    <col min="14" max="14" width="85.7109375" style="6" customWidth="1"/>
    <col min="15" max="16384" width="11.42578125" style="6"/>
  </cols>
  <sheetData>
    <row r="1" spans="2:14" ht="23.25" x14ac:dyDescent="0.25">
      <c r="B1" s="150" t="s">
        <v>95</v>
      </c>
      <c r="N1" s="116"/>
    </row>
    <row r="2" spans="2:14" ht="21" x14ac:dyDescent="0.25">
      <c r="F2" s="84" t="s">
        <v>70</v>
      </c>
      <c r="N2" s="60"/>
    </row>
    <row r="3" spans="2:14" x14ac:dyDescent="0.25">
      <c r="N3" s="60"/>
    </row>
    <row r="6" spans="2:14" x14ac:dyDescent="0.25">
      <c r="B6" s="64"/>
      <c r="C6" s="65"/>
      <c r="D6" s="65"/>
      <c r="E6" s="65"/>
      <c r="F6" s="65"/>
      <c r="G6" s="65"/>
      <c r="H6" s="65"/>
      <c r="I6" s="65"/>
      <c r="J6" s="65"/>
      <c r="K6" s="66"/>
    </row>
    <row r="7" spans="2:14" ht="17.25" customHeight="1" x14ac:dyDescent="0.25">
      <c r="B7" s="67"/>
      <c r="C7" s="85" t="s">
        <v>31</v>
      </c>
      <c r="D7" s="68"/>
      <c r="E7" s="40" t="e">
        <f>LEFT(N1,SEARCH(" ",N1)-1)*1</f>
        <v>#VALUE!</v>
      </c>
      <c r="I7" s="85" t="s">
        <v>32</v>
      </c>
      <c r="J7" s="37" t="e">
        <f>DATE(2019,INDEX('Liste des courses'!A1:Z1000,MATCH(E7,'Liste des courses'!H:H,0),2),INDEX('Liste des courses'!A1:Z1000,MATCH(E7,'Liste des courses'!H:H,0),3))</f>
        <v>#VALUE!</v>
      </c>
      <c r="K7" s="69"/>
    </row>
    <row r="8" spans="2:14" x14ac:dyDescent="0.25">
      <c r="B8" s="67"/>
      <c r="C8" s="85"/>
      <c r="D8" s="68"/>
      <c r="E8" s="68"/>
      <c r="G8" s="85"/>
      <c r="H8" s="85"/>
      <c r="I8" s="68"/>
      <c r="J8" s="68"/>
      <c r="K8" s="69"/>
    </row>
    <row r="9" spans="2:14" ht="17.25" customHeight="1" x14ac:dyDescent="0.25">
      <c r="B9" s="67"/>
      <c r="C9" s="85" t="s">
        <v>220</v>
      </c>
      <c r="D9" s="68"/>
      <c r="E9" s="196" t="e">
        <f xml:space="preserve"> INDEX('Liste des courses'!A1:Z1000,MATCH(E7,'Liste des courses'!H:H,0),9)</f>
        <v>#VALUE!</v>
      </c>
      <c r="F9" s="197"/>
      <c r="G9" s="197"/>
      <c r="H9" s="197"/>
      <c r="I9" s="197"/>
      <c r="J9" s="198"/>
      <c r="K9" s="69"/>
    </row>
    <row r="10" spans="2:14" x14ac:dyDescent="0.25">
      <c r="B10" s="67"/>
      <c r="C10" s="85"/>
      <c r="D10" s="68"/>
      <c r="E10" s="68"/>
      <c r="F10" s="68"/>
      <c r="G10" s="68"/>
      <c r="H10" s="68"/>
      <c r="I10" s="68"/>
      <c r="J10" s="68"/>
      <c r="K10" s="69"/>
    </row>
    <row r="11" spans="2:14" ht="20.25" customHeight="1" x14ac:dyDescent="0.25">
      <c r="B11" s="67"/>
      <c r="C11" s="85" t="s">
        <v>33</v>
      </c>
      <c r="E11" s="133" t="s">
        <v>1341</v>
      </c>
      <c r="F11" s="72"/>
      <c r="G11" s="87"/>
      <c r="H11" s="87"/>
      <c r="I11" s="72"/>
      <c r="J11" s="73"/>
      <c r="K11" s="69"/>
    </row>
    <row r="12" spans="2:14" ht="3.75" customHeight="1" x14ac:dyDescent="0.25">
      <c r="B12" s="67"/>
      <c r="C12" s="85"/>
      <c r="E12" s="85"/>
      <c r="F12" s="68"/>
      <c r="G12" s="85"/>
      <c r="H12" s="85"/>
      <c r="I12" s="68"/>
      <c r="J12" s="68"/>
      <c r="K12" s="69"/>
    </row>
    <row r="13" spans="2:14" ht="17.25" customHeight="1" x14ac:dyDescent="0.25">
      <c r="B13" s="67"/>
      <c r="C13" s="85" t="s">
        <v>34</v>
      </c>
      <c r="E13" s="196" t="e">
        <f xml:space="preserve"> INDEX('Liste des courses'!A1:Z1000,MATCH(E7,'Liste des courses'!H:H,0),6)</f>
        <v>#VALUE!</v>
      </c>
      <c r="F13" s="197"/>
      <c r="G13" s="197"/>
      <c r="H13" s="197"/>
      <c r="I13" s="197"/>
      <c r="J13" s="198"/>
      <c r="K13" s="69"/>
    </row>
    <row r="14" spans="2:14" x14ac:dyDescent="0.25">
      <c r="B14" s="67"/>
      <c r="C14" s="75"/>
      <c r="D14" s="75"/>
      <c r="E14" s="75"/>
      <c r="F14" s="75"/>
      <c r="G14" s="75"/>
      <c r="H14" s="75"/>
      <c r="I14" s="75"/>
      <c r="J14" s="75"/>
      <c r="K14" s="69"/>
    </row>
    <row r="15" spans="2:14" x14ac:dyDescent="0.25">
      <c r="B15" s="67"/>
      <c r="D15" s="68"/>
      <c r="E15" s="68"/>
      <c r="F15" s="68"/>
      <c r="G15" s="68"/>
      <c r="H15" s="68"/>
      <c r="I15" s="68"/>
      <c r="J15" s="68"/>
      <c r="K15" s="69"/>
    </row>
    <row r="16" spans="2:14" x14ac:dyDescent="0.25">
      <c r="B16" s="67"/>
      <c r="C16" s="85" t="s">
        <v>221</v>
      </c>
      <c r="D16" s="68"/>
      <c r="E16" s="196" t="e">
        <f>INDEX('Liste des courses'!A1:Z1000,MATCH(E7,'Liste des courses'!H:H,0),7)</f>
        <v>#VALUE!</v>
      </c>
      <c r="F16" s="197"/>
      <c r="G16" s="197"/>
      <c r="H16" s="197"/>
      <c r="I16" s="197"/>
      <c r="J16" s="198"/>
      <c r="K16" s="69"/>
    </row>
    <row r="17" spans="2:11" x14ac:dyDescent="0.25">
      <c r="B17" s="67"/>
      <c r="C17" s="75"/>
      <c r="D17" s="75"/>
      <c r="E17" s="75"/>
      <c r="F17" s="75"/>
      <c r="G17" s="75"/>
      <c r="H17" s="75"/>
      <c r="I17" s="75"/>
      <c r="J17" s="75"/>
      <c r="K17" s="69"/>
    </row>
    <row r="18" spans="2:11" x14ac:dyDescent="0.25">
      <c r="B18" s="67"/>
      <c r="C18" s="85"/>
      <c r="D18" s="68"/>
      <c r="E18" s="68"/>
      <c r="F18" s="68"/>
      <c r="G18" s="68"/>
      <c r="H18" s="68"/>
      <c r="I18" s="68"/>
      <c r="J18" s="68"/>
      <c r="K18" s="69"/>
    </row>
    <row r="19" spans="2:11" x14ac:dyDescent="0.25">
      <c r="B19" s="67"/>
      <c r="C19" s="85" t="s">
        <v>35</v>
      </c>
      <c r="E19" s="76">
        <f>E21+E23+E25</f>
        <v>0</v>
      </c>
      <c r="F19" s="88"/>
      <c r="I19" s="68"/>
      <c r="J19" s="68"/>
      <c r="K19" s="69"/>
    </row>
    <row r="20" spans="2:11" ht="3" customHeight="1" x14ac:dyDescent="0.25">
      <c r="B20" s="67"/>
      <c r="C20" s="85"/>
      <c r="E20" s="68"/>
      <c r="F20" s="68"/>
      <c r="G20" s="85"/>
      <c r="H20" s="85"/>
      <c r="I20" s="68"/>
      <c r="J20" s="68"/>
      <c r="K20" s="69"/>
    </row>
    <row r="21" spans="2:11" x14ac:dyDescent="0.25">
      <c r="B21" s="67"/>
      <c r="C21" s="85" t="s">
        <v>17</v>
      </c>
      <c r="D21" s="68"/>
      <c r="E21" s="76">
        <f>COUNTIF('Liste des participants du jour'!C9:C508,Prix_membre)</f>
        <v>0</v>
      </c>
      <c r="F21" s="89" t="str">
        <f>"x "&amp;Prix_membre&amp;".-"</f>
        <v>x 5.-</v>
      </c>
      <c r="G21" s="77">
        <f>E21*Prix_membre</f>
        <v>0</v>
      </c>
      <c r="H21" s="68"/>
      <c r="I21" s="85"/>
      <c r="J21" s="68"/>
      <c r="K21" s="69"/>
    </row>
    <row r="22" spans="2:11" ht="3" customHeight="1" x14ac:dyDescent="0.25">
      <c r="B22" s="67"/>
      <c r="C22" s="85"/>
      <c r="D22" s="68"/>
      <c r="F22" s="85"/>
      <c r="I22" s="85"/>
      <c r="J22" s="68"/>
      <c r="K22" s="69"/>
    </row>
    <row r="23" spans="2:11" x14ac:dyDescent="0.25">
      <c r="B23" s="67"/>
      <c r="C23" s="85" t="s">
        <v>36</v>
      </c>
      <c r="E23" s="76">
        <f>COUNTIF('Liste des participants du jour'!C9:C508,Prix_membre*2)</f>
        <v>0</v>
      </c>
      <c r="F23" s="89" t="str">
        <f>"x "&amp;Prix_membre*2&amp;".-"</f>
        <v>x 10.-</v>
      </c>
      <c r="G23" s="77">
        <f>E23*Prix_membre*2</f>
        <v>0</v>
      </c>
      <c r="H23" s="68"/>
      <c r="I23" s="85"/>
      <c r="J23" s="68"/>
      <c r="K23" s="69"/>
    </row>
    <row r="24" spans="2:11" ht="3" customHeight="1" x14ac:dyDescent="0.25">
      <c r="B24" s="67"/>
      <c r="C24" s="85"/>
      <c r="F24" s="85"/>
      <c r="I24" s="85"/>
      <c r="J24" s="68"/>
      <c r="K24" s="69"/>
    </row>
    <row r="25" spans="2:11" x14ac:dyDescent="0.25">
      <c r="B25" s="67"/>
      <c r="C25" s="85" t="s">
        <v>67</v>
      </c>
      <c r="E25" s="76">
        <f>COUNTIF('Liste des participants du jour'!C9:C508,0)</f>
        <v>0</v>
      </c>
      <c r="F25" s="78" t="s">
        <v>37</v>
      </c>
      <c r="I25" s="85"/>
      <c r="J25" s="68"/>
      <c r="K25" s="69"/>
    </row>
    <row r="26" spans="2:11" ht="3" customHeight="1" x14ac:dyDescent="0.25">
      <c r="B26" s="67"/>
      <c r="C26" s="85"/>
      <c r="F26" s="85"/>
      <c r="I26" s="85"/>
      <c r="J26" s="68"/>
      <c r="K26" s="69"/>
    </row>
    <row r="27" spans="2:11" x14ac:dyDescent="0.25">
      <c r="B27" s="67"/>
      <c r="C27" s="85" t="s">
        <v>71</v>
      </c>
      <c r="D27" s="68"/>
      <c r="E27" s="134" t="s">
        <v>82</v>
      </c>
      <c r="F27" s="73"/>
      <c r="H27" s="68"/>
      <c r="I27" s="77">
        <v>0</v>
      </c>
      <c r="J27" s="68"/>
      <c r="K27" s="69"/>
    </row>
    <row r="28" spans="2:11" ht="3" customHeight="1" x14ac:dyDescent="0.25">
      <c r="B28" s="67"/>
      <c r="D28" s="68"/>
      <c r="E28" s="68"/>
      <c r="F28" s="85"/>
      <c r="G28" s="68"/>
      <c r="H28" s="68"/>
      <c r="I28" s="85"/>
      <c r="K28" s="69"/>
    </row>
    <row r="29" spans="2:11" x14ac:dyDescent="0.25">
      <c r="B29" s="67"/>
      <c r="C29" s="90" t="s">
        <v>68</v>
      </c>
      <c r="D29" s="68"/>
      <c r="E29" s="94"/>
      <c r="F29" s="4" t="str">
        <f>"Km à CHF "&amp;TEXT(Informations!B4,"0"&amp;MID(1/2,2,1)&amp;"00")</f>
        <v>Km à CHF 0.60</v>
      </c>
      <c r="H29" s="68"/>
      <c r="I29" s="77">
        <f>ROUND(E29*Informations!B4*2,1)/2</f>
        <v>0</v>
      </c>
      <c r="J29" s="68"/>
      <c r="K29" s="69"/>
    </row>
    <row r="30" spans="2:11" ht="3" customHeight="1" x14ac:dyDescent="0.25">
      <c r="B30" s="67"/>
      <c r="C30" s="68"/>
      <c r="D30" s="68"/>
      <c r="E30" s="68"/>
      <c r="F30" s="85"/>
      <c r="G30" s="68"/>
      <c r="H30" s="68"/>
      <c r="I30" s="68"/>
      <c r="J30" s="68"/>
      <c r="K30" s="69"/>
    </row>
    <row r="31" spans="2:11" x14ac:dyDescent="0.25">
      <c r="B31" s="67"/>
      <c r="C31" s="90" t="s">
        <v>96</v>
      </c>
      <c r="D31" s="68"/>
      <c r="E31" s="68"/>
      <c r="F31" s="91"/>
      <c r="H31" s="68"/>
      <c r="I31" s="79">
        <v>0</v>
      </c>
      <c r="K31" s="69"/>
    </row>
    <row r="32" spans="2:11" ht="3" customHeight="1" x14ac:dyDescent="0.25">
      <c r="B32" s="67"/>
      <c r="D32" s="68"/>
      <c r="E32" s="68"/>
      <c r="F32" s="85"/>
      <c r="G32" s="68"/>
      <c r="H32" s="68"/>
      <c r="I32" s="85"/>
      <c r="K32" s="69"/>
    </row>
    <row r="33" spans="2:11" x14ac:dyDescent="0.25">
      <c r="B33" s="67"/>
      <c r="C33" s="90" t="s">
        <v>38</v>
      </c>
      <c r="D33" s="68"/>
      <c r="E33" s="68"/>
      <c r="H33" s="68"/>
      <c r="I33" s="77">
        <v>50</v>
      </c>
      <c r="J33" s="68"/>
      <c r="K33" s="69"/>
    </row>
    <row r="34" spans="2:11" ht="3" customHeight="1" x14ac:dyDescent="0.25">
      <c r="B34" s="67"/>
      <c r="C34" s="68"/>
      <c r="D34" s="68"/>
      <c r="E34" s="68"/>
      <c r="F34" s="85"/>
      <c r="G34" s="68"/>
      <c r="H34" s="68"/>
      <c r="I34" s="68"/>
      <c r="J34" s="68"/>
      <c r="K34" s="69"/>
    </row>
    <row r="35" spans="2:11" x14ac:dyDescent="0.25">
      <c r="B35" s="67"/>
      <c r="C35" s="85" t="s">
        <v>69</v>
      </c>
      <c r="D35" s="68"/>
      <c r="E35" s="85"/>
      <c r="F35" s="91"/>
      <c r="G35" s="80">
        <f>G21+G23</f>
        <v>0</v>
      </c>
      <c r="H35" s="92"/>
      <c r="I35" s="77">
        <f>I27+I29+I31+I33</f>
        <v>50</v>
      </c>
      <c r="J35" s="68"/>
      <c r="K35" s="69"/>
    </row>
    <row r="36" spans="2:11" ht="3" customHeight="1" x14ac:dyDescent="0.25">
      <c r="B36" s="67"/>
      <c r="C36" s="68"/>
      <c r="D36" s="68"/>
      <c r="E36" s="68"/>
      <c r="F36" s="85"/>
      <c r="G36" s="68"/>
      <c r="H36" s="68"/>
      <c r="I36" s="68"/>
      <c r="J36" s="68"/>
      <c r="K36" s="69"/>
    </row>
    <row r="37" spans="2:11" x14ac:dyDescent="0.25">
      <c r="B37" s="67"/>
      <c r="C37" s="85"/>
      <c r="D37" s="68"/>
      <c r="E37" s="85"/>
      <c r="F37" s="91" t="s">
        <v>39</v>
      </c>
      <c r="G37" s="80">
        <f>G35-I35</f>
        <v>-50</v>
      </c>
      <c r="H37" s="92" t="str">
        <f>IF(G37&gt;0,"En faveur de Fribourg Rando",IF(G37=0,"Montant compensé","En faveur du CdC"))</f>
        <v>En faveur du CdC</v>
      </c>
      <c r="J37" s="68"/>
      <c r="K37" s="69"/>
    </row>
    <row r="38" spans="2:11" ht="21.75" customHeight="1" x14ac:dyDescent="0.25">
      <c r="B38" s="67"/>
      <c r="C38" s="61" t="e">
        <f>IF(G37&gt;0,"Fribourg Rando, Route des Roches 39, 1785 Cressier CH06 0076 8250 1231 3820 8",INDEX('Liste des courses'!A1:Z1000,MATCH(E7,'Liste des courses'!H:H,0),7)&amp;", "&amp;INDEX('Liste des courses'!A1:Z1000,MATCH(E7,'Liste des courses'!H:H,0),15)&amp;", "&amp;INDEX('Liste des courses'!A1:Z1000,MATCH(E7,'Liste des courses'!H:H,0),16)&amp;" "&amp;INDEX('Liste des courses'!A1:Z1000,MATCH(E7,'Liste des courses'!H:H,0),17)&amp;", "&amp;INDEX('Liste des courses'!A1:Z1000,MATCH(E7,'Liste des courses'!H:H,0),14))</f>
        <v>#VALUE!</v>
      </c>
      <c r="D38" s="75"/>
      <c r="E38" s="75"/>
      <c r="F38" s="75"/>
      <c r="G38" s="75"/>
      <c r="H38" s="75"/>
      <c r="I38" s="93"/>
      <c r="J38" s="93"/>
      <c r="K38" s="69"/>
    </row>
    <row r="39" spans="2:11" x14ac:dyDescent="0.25">
      <c r="B39" s="67"/>
      <c r="C39" s="68"/>
      <c r="D39" s="68"/>
      <c r="E39" s="68"/>
      <c r="F39" s="68"/>
      <c r="G39" s="68"/>
      <c r="H39" s="68"/>
      <c r="I39" s="68"/>
      <c r="J39" s="68"/>
      <c r="K39" s="69"/>
    </row>
    <row r="40" spans="2:11" x14ac:dyDescent="0.25">
      <c r="B40" s="67"/>
      <c r="C40" s="85" t="s">
        <v>40</v>
      </c>
      <c r="D40" s="68"/>
      <c r="E40" s="68"/>
      <c r="F40" s="68"/>
      <c r="G40" s="68"/>
      <c r="H40" s="68"/>
      <c r="I40" s="68"/>
      <c r="J40" s="68"/>
      <c r="K40" s="69"/>
    </row>
    <row r="41" spans="2:11" x14ac:dyDescent="0.25">
      <c r="B41" s="67"/>
      <c r="C41" s="88" t="s">
        <v>41</v>
      </c>
      <c r="D41" s="68"/>
      <c r="E41" s="68"/>
      <c r="F41" s="68"/>
      <c r="G41" s="68"/>
      <c r="H41" s="68"/>
      <c r="I41" s="68"/>
      <c r="J41" s="68"/>
      <c r="K41" s="69"/>
    </row>
    <row r="42" spans="2:11" ht="77.25" customHeight="1" x14ac:dyDescent="0.25">
      <c r="B42" s="67"/>
      <c r="C42" s="199"/>
      <c r="D42" s="200"/>
      <c r="E42" s="200"/>
      <c r="F42" s="200"/>
      <c r="G42" s="200"/>
      <c r="H42" s="200"/>
      <c r="I42" s="200"/>
      <c r="J42" s="201"/>
      <c r="K42" s="69"/>
    </row>
    <row r="43" spans="2:11" x14ac:dyDescent="0.25">
      <c r="B43" s="67"/>
      <c r="C43" s="68"/>
      <c r="D43" s="68"/>
      <c r="E43" s="68"/>
      <c r="F43" s="68"/>
      <c r="G43" s="68"/>
      <c r="H43" s="68"/>
      <c r="I43" s="68"/>
      <c r="J43" s="68"/>
      <c r="K43" s="69"/>
    </row>
    <row r="44" spans="2:11" x14ac:dyDescent="0.25">
      <c r="B44" s="67"/>
      <c r="C44" s="85" t="s">
        <v>42</v>
      </c>
      <c r="D44" s="68"/>
      <c r="E44" s="68"/>
      <c r="F44" s="68"/>
      <c r="G44" s="68"/>
      <c r="H44" s="68"/>
      <c r="I44" s="68"/>
      <c r="J44" s="68"/>
      <c r="K44" s="69"/>
    </row>
    <row r="45" spans="2:11" ht="42" customHeight="1" x14ac:dyDescent="0.25">
      <c r="B45" s="67"/>
      <c r="C45" s="199"/>
      <c r="D45" s="200"/>
      <c r="E45" s="200"/>
      <c r="F45" s="200"/>
      <c r="G45" s="200"/>
      <c r="H45" s="200"/>
      <c r="I45" s="200"/>
      <c r="J45" s="201"/>
      <c r="K45" s="69"/>
    </row>
    <row r="46" spans="2:11" x14ac:dyDescent="0.25">
      <c r="B46" s="67"/>
      <c r="C46" s="68"/>
      <c r="D46" s="68"/>
      <c r="E46" s="68"/>
      <c r="F46" s="68"/>
      <c r="G46" s="68"/>
      <c r="H46" s="68"/>
      <c r="I46" s="68"/>
      <c r="J46" s="68"/>
      <c r="K46" s="69"/>
    </row>
    <row r="47" spans="2:11" x14ac:dyDescent="0.25">
      <c r="B47" s="67"/>
      <c r="C47" s="68"/>
      <c r="D47" s="68"/>
      <c r="E47" s="68"/>
      <c r="F47" s="68"/>
      <c r="G47" s="68"/>
      <c r="H47" s="68"/>
      <c r="I47" s="68"/>
      <c r="J47" s="68"/>
      <c r="K47" s="69"/>
    </row>
    <row r="48" spans="2:11" x14ac:dyDescent="0.25">
      <c r="B48" s="67"/>
      <c r="C48" s="89"/>
      <c r="D48" s="68"/>
      <c r="E48" s="68"/>
      <c r="F48" s="68"/>
      <c r="G48" s="68"/>
      <c r="H48" s="68"/>
      <c r="I48" s="68"/>
      <c r="J48" s="68"/>
      <c r="K48" s="69"/>
    </row>
    <row r="49" spans="2:11" x14ac:dyDescent="0.25">
      <c r="B49" s="67"/>
      <c r="C49" s="59" t="s">
        <v>97</v>
      </c>
      <c r="D49" s="68"/>
      <c r="E49" s="68"/>
      <c r="F49" s="68"/>
      <c r="G49" s="68"/>
      <c r="H49" s="68"/>
      <c r="I49" s="68"/>
      <c r="J49" s="68"/>
      <c r="K49" s="69"/>
    </row>
    <row r="50" spans="2:11" x14ac:dyDescent="0.25">
      <c r="B50" s="81"/>
      <c r="C50" s="75"/>
      <c r="D50" s="75"/>
      <c r="E50" s="75"/>
      <c r="F50" s="75"/>
      <c r="G50" s="75"/>
      <c r="H50" s="75"/>
      <c r="I50" s="75"/>
      <c r="J50" s="75"/>
      <c r="K50" s="82"/>
    </row>
  </sheetData>
  <sheetProtection sheet="1" objects="1" scenarios="1"/>
  <mergeCells count="5">
    <mergeCell ref="E9:J9"/>
    <mergeCell ref="C42:J42"/>
    <mergeCell ref="C45:J45"/>
    <mergeCell ref="E16:J16"/>
    <mergeCell ref="E13:J13"/>
  </mergeCells>
  <printOptions horizontalCentered="1"/>
  <pageMargins left="0.31496062992125984" right="0.23622047244094491" top="0.43307086614173229" bottom="0.31496062992125984" header="0.31496062992125984" footer="0.23622047244094491"/>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Option Button 2">
              <controlPr locked="0" defaultSize="0" autoFill="0" autoLine="0" autoPict="0" macro="[0]!Etat_course_Effectue">
                <anchor moveWithCells="1">
                  <from>
                    <xdr:col>4</xdr:col>
                    <xdr:colOff>104775</xdr:colOff>
                    <xdr:row>10</xdr:row>
                    <xdr:rowOff>28575</xdr:rowOff>
                  </from>
                  <to>
                    <xdr:col>4</xdr:col>
                    <xdr:colOff>666750</xdr:colOff>
                    <xdr:row>10</xdr:row>
                    <xdr:rowOff>247650</xdr:rowOff>
                  </to>
                </anchor>
              </controlPr>
            </control>
          </mc:Choice>
        </mc:AlternateContent>
        <mc:AlternateContent xmlns:mc="http://schemas.openxmlformats.org/markup-compatibility/2006">
          <mc:Choice Requires="x14">
            <control shapeId="2051" r:id="rId5" name="Option Button 3">
              <controlPr locked="0" defaultSize="0" autoFill="0" autoLine="0" autoPict="0" macro="[0]!Etat_course_Annulee">
                <anchor moveWithCells="1">
                  <from>
                    <xdr:col>5</xdr:col>
                    <xdr:colOff>762000</xdr:colOff>
                    <xdr:row>10</xdr:row>
                    <xdr:rowOff>28575</xdr:rowOff>
                  </from>
                  <to>
                    <xdr:col>6</xdr:col>
                    <xdr:colOff>561975</xdr:colOff>
                    <xdr:row>10</xdr:row>
                    <xdr:rowOff>247650</xdr:rowOff>
                  </to>
                </anchor>
              </controlPr>
            </control>
          </mc:Choice>
        </mc:AlternateContent>
        <mc:AlternateContent xmlns:mc="http://schemas.openxmlformats.org/markup-compatibility/2006">
          <mc:Choice Requires="x14">
            <control shapeId="2052" r:id="rId6" name="Option Button 4">
              <controlPr locked="0" defaultSize="0" autoFill="0" autoLine="0" autoPict="0" macro="[0]!Etat_course_Reportee">
                <anchor moveWithCells="1">
                  <from>
                    <xdr:col>8</xdr:col>
                    <xdr:colOff>219075</xdr:colOff>
                    <xdr:row>10</xdr:row>
                    <xdr:rowOff>28575</xdr:rowOff>
                  </from>
                  <to>
                    <xdr:col>8</xdr:col>
                    <xdr:colOff>781050</xdr:colOff>
                    <xdr:row>10</xdr:row>
                    <xdr:rowOff>247650</xdr:rowOff>
                  </to>
                </anchor>
              </controlPr>
            </control>
          </mc:Choice>
        </mc:AlternateContent>
        <mc:AlternateContent xmlns:mc="http://schemas.openxmlformats.org/markup-compatibility/2006">
          <mc:Choice Requires="x14">
            <control shapeId="2060" r:id="rId7" name="Group Box 12">
              <controlPr defaultSize="0" autoFill="0" autoPict="0">
                <anchor moveWithCells="1">
                  <from>
                    <xdr:col>4</xdr:col>
                    <xdr:colOff>0</xdr:colOff>
                    <xdr:row>26</xdr:row>
                    <xdr:rowOff>0</xdr:rowOff>
                  </from>
                  <to>
                    <xdr:col>6</xdr:col>
                    <xdr:colOff>0</xdr:colOff>
                    <xdr:row>27</xdr:row>
                    <xdr:rowOff>0</xdr:rowOff>
                  </to>
                </anchor>
              </controlPr>
            </control>
          </mc:Choice>
        </mc:AlternateContent>
        <mc:AlternateContent xmlns:mc="http://schemas.openxmlformats.org/markup-compatibility/2006">
          <mc:Choice Requires="x14">
            <control shapeId="2061" r:id="rId8" name="Option Button 13">
              <controlPr locked="0" defaultSize="0" autoFill="0" autoLine="0" autoPict="0" macro="[0]!Adjoint_NON">
                <anchor moveWithCells="1">
                  <from>
                    <xdr:col>4</xdr:col>
                    <xdr:colOff>152400</xdr:colOff>
                    <xdr:row>26</xdr:row>
                    <xdr:rowOff>9525</xdr:rowOff>
                  </from>
                  <to>
                    <xdr:col>4</xdr:col>
                    <xdr:colOff>457200</xdr:colOff>
                    <xdr:row>27</xdr:row>
                    <xdr:rowOff>0</xdr:rowOff>
                  </to>
                </anchor>
              </controlPr>
            </control>
          </mc:Choice>
        </mc:AlternateContent>
        <mc:AlternateContent xmlns:mc="http://schemas.openxmlformats.org/markup-compatibility/2006">
          <mc:Choice Requires="x14">
            <control shapeId="2066" r:id="rId9" name="Option Button 18">
              <controlPr locked="0" defaultSize="0" autoFill="0" autoLine="0" autoPict="0" macro="[0]!Adjoint_OUI">
                <anchor moveWithCells="1">
                  <from>
                    <xdr:col>5</xdr:col>
                    <xdr:colOff>104775</xdr:colOff>
                    <xdr:row>26</xdr:row>
                    <xdr:rowOff>19050</xdr:rowOff>
                  </from>
                  <to>
                    <xdr:col>5</xdr:col>
                    <xdr:colOff>409575</xdr:colOff>
                    <xdr:row>26</xdr:row>
                    <xdr:rowOff>180975</xdr:rowOff>
                  </to>
                </anchor>
              </controlPr>
            </control>
          </mc:Choice>
        </mc:AlternateContent>
        <mc:AlternateContent xmlns:mc="http://schemas.openxmlformats.org/markup-compatibility/2006">
          <mc:Choice Requires="x14">
            <control shapeId="2070" r:id="rId10" name="Schaltfläche 22">
              <controlPr defaultSize="0" print="0" autoFill="0" autoPict="0" macro="[0]!Version_Sans_macros">
                <anchor moveWithCells="1" sizeWithCells="1">
                  <from>
                    <xdr:col>14</xdr:col>
                    <xdr:colOff>0</xdr:colOff>
                    <xdr:row>2</xdr:row>
                    <xdr:rowOff>180975</xdr:rowOff>
                  </from>
                  <to>
                    <xdr:col>16</xdr:col>
                    <xdr:colOff>266700</xdr:colOff>
                    <xdr:row>4</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04175-28BC-4299-AD86-3D68E79D9F3F}">
  <sheetPr codeName="Feuil7">
    <pageSetUpPr fitToPage="1"/>
  </sheetPr>
  <dimension ref="B1:N145"/>
  <sheetViews>
    <sheetView workbookViewId="0">
      <pane ySplit="17" topLeftCell="A18" activePane="bottomLeft" state="frozen"/>
      <selection activeCell="N42" sqref="N42"/>
      <selection pane="bottomLeft" activeCell="N42" sqref="N42"/>
    </sheetView>
  </sheetViews>
  <sheetFormatPr baseColWidth="10" defaultColWidth="11.42578125" defaultRowHeight="15" x14ac:dyDescent="0.25"/>
  <cols>
    <col min="1" max="2" width="1.5703125" style="6" customWidth="1"/>
    <col min="3" max="3" width="11.42578125" style="6" customWidth="1"/>
    <col min="4" max="4" width="8.7109375" style="6" customWidth="1"/>
    <col min="5" max="5" width="11.42578125" style="6"/>
    <col min="6" max="6" width="16.5703125" style="6" customWidth="1"/>
    <col min="7" max="7" width="13" style="6" customWidth="1"/>
    <col min="8" max="8" width="4.7109375" style="6" customWidth="1"/>
    <col min="9" max="9" width="13" style="6" customWidth="1"/>
    <col min="10" max="10" width="11.42578125" style="6"/>
    <col min="11" max="12" width="1.5703125" style="6" customWidth="1"/>
    <col min="13" max="13" width="6.7109375" style="6" customWidth="1"/>
    <col min="14" max="14" width="85.5703125" style="6" customWidth="1"/>
    <col min="15" max="16384" width="11.42578125" style="6"/>
  </cols>
  <sheetData>
    <row r="1" spans="2:14" ht="23.25" x14ac:dyDescent="0.25">
      <c r="B1" s="150" t="s">
        <v>95</v>
      </c>
      <c r="N1" s="116"/>
    </row>
    <row r="2" spans="2:14" ht="21" x14ac:dyDescent="0.25">
      <c r="F2" s="84" t="s">
        <v>79</v>
      </c>
    </row>
    <row r="3" spans="2:14" x14ac:dyDescent="0.25">
      <c r="N3" s="60"/>
    </row>
    <row r="6" spans="2:14" x14ac:dyDescent="0.25">
      <c r="B6" s="64"/>
      <c r="C6" s="65"/>
      <c r="D6" s="65"/>
      <c r="E6" s="65"/>
      <c r="F6" s="65"/>
      <c r="G6" s="65"/>
      <c r="H6" s="65"/>
      <c r="I6" s="65"/>
      <c r="J6" s="65"/>
      <c r="K6" s="66"/>
    </row>
    <row r="7" spans="2:14" ht="17.25" customHeight="1" x14ac:dyDescent="0.25">
      <c r="B7" s="67"/>
      <c r="C7" s="85" t="s">
        <v>31</v>
      </c>
      <c r="D7" s="68"/>
      <c r="E7" s="40" t="e">
        <f>LEFT(N1,SEARCH(" ",N1)-1)*1</f>
        <v>#VALUE!</v>
      </c>
      <c r="G7" s="6" t="s">
        <v>81</v>
      </c>
      <c r="I7" s="86" t="e">
        <f>DATE(2019,INDEX('Liste des courses'!A1:I51,MATCH(E7,'Liste des courses'!H:H,0),2),INDEX('Liste des courses'!A1:I51,MATCH(E7,'Liste des courses'!H:H,0),3))</f>
        <v>#VALUE!</v>
      </c>
      <c r="J7" s="86" t="e">
        <f>INDEX('Liste des courses'!A1:K51,MATCH(E7,'Liste des courses'!H:H,0),11)</f>
        <v>#VALUE!</v>
      </c>
      <c r="K7" s="69"/>
    </row>
    <row r="8" spans="2:14" ht="17.25" customHeight="1" x14ac:dyDescent="0.25">
      <c r="B8" s="67"/>
      <c r="C8" s="85"/>
      <c r="D8" s="68"/>
      <c r="E8" s="70"/>
      <c r="G8" s="6" t="s">
        <v>80</v>
      </c>
      <c r="I8" s="185" t="e">
        <f>DAYS360(I7,J7,TRUE)+1</f>
        <v>#VALUE!</v>
      </c>
      <c r="J8" s="71"/>
      <c r="K8" s="69"/>
    </row>
    <row r="9" spans="2:14" ht="17.25" hidden="1" customHeight="1" x14ac:dyDescent="0.25">
      <c r="B9" s="67"/>
      <c r="C9" s="85"/>
      <c r="D9" s="68"/>
      <c r="E9" s="70"/>
      <c r="I9" s="85"/>
      <c r="J9" s="71"/>
      <c r="K9" s="69"/>
    </row>
    <row r="10" spans="2:14" x14ac:dyDescent="0.25">
      <c r="B10" s="67"/>
      <c r="C10" s="85"/>
      <c r="D10" s="68"/>
      <c r="E10" s="68"/>
      <c r="G10" s="85"/>
      <c r="H10" s="85"/>
      <c r="I10" s="68"/>
      <c r="J10" s="68"/>
      <c r="K10" s="69"/>
    </row>
    <row r="11" spans="2:14" ht="17.25" customHeight="1" x14ac:dyDescent="0.25">
      <c r="B11" s="67"/>
      <c r="C11" s="85" t="s">
        <v>220</v>
      </c>
      <c r="D11" s="68"/>
      <c r="E11" s="196" t="e">
        <f xml:space="preserve"> INDEX('Liste des courses'!A1:I100,MATCH(E7,'Liste des courses'!H:H,0),9)</f>
        <v>#VALUE!</v>
      </c>
      <c r="F11" s="197"/>
      <c r="G11" s="197"/>
      <c r="H11" s="197"/>
      <c r="I11" s="197"/>
      <c r="J11" s="198"/>
      <c r="K11" s="69"/>
    </row>
    <row r="12" spans="2:14" x14ac:dyDescent="0.25">
      <c r="B12" s="67"/>
      <c r="C12" s="85"/>
      <c r="D12" s="68"/>
      <c r="E12" s="68"/>
      <c r="F12" s="68"/>
      <c r="G12" s="68"/>
      <c r="H12" s="68"/>
      <c r="I12" s="68"/>
      <c r="J12" s="68"/>
      <c r="K12" s="69"/>
    </row>
    <row r="13" spans="2:14" ht="20.25" customHeight="1" x14ac:dyDescent="0.25">
      <c r="B13" s="67"/>
      <c r="C13" s="85" t="s">
        <v>33</v>
      </c>
      <c r="E13" s="133" t="s">
        <v>1341</v>
      </c>
      <c r="F13" s="72"/>
      <c r="G13" s="87"/>
      <c r="H13" s="87"/>
      <c r="I13" s="72"/>
      <c r="J13" s="73"/>
      <c r="K13" s="69"/>
    </row>
    <row r="14" spans="2:14" ht="3.75" customHeight="1" x14ac:dyDescent="0.25">
      <c r="B14" s="67"/>
      <c r="C14" s="85"/>
      <c r="E14" s="85"/>
      <c r="F14" s="68"/>
      <c r="G14" s="85"/>
      <c r="H14" s="85"/>
      <c r="I14" s="68"/>
      <c r="J14" s="68"/>
      <c r="K14" s="69"/>
    </row>
    <row r="15" spans="2:14" ht="17.25" customHeight="1" x14ac:dyDescent="0.25">
      <c r="B15" s="67"/>
      <c r="C15" s="85" t="s">
        <v>34</v>
      </c>
      <c r="E15" s="196" t="e">
        <f>INDEX('Liste des courses'!A1:I51,MATCH(E7,'Liste des courses'!H:H,0),6)</f>
        <v>#VALUE!</v>
      </c>
      <c r="F15" s="197"/>
      <c r="G15" s="197"/>
      <c r="H15" s="197"/>
      <c r="I15" s="197"/>
      <c r="J15" s="198"/>
      <c r="K15" s="69"/>
    </row>
    <row r="16" spans="2:14" ht="17.25" hidden="1" customHeight="1" x14ac:dyDescent="0.25">
      <c r="B16" s="67"/>
      <c r="C16" s="85"/>
      <c r="E16" s="74"/>
      <c r="F16" s="74"/>
      <c r="G16" s="74"/>
      <c r="H16" s="74"/>
      <c r="I16" s="74"/>
      <c r="J16" s="74"/>
      <c r="K16" s="69"/>
    </row>
    <row r="17" spans="2:11" x14ac:dyDescent="0.25">
      <c r="B17" s="67"/>
      <c r="C17" s="75"/>
      <c r="D17" s="75"/>
      <c r="E17" s="75"/>
      <c r="F17" s="75"/>
      <c r="G17" s="75"/>
      <c r="H17" s="75"/>
      <c r="I17" s="75"/>
      <c r="J17" s="75"/>
      <c r="K17" s="69"/>
    </row>
    <row r="18" spans="2:11" x14ac:dyDescent="0.25">
      <c r="B18" s="67"/>
      <c r="D18" s="68"/>
      <c r="E18" s="68"/>
      <c r="F18" s="68"/>
      <c r="G18" s="68"/>
      <c r="H18" s="68"/>
      <c r="I18" s="68"/>
      <c r="J18" s="68"/>
      <c r="K18" s="69"/>
    </row>
    <row r="19" spans="2:11" x14ac:dyDescent="0.25">
      <c r="B19" s="67"/>
      <c r="C19" s="85" t="s">
        <v>222</v>
      </c>
      <c r="D19" s="68"/>
      <c r="E19" s="196" t="e">
        <f>INDEX('Liste des courses'!A1:I51,MATCH(E7,'Liste des courses'!H:H,0),7)</f>
        <v>#VALUE!</v>
      </c>
      <c r="F19" s="197"/>
      <c r="G19" s="197"/>
      <c r="H19" s="197"/>
      <c r="I19" s="197"/>
      <c r="J19" s="198"/>
      <c r="K19" s="69"/>
    </row>
    <row r="20" spans="2:11" x14ac:dyDescent="0.25">
      <c r="B20" s="67"/>
      <c r="C20" s="75"/>
      <c r="D20" s="75"/>
      <c r="E20" s="75"/>
      <c r="F20" s="75"/>
      <c r="G20" s="75"/>
      <c r="H20" s="75"/>
      <c r="I20" s="75"/>
      <c r="J20" s="75"/>
      <c r="K20" s="69"/>
    </row>
    <row r="21" spans="2:11" s="99" customFormat="1" x14ac:dyDescent="0.25">
      <c r="B21" s="95"/>
      <c r="C21" s="96"/>
      <c r="D21" s="97"/>
      <c r="E21" s="97"/>
      <c r="F21" s="97"/>
      <c r="G21" s="97"/>
      <c r="H21" s="97"/>
      <c r="I21" s="97"/>
      <c r="J21" s="97"/>
      <c r="K21" s="98"/>
    </row>
    <row r="22" spans="2:11" s="99" customFormat="1" x14ac:dyDescent="0.25">
      <c r="B22" s="95"/>
      <c r="C22" s="96" t="s">
        <v>35</v>
      </c>
      <c r="E22" s="100">
        <f>E24+E26+E28</f>
        <v>0</v>
      </c>
      <c r="F22" s="101"/>
      <c r="I22" s="97"/>
      <c r="J22" s="97"/>
      <c r="K22" s="98"/>
    </row>
    <row r="23" spans="2:11" s="99" customFormat="1" ht="3" customHeight="1" x14ac:dyDescent="0.25">
      <c r="B23" s="95"/>
      <c r="C23" s="96"/>
      <c r="E23" s="97"/>
      <c r="F23" s="97"/>
      <c r="G23" s="96"/>
      <c r="H23" s="96"/>
      <c r="I23" s="97"/>
      <c r="J23" s="97"/>
      <c r="K23" s="98"/>
    </row>
    <row r="24" spans="2:11" s="99" customFormat="1" x14ac:dyDescent="0.25">
      <c r="B24" s="95"/>
      <c r="C24" s="96" t="s">
        <v>17</v>
      </c>
      <c r="D24" s="97"/>
      <c r="E24" s="100">
        <f>COUNTIF('Liste des participants du jour'!C9:C508,Prix_membre)</f>
        <v>0</v>
      </c>
      <c r="F24" s="102"/>
      <c r="G24" s="135"/>
      <c r="H24" s="97"/>
      <c r="I24" s="96"/>
      <c r="J24" s="97"/>
      <c r="K24" s="98"/>
    </row>
    <row r="25" spans="2:11" s="99" customFormat="1" ht="3" customHeight="1" x14ac:dyDescent="0.25">
      <c r="B25" s="95"/>
      <c r="C25" s="96"/>
      <c r="D25" s="97"/>
      <c r="F25" s="96"/>
      <c r="G25" s="97"/>
      <c r="I25" s="96"/>
      <c r="J25" s="97"/>
      <c r="K25" s="98"/>
    </row>
    <row r="26" spans="2:11" s="99" customFormat="1" x14ac:dyDescent="0.25">
      <c r="B26" s="95"/>
      <c r="C26" s="96" t="s">
        <v>36</v>
      </c>
      <c r="E26" s="100">
        <f>COUNTIF('Liste des participants du jour'!C9:C508,Prix_membre*2)</f>
        <v>0</v>
      </c>
      <c r="F26" s="102"/>
      <c r="G26" s="135"/>
      <c r="H26" s="97"/>
      <c r="I26" s="96"/>
      <c r="J26" s="97"/>
      <c r="K26" s="98"/>
    </row>
    <row r="27" spans="2:11" s="99" customFormat="1" ht="3" customHeight="1" x14ac:dyDescent="0.25">
      <c r="B27" s="95"/>
      <c r="C27" s="96"/>
      <c r="F27" s="96"/>
      <c r="I27" s="103"/>
      <c r="J27" s="97"/>
      <c r="K27" s="98"/>
    </row>
    <row r="28" spans="2:11" s="99" customFormat="1" x14ac:dyDescent="0.25">
      <c r="B28" s="95"/>
      <c r="C28" s="96" t="s">
        <v>67</v>
      </c>
      <c r="E28" s="100">
        <f>COUNTIF('Liste des participants du jour'!C9:C508,0)</f>
        <v>0</v>
      </c>
      <c r="F28" s="104"/>
      <c r="I28" s="96"/>
      <c r="J28" s="97"/>
      <c r="K28" s="98"/>
    </row>
    <row r="29" spans="2:11" s="99" customFormat="1" ht="3" customHeight="1" x14ac:dyDescent="0.25">
      <c r="B29" s="95"/>
      <c r="C29" s="96"/>
      <c r="F29" s="96"/>
      <c r="I29" s="96"/>
      <c r="J29" s="97"/>
      <c r="K29" s="98"/>
    </row>
    <row r="30" spans="2:11" s="99" customFormat="1" hidden="1" x14ac:dyDescent="0.25">
      <c r="B30" s="95"/>
      <c r="C30" s="103"/>
      <c r="D30" s="140"/>
      <c r="E30" s="144" t="s">
        <v>82</v>
      </c>
      <c r="F30" s="140"/>
      <c r="G30" s="145"/>
      <c r="H30" s="140"/>
      <c r="I30" s="146">
        <v>0</v>
      </c>
      <c r="J30" s="97"/>
      <c r="K30" s="98"/>
    </row>
    <row r="31" spans="2:11" s="99" customFormat="1" ht="3" hidden="1" customHeight="1" x14ac:dyDescent="0.25">
      <c r="B31" s="95"/>
      <c r="C31" s="140"/>
      <c r="D31" s="140"/>
      <c r="E31" s="140"/>
      <c r="F31" s="103"/>
      <c r="G31" s="147"/>
      <c r="H31" s="140"/>
      <c r="I31" s="103"/>
      <c r="K31" s="98"/>
    </row>
    <row r="32" spans="2:11" s="99" customFormat="1" hidden="1" x14ac:dyDescent="0.25">
      <c r="B32" s="95"/>
      <c r="C32" s="103"/>
      <c r="D32" s="140"/>
      <c r="E32" s="142"/>
      <c r="F32" s="143"/>
      <c r="G32" s="147"/>
      <c r="H32" s="140"/>
      <c r="I32" s="146"/>
      <c r="J32" s="97"/>
      <c r="K32" s="98"/>
    </row>
    <row r="33" spans="2:11" s="99" customFormat="1" ht="3" hidden="1" customHeight="1" x14ac:dyDescent="0.25">
      <c r="B33" s="95"/>
      <c r="C33" s="140"/>
      <c r="D33" s="140"/>
      <c r="E33" s="140"/>
      <c r="F33" s="103"/>
      <c r="G33" s="147"/>
      <c r="H33" s="140"/>
      <c r="I33" s="140"/>
      <c r="J33" s="97"/>
      <c r="K33" s="98"/>
    </row>
    <row r="34" spans="2:11" s="99" customFormat="1" hidden="1" x14ac:dyDescent="0.25">
      <c r="B34" s="95"/>
      <c r="C34" s="103"/>
      <c r="D34" s="140"/>
      <c r="E34" s="140"/>
      <c r="F34" s="141"/>
      <c r="G34" s="147"/>
      <c r="H34" s="140"/>
      <c r="I34" s="148">
        <v>0</v>
      </c>
      <c r="K34" s="98"/>
    </row>
    <row r="35" spans="2:11" s="99" customFormat="1" ht="3" hidden="1" customHeight="1" x14ac:dyDescent="0.25">
      <c r="B35" s="95"/>
      <c r="C35" s="140"/>
      <c r="D35" s="140"/>
      <c r="E35" s="140"/>
      <c r="F35" s="103"/>
      <c r="G35" s="147"/>
      <c r="H35" s="140"/>
      <c r="I35" s="103"/>
      <c r="K35" s="98"/>
    </row>
    <row r="36" spans="2:11" s="99" customFormat="1" hidden="1" x14ac:dyDescent="0.25">
      <c r="B36" s="95"/>
      <c r="C36" s="103"/>
      <c r="D36" s="140"/>
      <c r="E36" s="140"/>
      <c r="F36" s="140"/>
      <c r="G36" s="145"/>
      <c r="H36" s="140"/>
      <c r="I36" s="146"/>
      <c r="J36" s="97"/>
      <c r="K36" s="98"/>
    </row>
    <row r="37" spans="2:11" s="99" customFormat="1" ht="3" hidden="1" customHeight="1" x14ac:dyDescent="0.25">
      <c r="B37" s="95"/>
      <c r="C37" s="97"/>
      <c r="D37" s="97"/>
      <c r="E37" s="97"/>
      <c r="F37" s="96"/>
      <c r="G37" s="97"/>
      <c r="H37" s="97"/>
      <c r="I37" s="97"/>
      <c r="J37" s="97"/>
      <c r="K37" s="98"/>
    </row>
    <row r="38" spans="2:11" s="99" customFormat="1" ht="15" hidden="1" customHeight="1" x14ac:dyDescent="0.25">
      <c r="B38" s="95"/>
      <c r="C38" s="96" t="s">
        <v>91</v>
      </c>
      <c r="D38" s="96"/>
      <c r="E38" s="96"/>
      <c r="F38" s="96"/>
      <c r="H38" s="97"/>
      <c r="J38" s="97"/>
      <c r="K38" s="98"/>
    </row>
    <row r="39" spans="2:11" s="99" customFormat="1" ht="3" hidden="1" customHeight="1" x14ac:dyDescent="0.25">
      <c r="B39" s="95"/>
      <c r="C39" s="97"/>
      <c r="D39" s="97"/>
      <c r="E39" s="97"/>
      <c r="F39" s="96"/>
      <c r="G39" s="97"/>
      <c r="H39" s="97"/>
      <c r="I39" s="97"/>
      <c r="J39" s="97"/>
      <c r="K39" s="98"/>
    </row>
    <row r="40" spans="2:11" s="99" customFormat="1" ht="15" customHeight="1" x14ac:dyDescent="0.25">
      <c r="B40" s="95"/>
      <c r="C40" s="96" t="s">
        <v>93</v>
      </c>
      <c r="D40" s="97"/>
      <c r="E40" s="97"/>
      <c r="F40" s="96"/>
      <c r="H40" s="97"/>
      <c r="I40" s="79"/>
      <c r="J40" s="97"/>
      <c r="K40" s="98"/>
    </row>
    <row r="41" spans="2:11" s="99" customFormat="1" ht="3" customHeight="1" x14ac:dyDescent="0.25">
      <c r="B41" s="95"/>
      <c r="C41" s="97"/>
      <c r="D41" s="97"/>
      <c r="E41" s="97"/>
      <c r="F41" s="96"/>
      <c r="G41" s="97"/>
      <c r="H41" s="97"/>
      <c r="I41" s="97"/>
      <c r="J41" s="97"/>
      <c r="K41" s="98"/>
    </row>
    <row r="42" spans="2:11" s="99" customFormat="1" ht="15" customHeight="1" x14ac:dyDescent="0.25">
      <c r="B42" s="95"/>
      <c r="C42" s="96" t="s">
        <v>94</v>
      </c>
      <c r="D42" s="97"/>
      <c r="E42" s="97"/>
      <c r="F42" s="96"/>
      <c r="G42" s="79"/>
      <c r="H42" s="97"/>
      <c r="I42" s="96" t="e">
        <f>IF(G46-I46&lt;0, "CHF " &amp; TEXT(I46-G46,"#'##0"&amp;MID(1/2,2,1)&amp;"00") &amp;" encaissés en trop !",IF(G46-I46&gt;0,"Il manque CHF " &amp; TEXT(G46-I46,"#'##0"&amp;MID(1/2,2,1)&amp;"00") &amp; " !",""))</f>
        <v>#VALUE!</v>
      </c>
      <c r="J42" s="97"/>
      <c r="K42" s="98"/>
    </row>
    <row r="43" spans="2:11" s="99" customFormat="1" ht="3" customHeight="1" x14ac:dyDescent="0.25">
      <c r="B43" s="95"/>
      <c r="C43" s="97"/>
      <c r="D43" s="97"/>
      <c r="E43" s="97"/>
      <c r="F43" s="96"/>
      <c r="G43" s="97"/>
      <c r="H43" s="97"/>
      <c r="J43" s="97"/>
      <c r="K43" s="98"/>
    </row>
    <row r="44" spans="2:11" s="99" customFormat="1" ht="15" customHeight="1" x14ac:dyDescent="0.25">
      <c r="B44" s="95"/>
      <c r="C44" s="96" t="s">
        <v>92</v>
      </c>
      <c r="D44" s="97"/>
      <c r="E44" s="97"/>
      <c r="F44" s="102" t="e">
        <f>"50.- x "&amp;I8&amp;" jours"</f>
        <v>#VALUE!</v>
      </c>
      <c r="G44" s="149" t="e">
        <f>50*I8</f>
        <v>#VALUE!</v>
      </c>
      <c r="H44" s="97"/>
      <c r="J44" s="97"/>
      <c r="K44" s="98"/>
    </row>
    <row r="45" spans="2:11" s="99" customFormat="1" ht="3" customHeight="1" x14ac:dyDescent="0.25">
      <c r="B45" s="95"/>
      <c r="C45" s="97"/>
      <c r="D45" s="97"/>
      <c r="E45" s="97"/>
      <c r="F45" s="96"/>
      <c r="G45" s="97"/>
      <c r="H45" s="97"/>
      <c r="I45" s="97"/>
      <c r="J45" s="97"/>
      <c r="K45" s="98"/>
    </row>
    <row r="46" spans="2:11" s="99" customFormat="1" x14ac:dyDescent="0.25">
      <c r="B46" s="95"/>
      <c r="C46" s="96" t="s">
        <v>69</v>
      </c>
      <c r="D46" s="97"/>
      <c r="E46" s="96"/>
      <c r="F46" s="105"/>
      <c r="G46" s="149" t="e">
        <f>SUM(G42:G44)</f>
        <v>#VALUE!</v>
      </c>
      <c r="H46" s="108"/>
      <c r="I46" s="149">
        <f>SUM(I30:I40)</f>
        <v>0</v>
      </c>
      <c r="J46" s="97"/>
      <c r="K46" s="98"/>
    </row>
    <row r="47" spans="2:11" s="99" customFormat="1" ht="10.5" customHeight="1" x14ac:dyDescent="0.25">
      <c r="B47" s="95"/>
      <c r="C47" s="111"/>
      <c r="D47" s="111"/>
      <c r="E47" s="111"/>
      <c r="F47" s="112"/>
      <c r="G47" s="112"/>
      <c r="H47" s="111"/>
      <c r="I47" s="111"/>
      <c r="J47" s="111"/>
      <c r="K47" s="98"/>
    </row>
    <row r="48" spans="2:11" s="99" customFormat="1" ht="5.25" customHeight="1" x14ac:dyDescent="0.25">
      <c r="B48" s="95"/>
      <c r="C48" s="97"/>
      <c r="D48" s="97"/>
      <c r="E48" s="97"/>
      <c r="F48" s="96"/>
      <c r="G48" s="107"/>
      <c r="H48" s="106"/>
      <c r="I48" s="106"/>
      <c r="J48" s="97"/>
      <c r="K48" s="98"/>
    </row>
    <row r="49" spans="2:11" s="99" customFormat="1" hidden="1" x14ac:dyDescent="0.25">
      <c r="B49" s="95"/>
      <c r="C49" s="107"/>
      <c r="D49" s="97"/>
      <c r="E49" s="139"/>
      <c r="F49" s="138"/>
      <c r="H49" s="137"/>
      <c r="J49" s="97"/>
      <c r="K49" s="98"/>
    </row>
    <row r="50" spans="2:11" s="99" customFormat="1" hidden="1" x14ac:dyDescent="0.25">
      <c r="B50" s="95"/>
      <c r="C50" s="96"/>
      <c r="D50" s="97"/>
      <c r="E50" s="96"/>
      <c r="F50" s="136"/>
      <c r="H50" s="137"/>
      <c r="K50" s="98"/>
    </row>
    <row r="51" spans="2:11" s="99" customFormat="1" hidden="1" x14ac:dyDescent="0.25">
      <c r="B51" s="95"/>
      <c r="C51" s="96"/>
      <c r="D51" s="97"/>
      <c r="E51" s="96"/>
      <c r="F51" s="105"/>
      <c r="G51" s="109"/>
      <c r="H51" s="108"/>
      <c r="J51" s="97"/>
      <c r="K51" s="98"/>
    </row>
    <row r="52" spans="2:11" s="99" customFormat="1" hidden="1" x14ac:dyDescent="0.25">
      <c r="B52" s="95"/>
      <c r="C52" s="96"/>
      <c r="D52" s="97"/>
      <c r="E52" s="96"/>
      <c r="F52" s="105"/>
      <c r="G52" s="109"/>
      <c r="H52" s="108"/>
      <c r="J52" s="97"/>
      <c r="K52" s="98"/>
    </row>
    <row r="53" spans="2:11" s="99" customFormat="1" hidden="1" x14ac:dyDescent="0.25">
      <c r="B53" s="95"/>
      <c r="C53" s="96"/>
      <c r="D53" s="97"/>
      <c r="E53" s="96"/>
      <c r="F53" s="105"/>
      <c r="G53" s="109"/>
      <c r="H53" s="108"/>
      <c r="J53" s="97"/>
      <c r="K53" s="98"/>
    </row>
    <row r="54" spans="2:11" s="99" customFormat="1" x14ac:dyDescent="0.25">
      <c r="B54" s="95"/>
      <c r="C54" s="110" t="s">
        <v>274</v>
      </c>
      <c r="D54" s="111"/>
      <c r="E54" s="111"/>
      <c r="F54" s="111"/>
      <c r="G54" s="111"/>
      <c r="H54" s="111"/>
      <c r="I54" s="112"/>
      <c r="J54" s="112"/>
      <c r="K54" s="98"/>
    </row>
    <row r="55" spans="2:11" s="99" customFormat="1" x14ac:dyDescent="0.25">
      <c r="B55" s="95"/>
      <c r="C55" s="97"/>
      <c r="D55" s="97"/>
      <c r="E55" s="97"/>
      <c r="F55" s="97"/>
      <c r="G55" s="97"/>
      <c r="H55" s="97"/>
      <c r="I55" s="97"/>
      <c r="J55" s="97"/>
      <c r="K55" s="98"/>
    </row>
    <row r="56" spans="2:11" s="99" customFormat="1" x14ac:dyDescent="0.25">
      <c r="B56" s="95"/>
      <c r="C56" s="96" t="s">
        <v>40</v>
      </c>
      <c r="D56" s="97"/>
      <c r="E56" s="97"/>
      <c r="F56" s="97"/>
      <c r="G56" s="97"/>
      <c r="H56" s="97"/>
      <c r="I56" s="97"/>
      <c r="J56" s="97"/>
      <c r="K56" s="98"/>
    </row>
    <row r="57" spans="2:11" s="99" customFormat="1" x14ac:dyDescent="0.25">
      <c r="B57" s="95"/>
      <c r="C57" s="101" t="s">
        <v>41</v>
      </c>
      <c r="D57" s="97"/>
      <c r="E57" s="97"/>
      <c r="F57" s="97"/>
      <c r="G57" s="97"/>
      <c r="H57" s="97"/>
      <c r="I57" s="97"/>
      <c r="J57" s="97"/>
      <c r="K57" s="98"/>
    </row>
    <row r="58" spans="2:11" s="99" customFormat="1" ht="77.25" customHeight="1" x14ac:dyDescent="0.25">
      <c r="B58" s="95"/>
      <c r="C58" s="199"/>
      <c r="D58" s="200"/>
      <c r="E58" s="200"/>
      <c r="F58" s="200"/>
      <c r="G58" s="200"/>
      <c r="H58" s="200"/>
      <c r="I58" s="200"/>
      <c r="J58" s="201"/>
      <c r="K58" s="98"/>
    </row>
    <row r="59" spans="2:11" s="99" customFormat="1" x14ac:dyDescent="0.25">
      <c r="B59" s="95"/>
      <c r="C59" s="97"/>
      <c r="D59" s="97"/>
      <c r="E59" s="97"/>
      <c r="F59" s="97"/>
      <c r="G59" s="97"/>
      <c r="H59" s="97"/>
      <c r="I59" s="97"/>
      <c r="J59" s="97"/>
      <c r="K59" s="98"/>
    </row>
    <row r="60" spans="2:11" s="99" customFormat="1" x14ac:dyDescent="0.25">
      <c r="B60" s="95"/>
      <c r="C60" s="96" t="s">
        <v>42</v>
      </c>
      <c r="D60" s="97"/>
      <c r="E60" s="97"/>
      <c r="F60" s="97"/>
      <c r="G60" s="97"/>
      <c r="H60" s="97"/>
      <c r="I60" s="97"/>
      <c r="J60" s="97"/>
      <c r="K60" s="98"/>
    </row>
    <row r="61" spans="2:11" s="99" customFormat="1" ht="42" customHeight="1" x14ac:dyDescent="0.25">
      <c r="B61" s="95"/>
      <c r="C61" s="199"/>
      <c r="D61" s="200"/>
      <c r="E61" s="200"/>
      <c r="F61" s="200"/>
      <c r="G61" s="200"/>
      <c r="H61" s="200"/>
      <c r="I61" s="200"/>
      <c r="J61" s="201"/>
      <c r="K61" s="98"/>
    </row>
    <row r="62" spans="2:11" s="99" customFormat="1" x14ac:dyDescent="0.25">
      <c r="B62" s="95"/>
      <c r="C62" s="97"/>
      <c r="D62" s="97"/>
      <c r="E62" s="97"/>
      <c r="F62" s="97"/>
      <c r="G62" s="97"/>
      <c r="H62" s="97"/>
      <c r="I62" s="97"/>
      <c r="J62" s="97"/>
      <c r="K62" s="98"/>
    </row>
    <row r="63" spans="2:11" s="99" customFormat="1" x14ac:dyDescent="0.25">
      <c r="B63" s="95"/>
      <c r="C63" s="97"/>
      <c r="D63" s="97"/>
      <c r="E63" s="97"/>
      <c r="F63" s="97"/>
      <c r="G63" s="97"/>
      <c r="H63" s="97"/>
      <c r="I63" s="97"/>
      <c r="J63" s="97"/>
      <c r="K63" s="98"/>
    </row>
    <row r="64" spans="2:11" s="99" customFormat="1" x14ac:dyDescent="0.25">
      <c r="B64" s="95"/>
      <c r="C64" s="102"/>
      <c r="D64" s="97"/>
      <c r="E64" s="97"/>
      <c r="F64" s="97"/>
      <c r="G64" s="97"/>
      <c r="H64" s="97"/>
      <c r="I64" s="97"/>
      <c r="J64" s="97"/>
      <c r="K64" s="98"/>
    </row>
    <row r="65" spans="2:11" s="99" customFormat="1" x14ac:dyDescent="0.25">
      <c r="B65" s="95"/>
      <c r="C65" s="113" t="s">
        <v>97</v>
      </c>
      <c r="D65" s="97"/>
      <c r="E65" s="97"/>
      <c r="F65" s="97"/>
      <c r="G65" s="97"/>
      <c r="H65" s="97"/>
      <c r="I65" s="97"/>
      <c r="J65" s="97"/>
      <c r="K65" s="98"/>
    </row>
    <row r="66" spans="2:11" s="99" customFormat="1" x14ac:dyDescent="0.25">
      <c r="B66" s="114"/>
      <c r="C66" s="111"/>
      <c r="D66" s="111"/>
      <c r="E66" s="111"/>
      <c r="F66" s="111"/>
      <c r="G66" s="111"/>
      <c r="H66" s="111"/>
      <c r="I66" s="111"/>
      <c r="J66" s="111"/>
      <c r="K66" s="115"/>
    </row>
    <row r="67" spans="2:11" s="99" customFormat="1" x14ac:dyDescent="0.25"/>
    <row r="68" spans="2:11" s="99" customFormat="1" x14ac:dyDescent="0.25"/>
    <row r="69" spans="2:11" s="99" customFormat="1" x14ac:dyDescent="0.25"/>
    <row r="70" spans="2:11" s="99" customFormat="1" x14ac:dyDescent="0.25"/>
    <row r="71" spans="2:11" s="99" customFormat="1" x14ac:dyDescent="0.25"/>
    <row r="72" spans="2:11" s="99" customFormat="1" x14ac:dyDescent="0.25"/>
    <row r="73" spans="2:11" s="99" customFormat="1" x14ac:dyDescent="0.25"/>
    <row r="74" spans="2:11" s="99" customFormat="1" x14ac:dyDescent="0.25"/>
    <row r="75" spans="2:11" s="99" customFormat="1" x14ac:dyDescent="0.25"/>
    <row r="76" spans="2:11" s="99" customFormat="1" x14ac:dyDescent="0.25"/>
    <row r="77" spans="2:11" s="99" customFormat="1" x14ac:dyDescent="0.25"/>
    <row r="78" spans="2:11" s="99" customFormat="1" x14ac:dyDescent="0.25"/>
    <row r="79" spans="2:11" s="99" customFormat="1" x14ac:dyDescent="0.25"/>
    <row r="80" spans="2:11" s="99" customFormat="1" x14ac:dyDescent="0.25"/>
    <row r="81" s="99" customFormat="1" x14ac:dyDescent="0.25"/>
    <row r="82" s="99" customFormat="1" x14ac:dyDescent="0.25"/>
    <row r="83" s="99" customFormat="1" x14ac:dyDescent="0.25"/>
    <row r="84" s="99" customFormat="1" x14ac:dyDescent="0.25"/>
    <row r="85" s="99" customFormat="1" x14ac:dyDescent="0.25"/>
    <row r="86" s="99" customFormat="1" x14ac:dyDescent="0.25"/>
    <row r="87" s="99" customFormat="1" x14ac:dyDescent="0.25"/>
    <row r="88" s="99" customFormat="1" x14ac:dyDescent="0.25"/>
    <row r="89" s="99" customFormat="1" x14ac:dyDescent="0.25"/>
    <row r="90" s="99" customFormat="1" x14ac:dyDescent="0.25"/>
    <row r="91" s="99" customFormat="1" x14ac:dyDescent="0.25"/>
    <row r="92" s="99" customFormat="1" x14ac:dyDescent="0.25"/>
    <row r="93" s="99" customFormat="1" x14ac:dyDescent="0.25"/>
    <row r="94" s="99" customFormat="1" x14ac:dyDescent="0.25"/>
    <row r="95" s="99" customFormat="1" x14ac:dyDescent="0.25"/>
    <row r="96" s="99" customFormat="1" x14ac:dyDescent="0.25"/>
    <row r="97" s="99" customFormat="1" x14ac:dyDescent="0.25"/>
    <row r="98" s="99" customFormat="1" x14ac:dyDescent="0.25"/>
    <row r="99" s="99" customFormat="1" x14ac:dyDescent="0.25"/>
    <row r="100" s="99" customFormat="1" x14ac:dyDescent="0.25"/>
    <row r="101" s="99" customFormat="1" x14ac:dyDescent="0.25"/>
    <row r="102" s="99" customFormat="1" x14ac:dyDescent="0.25"/>
    <row r="103" s="99" customFormat="1" x14ac:dyDescent="0.25"/>
    <row r="104" s="99" customFormat="1" x14ac:dyDescent="0.25"/>
    <row r="105" s="99" customFormat="1" x14ac:dyDescent="0.25"/>
    <row r="106" s="99" customFormat="1" x14ac:dyDescent="0.25"/>
    <row r="107" s="99" customFormat="1" x14ac:dyDescent="0.25"/>
    <row r="108" s="99" customFormat="1" x14ac:dyDescent="0.25"/>
    <row r="109" s="99" customFormat="1" x14ac:dyDescent="0.25"/>
    <row r="110" s="99" customFormat="1" x14ac:dyDescent="0.25"/>
    <row r="111" s="99" customFormat="1" x14ac:dyDescent="0.25"/>
    <row r="112" s="99" customFormat="1" x14ac:dyDescent="0.25"/>
    <row r="113" s="99" customFormat="1" x14ac:dyDescent="0.25"/>
    <row r="114" s="99" customFormat="1" x14ac:dyDescent="0.25"/>
    <row r="115" s="99" customFormat="1" x14ac:dyDescent="0.25"/>
    <row r="116" s="99" customFormat="1" x14ac:dyDescent="0.25"/>
    <row r="117" s="99" customFormat="1" x14ac:dyDescent="0.25"/>
    <row r="118" s="99" customFormat="1" x14ac:dyDescent="0.25"/>
    <row r="119" s="99" customFormat="1" x14ac:dyDescent="0.25"/>
    <row r="120" s="99" customFormat="1" x14ac:dyDescent="0.25"/>
    <row r="121" s="99" customFormat="1" x14ac:dyDescent="0.25"/>
    <row r="122" s="99" customFormat="1" x14ac:dyDescent="0.25"/>
    <row r="123" s="99" customFormat="1" x14ac:dyDescent="0.25"/>
    <row r="124" s="99" customFormat="1" x14ac:dyDescent="0.25"/>
    <row r="125" s="99" customFormat="1" x14ac:dyDescent="0.25"/>
    <row r="126" s="99" customFormat="1" x14ac:dyDescent="0.25"/>
    <row r="127" s="99" customFormat="1" x14ac:dyDescent="0.25"/>
    <row r="128" s="99" customFormat="1" x14ac:dyDescent="0.25"/>
    <row r="129" s="99" customFormat="1" x14ac:dyDescent="0.25"/>
    <row r="130" s="99" customFormat="1" x14ac:dyDescent="0.25"/>
    <row r="131" s="99" customFormat="1" x14ac:dyDescent="0.25"/>
    <row r="132" s="99" customFormat="1" x14ac:dyDescent="0.25"/>
    <row r="133" s="99" customFormat="1" x14ac:dyDescent="0.25"/>
    <row r="134" s="99" customFormat="1" x14ac:dyDescent="0.25"/>
    <row r="135" s="99" customFormat="1" x14ac:dyDescent="0.25"/>
    <row r="136" s="99" customFormat="1" x14ac:dyDescent="0.25"/>
    <row r="137" s="99" customFormat="1" x14ac:dyDescent="0.25"/>
    <row r="138" s="99" customFormat="1" x14ac:dyDescent="0.25"/>
    <row r="139" s="99" customFormat="1" x14ac:dyDescent="0.25"/>
    <row r="140" s="99" customFormat="1" x14ac:dyDescent="0.25"/>
    <row r="141" s="99" customFormat="1" x14ac:dyDescent="0.25"/>
    <row r="142" s="99" customFormat="1" x14ac:dyDescent="0.25"/>
    <row r="143" s="99" customFormat="1" x14ac:dyDescent="0.25"/>
    <row r="144" s="99" customFormat="1" x14ac:dyDescent="0.25"/>
    <row r="145" s="99" customFormat="1" x14ac:dyDescent="0.25"/>
  </sheetData>
  <sheetProtection sheet="1" objects="1" scenarios="1"/>
  <mergeCells count="5">
    <mergeCell ref="E11:J11"/>
    <mergeCell ref="E15:J15"/>
    <mergeCell ref="E19:J19"/>
    <mergeCell ref="C58:J58"/>
    <mergeCell ref="C61:J61"/>
  </mergeCells>
  <printOptions horizontalCentered="1"/>
  <pageMargins left="0.31496062992125984" right="0.23622047244094491" top="0.43307086614173229" bottom="0.31496062992125984" header="0.31496062992125984" footer="0.23622047244094491"/>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Option Button 2">
              <controlPr locked="0" defaultSize="0" autoFill="0" autoLine="0" autoPict="0" macro="[0]!Etat_course_Effectue">
                <anchor moveWithCells="1">
                  <from>
                    <xdr:col>4</xdr:col>
                    <xdr:colOff>104775</xdr:colOff>
                    <xdr:row>12</xdr:row>
                    <xdr:rowOff>28575</xdr:rowOff>
                  </from>
                  <to>
                    <xdr:col>4</xdr:col>
                    <xdr:colOff>666750</xdr:colOff>
                    <xdr:row>12</xdr:row>
                    <xdr:rowOff>247650</xdr:rowOff>
                  </to>
                </anchor>
              </controlPr>
            </control>
          </mc:Choice>
        </mc:AlternateContent>
        <mc:AlternateContent xmlns:mc="http://schemas.openxmlformats.org/markup-compatibility/2006">
          <mc:Choice Requires="x14">
            <control shapeId="9218" r:id="rId5" name="Option Button 3">
              <controlPr locked="0" defaultSize="0" autoFill="0" autoLine="0" autoPict="0" macro="[0]!Etat_course_Annulee">
                <anchor moveWithCells="1">
                  <from>
                    <xdr:col>5</xdr:col>
                    <xdr:colOff>762000</xdr:colOff>
                    <xdr:row>12</xdr:row>
                    <xdr:rowOff>28575</xdr:rowOff>
                  </from>
                  <to>
                    <xdr:col>6</xdr:col>
                    <xdr:colOff>219075</xdr:colOff>
                    <xdr:row>12</xdr:row>
                    <xdr:rowOff>247650</xdr:rowOff>
                  </to>
                </anchor>
              </controlPr>
            </control>
          </mc:Choice>
        </mc:AlternateContent>
        <mc:AlternateContent xmlns:mc="http://schemas.openxmlformats.org/markup-compatibility/2006">
          <mc:Choice Requires="x14">
            <control shapeId="9219" r:id="rId6" name="Option Button 4">
              <controlPr locked="0" defaultSize="0" autoFill="0" autoLine="0" autoPict="0" macro="[0]!Etat_course_Reportee">
                <anchor moveWithCells="1">
                  <from>
                    <xdr:col>8</xdr:col>
                    <xdr:colOff>219075</xdr:colOff>
                    <xdr:row>12</xdr:row>
                    <xdr:rowOff>28575</xdr:rowOff>
                  </from>
                  <to>
                    <xdr:col>8</xdr:col>
                    <xdr:colOff>781050</xdr:colOff>
                    <xdr:row>12</xdr:row>
                    <xdr:rowOff>247650</xdr:rowOff>
                  </to>
                </anchor>
              </controlPr>
            </control>
          </mc:Choice>
        </mc:AlternateContent>
        <mc:AlternateContent xmlns:mc="http://schemas.openxmlformats.org/markup-compatibility/2006">
          <mc:Choice Requires="x14">
            <control shapeId="9220" r:id="rId7" name="Schaltfläche 22">
              <controlPr defaultSize="0" print="0" autoFill="0" autoPict="0" macro="[0]!Version_Sans_macros">
                <anchor moveWithCells="1" sizeWithCells="1">
                  <from>
                    <xdr:col>14</xdr:col>
                    <xdr:colOff>0</xdr:colOff>
                    <xdr:row>3</xdr:row>
                    <xdr:rowOff>0</xdr:rowOff>
                  </from>
                  <to>
                    <xdr:col>16</xdr:col>
                    <xdr:colOff>266700</xdr:colOff>
                    <xdr:row>4</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4">
    <pageSetUpPr fitToPage="1"/>
  </sheetPr>
  <dimension ref="A1:AA508"/>
  <sheetViews>
    <sheetView workbookViewId="0">
      <selection activeCell="N42" sqref="N42"/>
    </sheetView>
  </sheetViews>
  <sheetFormatPr baseColWidth="10" defaultColWidth="11.42578125" defaultRowHeight="12.75" x14ac:dyDescent="0.2"/>
  <cols>
    <col min="1" max="1" width="4.140625" style="14" customWidth="1"/>
    <col min="2" max="2" width="8.85546875" style="14" customWidth="1"/>
    <col min="3" max="3" width="8.42578125" style="14" customWidth="1"/>
    <col min="4" max="6" width="19.28515625" style="14" customWidth="1"/>
    <col min="7" max="8" width="17.85546875" style="14" customWidth="1"/>
    <col min="9" max="9" width="19.140625" style="14" customWidth="1"/>
    <col min="10" max="10" width="4" style="43" customWidth="1"/>
    <col min="11" max="11" width="32.140625" style="14" bestFit="1" customWidth="1"/>
    <col min="12" max="12" width="14.7109375" style="14" bestFit="1" customWidth="1"/>
    <col min="13" max="14" width="3.28515625" style="14" bestFit="1" customWidth="1"/>
    <col min="15" max="15" width="16.28515625" style="14" customWidth="1"/>
    <col min="16" max="16384" width="11.42578125" style="14"/>
  </cols>
  <sheetData>
    <row r="1" spans="1:27" ht="39.75" customHeight="1" x14ac:dyDescent="0.25">
      <c r="A1" s="151" t="s">
        <v>95</v>
      </c>
      <c r="B1" s="32"/>
      <c r="C1" s="32"/>
      <c r="D1" s="32"/>
      <c r="E1" s="36" t="s">
        <v>44</v>
      </c>
      <c r="F1" s="31"/>
      <c r="G1" s="31"/>
      <c r="H1" s="31"/>
      <c r="I1" s="44"/>
      <c r="J1" s="48"/>
      <c r="Y1" s="14" t="s">
        <v>1342</v>
      </c>
    </row>
    <row r="2" spans="1:27" ht="3.75" customHeight="1" x14ac:dyDescent="0.2">
      <c r="A2" s="30"/>
      <c r="B2" s="29"/>
      <c r="C2" s="29"/>
      <c r="D2" s="29"/>
      <c r="E2" s="29"/>
      <c r="F2" s="29"/>
      <c r="G2" s="29"/>
      <c r="H2" s="29"/>
      <c r="I2" s="29"/>
      <c r="J2" s="45"/>
    </row>
    <row r="3" spans="1:27" ht="11.25" customHeight="1" x14ac:dyDescent="0.2">
      <c r="A3" s="28"/>
      <c r="B3" s="26"/>
      <c r="C3" s="26"/>
      <c r="D3" s="27"/>
      <c r="E3" s="27"/>
      <c r="F3" s="26"/>
      <c r="G3" s="26"/>
      <c r="H3" s="26"/>
      <c r="I3" s="46"/>
      <c r="J3" s="50"/>
    </row>
    <row r="4" spans="1:27" ht="2.25" hidden="1" customHeight="1" x14ac:dyDescent="0.2">
      <c r="A4" s="25"/>
      <c r="B4" s="24"/>
      <c r="C4" s="24"/>
      <c r="D4" s="24"/>
      <c r="E4" s="24"/>
      <c r="F4" s="24"/>
      <c r="G4" s="24"/>
      <c r="H4" s="24"/>
      <c r="I4" s="23"/>
      <c r="J4" s="51"/>
    </row>
    <row r="5" spans="1:27" ht="16.5" customHeight="1" x14ac:dyDescent="0.25">
      <c r="A5" s="22" t="s">
        <v>72</v>
      </c>
      <c r="B5" s="21"/>
      <c r="C5" s="131" t="e">
        <f>'Rapport de randonnee'!E7</f>
        <v>#VALUE!</v>
      </c>
      <c r="E5" s="204" t="e">
        <f>INDEX('Liste des courses'!A1:I100,MATCH(C5,'Liste des courses'!H:H,0),7) &amp; " / " &amp; INDEX('Liste des courses'!A1:I100,MATCH(C5,'Liste des courses'!H:H,0),9)</f>
        <v>#VALUE!</v>
      </c>
      <c r="F5" s="205"/>
      <c r="G5" s="205"/>
      <c r="H5" s="205"/>
      <c r="I5" s="206"/>
      <c r="J5" s="49"/>
    </row>
    <row r="6" spans="1:27" ht="5.25" customHeight="1" x14ac:dyDescent="0.2">
      <c r="A6" s="20"/>
      <c r="B6" s="18"/>
      <c r="C6" s="18"/>
      <c r="D6" s="18"/>
      <c r="E6" s="18"/>
      <c r="F6" s="19"/>
      <c r="G6" s="18"/>
      <c r="H6" s="18"/>
      <c r="I6" s="18"/>
      <c r="J6" s="51"/>
    </row>
    <row r="7" spans="1:27" ht="13.5" customHeight="1" x14ac:dyDescent="0.2">
      <c r="A7" s="17" t="s">
        <v>18</v>
      </c>
      <c r="B7" s="17" t="s">
        <v>17</v>
      </c>
      <c r="C7" s="17" t="s">
        <v>43</v>
      </c>
      <c r="D7" s="17" t="s">
        <v>0</v>
      </c>
      <c r="E7" s="17" t="s">
        <v>1</v>
      </c>
      <c r="F7" s="17" t="s">
        <v>6</v>
      </c>
      <c r="G7" s="17" t="s">
        <v>7</v>
      </c>
      <c r="H7" s="17" t="s">
        <v>8</v>
      </c>
      <c r="I7" s="17" t="s">
        <v>16</v>
      </c>
      <c r="J7" s="202" t="s">
        <v>66</v>
      </c>
      <c r="AA7" s="189"/>
    </row>
    <row r="8" spans="1:27" ht="13.5" customHeight="1" x14ac:dyDescent="0.2">
      <c r="A8" s="16"/>
      <c r="B8" s="41" t="s">
        <v>63</v>
      </c>
      <c r="C8" s="38" t="str">
        <f>"0.-/"&amp; Prix_membre &amp;".-/"&amp; Prix_membre*2 &amp;".-"</f>
        <v>0.-/5.-/10.-</v>
      </c>
      <c r="D8" s="16"/>
      <c r="E8" s="16"/>
      <c r="F8" s="16"/>
      <c r="G8" s="16"/>
      <c r="H8" s="16"/>
      <c r="I8" s="16"/>
      <c r="J8" s="203"/>
    </row>
    <row r="9" spans="1:27" ht="18" customHeight="1" x14ac:dyDescent="0.2">
      <c r="A9" s="15">
        <v>1</v>
      </c>
      <c r="B9" s="52"/>
      <c r="C9" s="33"/>
      <c r="D9" s="52"/>
      <c r="E9" s="52"/>
      <c r="F9" s="52"/>
      <c r="G9" s="52"/>
      <c r="H9" s="52"/>
      <c r="I9" s="53"/>
      <c r="J9" s="47"/>
    </row>
    <row r="10" spans="1:27" ht="18" customHeight="1" x14ac:dyDescent="0.2">
      <c r="A10" s="15">
        <v>2</v>
      </c>
      <c r="B10" s="52"/>
      <c r="C10" s="33"/>
      <c r="D10" s="52"/>
      <c r="E10" s="52"/>
      <c r="F10" s="52"/>
      <c r="G10" s="52"/>
      <c r="H10" s="52"/>
      <c r="I10" s="53"/>
      <c r="J10" s="47"/>
    </row>
    <row r="11" spans="1:27" ht="18" customHeight="1" x14ac:dyDescent="0.2">
      <c r="A11" s="15">
        <v>3</v>
      </c>
      <c r="B11" s="52"/>
      <c r="C11" s="33"/>
      <c r="D11" s="52"/>
      <c r="E11" s="52"/>
      <c r="F11" s="52"/>
      <c r="G11" s="52"/>
      <c r="H11" s="52"/>
      <c r="I11" s="53"/>
      <c r="J11" s="47"/>
    </row>
    <row r="12" spans="1:27" ht="18" customHeight="1" x14ac:dyDescent="0.2">
      <c r="A12" s="15">
        <v>4</v>
      </c>
      <c r="B12" s="52"/>
      <c r="C12" s="33"/>
      <c r="D12" s="52"/>
      <c r="E12" s="52"/>
      <c r="F12" s="52"/>
      <c r="G12" s="52"/>
      <c r="H12" s="52"/>
      <c r="I12" s="53"/>
      <c r="J12" s="47"/>
    </row>
    <row r="13" spans="1:27" ht="18" customHeight="1" x14ac:dyDescent="0.2">
      <c r="A13" s="15">
        <v>5</v>
      </c>
      <c r="B13" s="52"/>
      <c r="C13" s="33"/>
      <c r="D13" s="52"/>
      <c r="E13" s="52"/>
      <c r="F13" s="52"/>
      <c r="G13" s="52"/>
      <c r="H13" s="52"/>
      <c r="I13" s="53"/>
      <c r="J13" s="47"/>
    </row>
    <row r="14" spans="1:27" ht="18" customHeight="1" x14ac:dyDescent="0.2">
      <c r="A14" s="15">
        <v>6</v>
      </c>
      <c r="B14" s="52"/>
      <c r="C14" s="33"/>
      <c r="D14" s="52"/>
      <c r="E14" s="52"/>
      <c r="F14" s="52"/>
      <c r="G14" s="52"/>
      <c r="H14" s="52"/>
      <c r="I14" s="53"/>
      <c r="J14" s="47"/>
    </row>
    <row r="15" spans="1:27" ht="18" customHeight="1" x14ac:dyDescent="0.2">
      <c r="A15" s="15">
        <v>7</v>
      </c>
      <c r="B15" s="52"/>
      <c r="C15" s="33"/>
      <c r="D15" s="52"/>
      <c r="E15" s="52"/>
      <c r="F15" s="52"/>
      <c r="G15" s="52"/>
      <c r="H15" s="52"/>
      <c r="I15" s="53"/>
      <c r="J15" s="47"/>
    </row>
    <row r="16" spans="1:27" ht="18" customHeight="1" x14ac:dyDescent="0.2">
      <c r="A16" s="15">
        <v>8</v>
      </c>
      <c r="B16" s="52"/>
      <c r="C16" s="33"/>
      <c r="D16" s="52"/>
      <c r="E16" s="52"/>
      <c r="F16" s="52"/>
      <c r="G16" s="52"/>
      <c r="H16" s="52"/>
      <c r="I16" s="53"/>
      <c r="J16" s="47"/>
    </row>
    <row r="17" spans="1:10" ht="18" customHeight="1" x14ac:dyDescent="0.2">
      <c r="A17" s="15">
        <v>9</v>
      </c>
      <c r="B17" s="52"/>
      <c r="C17" s="33"/>
      <c r="D17" s="52"/>
      <c r="E17" s="52"/>
      <c r="F17" s="52"/>
      <c r="G17" s="52"/>
      <c r="H17" s="52"/>
      <c r="I17" s="53"/>
      <c r="J17" s="47"/>
    </row>
    <row r="18" spans="1:10" ht="18" customHeight="1" x14ac:dyDescent="0.2">
      <c r="A18" s="15">
        <v>10</v>
      </c>
      <c r="B18" s="52"/>
      <c r="C18" s="33"/>
      <c r="D18" s="52"/>
      <c r="E18" s="52"/>
      <c r="F18" s="52"/>
      <c r="G18" s="52"/>
      <c r="H18" s="52"/>
      <c r="I18" s="53"/>
      <c r="J18" s="47"/>
    </row>
    <row r="19" spans="1:10" ht="18" customHeight="1" x14ac:dyDescent="0.2">
      <c r="A19" s="15">
        <v>11</v>
      </c>
      <c r="B19" s="52"/>
      <c r="C19" s="33"/>
      <c r="D19" s="52"/>
      <c r="E19" s="52"/>
      <c r="F19" s="52"/>
      <c r="G19" s="52"/>
      <c r="H19" s="52"/>
      <c r="I19" s="53"/>
      <c r="J19" s="47"/>
    </row>
    <row r="20" spans="1:10" ht="18" customHeight="1" x14ac:dyDescent="0.2">
      <c r="A20" s="15">
        <v>12</v>
      </c>
      <c r="B20" s="52"/>
      <c r="C20" s="33"/>
      <c r="D20" s="52"/>
      <c r="E20" s="52"/>
      <c r="F20" s="52"/>
      <c r="G20" s="52"/>
      <c r="H20" s="52"/>
      <c r="I20" s="53"/>
      <c r="J20" s="47"/>
    </row>
    <row r="21" spans="1:10" ht="18" customHeight="1" x14ac:dyDescent="0.2">
      <c r="A21" s="15">
        <v>13</v>
      </c>
      <c r="B21" s="52"/>
      <c r="C21" s="33"/>
      <c r="D21" s="52"/>
      <c r="E21" s="52"/>
      <c r="F21" s="52"/>
      <c r="G21" s="52"/>
      <c r="H21" s="52"/>
      <c r="I21" s="53"/>
      <c r="J21" s="47"/>
    </row>
    <row r="22" spans="1:10" ht="18" customHeight="1" x14ac:dyDescent="0.2">
      <c r="A22" s="15">
        <v>14</v>
      </c>
      <c r="B22" s="52"/>
      <c r="C22" s="33"/>
      <c r="D22" s="52"/>
      <c r="E22" s="52"/>
      <c r="F22" s="52"/>
      <c r="G22" s="52"/>
      <c r="H22" s="52"/>
      <c r="I22" s="53"/>
      <c r="J22" s="47"/>
    </row>
    <row r="23" spans="1:10" ht="18" customHeight="1" x14ac:dyDescent="0.2">
      <c r="A23" s="15">
        <v>15</v>
      </c>
      <c r="B23" s="52"/>
      <c r="C23" s="33"/>
      <c r="D23" s="52"/>
      <c r="E23" s="52"/>
      <c r="F23" s="52"/>
      <c r="G23" s="52"/>
      <c r="H23" s="52"/>
      <c r="I23" s="53"/>
      <c r="J23" s="47"/>
    </row>
    <row r="24" spans="1:10" ht="18" customHeight="1" x14ac:dyDescent="0.2">
      <c r="A24" s="15">
        <v>16</v>
      </c>
      <c r="B24" s="52"/>
      <c r="C24" s="33"/>
      <c r="D24" s="52"/>
      <c r="E24" s="52"/>
      <c r="F24" s="52"/>
      <c r="G24" s="52"/>
      <c r="H24" s="52"/>
      <c r="I24" s="53"/>
      <c r="J24" s="47"/>
    </row>
    <row r="25" spans="1:10" ht="18" customHeight="1" x14ac:dyDescent="0.2">
      <c r="A25" s="15">
        <v>17</v>
      </c>
      <c r="B25" s="52"/>
      <c r="C25" s="33"/>
      <c r="D25" s="52"/>
      <c r="E25" s="52"/>
      <c r="F25" s="52"/>
      <c r="G25" s="52"/>
      <c r="H25" s="52"/>
      <c r="I25" s="53"/>
      <c r="J25" s="47"/>
    </row>
    <row r="26" spans="1:10" ht="18" customHeight="1" x14ac:dyDescent="0.2">
      <c r="A26" s="15">
        <v>18</v>
      </c>
      <c r="B26" s="52"/>
      <c r="C26" s="33"/>
      <c r="D26" s="52"/>
      <c r="E26" s="52"/>
      <c r="F26" s="52"/>
      <c r="G26" s="52"/>
      <c r="H26" s="52"/>
      <c r="I26" s="53"/>
      <c r="J26" s="47"/>
    </row>
    <row r="27" spans="1:10" ht="18" customHeight="1" x14ac:dyDescent="0.2">
      <c r="A27" s="15">
        <v>19</v>
      </c>
      <c r="B27" s="52"/>
      <c r="C27" s="33"/>
      <c r="D27" s="52"/>
      <c r="E27" s="52"/>
      <c r="F27" s="52"/>
      <c r="G27" s="52"/>
      <c r="H27" s="52"/>
      <c r="I27" s="53"/>
      <c r="J27" s="47"/>
    </row>
    <row r="28" spans="1:10" ht="18" customHeight="1" x14ac:dyDescent="0.2">
      <c r="A28" s="15">
        <v>20</v>
      </c>
      <c r="B28" s="52"/>
      <c r="C28" s="33"/>
      <c r="D28" s="52"/>
      <c r="E28" s="52"/>
      <c r="F28" s="52"/>
      <c r="G28" s="52"/>
      <c r="H28" s="52"/>
      <c r="I28" s="53"/>
      <c r="J28" s="47"/>
    </row>
    <row r="29" spans="1:10" ht="18" customHeight="1" x14ac:dyDescent="0.2">
      <c r="A29" s="15">
        <v>21</v>
      </c>
      <c r="B29" s="52"/>
      <c r="C29" s="33"/>
      <c r="D29" s="52"/>
      <c r="E29" s="52"/>
      <c r="F29" s="52"/>
      <c r="G29" s="52"/>
      <c r="H29" s="52"/>
      <c r="I29" s="53"/>
      <c r="J29" s="47"/>
    </row>
    <row r="30" spans="1:10" ht="18" customHeight="1" x14ac:dyDescent="0.2">
      <c r="A30" s="15">
        <v>22</v>
      </c>
      <c r="B30" s="52"/>
      <c r="C30" s="33"/>
      <c r="D30" s="52"/>
      <c r="E30" s="52"/>
      <c r="F30" s="52"/>
      <c r="G30" s="52"/>
      <c r="H30" s="52"/>
      <c r="I30" s="53"/>
      <c r="J30" s="47"/>
    </row>
    <row r="31" spans="1:10" ht="18" customHeight="1" x14ac:dyDescent="0.2">
      <c r="A31" s="15">
        <v>23</v>
      </c>
      <c r="B31" s="52"/>
      <c r="C31" s="33"/>
      <c r="D31" s="52"/>
      <c r="E31" s="52"/>
      <c r="F31" s="52"/>
      <c r="G31" s="52"/>
      <c r="H31" s="52"/>
      <c r="I31" s="53"/>
      <c r="J31" s="47"/>
    </row>
    <row r="32" spans="1:10" ht="18" customHeight="1" x14ac:dyDescent="0.2">
      <c r="A32" s="15">
        <v>24</v>
      </c>
      <c r="B32" s="52"/>
      <c r="C32" s="33"/>
      <c r="D32" s="52"/>
      <c r="E32" s="52"/>
      <c r="F32" s="52"/>
      <c r="G32" s="52"/>
      <c r="H32" s="52"/>
      <c r="I32" s="53"/>
      <c r="J32" s="47"/>
    </row>
    <row r="33" spans="1:10" ht="18" customHeight="1" x14ac:dyDescent="0.2">
      <c r="A33" s="15">
        <v>25</v>
      </c>
      <c r="B33" s="52"/>
      <c r="C33" s="33"/>
      <c r="D33" s="52"/>
      <c r="E33" s="52"/>
      <c r="F33" s="52"/>
      <c r="G33" s="52"/>
      <c r="H33" s="52"/>
      <c r="I33" s="53"/>
      <c r="J33" s="47"/>
    </row>
    <row r="34" spans="1:10" ht="18" customHeight="1" x14ac:dyDescent="0.2">
      <c r="A34" s="15">
        <v>26</v>
      </c>
      <c r="B34" s="52"/>
      <c r="C34" s="33"/>
      <c r="D34" s="52"/>
      <c r="E34" s="52"/>
      <c r="F34" s="52"/>
      <c r="G34" s="52"/>
      <c r="H34" s="52"/>
      <c r="I34" s="53"/>
      <c r="J34" s="47"/>
    </row>
    <row r="35" spans="1:10" ht="18" customHeight="1" x14ac:dyDescent="0.2">
      <c r="A35" s="15">
        <v>27</v>
      </c>
      <c r="B35" s="52"/>
      <c r="C35" s="33"/>
      <c r="D35" s="52"/>
      <c r="E35" s="52"/>
      <c r="F35" s="52"/>
      <c r="G35" s="52"/>
      <c r="H35" s="52"/>
      <c r="I35" s="53"/>
      <c r="J35" s="47"/>
    </row>
    <row r="36" spans="1:10" ht="18" customHeight="1" x14ac:dyDescent="0.2">
      <c r="A36" s="15">
        <v>28</v>
      </c>
      <c r="B36" s="52"/>
      <c r="C36" s="33"/>
      <c r="D36" s="52"/>
      <c r="E36" s="52"/>
      <c r="F36" s="52"/>
      <c r="G36" s="52"/>
      <c r="H36" s="52"/>
      <c r="I36" s="53"/>
      <c r="J36" s="47"/>
    </row>
    <row r="37" spans="1:10" ht="18" customHeight="1" x14ac:dyDescent="0.2">
      <c r="A37" s="15">
        <v>29</v>
      </c>
      <c r="B37" s="52"/>
      <c r="C37" s="33"/>
      <c r="D37" s="52"/>
      <c r="E37" s="52"/>
      <c r="F37" s="52"/>
      <c r="G37" s="52"/>
      <c r="H37" s="52"/>
      <c r="I37" s="53"/>
      <c r="J37" s="47"/>
    </row>
    <row r="38" spans="1:10" ht="18" customHeight="1" x14ac:dyDescent="0.2">
      <c r="A38" s="15">
        <v>30</v>
      </c>
      <c r="B38" s="52"/>
      <c r="C38" s="33"/>
      <c r="D38" s="52"/>
      <c r="E38" s="52"/>
      <c r="F38" s="52"/>
      <c r="G38" s="52"/>
      <c r="H38" s="52"/>
      <c r="I38" s="53"/>
      <c r="J38" s="47"/>
    </row>
    <row r="39" spans="1:10" ht="18" customHeight="1" x14ac:dyDescent="0.2">
      <c r="A39" s="15">
        <v>31</v>
      </c>
      <c r="B39" s="52"/>
      <c r="C39" s="33"/>
      <c r="D39" s="52"/>
      <c r="E39" s="52"/>
      <c r="F39" s="52"/>
      <c r="G39" s="52"/>
      <c r="H39" s="52"/>
      <c r="I39" s="53"/>
      <c r="J39" s="47"/>
    </row>
    <row r="40" spans="1:10" ht="18" customHeight="1" x14ac:dyDescent="0.2">
      <c r="A40" s="15">
        <v>32</v>
      </c>
      <c r="B40" s="52"/>
      <c r="C40" s="33"/>
      <c r="D40" s="52"/>
      <c r="E40" s="52"/>
      <c r="F40" s="52"/>
      <c r="G40" s="52"/>
      <c r="H40" s="52"/>
      <c r="I40" s="53"/>
      <c r="J40" s="47"/>
    </row>
    <row r="41" spans="1:10" ht="18" customHeight="1" x14ac:dyDescent="0.2">
      <c r="A41" s="15">
        <v>33</v>
      </c>
      <c r="B41" s="52"/>
      <c r="C41" s="33"/>
      <c r="D41" s="52"/>
      <c r="E41" s="52"/>
      <c r="F41" s="52"/>
      <c r="G41" s="52"/>
      <c r="H41" s="52"/>
      <c r="I41" s="53"/>
      <c r="J41" s="47"/>
    </row>
    <row r="42" spans="1:10" ht="18" customHeight="1" x14ac:dyDescent="0.2">
      <c r="A42" s="15">
        <v>34</v>
      </c>
      <c r="B42" s="52"/>
      <c r="C42" s="33"/>
      <c r="D42" s="52"/>
      <c r="E42" s="52"/>
      <c r="F42" s="52"/>
      <c r="G42" s="52"/>
      <c r="H42" s="52"/>
      <c r="I42" s="53"/>
      <c r="J42" s="47"/>
    </row>
    <row r="43" spans="1:10" ht="18" customHeight="1" x14ac:dyDescent="0.2">
      <c r="A43" s="15">
        <v>35</v>
      </c>
      <c r="B43" s="52"/>
      <c r="C43" s="33"/>
      <c r="D43" s="52"/>
      <c r="E43" s="52"/>
      <c r="F43" s="52"/>
      <c r="G43" s="52"/>
      <c r="H43" s="52"/>
      <c r="I43" s="53"/>
      <c r="J43" s="47"/>
    </row>
    <row r="44" spans="1:10" ht="18" customHeight="1" x14ac:dyDescent="0.2">
      <c r="A44" s="15">
        <v>36</v>
      </c>
      <c r="B44" s="52"/>
      <c r="C44" s="33"/>
      <c r="D44" s="52"/>
      <c r="E44" s="52"/>
      <c r="F44" s="52"/>
      <c r="G44" s="52"/>
      <c r="H44" s="52"/>
      <c r="I44" s="53"/>
      <c r="J44" s="47"/>
    </row>
    <row r="45" spans="1:10" ht="18" customHeight="1" x14ac:dyDescent="0.2">
      <c r="A45" s="15">
        <v>37</v>
      </c>
      <c r="B45" s="52"/>
      <c r="C45" s="33"/>
      <c r="D45" s="52"/>
      <c r="E45" s="52"/>
      <c r="F45" s="52"/>
      <c r="G45" s="52"/>
      <c r="H45" s="52"/>
      <c r="I45" s="53"/>
      <c r="J45" s="47"/>
    </row>
    <row r="46" spans="1:10" ht="18" customHeight="1" x14ac:dyDescent="0.2">
      <c r="A46" s="15">
        <v>38</v>
      </c>
      <c r="B46" s="52"/>
      <c r="C46" s="33"/>
      <c r="D46" s="52"/>
      <c r="E46" s="52"/>
      <c r="F46" s="52"/>
      <c r="G46" s="52"/>
      <c r="H46" s="52"/>
      <c r="I46" s="53"/>
      <c r="J46" s="47"/>
    </row>
    <row r="47" spans="1:10" ht="18" customHeight="1" x14ac:dyDescent="0.2">
      <c r="A47" s="15">
        <v>39</v>
      </c>
      <c r="B47" s="52"/>
      <c r="C47" s="33"/>
      <c r="D47" s="52"/>
      <c r="E47" s="52"/>
      <c r="F47" s="52"/>
      <c r="G47" s="52"/>
      <c r="H47" s="52"/>
      <c r="I47" s="53"/>
      <c r="J47" s="47"/>
    </row>
    <row r="48" spans="1:10" ht="18" customHeight="1" x14ac:dyDescent="0.2">
      <c r="A48" s="15">
        <v>40</v>
      </c>
      <c r="B48" s="52"/>
      <c r="C48" s="33"/>
      <c r="D48" s="52"/>
      <c r="E48" s="52"/>
      <c r="F48" s="52"/>
      <c r="G48" s="52"/>
      <c r="H48" s="52"/>
      <c r="I48" s="53"/>
      <c r="J48" s="47"/>
    </row>
    <row r="49" spans="1:10" ht="18" customHeight="1" x14ac:dyDescent="0.2">
      <c r="A49" s="15">
        <v>41</v>
      </c>
      <c r="B49" s="52"/>
      <c r="C49" s="33"/>
      <c r="D49" s="52"/>
      <c r="E49" s="52"/>
      <c r="F49" s="52"/>
      <c r="G49" s="52"/>
      <c r="H49" s="52"/>
      <c r="I49" s="53"/>
      <c r="J49" s="47"/>
    </row>
    <row r="50" spans="1:10" ht="18" customHeight="1" x14ac:dyDescent="0.2">
      <c r="A50" s="15">
        <v>42</v>
      </c>
      <c r="B50" s="52"/>
      <c r="C50" s="33"/>
      <c r="D50" s="52"/>
      <c r="E50" s="52"/>
      <c r="F50" s="52"/>
      <c r="G50" s="52"/>
      <c r="H50" s="52"/>
      <c r="I50" s="53"/>
      <c r="J50" s="47"/>
    </row>
    <row r="51" spans="1:10" ht="18" customHeight="1" x14ac:dyDescent="0.2">
      <c r="A51" s="15">
        <v>43</v>
      </c>
      <c r="B51" s="52"/>
      <c r="C51" s="33"/>
      <c r="D51" s="52"/>
      <c r="E51" s="52"/>
      <c r="F51" s="52"/>
      <c r="G51" s="52"/>
      <c r="H51" s="52"/>
      <c r="I51" s="53"/>
      <c r="J51" s="47"/>
    </row>
    <row r="52" spans="1:10" ht="18" customHeight="1" x14ac:dyDescent="0.2">
      <c r="A52" s="15">
        <v>44</v>
      </c>
      <c r="B52" s="52"/>
      <c r="C52" s="33"/>
      <c r="D52" s="52"/>
      <c r="E52" s="52"/>
      <c r="F52" s="52"/>
      <c r="G52" s="52"/>
      <c r="H52" s="52"/>
      <c r="I52" s="53"/>
      <c r="J52" s="47"/>
    </row>
    <row r="53" spans="1:10" ht="18" customHeight="1" x14ac:dyDescent="0.2">
      <c r="A53" s="15">
        <v>45</v>
      </c>
      <c r="B53" s="52"/>
      <c r="C53" s="33"/>
      <c r="D53" s="52"/>
      <c r="E53" s="52"/>
      <c r="F53" s="52"/>
      <c r="G53" s="52"/>
      <c r="H53" s="52"/>
      <c r="I53" s="53"/>
      <c r="J53" s="47"/>
    </row>
    <row r="54" spans="1:10" ht="18" customHeight="1" x14ac:dyDescent="0.2">
      <c r="A54" s="15">
        <v>46</v>
      </c>
      <c r="B54" s="52"/>
      <c r="C54" s="33"/>
      <c r="D54" s="52"/>
      <c r="E54" s="52"/>
      <c r="F54" s="52"/>
      <c r="G54" s="52"/>
      <c r="H54" s="52"/>
      <c r="I54" s="53"/>
      <c r="J54" s="47"/>
    </row>
    <row r="55" spans="1:10" ht="18" customHeight="1" x14ac:dyDescent="0.2">
      <c r="A55" s="15">
        <v>47</v>
      </c>
      <c r="B55" s="52"/>
      <c r="C55" s="33"/>
      <c r="D55" s="52"/>
      <c r="E55" s="52"/>
      <c r="F55" s="52"/>
      <c r="G55" s="52"/>
      <c r="H55" s="52"/>
      <c r="I55" s="53"/>
      <c r="J55" s="47"/>
    </row>
    <row r="56" spans="1:10" ht="18" customHeight="1" x14ac:dyDescent="0.2">
      <c r="A56" s="15">
        <v>48</v>
      </c>
      <c r="B56" s="52"/>
      <c r="C56" s="33"/>
      <c r="D56" s="52"/>
      <c r="E56" s="52"/>
      <c r="F56" s="52"/>
      <c r="G56" s="52"/>
      <c r="H56" s="52"/>
      <c r="I56" s="53"/>
      <c r="J56" s="47"/>
    </row>
    <row r="57" spans="1:10" ht="18" customHeight="1" x14ac:dyDescent="0.2">
      <c r="A57" s="15">
        <v>49</v>
      </c>
      <c r="B57" s="52"/>
      <c r="C57" s="33"/>
      <c r="D57" s="52"/>
      <c r="E57" s="52"/>
      <c r="F57" s="52"/>
      <c r="G57" s="52"/>
      <c r="H57" s="52"/>
      <c r="I57" s="53"/>
      <c r="J57" s="47"/>
    </row>
    <row r="58" spans="1:10" ht="18" customHeight="1" x14ac:dyDescent="0.2">
      <c r="A58" s="15">
        <v>50</v>
      </c>
      <c r="B58" s="52"/>
      <c r="C58" s="33"/>
      <c r="D58" s="52"/>
      <c r="E58" s="52"/>
      <c r="F58" s="52"/>
      <c r="G58" s="52"/>
      <c r="H58" s="52"/>
      <c r="I58" s="53"/>
      <c r="J58" s="47"/>
    </row>
    <row r="59" spans="1:10" ht="18" customHeight="1" x14ac:dyDescent="0.2">
      <c r="A59" s="15">
        <v>51</v>
      </c>
      <c r="B59" s="52"/>
      <c r="C59" s="33"/>
      <c r="D59" s="52"/>
      <c r="E59" s="52"/>
      <c r="F59" s="52"/>
      <c r="G59" s="52"/>
      <c r="H59" s="52"/>
      <c r="I59" s="53"/>
      <c r="J59" s="47"/>
    </row>
    <row r="60" spans="1:10" ht="18" customHeight="1" x14ac:dyDescent="0.2">
      <c r="A60" s="15">
        <v>52</v>
      </c>
      <c r="B60" s="52"/>
      <c r="C60" s="33"/>
      <c r="D60" s="52"/>
      <c r="E60" s="52"/>
      <c r="F60" s="52"/>
      <c r="G60" s="52"/>
      <c r="H60" s="52"/>
      <c r="I60" s="53"/>
      <c r="J60" s="47"/>
    </row>
    <row r="61" spans="1:10" ht="18" customHeight="1" x14ac:dyDescent="0.2">
      <c r="A61" s="15">
        <v>53</v>
      </c>
      <c r="B61" s="52"/>
      <c r="C61" s="33"/>
      <c r="D61" s="52"/>
      <c r="E61" s="52"/>
      <c r="F61" s="52"/>
      <c r="G61" s="52"/>
      <c r="H61" s="52"/>
      <c r="I61" s="53"/>
      <c r="J61" s="47"/>
    </row>
    <row r="62" spans="1:10" ht="18" customHeight="1" x14ac:dyDescent="0.2">
      <c r="A62" s="15">
        <v>54</v>
      </c>
      <c r="B62" s="52"/>
      <c r="C62" s="33"/>
      <c r="D62" s="52"/>
      <c r="E62" s="52"/>
      <c r="F62" s="52"/>
      <c r="G62" s="52"/>
      <c r="H62" s="52"/>
      <c r="I62" s="53"/>
      <c r="J62" s="47"/>
    </row>
    <row r="63" spans="1:10" ht="18" customHeight="1" x14ac:dyDescent="0.2">
      <c r="A63" s="15">
        <v>55</v>
      </c>
      <c r="B63" s="52"/>
      <c r="C63" s="33"/>
      <c r="D63" s="52"/>
      <c r="E63" s="52"/>
      <c r="F63" s="52"/>
      <c r="G63" s="52"/>
      <c r="H63" s="52"/>
      <c r="I63" s="53"/>
      <c r="J63" s="47"/>
    </row>
    <row r="64" spans="1:10" ht="18" customHeight="1" x14ac:dyDescent="0.2">
      <c r="A64" s="15">
        <v>56</v>
      </c>
      <c r="B64" s="52"/>
      <c r="C64" s="33"/>
      <c r="D64" s="52"/>
      <c r="E64" s="52"/>
      <c r="F64" s="52"/>
      <c r="G64" s="52"/>
      <c r="H64" s="52"/>
      <c r="I64" s="53"/>
      <c r="J64" s="47"/>
    </row>
    <row r="65" spans="1:10" ht="18" customHeight="1" x14ac:dyDescent="0.2">
      <c r="A65" s="15">
        <v>57</v>
      </c>
      <c r="B65" s="52"/>
      <c r="C65" s="33"/>
      <c r="D65" s="52"/>
      <c r="E65" s="52"/>
      <c r="F65" s="52"/>
      <c r="G65" s="52"/>
      <c r="H65" s="52"/>
      <c r="I65" s="53"/>
      <c r="J65" s="47"/>
    </row>
    <row r="66" spans="1:10" ht="18" customHeight="1" x14ac:dyDescent="0.2">
      <c r="A66" s="15">
        <v>58</v>
      </c>
      <c r="B66" s="52"/>
      <c r="C66" s="33"/>
      <c r="D66" s="52"/>
      <c r="E66" s="52"/>
      <c r="F66" s="52"/>
      <c r="G66" s="52"/>
      <c r="H66" s="52"/>
      <c r="I66" s="53"/>
      <c r="J66" s="47"/>
    </row>
    <row r="67" spans="1:10" ht="18" customHeight="1" x14ac:dyDescent="0.2">
      <c r="A67" s="15">
        <v>59</v>
      </c>
      <c r="B67" s="52"/>
      <c r="C67" s="33"/>
      <c r="D67" s="52"/>
      <c r="E67" s="52"/>
      <c r="F67" s="52"/>
      <c r="G67" s="52"/>
      <c r="H67" s="52"/>
      <c r="I67" s="53"/>
      <c r="J67" s="47"/>
    </row>
    <row r="68" spans="1:10" ht="18" customHeight="1" x14ac:dyDescent="0.2">
      <c r="A68" s="15">
        <v>60</v>
      </c>
      <c r="B68" s="52"/>
      <c r="C68" s="33"/>
      <c r="D68" s="52"/>
      <c r="E68" s="52"/>
      <c r="F68" s="52"/>
      <c r="G68" s="52"/>
      <c r="H68" s="52"/>
      <c r="I68" s="53"/>
      <c r="J68" s="47"/>
    </row>
    <row r="69" spans="1:10" ht="18" customHeight="1" x14ac:dyDescent="0.2">
      <c r="A69" s="15">
        <v>61</v>
      </c>
      <c r="B69" s="52"/>
      <c r="C69" s="33"/>
      <c r="D69" s="52"/>
      <c r="E69" s="52"/>
      <c r="F69" s="52"/>
      <c r="G69" s="52"/>
      <c r="H69" s="52"/>
      <c r="I69" s="53"/>
      <c r="J69" s="47"/>
    </row>
    <row r="70" spans="1:10" ht="18" customHeight="1" x14ac:dyDescent="0.2">
      <c r="A70" s="15">
        <v>62</v>
      </c>
      <c r="B70" s="52"/>
      <c r="C70" s="33"/>
      <c r="D70" s="52"/>
      <c r="E70" s="52"/>
      <c r="F70" s="52"/>
      <c r="G70" s="52"/>
      <c r="H70" s="52"/>
      <c r="I70" s="53"/>
      <c r="J70" s="47"/>
    </row>
    <row r="71" spans="1:10" ht="18" customHeight="1" x14ac:dyDescent="0.2">
      <c r="A71" s="15">
        <v>63</v>
      </c>
      <c r="B71" s="52"/>
      <c r="C71" s="33"/>
      <c r="D71" s="52"/>
      <c r="E71" s="52"/>
      <c r="F71" s="52"/>
      <c r="G71" s="52"/>
      <c r="H71" s="52"/>
      <c r="I71" s="53"/>
      <c r="J71" s="47"/>
    </row>
    <row r="72" spans="1:10" ht="18" customHeight="1" x14ac:dyDescent="0.2">
      <c r="A72" s="15">
        <v>64</v>
      </c>
      <c r="B72" s="52"/>
      <c r="C72" s="33"/>
      <c r="D72" s="52"/>
      <c r="E72" s="52"/>
      <c r="F72" s="52"/>
      <c r="G72" s="52"/>
      <c r="H72" s="52"/>
      <c r="I72" s="53"/>
      <c r="J72" s="47"/>
    </row>
    <row r="73" spans="1:10" ht="18" customHeight="1" x14ac:dyDescent="0.2">
      <c r="A73" s="15">
        <v>65</v>
      </c>
      <c r="B73" s="52"/>
      <c r="C73" s="33"/>
      <c r="D73" s="52"/>
      <c r="E73" s="52"/>
      <c r="F73" s="52"/>
      <c r="G73" s="52"/>
      <c r="H73" s="52"/>
      <c r="I73" s="53"/>
      <c r="J73" s="47"/>
    </row>
    <row r="74" spans="1:10" ht="18" customHeight="1" x14ac:dyDescent="0.2">
      <c r="A74" s="15">
        <v>66</v>
      </c>
      <c r="B74" s="52"/>
      <c r="C74" s="33"/>
      <c r="D74" s="52"/>
      <c r="E74" s="52"/>
      <c r="F74" s="52"/>
      <c r="G74" s="52"/>
      <c r="H74" s="52"/>
      <c r="I74" s="53"/>
      <c r="J74" s="47"/>
    </row>
    <row r="75" spans="1:10" ht="18" customHeight="1" x14ac:dyDescent="0.2">
      <c r="A75" s="15">
        <v>67</v>
      </c>
      <c r="B75" s="52"/>
      <c r="C75" s="33"/>
      <c r="D75" s="52"/>
      <c r="E75" s="52"/>
      <c r="F75" s="52"/>
      <c r="G75" s="52"/>
      <c r="H75" s="52"/>
      <c r="I75" s="53"/>
      <c r="J75" s="47"/>
    </row>
    <row r="76" spans="1:10" ht="18" customHeight="1" x14ac:dyDescent="0.2">
      <c r="A76" s="15">
        <v>68</v>
      </c>
      <c r="B76" s="52"/>
      <c r="C76" s="33"/>
      <c r="D76" s="52"/>
      <c r="E76" s="52"/>
      <c r="F76" s="52"/>
      <c r="G76" s="52"/>
      <c r="H76" s="52"/>
      <c r="I76" s="53"/>
      <c r="J76" s="47"/>
    </row>
    <row r="77" spans="1:10" ht="18" customHeight="1" x14ac:dyDescent="0.2">
      <c r="A77" s="15">
        <v>69</v>
      </c>
      <c r="B77" s="52"/>
      <c r="C77" s="33"/>
      <c r="D77" s="52"/>
      <c r="E77" s="52"/>
      <c r="F77" s="52"/>
      <c r="G77" s="52"/>
      <c r="H77" s="52"/>
      <c r="I77" s="53"/>
      <c r="J77" s="47"/>
    </row>
    <row r="78" spans="1:10" ht="18" customHeight="1" x14ac:dyDescent="0.2">
      <c r="A78" s="15">
        <v>70</v>
      </c>
      <c r="B78" s="52"/>
      <c r="C78" s="33"/>
      <c r="D78" s="52"/>
      <c r="E78" s="52"/>
      <c r="F78" s="52"/>
      <c r="G78" s="52"/>
      <c r="H78" s="52"/>
      <c r="I78" s="53"/>
      <c r="J78" s="47"/>
    </row>
    <row r="79" spans="1:10" ht="18" customHeight="1" x14ac:dyDescent="0.2">
      <c r="A79" s="15">
        <v>71</v>
      </c>
      <c r="B79" s="52"/>
      <c r="C79" s="33"/>
      <c r="D79" s="52"/>
      <c r="E79" s="52"/>
      <c r="F79" s="52"/>
      <c r="G79" s="52"/>
      <c r="H79" s="52"/>
      <c r="I79" s="53"/>
      <c r="J79" s="47"/>
    </row>
    <row r="80" spans="1:10" ht="18" customHeight="1" x14ac:dyDescent="0.2">
      <c r="A80" s="15">
        <v>72</v>
      </c>
      <c r="B80" s="52"/>
      <c r="C80" s="33"/>
      <c r="D80" s="52"/>
      <c r="E80" s="52"/>
      <c r="F80" s="52"/>
      <c r="G80" s="52"/>
      <c r="H80" s="52"/>
      <c r="I80" s="53"/>
      <c r="J80" s="47"/>
    </row>
    <row r="81" spans="1:10" ht="18" customHeight="1" x14ac:dyDescent="0.2">
      <c r="A81" s="15">
        <v>73</v>
      </c>
      <c r="B81" s="52"/>
      <c r="C81" s="33"/>
      <c r="D81" s="52"/>
      <c r="E81" s="52"/>
      <c r="F81" s="52"/>
      <c r="G81" s="52"/>
      <c r="H81" s="52"/>
      <c r="I81" s="53"/>
      <c r="J81" s="47"/>
    </row>
    <row r="82" spans="1:10" ht="18" customHeight="1" x14ac:dyDescent="0.2">
      <c r="A82" s="15">
        <v>74</v>
      </c>
      <c r="B82" s="52"/>
      <c r="C82" s="33"/>
      <c r="D82" s="52"/>
      <c r="E82" s="52"/>
      <c r="F82" s="52"/>
      <c r="G82" s="52"/>
      <c r="H82" s="52"/>
      <c r="I82" s="53"/>
      <c r="J82" s="47"/>
    </row>
    <row r="83" spans="1:10" ht="18" customHeight="1" x14ac:dyDescent="0.2">
      <c r="A83" s="15">
        <v>75</v>
      </c>
      <c r="B83" s="52"/>
      <c r="C83" s="33"/>
      <c r="D83" s="52"/>
      <c r="E83" s="52"/>
      <c r="F83" s="52"/>
      <c r="G83" s="52"/>
      <c r="H83" s="52"/>
      <c r="I83" s="53"/>
      <c r="J83" s="47"/>
    </row>
    <row r="84" spans="1:10" ht="18" customHeight="1" x14ac:dyDescent="0.2">
      <c r="A84" s="15">
        <v>76</v>
      </c>
      <c r="B84" s="52"/>
      <c r="C84" s="33"/>
      <c r="D84" s="52"/>
      <c r="E84" s="52"/>
      <c r="F84" s="52"/>
      <c r="G84" s="52"/>
      <c r="H84" s="52"/>
      <c r="I84" s="53"/>
      <c r="J84" s="47"/>
    </row>
    <row r="85" spans="1:10" ht="18" customHeight="1" x14ac:dyDescent="0.2">
      <c r="A85" s="15">
        <v>77</v>
      </c>
      <c r="B85" s="52"/>
      <c r="C85" s="33"/>
      <c r="D85" s="52"/>
      <c r="E85" s="52"/>
      <c r="F85" s="52"/>
      <c r="G85" s="52"/>
      <c r="H85" s="52"/>
      <c r="I85" s="53"/>
      <c r="J85" s="47"/>
    </row>
    <row r="86" spans="1:10" ht="18" customHeight="1" x14ac:dyDescent="0.2">
      <c r="A86" s="15">
        <v>78</v>
      </c>
      <c r="B86" s="52"/>
      <c r="C86" s="33"/>
      <c r="D86" s="52"/>
      <c r="E86" s="52"/>
      <c r="F86" s="52"/>
      <c r="G86" s="52"/>
      <c r="H86" s="52"/>
      <c r="I86" s="53"/>
      <c r="J86" s="47"/>
    </row>
    <row r="87" spans="1:10" ht="18" customHeight="1" x14ac:dyDescent="0.2">
      <c r="A87" s="15">
        <v>79</v>
      </c>
      <c r="B87" s="52"/>
      <c r="C87" s="33"/>
      <c r="D87" s="52"/>
      <c r="E87" s="52"/>
      <c r="F87" s="52"/>
      <c r="G87" s="52"/>
      <c r="H87" s="52"/>
      <c r="I87" s="53"/>
      <c r="J87" s="47"/>
    </row>
    <row r="88" spans="1:10" ht="18" customHeight="1" x14ac:dyDescent="0.2">
      <c r="A88" s="15">
        <v>80</v>
      </c>
      <c r="B88" s="52"/>
      <c r="C88" s="33"/>
      <c r="D88" s="52"/>
      <c r="E88" s="52"/>
      <c r="F88" s="52"/>
      <c r="G88" s="52"/>
      <c r="H88" s="52"/>
      <c r="I88" s="53"/>
      <c r="J88" s="47"/>
    </row>
    <row r="89" spans="1:10" ht="18" customHeight="1" x14ac:dyDescent="0.2">
      <c r="A89" s="15">
        <v>81</v>
      </c>
      <c r="B89" s="52"/>
      <c r="C89" s="33"/>
      <c r="D89" s="52"/>
      <c r="E89" s="52"/>
      <c r="F89" s="52"/>
      <c r="G89" s="52"/>
      <c r="H89" s="52"/>
      <c r="I89" s="53"/>
      <c r="J89" s="47"/>
    </row>
    <row r="90" spans="1:10" ht="18" customHeight="1" x14ac:dyDescent="0.2">
      <c r="A90" s="15">
        <v>82</v>
      </c>
      <c r="B90" s="52"/>
      <c r="C90" s="33"/>
      <c r="D90" s="52"/>
      <c r="E90" s="52"/>
      <c r="F90" s="52"/>
      <c r="G90" s="52"/>
      <c r="H90" s="52"/>
      <c r="I90" s="53"/>
      <c r="J90" s="47"/>
    </row>
    <row r="91" spans="1:10" ht="18" customHeight="1" x14ac:dyDescent="0.2">
      <c r="A91" s="15">
        <v>83</v>
      </c>
      <c r="B91" s="52"/>
      <c r="C91" s="33"/>
      <c r="D91" s="52"/>
      <c r="E91" s="52"/>
      <c r="F91" s="52"/>
      <c r="G91" s="52"/>
      <c r="H91" s="52"/>
      <c r="I91" s="53"/>
      <c r="J91" s="47"/>
    </row>
    <row r="92" spans="1:10" ht="18" customHeight="1" x14ac:dyDescent="0.2">
      <c r="A92" s="15">
        <v>84</v>
      </c>
      <c r="B92" s="52"/>
      <c r="C92" s="33"/>
      <c r="D92" s="52"/>
      <c r="E92" s="52"/>
      <c r="F92" s="52"/>
      <c r="G92" s="52"/>
      <c r="H92" s="52"/>
      <c r="I92" s="53"/>
      <c r="J92" s="47"/>
    </row>
    <row r="93" spans="1:10" ht="18" customHeight="1" x14ac:dyDescent="0.2">
      <c r="A93" s="15">
        <v>85</v>
      </c>
      <c r="B93" s="52"/>
      <c r="C93" s="33"/>
      <c r="D93" s="52"/>
      <c r="E93" s="52"/>
      <c r="F93" s="52"/>
      <c r="G93" s="52"/>
      <c r="H93" s="52"/>
      <c r="I93" s="53"/>
      <c r="J93" s="47"/>
    </row>
    <row r="94" spans="1:10" ht="18" customHeight="1" x14ac:dyDescent="0.2">
      <c r="A94" s="15">
        <v>86</v>
      </c>
      <c r="B94" s="52"/>
      <c r="C94" s="33"/>
      <c r="D94" s="52"/>
      <c r="E94" s="52"/>
      <c r="F94" s="52"/>
      <c r="G94" s="52"/>
      <c r="H94" s="52"/>
      <c r="I94" s="53"/>
      <c r="J94" s="47"/>
    </row>
    <row r="95" spans="1:10" ht="18" customHeight="1" x14ac:dyDescent="0.2">
      <c r="A95" s="15">
        <v>87</v>
      </c>
      <c r="B95" s="52"/>
      <c r="C95" s="33"/>
      <c r="D95" s="52"/>
      <c r="E95" s="52"/>
      <c r="F95" s="52"/>
      <c r="G95" s="52"/>
      <c r="H95" s="52"/>
      <c r="I95" s="53"/>
      <c r="J95" s="47"/>
    </row>
    <row r="96" spans="1:10" ht="18" customHeight="1" x14ac:dyDescent="0.2">
      <c r="A96" s="15">
        <v>88</v>
      </c>
      <c r="B96" s="52"/>
      <c r="C96" s="33"/>
      <c r="D96" s="52"/>
      <c r="E96" s="52"/>
      <c r="F96" s="52"/>
      <c r="G96" s="52"/>
      <c r="H96" s="52"/>
      <c r="I96" s="53"/>
      <c r="J96" s="47"/>
    </row>
    <row r="97" spans="1:10" ht="18" customHeight="1" x14ac:dyDescent="0.2">
      <c r="A97" s="15">
        <v>89</v>
      </c>
      <c r="B97" s="52"/>
      <c r="C97" s="33"/>
      <c r="D97" s="52"/>
      <c r="E97" s="52"/>
      <c r="F97" s="52"/>
      <c r="G97" s="52"/>
      <c r="H97" s="52"/>
      <c r="I97" s="53"/>
      <c r="J97" s="47"/>
    </row>
    <row r="98" spans="1:10" ht="18" customHeight="1" x14ac:dyDescent="0.2">
      <c r="A98" s="15">
        <v>90</v>
      </c>
      <c r="B98" s="52"/>
      <c r="C98" s="33"/>
      <c r="D98" s="52"/>
      <c r="E98" s="52"/>
      <c r="F98" s="52"/>
      <c r="G98" s="52"/>
      <c r="H98" s="52"/>
      <c r="I98" s="53"/>
      <c r="J98" s="47"/>
    </row>
    <row r="99" spans="1:10" ht="18" customHeight="1" x14ac:dyDescent="0.2">
      <c r="A99" s="15">
        <v>91</v>
      </c>
      <c r="B99" s="52"/>
      <c r="C99" s="33"/>
      <c r="D99" s="52"/>
      <c r="E99" s="52"/>
      <c r="F99" s="52"/>
      <c r="G99" s="52"/>
      <c r="H99" s="52"/>
      <c r="I99" s="53"/>
      <c r="J99" s="47"/>
    </row>
    <row r="100" spans="1:10" ht="18" customHeight="1" x14ac:dyDescent="0.2">
      <c r="A100" s="15">
        <v>92</v>
      </c>
      <c r="B100" s="52"/>
      <c r="C100" s="33"/>
      <c r="D100" s="52"/>
      <c r="E100" s="52"/>
      <c r="F100" s="52"/>
      <c r="G100" s="52"/>
      <c r="H100" s="52"/>
      <c r="I100" s="53"/>
      <c r="J100" s="47"/>
    </row>
    <row r="101" spans="1:10" ht="18" customHeight="1" x14ac:dyDescent="0.2">
      <c r="A101" s="15">
        <v>93</v>
      </c>
      <c r="B101" s="52"/>
      <c r="C101" s="33"/>
      <c r="D101" s="52"/>
      <c r="E101" s="52"/>
      <c r="F101" s="52"/>
      <c r="G101" s="52"/>
      <c r="H101" s="52"/>
      <c r="I101" s="53"/>
      <c r="J101" s="47"/>
    </row>
    <row r="102" spans="1:10" ht="18" customHeight="1" x14ac:dyDescent="0.2">
      <c r="A102" s="15">
        <v>94</v>
      </c>
      <c r="B102" s="52"/>
      <c r="C102" s="33"/>
      <c r="D102" s="52"/>
      <c r="E102" s="52"/>
      <c r="F102" s="52"/>
      <c r="G102" s="52"/>
      <c r="H102" s="52"/>
      <c r="I102" s="53"/>
      <c r="J102" s="47"/>
    </row>
    <row r="103" spans="1:10" ht="18" customHeight="1" x14ac:dyDescent="0.2">
      <c r="A103" s="15">
        <v>95</v>
      </c>
      <c r="B103" s="52"/>
      <c r="C103" s="33"/>
      <c r="D103" s="52"/>
      <c r="E103" s="52"/>
      <c r="F103" s="52"/>
      <c r="G103" s="52"/>
      <c r="H103" s="52"/>
      <c r="I103" s="53"/>
      <c r="J103" s="47"/>
    </row>
    <row r="104" spans="1:10" ht="18" customHeight="1" x14ac:dyDescent="0.2">
      <c r="A104" s="15">
        <v>96</v>
      </c>
      <c r="B104" s="52"/>
      <c r="C104" s="33"/>
      <c r="D104" s="52"/>
      <c r="E104" s="52"/>
      <c r="F104" s="52"/>
      <c r="G104" s="52"/>
      <c r="H104" s="52"/>
      <c r="I104" s="53"/>
      <c r="J104" s="47"/>
    </row>
    <row r="105" spans="1:10" ht="18" customHeight="1" x14ac:dyDescent="0.2">
      <c r="A105" s="15">
        <v>97</v>
      </c>
      <c r="B105" s="52"/>
      <c r="C105" s="33"/>
      <c r="D105" s="52"/>
      <c r="E105" s="52"/>
      <c r="F105" s="52"/>
      <c r="G105" s="52"/>
      <c r="H105" s="52"/>
      <c r="I105" s="53"/>
      <c r="J105" s="47"/>
    </row>
    <row r="106" spans="1:10" ht="18" customHeight="1" x14ac:dyDescent="0.2">
      <c r="A106" s="15">
        <v>98</v>
      </c>
      <c r="B106" s="52"/>
      <c r="C106" s="33"/>
      <c r="D106" s="52"/>
      <c r="E106" s="52"/>
      <c r="F106" s="52"/>
      <c r="G106" s="52"/>
      <c r="H106" s="52"/>
      <c r="I106" s="53"/>
      <c r="J106" s="47"/>
    </row>
    <row r="107" spans="1:10" ht="18" customHeight="1" x14ac:dyDescent="0.2">
      <c r="A107" s="15">
        <v>99</v>
      </c>
      <c r="B107" s="52"/>
      <c r="C107" s="33"/>
      <c r="D107" s="52"/>
      <c r="E107" s="52"/>
      <c r="F107" s="52"/>
      <c r="G107" s="52"/>
      <c r="H107" s="52"/>
      <c r="I107" s="53"/>
      <c r="J107" s="47"/>
    </row>
    <row r="108" spans="1:10" ht="18" customHeight="1" x14ac:dyDescent="0.2">
      <c r="A108" s="15">
        <v>100</v>
      </c>
      <c r="B108" s="52"/>
      <c r="C108" s="33"/>
      <c r="D108" s="52"/>
      <c r="E108" s="52"/>
      <c r="F108" s="52"/>
      <c r="G108" s="52"/>
      <c r="H108" s="52"/>
      <c r="I108" s="53"/>
      <c r="J108" s="47"/>
    </row>
    <row r="109" spans="1:10" x14ac:dyDescent="0.2">
      <c r="A109" s="15">
        <v>101</v>
      </c>
      <c r="B109" s="56"/>
      <c r="C109" s="56"/>
      <c r="D109" s="56"/>
      <c r="E109" s="52"/>
      <c r="F109" s="56"/>
      <c r="G109" s="56"/>
      <c r="H109" s="56"/>
      <c r="I109" s="56"/>
      <c r="J109" s="47"/>
    </row>
    <row r="110" spans="1:10" x14ac:dyDescent="0.2">
      <c r="A110" s="15">
        <v>102</v>
      </c>
      <c r="B110" s="56"/>
      <c r="C110" s="56"/>
      <c r="D110" s="56"/>
      <c r="E110" s="52"/>
      <c r="F110" s="56"/>
      <c r="G110" s="56"/>
      <c r="H110" s="56"/>
      <c r="I110" s="56"/>
      <c r="J110" s="47"/>
    </row>
    <row r="111" spans="1:10" x14ac:dyDescent="0.2">
      <c r="A111" s="15">
        <v>103</v>
      </c>
      <c r="B111" s="56"/>
      <c r="C111" s="56"/>
      <c r="D111" s="56"/>
      <c r="E111" s="56"/>
      <c r="F111" s="56"/>
      <c r="G111" s="56"/>
      <c r="H111" s="56"/>
      <c r="I111" s="56"/>
      <c r="J111" s="47"/>
    </row>
    <row r="112" spans="1:10" x14ac:dyDescent="0.2">
      <c r="A112" s="15">
        <v>104</v>
      </c>
      <c r="B112" s="56"/>
      <c r="C112" s="56"/>
      <c r="D112" s="56"/>
      <c r="E112" s="56"/>
      <c r="F112" s="56"/>
      <c r="G112" s="56"/>
      <c r="H112" s="56"/>
      <c r="I112" s="56"/>
      <c r="J112" s="47"/>
    </row>
    <row r="113" spans="1:10" x14ac:dyDescent="0.2">
      <c r="A113" s="15">
        <v>105</v>
      </c>
      <c r="B113" s="56"/>
      <c r="C113" s="56"/>
      <c r="D113" s="56"/>
      <c r="E113" s="56"/>
      <c r="F113" s="56"/>
      <c r="G113" s="56"/>
      <c r="H113" s="56"/>
      <c r="I113" s="56"/>
      <c r="J113" s="47"/>
    </row>
    <row r="114" spans="1:10" x14ac:dyDescent="0.2">
      <c r="A114" s="15">
        <v>106</v>
      </c>
      <c r="B114" s="56"/>
      <c r="C114" s="56"/>
      <c r="D114" s="56"/>
      <c r="E114" s="56"/>
      <c r="F114" s="56"/>
      <c r="G114" s="56"/>
      <c r="H114" s="56"/>
      <c r="I114" s="56"/>
      <c r="J114" s="47"/>
    </row>
    <row r="115" spans="1:10" x14ac:dyDescent="0.2">
      <c r="A115" s="15">
        <v>107</v>
      </c>
      <c r="B115" s="56"/>
      <c r="C115" s="56"/>
      <c r="D115" s="56"/>
      <c r="E115" s="56"/>
      <c r="F115" s="56"/>
      <c r="G115" s="56"/>
      <c r="H115" s="56"/>
      <c r="I115" s="56"/>
      <c r="J115" s="47"/>
    </row>
    <row r="116" spans="1:10" x14ac:dyDescent="0.2">
      <c r="A116" s="15">
        <v>108</v>
      </c>
      <c r="B116" s="56"/>
      <c r="C116" s="56"/>
      <c r="D116" s="56"/>
      <c r="E116" s="56"/>
      <c r="F116" s="56"/>
      <c r="G116" s="56"/>
      <c r="H116" s="56"/>
      <c r="I116" s="56"/>
      <c r="J116" s="47"/>
    </row>
    <row r="117" spans="1:10" x14ac:dyDescent="0.2">
      <c r="A117" s="15">
        <v>109</v>
      </c>
      <c r="B117" s="56"/>
      <c r="C117" s="56"/>
      <c r="D117" s="56"/>
      <c r="E117" s="56"/>
      <c r="F117" s="56"/>
      <c r="G117" s="56"/>
      <c r="H117" s="56"/>
      <c r="I117" s="56"/>
      <c r="J117" s="47"/>
    </row>
    <row r="118" spans="1:10" x14ac:dyDescent="0.2">
      <c r="A118" s="15">
        <v>110</v>
      </c>
      <c r="B118" s="56"/>
      <c r="C118" s="56"/>
      <c r="D118" s="56"/>
      <c r="E118" s="56"/>
      <c r="F118" s="56"/>
      <c r="G118" s="56"/>
      <c r="H118" s="56"/>
      <c r="I118" s="56"/>
      <c r="J118" s="47"/>
    </row>
    <row r="119" spans="1:10" x14ac:dyDescent="0.2">
      <c r="A119" s="15">
        <v>111</v>
      </c>
      <c r="B119" s="56"/>
      <c r="C119" s="56"/>
      <c r="D119" s="56"/>
      <c r="E119" s="56"/>
      <c r="F119" s="56"/>
      <c r="G119" s="56"/>
      <c r="H119" s="56"/>
      <c r="I119" s="56"/>
      <c r="J119" s="47"/>
    </row>
    <row r="120" spans="1:10" x14ac:dyDescent="0.2">
      <c r="A120" s="15">
        <v>112</v>
      </c>
      <c r="B120" s="56"/>
      <c r="C120" s="56"/>
      <c r="D120" s="56"/>
      <c r="E120" s="56"/>
      <c r="F120" s="56"/>
      <c r="G120" s="56"/>
      <c r="H120" s="56"/>
      <c r="I120" s="56"/>
      <c r="J120" s="47"/>
    </row>
    <row r="121" spans="1:10" x14ac:dyDescent="0.2">
      <c r="A121" s="15">
        <v>113</v>
      </c>
      <c r="B121" s="56"/>
      <c r="C121" s="56"/>
      <c r="D121" s="56"/>
      <c r="E121" s="56"/>
      <c r="F121" s="56"/>
      <c r="G121" s="56"/>
      <c r="H121" s="56"/>
      <c r="I121" s="56"/>
      <c r="J121" s="47"/>
    </row>
    <row r="122" spans="1:10" x14ac:dyDescent="0.2">
      <c r="A122" s="15">
        <v>114</v>
      </c>
      <c r="B122" s="56"/>
      <c r="C122" s="56"/>
      <c r="D122" s="56"/>
      <c r="E122" s="56"/>
      <c r="F122" s="56"/>
      <c r="G122" s="56"/>
      <c r="H122" s="56"/>
      <c r="I122" s="56"/>
      <c r="J122" s="47"/>
    </row>
    <row r="123" spans="1:10" x14ac:dyDescent="0.2">
      <c r="A123" s="15">
        <v>115</v>
      </c>
      <c r="B123" s="56"/>
      <c r="C123" s="56"/>
      <c r="D123" s="56"/>
      <c r="E123" s="56"/>
      <c r="F123" s="56"/>
      <c r="G123" s="56"/>
      <c r="H123" s="56"/>
      <c r="I123" s="56"/>
      <c r="J123" s="47"/>
    </row>
    <row r="124" spans="1:10" x14ac:dyDescent="0.2">
      <c r="A124" s="15">
        <v>116</v>
      </c>
      <c r="B124" s="56"/>
      <c r="C124" s="56"/>
      <c r="D124" s="56"/>
      <c r="E124" s="56"/>
      <c r="F124" s="56"/>
      <c r="G124" s="56"/>
      <c r="H124" s="56"/>
      <c r="I124" s="56"/>
      <c r="J124" s="47"/>
    </row>
    <row r="125" spans="1:10" x14ac:dyDescent="0.2">
      <c r="A125" s="15">
        <v>117</v>
      </c>
      <c r="B125" s="56"/>
      <c r="C125" s="56"/>
      <c r="D125" s="56"/>
      <c r="E125" s="56"/>
      <c r="F125" s="56"/>
      <c r="G125" s="56"/>
      <c r="H125" s="56"/>
      <c r="I125" s="56"/>
      <c r="J125" s="47"/>
    </row>
    <row r="126" spans="1:10" x14ac:dyDescent="0.2">
      <c r="A126" s="15">
        <v>118</v>
      </c>
      <c r="B126" s="56"/>
      <c r="C126" s="56"/>
      <c r="D126" s="56"/>
      <c r="E126" s="56"/>
      <c r="F126" s="56"/>
      <c r="G126" s="56"/>
      <c r="H126" s="56"/>
      <c r="I126" s="56"/>
      <c r="J126" s="47"/>
    </row>
    <row r="127" spans="1:10" x14ac:dyDescent="0.2">
      <c r="A127" s="15">
        <v>119</v>
      </c>
      <c r="B127" s="56"/>
      <c r="C127" s="56"/>
      <c r="D127" s="56"/>
      <c r="E127" s="56"/>
      <c r="F127" s="56"/>
      <c r="G127" s="56"/>
      <c r="H127" s="56"/>
      <c r="I127" s="56"/>
      <c r="J127" s="47"/>
    </row>
    <row r="128" spans="1:10" x14ac:dyDescent="0.2">
      <c r="A128" s="15">
        <v>120</v>
      </c>
      <c r="B128" s="56"/>
      <c r="C128" s="56"/>
      <c r="D128" s="56"/>
      <c r="E128" s="56"/>
      <c r="F128" s="56"/>
      <c r="G128" s="56"/>
      <c r="H128" s="56"/>
      <c r="I128" s="56"/>
      <c r="J128" s="47"/>
    </row>
    <row r="129" spans="1:10" x14ac:dyDescent="0.2">
      <c r="A129" s="15">
        <v>121</v>
      </c>
      <c r="B129" s="56"/>
      <c r="C129" s="56"/>
      <c r="D129" s="56"/>
      <c r="E129" s="56"/>
      <c r="F129" s="56"/>
      <c r="G129" s="56"/>
      <c r="H129" s="56"/>
      <c r="I129" s="56"/>
      <c r="J129" s="47"/>
    </row>
    <row r="130" spans="1:10" x14ac:dyDescent="0.2">
      <c r="A130" s="15">
        <v>122</v>
      </c>
      <c r="B130" s="56"/>
      <c r="C130" s="56"/>
      <c r="D130" s="56"/>
      <c r="E130" s="56"/>
      <c r="F130" s="56"/>
      <c r="G130" s="56"/>
      <c r="H130" s="56"/>
      <c r="I130" s="56"/>
      <c r="J130" s="47"/>
    </row>
    <row r="131" spans="1:10" x14ac:dyDescent="0.2">
      <c r="A131" s="15">
        <v>123</v>
      </c>
      <c r="B131" s="56"/>
      <c r="C131" s="56"/>
      <c r="D131" s="56"/>
      <c r="E131" s="56"/>
      <c r="F131" s="56"/>
      <c r="G131" s="56"/>
      <c r="H131" s="56"/>
      <c r="I131" s="56"/>
      <c r="J131" s="47"/>
    </row>
    <row r="132" spans="1:10" x14ac:dyDescent="0.2">
      <c r="A132" s="15">
        <v>124</v>
      </c>
      <c r="B132" s="56"/>
      <c r="C132" s="56"/>
      <c r="D132" s="56"/>
      <c r="E132" s="56"/>
      <c r="F132" s="56"/>
      <c r="G132" s="56"/>
      <c r="H132" s="56"/>
      <c r="I132" s="56"/>
      <c r="J132" s="47"/>
    </row>
    <row r="133" spans="1:10" x14ac:dyDescent="0.2">
      <c r="A133" s="15">
        <v>125</v>
      </c>
      <c r="B133" s="56"/>
      <c r="C133" s="56"/>
      <c r="D133" s="56"/>
      <c r="E133" s="56"/>
      <c r="F133" s="56"/>
      <c r="G133" s="56"/>
      <c r="H133" s="56"/>
      <c r="I133" s="56"/>
      <c r="J133" s="47"/>
    </row>
    <row r="134" spans="1:10" x14ac:dyDescent="0.2">
      <c r="A134" s="15">
        <v>126</v>
      </c>
      <c r="B134" s="56"/>
      <c r="C134" s="56"/>
      <c r="D134" s="56"/>
      <c r="E134" s="56"/>
      <c r="F134" s="56"/>
      <c r="G134" s="56"/>
      <c r="H134" s="56"/>
      <c r="I134" s="56"/>
      <c r="J134" s="47"/>
    </row>
    <row r="135" spans="1:10" x14ac:dyDescent="0.2">
      <c r="A135" s="15">
        <v>127</v>
      </c>
      <c r="B135" s="56"/>
      <c r="C135" s="56"/>
      <c r="D135" s="56"/>
      <c r="E135" s="56"/>
      <c r="F135" s="56"/>
      <c r="G135" s="56"/>
      <c r="H135" s="56"/>
      <c r="I135" s="56"/>
      <c r="J135" s="47"/>
    </row>
    <row r="136" spans="1:10" x14ac:dyDescent="0.2">
      <c r="A136" s="15">
        <v>128</v>
      </c>
      <c r="B136" s="56"/>
      <c r="C136" s="56"/>
      <c r="D136" s="56"/>
      <c r="E136" s="56"/>
      <c r="F136" s="56"/>
      <c r="G136" s="56"/>
      <c r="H136" s="56"/>
      <c r="I136" s="56"/>
      <c r="J136" s="47"/>
    </row>
    <row r="137" spans="1:10" x14ac:dyDescent="0.2">
      <c r="A137" s="15">
        <v>129</v>
      </c>
      <c r="B137" s="56"/>
      <c r="C137" s="56"/>
      <c r="D137" s="56"/>
      <c r="E137" s="56"/>
      <c r="F137" s="56"/>
      <c r="G137" s="56"/>
      <c r="H137" s="56"/>
      <c r="I137" s="56"/>
      <c r="J137" s="47"/>
    </row>
    <row r="138" spans="1:10" x14ac:dyDescent="0.2">
      <c r="A138" s="15">
        <v>130</v>
      </c>
      <c r="B138" s="56"/>
      <c r="C138" s="56"/>
      <c r="D138" s="56"/>
      <c r="E138" s="56"/>
      <c r="F138" s="56"/>
      <c r="G138" s="56"/>
      <c r="H138" s="56"/>
      <c r="I138" s="56"/>
      <c r="J138" s="47"/>
    </row>
    <row r="139" spans="1:10" x14ac:dyDescent="0.2">
      <c r="A139" s="15">
        <v>131</v>
      </c>
      <c r="B139" s="56"/>
      <c r="C139" s="56"/>
      <c r="D139" s="56"/>
      <c r="E139" s="56"/>
      <c r="F139" s="56"/>
      <c r="G139" s="56"/>
      <c r="H139" s="56"/>
      <c r="I139" s="56"/>
      <c r="J139" s="47"/>
    </row>
    <row r="140" spans="1:10" x14ac:dyDescent="0.2">
      <c r="A140" s="15">
        <v>132</v>
      </c>
      <c r="B140" s="56"/>
      <c r="C140" s="56"/>
      <c r="D140" s="56"/>
      <c r="E140" s="56"/>
      <c r="F140" s="56"/>
      <c r="G140" s="56"/>
      <c r="H140" s="56"/>
      <c r="I140" s="56"/>
      <c r="J140" s="47"/>
    </row>
    <row r="141" spans="1:10" x14ac:dyDescent="0.2">
      <c r="A141" s="15">
        <v>133</v>
      </c>
      <c r="B141" s="56"/>
      <c r="C141" s="56"/>
      <c r="D141" s="56"/>
      <c r="E141" s="56"/>
      <c r="F141" s="56"/>
      <c r="G141" s="56"/>
      <c r="H141" s="56"/>
      <c r="I141" s="56"/>
      <c r="J141" s="47"/>
    </row>
    <row r="142" spans="1:10" x14ac:dyDescent="0.2">
      <c r="A142" s="15">
        <v>134</v>
      </c>
      <c r="B142" s="56"/>
      <c r="C142" s="56"/>
      <c r="D142" s="56"/>
      <c r="E142" s="56"/>
      <c r="F142" s="56"/>
      <c r="G142" s="56"/>
      <c r="H142" s="56"/>
      <c r="I142" s="56"/>
      <c r="J142" s="47"/>
    </row>
    <row r="143" spans="1:10" x14ac:dyDescent="0.2">
      <c r="A143" s="15">
        <v>135</v>
      </c>
      <c r="B143" s="56"/>
      <c r="C143" s="56"/>
      <c r="D143" s="56"/>
      <c r="E143" s="56"/>
      <c r="F143" s="56"/>
      <c r="G143" s="56"/>
      <c r="H143" s="56"/>
      <c r="I143" s="56"/>
      <c r="J143" s="47"/>
    </row>
    <row r="144" spans="1:10" x14ac:dyDescent="0.2">
      <c r="A144" s="15">
        <v>136</v>
      </c>
      <c r="B144" s="56"/>
      <c r="C144" s="56"/>
      <c r="D144" s="56"/>
      <c r="E144" s="56"/>
      <c r="F144" s="56"/>
      <c r="G144" s="56"/>
      <c r="H144" s="56"/>
      <c r="I144" s="56"/>
      <c r="J144" s="47"/>
    </row>
    <row r="145" spans="1:10" x14ac:dyDescent="0.2">
      <c r="A145" s="15">
        <v>137</v>
      </c>
      <c r="B145" s="56"/>
      <c r="C145" s="56"/>
      <c r="D145" s="56"/>
      <c r="E145" s="56"/>
      <c r="F145" s="56"/>
      <c r="G145" s="56"/>
      <c r="H145" s="56"/>
      <c r="I145" s="56"/>
      <c r="J145" s="47"/>
    </row>
    <row r="146" spans="1:10" x14ac:dyDescent="0.2">
      <c r="A146" s="15">
        <v>138</v>
      </c>
      <c r="B146" s="56"/>
      <c r="C146" s="56"/>
      <c r="D146" s="56"/>
      <c r="E146" s="56"/>
      <c r="F146" s="56"/>
      <c r="G146" s="56"/>
      <c r="H146" s="56"/>
      <c r="I146" s="56"/>
      <c r="J146" s="47"/>
    </row>
    <row r="147" spans="1:10" x14ac:dyDescent="0.2">
      <c r="A147" s="15">
        <v>139</v>
      </c>
      <c r="B147" s="56"/>
      <c r="C147" s="56"/>
      <c r="D147" s="56"/>
      <c r="E147" s="56"/>
      <c r="F147" s="56"/>
      <c r="G147" s="56"/>
      <c r="H147" s="56"/>
      <c r="I147" s="56"/>
      <c r="J147" s="47"/>
    </row>
    <row r="148" spans="1:10" x14ac:dyDescent="0.2">
      <c r="A148" s="15">
        <v>140</v>
      </c>
      <c r="B148" s="56"/>
      <c r="C148" s="56"/>
      <c r="D148" s="56"/>
      <c r="E148" s="56"/>
      <c r="F148" s="56"/>
      <c r="G148" s="56"/>
      <c r="H148" s="56"/>
      <c r="I148" s="56"/>
      <c r="J148" s="47"/>
    </row>
    <row r="149" spans="1:10" x14ac:dyDescent="0.2">
      <c r="A149" s="15">
        <v>141</v>
      </c>
      <c r="B149" s="56"/>
      <c r="C149" s="56"/>
      <c r="D149" s="56"/>
      <c r="E149" s="56"/>
      <c r="F149" s="56"/>
      <c r="G149" s="56"/>
      <c r="H149" s="56"/>
      <c r="I149" s="56"/>
      <c r="J149" s="47"/>
    </row>
    <row r="150" spans="1:10" x14ac:dyDescent="0.2">
      <c r="A150" s="15">
        <v>142</v>
      </c>
      <c r="B150" s="56"/>
      <c r="C150" s="56"/>
      <c r="D150" s="56"/>
      <c r="E150" s="56"/>
      <c r="F150" s="56"/>
      <c r="G150" s="56"/>
      <c r="H150" s="56"/>
      <c r="I150" s="56"/>
      <c r="J150" s="47"/>
    </row>
    <row r="151" spans="1:10" x14ac:dyDescent="0.2">
      <c r="A151" s="15">
        <v>143</v>
      </c>
      <c r="B151" s="56"/>
      <c r="C151" s="56"/>
      <c r="D151" s="56"/>
      <c r="E151" s="56"/>
      <c r="F151" s="56"/>
      <c r="G151" s="56"/>
      <c r="H151" s="56"/>
      <c r="I151" s="56"/>
      <c r="J151" s="47"/>
    </row>
    <row r="152" spans="1:10" x14ac:dyDescent="0.2">
      <c r="A152" s="15">
        <v>144</v>
      </c>
      <c r="B152" s="56"/>
      <c r="C152" s="56"/>
      <c r="D152" s="56"/>
      <c r="E152" s="56"/>
      <c r="F152" s="56"/>
      <c r="G152" s="56"/>
      <c r="H152" s="56"/>
      <c r="I152" s="56"/>
      <c r="J152" s="47"/>
    </row>
    <row r="153" spans="1:10" x14ac:dyDescent="0.2">
      <c r="A153" s="15">
        <v>145</v>
      </c>
      <c r="B153" s="56"/>
      <c r="C153" s="56"/>
      <c r="D153" s="56"/>
      <c r="E153" s="56"/>
      <c r="F153" s="56"/>
      <c r="G153" s="56"/>
      <c r="H153" s="56"/>
      <c r="I153" s="56"/>
      <c r="J153" s="47"/>
    </row>
    <row r="154" spans="1:10" x14ac:dyDescent="0.2">
      <c r="A154" s="15">
        <v>146</v>
      </c>
      <c r="B154" s="56"/>
      <c r="C154" s="56"/>
      <c r="D154" s="56"/>
      <c r="E154" s="56"/>
      <c r="F154" s="56"/>
      <c r="G154" s="56"/>
      <c r="H154" s="56"/>
      <c r="I154" s="56"/>
      <c r="J154" s="47"/>
    </row>
    <row r="155" spans="1:10" x14ac:dyDescent="0.2">
      <c r="A155" s="15">
        <v>147</v>
      </c>
      <c r="B155" s="56"/>
      <c r="C155" s="56"/>
      <c r="D155" s="56"/>
      <c r="E155" s="56"/>
      <c r="F155" s="56"/>
      <c r="G155" s="56"/>
      <c r="H155" s="56"/>
      <c r="I155" s="56"/>
      <c r="J155" s="47"/>
    </row>
    <row r="156" spans="1:10" x14ac:dyDescent="0.2">
      <c r="A156" s="15">
        <v>148</v>
      </c>
      <c r="B156" s="56"/>
      <c r="C156" s="56"/>
      <c r="D156" s="56"/>
      <c r="E156" s="56"/>
      <c r="F156" s="56"/>
      <c r="G156" s="56"/>
      <c r="H156" s="56"/>
      <c r="I156" s="56"/>
      <c r="J156" s="47"/>
    </row>
    <row r="157" spans="1:10" x14ac:dyDescent="0.2">
      <c r="A157" s="15">
        <v>149</v>
      </c>
      <c r="B157" s="56"/>
      <c r="C157" s="56"/>
      <c r="D157" s="56"/>
      <c r="E157" s="56"/>
      <c r="F157" s="56"/>
      <c r="G157" s="56"/>
      <c r="H157" s="56"/>
      <c r="I157" s="56"/>
      <c r="J157" s="47"/>
    </row>
    <row r="158" spans="1:10" x14ac:dyDescent="0.2">
      <c r="A158" s="15">
        <v>150</v>
      </c>
      <c r="B158" s="56"/>
      <c r="C158" s="56"/>
      <c r="D158" s="56"/>
      <c r="E158" s="56"/>
      <c r="F158" s="56"/>
      <c r="G158" s="56"/>
      <c r="H158" s="56"/>
      <c r="I158" s="56"/>
      <c r="J158" s="47"/>
    </row>
    <row r="159" spans="1:10" x14ac:dyDescent="0.2">
      <c r="A159" s="15">
        <v>151</v>
      </c>
      <c r="B159" s="56"/>
      <c r="C159" s="56"/>
      <c r="D159" s="56"/>
      <c r="E159" s="56"/>
      <c r="F159" s="56"/>
      <c r="G159" s="56"/>
      <c r="H159" s="56"/>
      <c r="I159" s="56"/>
      <c r="J159" s="47"/>
    </row>
    <row r="160" spans="1:10" x14ac:dyDescent="0.2">
      <c r="A160" s="15">
        <v>152</v>
      </c>
      <c r="B160" s="56"/>
      <c r="C160" s="56"/>
      <c r="D160" s="56"/>
      <c r="E160" s="56"/>
      <c r="F160" s="56"/>
      <c r="G160" s="56"/>
      <c r="H160" s="56"/>
      <c r="I160" s="56"/>
      <c r="J160" s="47"/>
    </row>
    <row r="161" spans="1:10" x14ac:dyDescent="0.2">
      <c r="A161" s="15">
        <v>153</v>
      </c>
      <c r="B161" s="56"/>
      <c r="C161" s="56"/>
      <c r="D161" s="56"/>
      <c r="E161" s="56"/>
      <c r="F161" s="56"/>
      <c r="G161" s="56"/>
      <c r="H161" s="56"/>
      <c r="I161" s="56"/>
      <c r="J161" s="47"/>
    </row>
    <row r="162" spans="1:10" x14ac:dyDescent="0.2">
      <c r="A162" s="15">
        <v>154</v>
      </c>
      <c r="B162" s="56"/>
      <c r="C162" s="56"/>
      <c r="D162" s="56"/>
      <c r="E162" s="56"/>
      <c r="F162" s="56"/>
      <c r="G162" s="56"/>
      <c r="H162" s="56"/>
      <c r="I162" s="56"/>
      <c r="J162" s="47"/>
    </row>
    <row r="163" spans="1:10" x14ac:dyDescent="0.2">
      <c r="A163" s="15">
        <v>155</v>
      </c>
      <c r="B163" s="56"/>
      <c r="C163" s="56"/>
      <c r="D163" s="56"/>
      <c r="E163" s="56"/>
      <c r="F163" s="56"/>
      <c r="G163" s="56"/>
      <c r="H163" s="56"/>
      <c r="I163" s="56"/>
      <c r="J163" s="47"/>
    </row>
    <row r="164" spans="1:10" x14ac:dyDescent="0.2">
      <c r="A164" s="15">
        <v>156</v>
      </c>
      <c r="B164" s="56"/>
      <c r="C164" s="56"/>
      <c r="D164" s="56"/>
      <c r="E164" s="56"/>
      <c r="F164" s="56"/>
      <c r="G164" s="56"/>
      <c r="H164" s="56"/>
      <c r="I164" s="56"/>
      <c r="J164" s="47"/>
    </row>
    <row r="165" spans="1:10" x14ac:dyDescent="0.2">
      <c r="A165" s="15">
        <v>157</v>
      </c>
      <c r="B165" s="56"/>
      <c r="C165" s="56"/>
      <c r="D165" s="56"/>
      <c r="E165" s="56"/>
      <c r="F165" s="56"/>
      <c r="G165" s="56"/>
      <c r="H165" s="56"/>
      <c r="I165" s="56"/>
      <c r="J165" s="47"/>
    </row>
    <row r="166" spans="1:10" x14ac:dyDescent="0.2">
      <c r="A166" s="15">
        <v>158</v>
      </c>
      <c r="B166" s="56"/>
      <c r="C166" s="56"/>
      <c r="D166" s="56"/>
      <c r="E166" s="56"/>
      <c r="F166" s="56"/>
      <c r="G166" s="56"/>
      <c r="H166" s="56"/>
      <c r="I166" s="56"/>
      <c r="J166" s="47"/>
    </row>
    <row r="167" spans="1:10" x14ac:dyDescent="0.2">
      <c r="A167" s="15">
        <v>159</v>
      </c>
      <c r="B167" s="56"/>
      <c r="C167" s="56"/>
      <c r="D167" s="56"/>
      <c r="E167" s="56"/>
      <c r="F167" s="56"/>
      <c r="G167" s="56"/>
      <c r="H167" s="56"/>
      <c r="I167" s="56"/>
      <c r="J167" s="47"/>
    </row>
    <row r="168" spans="1:10" x14ac:dyDescent="0.2">
      <c r="A168" s="15">
        <v>160</v>
      </c>
      <c r="B168" s="56"/>
      <c r="C168" s="56"/>
      <c r="D168" s="56"/>
      <c r="E168" s="56"/>
      <c r="F168" s="56"/>
      <c r="G168" s="56"/>
      <c r="H168" s="56"/>
      <c r="I168" s="56"/>
      <c r="J168" s="47"/>
    </row>
    <row r="169" spans="1:10" x14ac:dyDescent="0.2">
      <c r="A169" s="15">
        <v>161</v>
      </c>
      <c r="B169" s="56"/>
      <c r="C169" s="56"/>
      <c r="D169" s="56"/>
      <c r="E169" s="56"/>
      <c r="F169" s="56"/>
      <c r="G169" s="56"/>
      <c r="H169" s="56"/>
      <c r="I169" s="56"/>
      <c r="J169" s="47"/>
    </row>
    <row r="170" spans="1:10" x14ac:dyDescent="0.2">
      <c r="A170" s="15">
        <v>162</v>
      </c>
      <c r="B170" s="56"/>
      <c r="C170" s="56"/>
      <c r="D170" s="56"/>
      <c r="E170" s="56"/>
      <c r="F170" s="56"/>
      <c r="G170" s="56"/>
      <c r="H170" s="56"/>
      <c r="I170" s="56"/>
      <c r="J170" s="47"/>
    </row>
    <row r="171" spans="1:10" x14ac:dyDescent="0.2">
      <c r="A171" s="15">
        <v>163</v>
      </c>
      <c r="B171" s="56"/>
      <c r="C171" s="56"/>
      <c r="D171" s="56"/>
      <c r="E171" s="56"/>
      <c r="F171" s="56"/>
      <c r="G171" s="56"/>
      <c r="H171" s="56"/>
      <c r="I171" s="56"/>
      <c r="J171" s="47"/>
    </row>
    <row r="172" spans="1:10" x14ac:dyDescent="0.2">
      <c r="A172" s="15">
        <v>164</v>
      </c>
      <c r="B172" s="56"/>
      <c r="C172" s="56"/>
      <c r="D172" s="56"/>
      <c r="E172" s="56"/>
      <c r="F172" s="56"/>
      <c r="G172" s="56"/>
      <c r="H172" s="56"/>
      <c r="I172" s="56"/>
      <c r="J172" s="47"/>
    </row>
    <row r="173" spans="1:10" x14ac:dyDescent="0.2">
      <c r="A173" s="15">
        <v>165</v>
      </c>
      <c r="B173" s="56"/>
      <c r="C173" s="56"/>
      <c r="D173" s="56"/>
      <c r="E173" s="56"/>
      <c r="F173" s="56"/>
      <c r="G173" s="56"/>
      <c r="H173" s="56"/>
      <c r="I173" s="56"/>
      <c r="J173" s="47"/>
    </row>
    <row r="174" spans="1:10" x14ac:dyDescent="0.2">
      <c r="A174" s="15">
        <v>166</v>
      </c>
      <c r="B174" s="56"/>
      <c r="C174" s="56"/>
      <c r="D174" s="56"/>
      <c r="E174" s="56"/>
      <c r="F174" s="56"/>
      <c r="G174" s="56"/>
      <c r="H174" s="56"/>
      <c r="I174" s="56"/>
      <c r="J174" s="47"/>
    </row>
    <row r="175" spans="1:10" x14ac:dyDescent="0.2">
      <c r="A175" s="15">
        <v>167</v>
      </c>
      <c r="B175" s="56"/>
      <c r="C175" s="56"/>
      <c r="D175" s="56"/>
      <c r="E175" s="56"/>
      <c r="F175" s="56"/>
      <c r="G175" s="56"/>
      <c r="H175" s="56"/>
      <c r="I175" s="56"/>
      <c r="J175" s="47"/>
    </row>
    <row r="176" spans="1:10" x14ac:dyDescent="0.2">
      <c r="A176" s="15">
        <v>168</v>
      </c>
      <c r="B176" s="56"/>
      <c r="C176" s="56"/>
      <c r="D176" s="56"/>
      <c r="E176" s="56"/>
      <c r="F176" s="56"/>
      <c r="G176" s="56"/>
      <c r="H176" s="56"/>
      <c r="I176" s="56"/>
      <c r="J176" s="47"/>
    </row>
    <row r="177" spans="1:10" x14ac:dyDescent="0.2">
      <c r="A177" s="15">
        <v>169</v>
      </c>
      <c r="B177" s="56"/>
      <c r="C177" s="56"/>
      <c r="D177" s="56"/>
      <c r="E177" s="56"/>
      <c r="F177" s="56"/>
      <c r="G177" s="56"/>
      <c r="H177" s="56"/>
      <c r="I177" s="56"/>
      <c r="J177" s="47"/>
    </row>
    <row r="178" spans="1:10" x14ac:dyDescent="0.2">
      <c r="A178" s="15">
        <v>170</v>
      </c>
      <c r="B178" s="56"/>
      <c r="C178" s="56"/>
      <c r="D178" s="56"/>
      <c r="E178" s="56"/>
      <c r="F178" s="56"/>
      <c r="G178" s="56"/>
      <c r="H178" s="56"/>
      <c r="I178" s="56"/>
      <c r="J178" s="47"/>
    </row>
    <row r="179" spans="1:10" x14ac:dyDescent="0.2">
      <c r="A179" s="15">
        <v>171</v>
      </c>
      <c r="B179" s="56"/>
      <c r="C179" s="56"/>
      <c r="D179" s="56"/>
      <c r="E179" s="56"/>
      <c r="F179" s="56"/>
      <c r="G179" s="56"/>
      <c r="H179" s="56"/>
      <c r="I179" s="56"/>
      <c r="J179" s="47"/>
    </row>
    <row r="180" spans="1:10" x14ac:dyDescent="0.2">
      <c r="A180" s="15">
        <v>172</v>
      </c>
      <c r="B180" s="56"/>
      <c r="C180" s="56"/>
      <c r="D180" s="56"/>
      <c r="E180" s="56"/>
      <c r="F180" s="56"/>
      <c r="G180" s="56"/>
      <c r="H180" s="56"/>
      <c r="I180" s="56"/>
      <c r="J180" s="47"/>
    </row>
    <row r="181" spans="1:10" x14ac:dyDescent="0.2">
      <c r="A181" s="15">
        <v>173</v>
      </c>
      <c r="B181" s="56"/>
      <c r="C181" s="56"/>
      <c r="D181" s="56"/>
      <c r="E181" s="56"/>
      <c r="F181" s="56"/>
      <c r="G181" s="56"/>
      <c r="H181" s="56"/>
      <c r="I181" s="56"/>
      <c r="J181" s="47"/>
    </row>
    <row r="182" spans="1:10" x14ac:dyDescent="0.2">
      <c r="A182" s="15">
        <v>174</v>
      </c>
      <c r="B182" s="56"/>
      <c r="C182" s="56"/>
      <c r="D182" s="56"/>
      <c r="E182" s="56"/>
      <c r="F182" s="56"/>
      <c r="G182" s="56"/>
      <c r="H182" s="56"/>
      <c r="I182" s="56"/>
      <c r="J182" s="47"/>
    </row>
    <row r="183" spans="1:10" x14ac:dyDescent="0.2">
      <c r="A183" s="15">
        <v>175</v>
      </c>
      <c r="B183" s="56"/>
      <c r="C183" s="56"/>
      <c r="D183" s="56"/>
      <c r="E183" s="56"/>
      <c r="F183" s="56"/>
      <c r="G183" s="56"/>
      <c r="H183" s="56"/>
      <c r="I183" s="56"/>
      <c r="J183" s="47"/>
    </row>
    <row r="184" spans="1:10" x14ac:dyDescent="0.2">
      <c r="A184" s="15">
        <v>176</v>
      </c>
      <c r="B184" s="56"/>
      <c r="C184" s="56"/>
      <c r="D184" s="56"/>
      <c r="E184" s="56"/>
      <c r="F184" s="56"/>
      <c r="G184" s="56"/>
      <c r="H184" s="56"/>
      <c r="I184" s="56"/>
      <c r="J184" s="47"/>
    </row>
    <row r="185" spans="1:10" x14ac:dyDescent="0.2">
      <c r="A185" s="15">
        <v>177</v>
      </c>
      <c r="B185" s="56"/>
      <c r="C185" s="56"/>
      <c r="D185" s="56"/>
      <c r="E185" s="56"/>
      <c r="F185" s="56"/>
      <c r="G185" s="56"/>
      <c r="H185" s="56"/>
      <c r="I185" s="56"/>
      <c r="J185" s="47"/>
    </row>
    <row r="186" spans="1:10" x14ac:dyDescent="0.2">
      <c r="A186" s="15">
        <v>178</v>
      </c>
      <c r="B186" s="56"/>
      <c r="C186" s="56"/>
      <c r="D186" s="56"/>
      <c r="E186" s="56"/>
      <c r="F186" s="56"/>
      <c r="G186" s="56"/>
      <c r="H186" s="56"/>
      <c r="I186" s="56"/>
      <c r="J186" s="47"/>
    </row>
    <row r="187" spans="1:10" x14ac:dyDescent="0.2">
      <c r="A187" s="15">
        <v>179</v>
      </c>
      <c r="B187" s="56"/>
      <c r="C187" s="56"/>
      <c r="D187" s="56"/>
      <c r="E187" s="56"/>
      <c r="F187" s="56"/>
      <c r="G187" s="56"/>
      <c r="H187" s="56"/>
      <c r="I187" s="56"/>
      <c r="J187" s="47"/>
    </row>
    <row r="188" spans="1:10" x14ac:dyDescent="0.2">
      <c r="A188" s="15">
        <v>180</v>
      </c>
      <c r="B188" s="56"/>
      <c r="C188" s="56"/>
      <c r="D188" s="56"/>
      <c r="E188" s="56"/>
      <c r="F188" s="56"/>
      <c r="G188" s="56"/>
      <c r="H188" s="56"/>
      <c r="I188" s="56"/>
      <c r="J188" s="47"/>
    </row>
    <row r="189" spans="1:10" x14ac:dyDescent="0.2">
      <c r="A189" s="15">
        <v>181</v>
      </c>
      <c r="B189" s="56"/>
      <c r="C189" s="56"/>
      <c r="D189" s="56"/>
      <c r="E189" s="56"/>
      <c r="F189" s="56"/>
      <c r="G189" s="56"/>
      <c r="H189" s="56"/>
      <c r="I189" s="56"/>
      <c r="J189" s="47"/>
    </row>
    <row r="190" spans="1:10" x14ac:dyDescent="0.2">
      <c r="A190" s="15">
        <v>182</v>
      </c>
      <c r="B190" s="56"/>
      <c r="C190" s="56"/>
      <c r="D190" s="56"/>
      <c r="E190" s="56"/>
      <c r="F190" s="56"/>
      <c r="G190" s="56"/>
      <c r="H190" s="56"/>
      <c r="I190" s="56"/>
      <c r="J190" s="47"/>
    </row>
    <row r="191" spans="1:10" x14ac:dyDescent="0.2">
      <c r="A191" s="15">
        <v>183</v>
      </c>
      <c r="B191" s="56"/>
      <c r="C191" s="56"/>
      <c r="D191" s="56"/>
      <c r="E191" s="56"/>
      <c r="F191" s="56"/>
      <c r="G191" s="56"/>
      <c r="H191" s="56"/>
      <c r="I191" s="56"/>
      <c r="J191" s="47"/>
    </row>
    <row r="192" spans="1:10" x14ac:dyDescent="0.2">
      <c r="A192" s="15">
        <v>184</v>
      </c>
      <c r="B192" s="56"/>
      <c r="C192" s="56"/>
      <c r="D192" s="56"/>
      <c r="E192" s="56"/>
      <c r="F192" s="56"/>
      <c r="G192" s="56"/>
      <c r="H192" s="56"/>
      <c r="I192" s="56"/>
      <c r="J192" s="47"/>
    </row>
    <row r="193" spans="1:10" x14ac:dyDescent="0.2">
      <c r="A193" s="15">
        <v>185</v>
      </c>
      <c r="B193" s="56"/>
      <c r="C193" s="56"/>
      <c r="D193" s="56"/>
      <c r="E193" s="56"/>
      <c r="F193" s="56"/>
      <c r="G193" s="56"/>
      <c r="H193" s="56"/>
      <c r="I193" s="56"/>
      <c r="J193" s="47"/>
    </row>
    <row r="194" spans="1:10" x14ac:dyDescent="0.2">
      <c r="A194" s="15">
        <v>186</v>
      </c>
      <c r="B194" s="56"/>
      <c r="C194" s="56"/>
      <c r="D194" s="56"/>
      <c r="E194" s="56"/>
      <c r="F194" s="56"/>
      <c r="G194" s="56"/>
      <c r="H194" s="56"/>
      <c r="I194" s="56"/>
      <c r="J194" s="47"/>
    </row>
    <row r="195" spans="1:10" x14ac:dyDescent="0.2">
      <c r="A195" s="15">
        <v>187</v>
      </c>
      <c r="B195" s="56"/>
      <c r="C195" s="56"/>
      <c r="D195" s="56"/>
      <c r="E195" s="56"/>
      <c r="F195" s="56"/>
      <c r="G195" s="56"/>
      <c r="H195" s="56"/>
      <c r="I195" s="56"/>
      <c r="J195" s="47"/>
    </row>
    <row r="196" spans="1:10" x14ac:dyDescent="0.2">
      <c r="A196" s="15">
        <v>188</v>
      </c>
      <c r="B196" s="56"/>
      <c r="C196" s="56"/>
      <c r="D196" s="56"/>
      <c r="E196" s="56"/>
      <c r="F196" s="56"/>
      <c r="G196" s="56"/>
      <c r="H196" s="56"/>
      <c r="I196" s="56"/>
      <c r="J196" s="47"/>
    </row>
    <row r="197" spans="1:10" x14ac:dyDescent="0.2">
      <c r="A197" s="15">
        <v>189</v>
      </c>
      <c r="B197" s="56"/>
      <c r="C197" s="56"/>
      <c r="D197" s="56"/>
      <c r="E197" s="56"/>
      <c r="F197" s="56"/>
      <c r="G197" s="56"/>
      <c r="H197" s="56"/>
      <c r="I197" s="56"/>
      <c r="J197" s="47"/>
    </row>
    <row r="198" spans="1:10" x14ac:dyDescent="0.2">
      <c r="A198" s="15">
        <v>190</v>
      </c>
      <c r="B198" s="56"/>
      <c r="C198" s="56"/>
      <c r="D198" s="56"/>
      <c r="E198" s="56"/>
      <c r="F198" s="56"/>
      <c r="G198" s="56"/>
      <c r="H198" s="56"/>
      <c r="I198" s="56"/>
      <c r="J198" s="47"/>
    </row>
    <row r="199" spans="1:10" x14ac:dyDescent="0.2">
      <c r="A199" s="15">
        <v>191</v>
      </c>
      <c r="B199" s="56"/>
      <c r="C199" s="56"/>
      <c r="D199" s="56"/>
      <c r="E199" s="56"/>
      <c r="F199" s="56"/>
      <c r="G199" s="56"/>
      <c r="H199" s="56"/>
      <c r="I199" s="56"/>
      <c r="J199" s="47"/>
    </row>
    <row r="200" spans="1:10" x14ac:dyDescent="0.2">
      <c r="A200" s="15">
        <v>192</v>
      </c>
      <c r="B200" s="56"/>
      <c r="C200" s="56"/>
      <c r="D200" s="56"/>
      <c r="E200" s="56"/>
      <c r="F200" s="56"/>
      <c r="G200" s="56"/>
      <c r="H200" s="56"/>
      <c r="I200" s="56"/>
      <c r="J200" s="47"/>
    </row>
    <row r="201" spans="1:10" x14ac:dyDescent="0.2">
      <c r="A201" s="15">
        <v>193</v>
      </c>
      <c r="B201" s="56"/>
      <c r="C201" s="56"/>
      <c r="D201" s="56"/>
      <c r="E201" s="56"/>
      <c r="F201" s="56"/>
      <c r="G201" s="56"/>
      <c r="H201" s="56"/>
      <c r="I201" s="56"/>
      <c r="J201" s="47"/>
    </row>
    <row r="202" spans="1:10" x14ac:dyDescent="0.2">
      <c r="A202" s="15">
        <v>194</v>
      </c>
      <c r="B202" s="56"/>
      <c r="C202" s="56"/>
      <c r="D202" s="56"/>
      <c r="E202" s="56"/>
      <c r="F202" s="56"/>
      <c r="G202" s="56"/>
      <c r="H202" s="56"/>
      <c r="I202" s="56"/>
      <c r="J202" s="47"/>
    </row>
    <row r="203" spans="1:10" x14ac:dyDescent="0.2">
      <c r="A203" s="15">
        <v>195</v>
      </c>
      <c r="B203" s="56"/>
      <c r="C203" s="56"/>
      <c r="D203" s="56"/>
      <c r="E203" s="56"/>
      <c r="F203" s="56"/>
      <c r="G203" s="56"/>
      <c r="H203" s="56"/>
      <c r="I203" s="56"/>
      <c r="J203" s="47"/>
    </row>
    <row r="204" spans="1:10" x14ac:dyDescent="0.2">
      <c r="A204" s="15">
        <v>196</v>
      </c>
      <c r="B204" s="56"/>
      <c r="C204" s="56"/>
      <c r="D204" s="56"/>
      <c r="E204" s="56"/>
      <c r="F204" s="56"/>
      <c r="G204" s="56"/>
      <c r="H204" s="56"/>
      <c r="I204" s="56"/>
      <c r="J204" s="47"/>
    </row>
    <row r="205" spans="1:10" x14ac:dyDescent="0.2">
      <c r="A205" s="15">
        <v>197</v>
      </c>
      <c r="B205" s="56"/>
      <c r="C205" s="56"/>
      <c r="D205" s="56"/>
      <c r="E205" s="56"/>
      <c r="F205" s="56"/>
      <c r="G205" s="56"/>
      <c r="H205" s="56"/>
      <c r="I205" s="56"/>
      <c r="J205" s="47"/>
    </row>
    <row r="206" spans="1:10" x14ac:dyDescent="0.2">
      <c r="A206" s="15">
        <v>198</v>
      </c>
      <c r="B206" s="56"/>
      <c r="C206" s="56"/>
      <c r="D206" s="56"/>
      <c r="E206" s="56"/>
      <c r="F206" s="56"/>
      <c r="G206" s="56"/>
      <c r="H206" s="56"/>
      <c r="I206" s="56"/>
      <c r="J206" s="47"/>
    </row>
    <row r="207" spans="1:10" x14ac:dyDescent="0.2">
      <c r="A207" s="15">
        <v>199</v>
      </c>
      <c r="B207" s="56"/>
      <c r="C207" s="56"/>
      <c r="D207" s="56"/>
      <c r="E207" s="56"/>
      <c r="F207" s="56"/>
      <c r="G207" s="56"/>
      <c r="H207" s="56"/>
      <c r="I207" s="56"/>
      <c r="J207" s="47"/>
    </row>
    <row r="208" spans="1:10" x14ac:dyDescent="0.2">
      <c r="A208" s="15">
        <v>200</v>
      </c>
      <c r="B208" s="56"/>
      <c r="C208" s="56"/>
      <c r="D208" s="56"/>
      <c r="E208" s="56"/>
      <c r="F208" s="56"/>
      <c r="G208" s="56"/>
      <c r="H208" s="56"/>
      <c r="I208" s="56"/>
      <c r="J208" s="47"/>
    </row>
    <row r="209" spans="1:10" x14ac:dyDescent="0.2">
      <c r="A209" s="15">
        <v>201</v>
      </c>
      <c r="B209" s="56"/>
      <c r="C209" s="56"/>
      <c r="D209" s="56"/>
      <c r="E209" s="56"/>
      <c r="F209" s="56"/>
      <c r="G209" s="56"/>
      <c r="H209" s="56"/>
      <c r="I209" s="56"/>
      <c r="J209" s="47"/>
    </row>
    <row r="210" spans="1:10" x14ac:dyDescent="0.2">
      <c r="A210" s="15">
        <v>202</v>
      </c>
      <c r="B210" s="56"/>
      <c r="C210" s="56"/>
      <c r="D210" s="56"/>
      <c r="E210" s="56"/>
      <c r="F210" s="56"/>
      <c r="G210" s="56"/>
      <c r="H210" s="56"/>
      <c r="I210" s="56"/>
      <c r="J210" s="47"/>
    </row>
    <row r="211" spans="1:10" x14ac:dyDescent="0.2">
      <c r="A211" s="15">
        <v>203</v>
      </c>
      <c r="B211" s="56"/>
      <c r="C211" s="56"/>
      <c r="D211" s="56"/>
      <c r="E211" s="56"/>
      <c r="F211" s="56"/>
      <c r="G211" s="56"/>
      <c r="H211" s="56"/>
      <c r="I211" s="56"/>
      <c r="J211" s="47"/>
    </row>
    <row r="212" spans="1:10" x14ac:dyDescent="0.2">
      <c r="A212" s="15">
        <v>204</v>
      </c>
      <c r="B212" s="56"/>
      <c r="C212" s="56"/>
      <c r="D212" s="56"/>
      <c r="E212" s="56"/>
      <c r="F212" s="56"/>
      <c r="G212" s="56"/>
      <c r="H212" s="56"/>
      <c r="I212" s="56"/>
      <c r="J212" s="47"/>
    </row>
    <row r="213" spans="1:10" x14ac:dyDescent="0.2">
      <c r="A213" s="15">
        <v>205</v>
      </c>
      <c r="B213" s="56"/>
      <c r="C213" s="56"/>
      <c r="D213" s="56"/>
      <c r="E213" s="56"/>
      <c r="F213" s="56"/>
      <c r="G213" s="56"/>
      <c r="H213" s="56"/>
      <c r="I213" s="56"/>
      <c r="J213" s="47"/>
    </row>
    <row r="214" spans="1:10" x14ac:dyDescent="0.2">
      <c r="A214" s="15">
        <v>206</v>
      </c>
      <c r="B214" s="56"/>
      <c r="C214" s="56"/>
      <c r="D214" s="56"/>
      <c r="E214" s="56"/>
      <c r="F214" s="56"/>
      <c r="G214" s="56"/>
      <c r="H214" s="56"/>
      <c r="I214" s="56"/>
      <c r="J214" s="47"/>
    </row>
    <row r="215" spans="1:10" x14ac:dyDescent="0.2">
      <c r="A215" s="15">
        <v>207</v>
      </c>
      <c r="B215" s="56"/>
      <c r="C215" s="56"/>
      <c r="D215" s="56"/>
      <c r="E215" s="56"/>
      <c r="F215" s="56"/>
      <c r="G215" s="56"/>
      <c r="H215" s="56"/>
      <c r="I215" s="56"/>
      <c r="J215" s="47"/>
    </row>
    <row r="216" spans="1:10" x14ac:dyDescent="0.2">
      <c r="A216" s="15">
        <v>208</v>
      </c>
      <c r="B216" s="56"/>
      <c r="C216" s="56"/>
      <c r="D216" s="56"/>
      <c r="E216" s="56"/>
      <c r="F216" s="56"/>
      <c r="G216" s="56"/>
      <c r="H216" s="56"/>
      <c r="I216" s="56"/>
      <c r="J216" s="47"/>
    </row>
    <row r="217" spans="1:10" x14ac:dyDescent="0.2">
      <c r="A217" s="15">
        <v>209</v>
      </c>
      <c r="B217" s="56"/>
      <c r="C217" s="56"/>
      <c r="D217" s="56"/>
      <c r="E217" s="56"/>
      <c r="F217" s="56"/>
      <c r="G217" s="56"/>
      <c r="H217" s="56"/>
      <c r="I217" s="56"/>
      <c r="J217" s="47"/>
    </row>
    <row r="218" spans="1:10" x14ac:dyDescent="0.2">
      <c r="A218" s="15">
        <v>210</v>
      </c>
      <c r="B218" s="56"/>
      <c r="C218" s="56"/>
      <c r="D218" s="56"/>
      <c r="E218" s="56"/>
      <c r="F218" s="56"/>
      <c r="G218" s="56"/>
      <c r="H218" s="56"/>
      <c r="I218" s="56"/>
      <c r="J218" s="47"/>
    </row>
    <row r="219" spans="1:10" x14ac:dyDescent="0.2">
      <c r="A219" s="15">
        <v>211</v>
      </c>
      <c r="B219" s="56"/>
      <c r="C219" s="56"/>
      <c r="D219" s="56"/>
      <c r="E219" s="56"/>
      <c r="F219" s="56"/>
      <c r="G219" s="56"/>
      <c r="H219" s="56"/>
      <c r="I219" s="56"/>
      <c r="J219" s="47"/>
    </row>
    <row r="220" spans="1:10" x14ac:dyDescent="0.2">
      <c r="A220" s="15">
        <v>212</v>
      </c>
      <c r="B220" s="56"/>
      <c r="C220" s="56"/>
      <c r="D220" s="56"/>
      <c r="E220" s="56"/>
      <c r="F220" s="56"/>
      <c r="G220" s="56"/>
      <c r="H220" s="56"/>
      <c r="I220" s="56"/>
      <c r="J220" s="47"/>
    </row>
    <row r="221" spans="1:10" x14ac:dyDescent="0.2">
      <c r="A221" s="15">
        <v>213</v>
      </c>
      <c r="B221" s="56"/>
      <c r="C221" s="56"/>
      <c r="D221" s="56"/>
      <c r="E221" s="56"/>
      <c r="F221" s="56"/>
      <c r="G221" s="56"/>
      <c r="H221" s="56"/>
      <c r="I221" s="56"/>
      <c r="J221" s="47"/>
    </row>
    <row r="222" spans="1:10" x14ac:dyDescent="0.2">
      <c r="A222" s="15">
        <v>214</v>
      </c>
      <c r="B222" s="56"/>
      <c r="C222" s="56"/>
      <c r="D222" s="56"/>
      <c r="E222" s="56"/>
      <c r="F222" s="56"/>
      <c r="G222" s="56"/>
      <c r="H222" s="56"/>
      <c r="I222" s="56"/>
      <c r="J222" s="47"/>
    </row>
    <row r="223" spans="1:10" x14ac:dyDescent="0.2">
      <c r="A223" s="15">
        <v>215</v>
      </c>
      <c r="B223" s="56"/>
      <c r="C223" s="56"/>
      <c r="D223" s="56"/>
      <c r="E223" s="56"/>
      <c r="F223" s="56"/>
      <c r="G223" s="56"/>
      <c r="H223" s="56"/>
      <c r="I223" s="56"/>
      <c r="J223" s="47"/>
    </row>
    <row r="224" spans="1:10" x14ac:dyDescent="0.2">
      <c r="A224" s="15">
        <v>216</v>
      </c>
      <c r="B224" s="56"/>
      <c r="C224" s="56"/>
      <c r="D224" s="56"/>
      <c r="E224" s="56"/>
      <c r="F224" s="56"/>
      <c r="G224" s="56"/>
      <c r="H224" s="56"/>
      <c r="I224" s="56"/>
      <c r="J224" s="47"/>
    </row>
    <row r="225" spans="1:10" x14ac:dyDescent="0.2">
      <c r="A225" s="15">
        <v>217</v>
      </c>
      <c r="B225" s="56"/>
      <c r="C225" s="56"/>
      <c r="D225" s="56"/>
      <c r="E225" s="56"/>
      <c r="F225" s="56"/>
      <c r="G225" s="56"/>
      <c r="H225" s="56"/>
      <c r="I225" s="56"/>
      <c r="J225" s="47"/>
    </row>
    <row r="226" spans="1:10" x14ac:dyDescent="0.2">
      <c r="A226" s="15">
        <v>218</v>
      </c>
      <c r="B226" s="56"/>
      <c r="C226" s="56"/>
      <c r="D226" s="56"/>
      <c r="E226" s="56"/>
      <c r="F226" s="56"/>
      <c r="G226" s="56"/>
      <c r="H226" s="56"/>
      <c r="I226" s="56"/>
      <c r="J226" s="47"/>
    </row>
    <row r="227" spans="1:10" x14ac:dyDescent="0.2">
      <c r="A227" s="15">
        <v>219</v>
      </c>
      <c r="B227" s="56"/>
      <c r="C227" s="56"/>
      <c r="D227" s="56"/>
      <c r="E227" s="56"/>
      <c r="F227" s="56"/>
      <c r="G227" s="56"/>
      <c r="H227" s="56"/>
      <c r="I227" s="56"/>
      <c r="J227" s="47"/>
    </row>
    <row r="228" spans="1:10" x14ac:dyDescent="0.2">
      <c r="A228" s="15">
        <v>220</v>
      </c>
      <c r="B228" s="56"/>
      <c r="C228" s="56"/>
      <c r="D228" s="56"/>
      <c r="E228" s="56"/>
      <c r="F228" s="56"/>
      <c r="G228" s="56"/>
      <c r="H228" s="56"/>
      <c r="I228" s="56"/>
      <c r="J228" s="47"/>
    </row>
    <row r="229" spans="1:10" x14ac:dyDescent="0.2">
      <c r="A229" s="15">
        <v>221</v>
      </c>
      <c r="B229" s="56"/>
      <c r="C229" s="56"/>
      <c r="D229" s="56"/>
      <c r="E229" s="56"/>
      <c r="F229" s="56"/>
      <c r="G229" s="56"/>
      <c r="H229" s="56"/>
      <c r="I229" s="56"/>
      <c r="J229" s="47"/>
    </row>
    <row r="230" spans="1:10" x14ac:dyDescent="0.2">
      <c r="A230" s="15">
        <v>222</v>
      </c>
      <c r="B230" s="56"/>
      <c r="C230" s="56"/>
      <c r="D230" s="56"/>
      <c r="E230" s="56"/>
      <c r="F230" s="56"/>
      <c r="G230" s="56"/>
      <c r="H230" s="56"/>
      <c r="I230" s="56"/>
      <c r="J230" s="47"/>
    </row>
    <row r="231" spans="1:10" x14ac:dyDescent="0.2">
      <c r="A231" s="15">
        <v>223</v>
      </c>
      <c r="B231" s="56"/>
      <c r="C231" s="56"/>
      <c r="D231" s="56"/>
      <c r="E231" s="56"/>
      <c r="F231" s="56"/>
      <c r="G231" s="56"/>
      <c r="H231" s="56"/>
      <c r="I231" s="56"/>
      <c r="J231" s="47"/>
    </row>
    <row r="232" spans="1:10" x14ac:dyDescent="0.2">
      <c r="A232" s="15">
        <v>224</v>
      </c>
      <c r="B232" s="56"/>
      <c r="C232" s="56"/>
      <c r="D232" s="56"/>
      <c r="E232" s="56"/>
      <c r="F232" s="56"/>
      <c r="G232" s="56"/>
      <c r="H232" s="56"/>
      <c r="I232" s="56"/>
      <c r="J232" s="47"/>
    </row>
    <row r="233" spans="1:10" x14ac:dyDescent="0.2">
      <c r="A233" s="15">
        <v>225</v>
      </c>
      <c r="B233" s="56"/>
      <c r="C233" s="56"/>
      <c r="D233" s="56"/>
      <c r="E233" s="56"/>
      <c r="F233" s="56"/>
      <c r="G233" s="56"/>
      <c r="H233" s="56"/>
      <c r="I233" s="56"/>
      <c r="J233" s="47"/>
    </row>
    <row r="234" spans="1:10" x14ac:dyDescent="0.2">
      <c r="A234" s="15">
        <v>226</v>
      </c>
      <c r="B234" s="56"/>
      <c r="C234" s="56"/>
      <c r="D234" s="56"/>
      <c r="E234" s="56"/>
      <c r="F234" s="56"/>
      <c r="G234" s="56"/>
      <c r="H234" s="56"/>
      <c r="I234" s="56"/>
      <c r="J234" s="47"/>
    </row>
    <row r="235" spans="1:10" x14ac:dyDescent="0.2">
      <c r="A235" s="15">
        <v>227</v>
      </c>
      <c r="B235" s="56"/>
      <c r="C235" s="56"/>
      <c r="D235" s="56"/>
      <c r="E235" s="56"/>
      <c r="F235" s="56"/>
      <c r="G235" s="56"/>
      <c r="H235" s="56"/>
      <c r="I235" s="56"/>
      <c r="J235" s="47"/>
    </row>
    <row r="236" spans="1:10" x14ac:dyDescent="0.2">
      <c r="A236" s="15">
        <v>228</v>
      </c>
      <c r="B236" s="56"/>
      <c r="C236" s="56"/>
      <c r="D236" s="56"/>
      <c r="E236" s="56"/>
      <c r="F236" s="56"/>
      <c r="G236" s="56"/>
      <c r="H236" s="56"/>
      <c r="I236" s="56"/>
      <c r="J236" s="47"/>
    </row>
    <row r="237" spans="1:10" x14ac:dyDescent="0.2">
      <c r="A237" s="15">
        <v>229</v>
      </c>
      <c r="B237" s="56"/>
      <c r="C237" s="56"/>
      <c r="D237" s="56"/>
      <c r="E237" s="56"/>
      <c r="F237" s="56"/>
      <c r="G237" s="56"/>
      <c r="H237" s="56"/>
      <c r="I237" s="56"/>
      <c r="J237" s="47"/>
    </row>
    <row r="238" spans="1:10" x14ac:dyDescent="0.2">
      <c r="A238" s="15">
        <v>230</v>
      </c>
      <c r="B238" s="56"/>
      <c r="C238" s="56"/>
      <c r="D238" s="56"/>
      <c r="E238" s="56"/>
      <c r="F238" s="56"/>
      <c r="G238" s="56"/>
      <c r="H238" s="56"/>
      <c r="I238" s="56"/>
      <c r="J238" s="47"/>
    </row>
    <row r="239" spans="1:10" x14ac:dyDescent="0.2">
      <c r="A239" s="15">
        <v>231</v>
      </c>
      <c r="B239" s="56"/>
      <c r="C239" s="56"/>
      <c r="D239" s="56"/>
      <c r="E239" s="56"/>
      <c r="F239" s="56"/>
      <c r="G239" s="56"/>
      <c r="H239" s="56"/>
      <c r="I239" s="56"/>
      <c r="J239" s="47"/>
    </row>
    <row r="240" spans="1:10" x14ac:dyDescent="0.2">
      <c r="A240" s="15">
        <v>232</v>
      </c>
      <c r="B240" s="56"/>
      <c r="C240" s="56"/>
      <c r="D240" s="56"/>
      <c r="E240" s="56"/>
      <c r="F240" s="56"/>
      <c r="G240" s="56"/>
      <c r="H240" s="56"/>
      <c r="I240" s="56"/>
      <c r="J240" s="47"/>
    </row>
    <row r="241" spans="1:10" x14ac:dyDescent="0.2">
      <c r="A241" s="15">
        <v>233</v>
      </c>
      <c r="B241" s="56"/>
      <c r="C241" s="56"/>
      <c r="D241" s="56"/>
      <c r="E241" s="56"/>
      <c r="F241" s="56"/>
      <c r="G241" s="56"/>
      <c r="H241" s="56"/>
      <c r="I241" s="56"/>
      <c r="J241" s="47"/>
    </row>
    <row r="242" spans="1:10" x14ac:dyDescent="0.2">
      <c r="A242" s="15">
        <v>234</v>
      </c>
      <c r="B242" s="56"/>
      <c r="C242" s="56"/>
      <c r="D242" s="56"/>
      <c r="E242" s="56"/>
      <c r="F242" s="56"/>
      <c r="G242" s="56"/>
      <c r="H242" s="56"/>
      <c r="I242" s="56"/>
      <c r="J242" s="47"/>
    </row>
    <row r="243" spans="1:10" x14ac:dyDescent="0.2">
      <c r="A243" s="15">
        <v>235</v>
      </c>
      <c r="B243" s="56"/>
      <c r="C243" s="56"/>
      <c r="D243" s="56"/>
      <c r="E243" s="56"/>
      <c r="F243" s="56"/>
      <c r="G243" s="56"/>
      <c r="H243" s="56"/>
      <c r="I243" s="56"/>
      <c r="J243" s="47"/>
    </row>
    <row r="244" spans="1:10" x14ac:dyDescent="0.2">
      <c r="A244" s="15">
        <v>236</v>
      </c>
      <c r="B244" s="56"/>
      <c r="C244" s="56"/>
      <c r="D244" s="56"/>
      <c r="E244" s="56"/>
      <c r="F244" s="56"/>
      <c r="G244" s="56"/>
      <c r="H244" s="56"/>
      <c r="I244" s="56"/>
      <c r="J244" s="47"/>
    </row>
    <row r="245" spans="1:10" x14ac:dyDescent="0.2">
      <c r="A245" s="15">
        <v>237</v>
      </c>
      <c r="B245" s="56"/>
      <c r="C245" s="56"/>
      <c r="D245" s="56"/>
      <c r="E245" s="56"/>
      <c r="F245" s="56"/>
      <c r="G245" s="56"/>
      <c r="H245" s="56"/>
      <c r="I245" s="56"/>
      <c r="J245" s="47"/>
    </row>
    <row r="246" spans="1:10" x14ac:dyDescent="0.2">
      <c r="A246" s="15">
        <v>238</v>
      </c>
      <c r="B246" s="56"/>
      <c r="C246" s="56"/>
      <c r="D246" s="56"/>
      <c r="E246" s="56"/>
      <c r="F246" s="56"/>
      <c r="G246" s="56"/>
      <c r="H246" s="56"/>
      <c r="I246" s="56"/>
      <c r="J246" s="47"/>
    </row>
    <row r="247" spans="1:10" x14ac:dyDescent="0.2">
      <c r="A247" s="15">
        <v>239</v>
      </c>
      <c r="B247" s="56"/>
      <c r="C247" s="56"/>
      <c r="D247" s="56"/>
      <c r="E247" s="56"/>
      <c r="F247" s="56"/>
      <c r="G247" s="56"/>
      <c r="H247" s="56"/>
      <c r="I247" s="56"/>
      <c r="J247" s="47"/>
    </row>
    <row r="248" spans="1:10" x14ac:dyDescent="0.2">
      <c r="A248" s="15">
        <v>240</v>
      </c>
      <c r="B248" s="56"/>
      <c r="C248" s="56"/>
      <c r="D248" s="56"/>
      <c r="E248" s="56"/>
      <c r="F248" s="56"/>
      <c r="G248" s="56"/>
      <c r="H248" s="56"/>
      <c r="I248" s="56"/>
      <c r="J248" s="47"/>
    </row>
    <row r="249" spans="1:10" x14ac:dyDescent="0.2">
      <c r="A249" s="15">
        <v>241</v>
      </c>
      <c r="B249" s="56"/>
      <c r="C249" s="56"/>
      <c r="D249" s="56"/>
      <c r="E249" s="56"/>
      <c r="F249" s="56"/>
      <c r="G249" s="56"/>
      <c r="H249" s="56"/>
      <c r="I249" s="56"/>
      <c r="J249" s="47"/>
    </row>
    <row r="250" spans="1:10" x14ac:dyDescent="0.2">
      <c r="A250" s="15">
        <v>242</v>
      </c>
      <c r="B250" s="56"/>
      <c r="C250" s="56"/>
      <c r="D250" s="56"/>
      <c r="E250" s="56"/>
      <c r="F250" s="56"/>
      <c r="G250" s="56"/>
      <c r="H250" s="56"/>
      <c r="I250" s="56"/>
      <c r="J250" s="47"/>
    </row>
    <row r="251" spans="1:10" x14ac:dyDescent="0.2">
      <c r="A251" s="15">
        <v>243</v>
      </c>
      <c r="B251" s="56"/>
      <c r="C251" s="56"/>
      <c r="D251" s="56"/>
      <c r="E251" s="56"/>
      <c r="F251" s="56"/>
      <c r="G251" s="56"/>
      <c r="H251" s="56"/>
      <c r="I251" s="56"/>
      <c r="J251" s="47"/>
    </row>
    <row r="252" spans="1:10" x14ac:dyDescent="0.2">
      <c r="A252" s="15">
        <v>244</v>
      </c>
      <c r="B252" s="56"/>
      <c r="C252" s="56"/>
      <c r="D252" s="56"/>
      <c r="E252" s="56"/>
      <c r="F252" s="56"/>
      <c r="G252" s="56"/>
      <c r="H252" s="56"/>
      <c r="I252" s="56"/>
      <c r="J252" s="47"/>
    </row>
    <row r="253" spans="1:10" x14ac:dyDescent="0.2">
      <c r="A253" s="15">
        <v>245</v>
      </c>
      <c r="B253" s="56"/>
      <c r="C253" s="56"/>
      <c r="D253" s="56"/>
      <c r="E253" s="56"/>
      <c r="F253" s="56"/>
      <c r="G253" s="56"/>
      <c r="H253" s="56"/>
      <c r="I253" s="56"/>
      <c r="J253" s="47"/>
    </row>
    <row r="254" spans="1:10" x14ac:dyDescent="0.2">
      <c r="A254" s="15">
        <v>246</v>
      </c>
      <c r="B254" s="56"/>
      <c r="C254" s="56"/>
      <c r="D254" s="56"/>
      <c r="E254" s="56"/>
      <c r="F254" s="56"/>
      <c r="G254" s="56"/>
      <c r="H254" s="56"/>
      <c r="I254" s="56"/>
      <c r="J254" s="47"/>
    </row>
    <row r="255" spans="1:10" x14ac:dyDescent="0.2">
      <c r="A255" s="15">
        <v>247</v>
      </c>
      <c r="B255" s="56"/>
      <c r="C255" s="56"/>
      <c r="D255" s="56"/>
      <c r="E255" s="56"/>
      <c r="F255" s="56"/>
      <c r="G255" s="56"/>
      <c r="H255" s="56"/>
      <c r="I255" s="56"/>
      <c r="J255" s="47"/>
    </row>
    <row r="256" spans="1:10" x14ac:dyDescent="0.2">
      <c r="A256" s="15">
        <v>248</v>
      </c>
      <c r="B256" s="56"/>
      <c r="C256" s="56"/>
      <c r="D256" s="56"/>
      <c r="E256" s="56"/>
      <c r="F256" s="56"/>
      <c r="G256" s="56"/>
      <c r="H256" s="56"/>
      <c r="I256" s="56"/>
      <c r="J256" s="47"/>
    </row>
    <row r="257" spans="1:10" x14ac:dyDescent="0.2">
      <c r="A257" s="15">
        <v>249</v>
      </c>
      <c r="B257" s="56"/>
      <c r="C257" s="56"/>
      <c r="D257" s="56"/>
      <c r="E257" s="56"/>
      <c r="F257" s="56"/>
      <c r="G257" s="56"/>
      <c r="H257" s="56"/>
      <c r="I257" s="56"/>
      <c r="J257" s="47"/>
    </row>
    <row r="258" spans="1:10" x14ac:dyDescent="0.2">
      <c r="A258" s="15">
        <v>250</v>
      </c>
      <c r="B258" s="56"/>
      <c r="C258" s="56"/>
      <c r="D258" s="56"/>
      <c r="E258" s="56"/>
      <c r="F258" s="56"/>
      <c r="G258" s="56"/>
      <c r="H258" s="56"/>
      <c r="I258" s="56"/>
      <c r="J258" s="47"/>
    </row>
    <row r="259" spans="1:10" x14ac:dyDescent="0.2">
      <c r="A259" s="15">
        <v>251</v>
      </c>
      <c r="B259" s="56"/>
      <c r="C259" s="56"/>
      <c r="D259" s="56"/>
      <c r="E259" s="56"/>
      <c r="F259" s="56"/>
      <c r="G259" s="56"/>
      <c r="H259" s="56"/>
      <c r="I259" s="56"/>
      <c r="J259" s="47"/>
    </row>
    <row r="260" spans="1:10" x14ac:dyDescent="0.2">
      <c r="A260" s="15">
        <v>252</v>
      </c>
      <c r="B260" s="56"/>
      <c r="C260" s="56"/>
      <c r="D260" s="56"/>
      <c r="E260" s="56"/>
      <c r="F260" s="56"/>
      <c r="G260" s="56"/>
      <c r="H260" s="56"/>
      <c r="I260" s="56"/>
      <c r="J260" s="47"/>
    </row>
    <row r="261" spans="1:10" x14ac:dyDescent="0.2">
      <c r="A261" s="15">
        <v>253</v>
      </c>
      <c r="B261" s="56"/>
      <c r="C261" s="56"/>
      <c r="D261" s="56"/>
      <c r="E261" s="56"/>
      <c r="F261" s="56"/>
      <c r="G261" s="56"/>
      <c r="H261" s="56"/>
      <c r="I261" s="56"/>
      <c r="J261" s="47"/>
    </row>
    <row r="262" spans="1:10" x14ac:dyDescent="0.2">
      <c r="A262" s="15">
        <v>254</v>
      </c>
      <c r="B262" s="56"/>
      <c r="C262" s="56"/>
      <c r="D262" s="56"/>
      <c r="E262" s="56"/>
      <c r="F262" s="56"/>
      <c r="G262" s="56"/>
      <c r="H262" s="56"/>
      <c r="I262" s="56"/>
      <c r="J262" s="47"/>
    </row>
    <row r="263" spans="1:10" x14ac:dyDescent="0.2">
      <c r="A263" s="15">
        <v>255</v>
      </c>
      <c r="B263" s="56"/>
      <c r="C263" s="56"/>
      <c r="D263" s="56"/>
      <c r="E263" s="56"/>
      <c r="F263" s="56"/>
      <c r="G263" s="56"/>
      <c r="H263" s="56"/>
      <c r="I263" s="56"/>
      <c r="J263" s="47"/>
    </row>
    <row r="264" spans="1:10" x14ac:dyDescent="0.2">
      <c r="A264" s="15">
        <v>256</v>
      </c>
      <c r="B264" s="56"/>
      <c r="C264" s="56"/>
      <c r="D264" s="56"/>
      <c r="E264" s="56"/>
      <c r="F264" s="56"/>
      <c r="G264" s="56"/>
      <c r="H264" s="56"/>
      <c r="I264" s="56"/>
      <c r="J264" s="47"/>
    </row>
    <row r="265" spans="1:10" x14ac:dyDescent="0.2">
      <c r="A265" s="15">
        <v>257</v>
      </c>
      <c r="B265" s="56"/>
      <c r="C265" s="56"/>
      <c r="D265" s="56"/>
      <c r="E265" s="56"/>
      <c r="F265" s="56"/>
      <c r="G265" s="56"/>
      <c r="H265" s="56"/>
      <c r="I265" s="56"/>
      <c r="J265" s="47"/>
    </row>
    <row r="266" spans="1:10" x14ac:dyDescent="0.2">
      <c r="A266" s="15">
        <v>258</v>
      </c>
      <c r="B266" s="56"/>
      <c r="C266" s="56"/>
      <c r="D266" s="56"/>
      <c r="E266" s="56"/>
      <c r="F266" s="56"/>
      <c r="G266" s="56"/>
      <c r="H266" s="56"/>
      <c r="I266" s="56"/>
      <c r="J266" s="47"/>
    </row>
    <row r="267" spans="1:10" x14ac:dyDescent="0.2">
      <c r="A267" s="15">
        <v>259</v>
      </c>
      <c r="B267" s="56"/>
      <c r="C267" s="56"/>
      <c r="D267" s="56"/>
      <c r="E267" s="56"/>
      <c r="F267" s="56"/>
      <c r="G267" s="56"/>
      <c r="H267" s="56"/>
      <c r="I267" s="56"/>
      <c r="J267" s="47"/>
    </row>
    <row r="268" spans="1:10" x14ac:dyDescent="0.2">
      <c r="A268" s="15">
        <v>260</v>
      </c>
      <c r="B268" s="56"/>
      <c r="C268" s="56"/>
      <c r="D268" s="56"/>
      <c r="E268" s="56"/>
      <c r="F268" s="56"/>
      <c r="G268" s="56"/>
      <c r="H268" s="56"/>
      <c r="I268" s="56"/>
      <c r="J268" s="47"/>
    </row>
    <row r="269" spans="1:10" x14ac:dyDescent="0.2">
      <c r="A269" s="15">
        <v>261</v>
      </c>
      <c r="B269" s="56"/>
      <c r="C269" s="56"/>
      <c r="D269" s="56"/>
      <c r="E269" s="56"/>
      <c r="F269" s="56"/>
      <c r="G269" s="56"/>
      <c r="H269" s="56"/>
      <c r="I269" s="56"/>
      <c r="J269" s="47"/>
    </row>
    <row r="270" spans="1:10" x14ac:dyDescent="0.2">
      <c r="A270" s="15">
        <v>262</v>
      </c>
      <c r="B270" s="56"/>
      <c r="C270" s="56"/>
      <c r="D270" s="56"/>
      <c r="E270" s="56"/>
      <c r="F270" s="56"/>
      <c r="G270" s="56"/>
      <c r="H270" s="56"/>
      <c r="I270" s="56"/>
      <c r="J270" s="47"/>
    </row>
    <row r="271" spans="1:10" x14ac:dyDescent="0.2">
      <c r="A271" s="15">
        <v>263</v>
      </c>
      <c r="B271" s="56"/>
      <c r="C271" s="56"/>
      <c r="D271" s="56"/>
      <c r="E271" s="56"/>
      <c r="F271" s="56"/>
      <c r="G271" s="56"/>
      <c r="H271" s="56"/>
      <c r="I271" s="56"/>
      <c r="J271" s="47"/>
    </row>
    <row r="272" spans="1:10" x14ac:dyDescent="0.2">
      <c r="A272" s="15">
        <v>264</v>
      </c>
      <c r="B272" s="56"/>
      <c r="C272" s="56"/>
      <c r="D272" s="56"/>
      <c r="E272" s="56"/>
      <c r="F272" s="56"/>
      <c r="G272" s="56"/>
      <c r="H272" s="56"/>
      <c r="I272" s="56"/>
      <c r="J272" s="47"/>
    </row>
    <row r="273" spans="1:10" x14ac:dyDescent="0.2">
      <c r="A273" s="15">
        <v>265</v>
      </c>
      <c r="B273" s="56"/>
      <c r="C273" s="56"/>
      <c r="D273" s="56"/>
      <c r="E273" s="56"/>
      <c r="F273" s="56"/>
      <c r="G273" s="56"/>
      <c r="H273" s="56"/>
      <c r="I273" s="56"/>
      <c r="J273" s="47"/>
    </row>
    <row r="274" spans="1:10" x14ac:dyDescent="0.2">
      <c r="A274" s="15">
        <v>266</v>
      </c>
      <c r="B274" s="56"/>
      <c r="C274" s="56"/>
      <c r="D274" s="56"/>
      <c r="E274" s="56"/>
      <c r="F274" s="56"/>
      <c r="G274" s="56"/>
      <c r="H274" s="56"/>
      <c r="I274" s="56"/>
      <c r="J274" s="47"/>
    </row>
    <row r="275" spans="1:10" x14ac:dyDescent="0.2">
      <c r="A275" s="15">
        <v>267</v>
      </c>
      <c r="B275" s="56"/>
      <c r="C275" s="56"/>
      <c r="D275" s="56"/>
      <c r="E275" s="56"/>
      <c r="F275" s="56"/>
      <c r="G275" s="56"/>
      <c r="H275" s="56"/>
      <c r="I275" s="56"/>
      <c r="J275" s="47"/>
    </row>
    <row r="276" spans="1:10" x14ac:dyDescent="0.2">
      <c r="A276" s="15">
        <v>268</v>
      </c>
      <c r="B276" s="56"/>
      <c r="C276" s="56"/>
      <c r="D276" s="56"/>
      <c r="E276" s="56"/>
      <c r="F276" s="56"/>
      <c r="G276" s="56"/>
      <c r="H276" s="56"/>
      <c r="I276" s="56"/>
      <c r="J276" s="47"/>
    </row>
    <row r="277" spans="1:10" x14ac:dyDescent="0.2">
      <c r="A277" s="15">
        <v>269</v>
      </c>
      <c r="B277" s="56"/>
      <c r="C277" s="56"/>
      <c r="D277" s="56"/>
      <c r="E277" s="56"/>
      <c r="F277" s="56"/>
      <c r="G277" s="56"/>
      <c r="H277" s="56"/>
      <c r="I277" s="56"/>
      <c r="J277" s="47"/>
    </row>
    <row r="278" spans="1:10" x14ac:dyDescent="0.2">
      <c r="A278" s="15">
        <v>270</v>
      </c>
      <c r="B278" s="56"/>
      <c r="C278" s="56"/>
      <c r="D278" s="56"/>
      <c r="E278" s="56"/>
      <c r="F278" s="56"/>
      <c r="G278" s="56"/>
      <c r="H278" s="56"/>
      <c r="I278" s="56"/>
      <c r="J278" s="47"/>
    </row>
    <row r="279" spans="1:10" x14ac:dyDescent="0.2">
      <c r="A279" s="15">
        <v>271</v>
      </c>
      <c r="B279" s="56"/>
      <c r="C279" s="56"/>
      <c r="D279" s="56"/>
      <c r="E279" s="56"/>
      <c r="F279" s="56"/>
      <c r="G279" s="56"/>
      <c r="H279" s="56"/>
      <c r="I279" s="56"/>
      <c r="J279" s="47"/>
    </row>
    <row r="280" spans="1:10" x14ac:dyDescent="0.2">
      <c r="A280" s="15">
        <v>272</v>
      </c>
      <c r="B280" s="56"/>
      <c r="C280" s="56"/>
      <c r="D280" s="56"/>
      <c r="E280" s="56"/>
      <c r="F280" s="56"/>
      <c r="G280" s="56"/>
      <c r="H280" s="56"/>
      <c r="I280" s="56"/>
      <c r="J280" s="47"/>
    </row>
    <row r="281" spans="1:10" x14ac:dyDescent="0.2">
      <c r="A281" s="15">
        <v>273</v>
      </c>
      <c r="B281" s="56"/>
      <c r="C281" s="56"/>
      <c r="D281" s="56"/>
      <c r="E281" s="56"/>
      <c r="F281" s="56"/>
      <c r="G281" s="56"/>
      <c r="H281" s="56"/>
      <c r="I281" s="56"/>
      <c r="J281" s="47"/>
    </row>
    <row r="282" spans="1:10" x14ac:dyDescent="0.2">
      <c r="A282" s="15">
        <v>274</v>
      </c>
      <c r="B282" s="56"/>
      <c r="C282" s="56"/>
      <c r="D282" s="56"/>
      <c r="E282" s="56"/>
      <c r="F282" s="56"/>
      <c r="G282" s="56"/>
      <c r="H282" s="56"/>
      <c r="I282" s="56"/>
      <c r="J282" s="47"/>
    </row>
    <row r="283" spans="1:10" x14ac:dyDescent="0.2">
      <c r="A283" s="15">
        <v>275</v>
      </c>
      <c r="B283" s="56"/>
      <c r="C283" s="56"/>
      <c r="D283" s="56"/>
      <c r="E283" s="56"/>
      <c r="F283" s="56"/>
      <c r="G283" s="56"/>
      <c r="H283" s="56"/>
      <c r="I283" s="56"/>
      <c r="J283" s="47"/>
    </row>
    <row r="284" spans="1:10" x14ac:dyDescent="0.2">
      <c r="A284" s="15">
        <v>276</v>
      </c>
      <c r="B284" s="56"/>
      <c r="C284" s="56"/>
      <c r="D284" s="56"/>
      <c r="E284" s="56"/>
      <c r="F284" s="56"/>
      <c r="G284" s="56"/>
      <c r="H284" s="56"/>
      <c r="I284" s="56"/>
      <c r="J284" s="47"/>
    </row>
    <row r="285" spans="1:10" x14ac:dyDescent="0.2">
      <c r="A285" s="15">
        <v>277</v>
      </c>
      <c r="B285" s="56"/>
      <c r="C285" s="56"/>
      <c r="D285" s="56"/>
      <c r="E285" s="56"/>
      <c r="F285" s="56"/>
      <c r="G285" s="56"/>
      <c r="H285" s="56"/>
      <c r="I285" s="56"/>
      <c r="J285" s="47"/>
    </row>
    <row r="286" spans="1:10" x14ac:dyDescent="0.2">
      <c r="A286" s="15">
        <v>278</v>
      </c>
      <c r="B286" s="56"/>
      <c r="C286" s="56"/>
      <c r="D286" s="56"/>
      <c r="E286" s="56"/>
      <c r="F286" s="56"/>
      <c r="G286" s="56"/>
      <c r="H286" s="56"/>
      <c r="I286" s="56"/>
      <c r="J286" s="47"/>
    </row>
    <row r="287" spans="1:10" x14ac:dyDescent="0.2">
      <c r="A287" s="15">
        <v>279</v>
      </c>
      <c r="B287" s="56"/>
      <c r="C287" s="56"/>
      <c r="D287" s="56"/>
      <c r="E287" s="56"/>
      <c r="F287" s="56"/>
      <c r="G287" s="56"/>
      <c r="H287" s="56"/>
      <c r="I287" s="56"/>
      <c r="J287" s="47"/>
    </row>
    <row r="288" spans="1:10" x14ac:dyDescent="0.2">
      <c r="A288" s="15">
        <v>280</v>
      </c>
      <c r="B288" s="56"/>
      <c r="C288" s="56"/>
      <c r="D288" s="56"/>
      <c r="E288" s="56"/>
      <c r="F288" s="56"/>
      <c r="G288" s="56"/>
      <c r="H288" s="56"/>
      <c r="I288" s="56"/>
      <c r="J288" s="47"/>
    </row>
    <row r="289" spans="1:10" x14ac:dyDescent="0.2">
      <c r="A289" s="15">
        <v>281</v>
      </c>
      <c r="B289" s="56"/>
      <c r="C289" s="56"/>
      <c r="D289" s="56"/>
      <c r="E289" s="56"/>
      <c r="F289" s="56"/>
      <c r="G289" s="56"/>
      <c r="H289" s="56"/>
      <c r="I289" s="56"/>
      <c r="J289" s="47"/>
    </row>
    <row r="290" spans="1:10" x14ac:dyDescent="0.2">
      <c r="A290" s="15">
        <v>282</v>
      </c>
      <c r="B290" s="56"/>
      <c r="C290" s="56"/>
      <c r="D290" s="56"/>
      <c r="E290" s="56"/>
      <c r="F290" s="56"/>
      <c r="G290" s="56"/>
      <c r="H290" s="56"/>
      <c r="I290" s="56"/>
      <c r="J290" s="47"/>
    </row>
    <row r="291" spans="1:10" x14ac:dyDescent="0.2">
      <c r="A291" s="15">
        <v>283</v>
      </c>
      <c r="B291" s="56"/>
      <c r="C291" s="56"/>
      <c r="D291" s="56"/>
      <c r="E291" s="56"/>
      <c r="F291" s="56"/>
      <c r="G291" s="56"/>
      <c r="H291" s="56"/>
      <c r="I291" s="56"/>
      <c r="J291" s="47"/>
    </row>
    <row r="292" spans="1:10" x14ac:dyDescent="0.2">
      <c r="A292" s="15">
        <v>284</v>
      </c>
      <c r="B292" s="56"/>
      <c r="C292" s="56"/>
      <c r="D292" s="56"/>
      <c r="E292" s="56"/>
      <c r="F292" s="56"/>
      <c r="G292" s="56"/>
      <c r="H292" s="56"/>
      <c r="I292" s="56"/>
      <c r="J292" s="47"/>
    </row>
    <row r="293" spans="1:10" x14ac:dyDescent="0.2">
      <c r="A293" s="15">
        <v>285</v>
      </c>
      <c r="B293" s="56"/>
      <c r="C293" s="56"/>
      <c r="D293" s="56"/>
      <c r="E293" s="56"/>
      <c r="F293" s="56"/>
      <c r="G293" s="56"/>
      <c r="H293" s="56"/>
      <c r="I293" s="56"/>
      <c r="J293" s="47"/>
    </row>
    <row r="294" spans="1:10" x14ac:dyDescent="0.2">
      <c r="A294" s="15">
        <v>286</v>
      </c>
      <c r="B294" s="56"/>
      <c r="C294" s="56"/>
      <c r="D294" s="56"/>
      <c r="E294" s="56"/>
      <c r="F294" s="56"/>
      <c r="G294" s="56"/>
      <c r="H294" s="56"/>
      <c r="I294" s="56"/>
      <c r="J294" s="47"/>
    </row>
    <row r="295" spans="1:10" x14ac:dyDescent="0.2">
      <c r="A295" s="15">
        <v>287</v>
      </c>
      <c r="B295" s="56"/>
      <c r="C295" s="56"/>
      <c r="D295" s="56"/>
      <c r="E295" s="56"/>
      <c r="F295" s="56"/>
      <c r="G295" s="56"/>
      <c r="H295" s="56"/>
      <c r="I295" s="56"/>
      <c r="J295" s="47"/>
    </row>
    <row r="296" spans="1:10" x14ac:dyDescent="0.2">
      <c r="A296" s="15">
        <v>288</v>
      </c>
      <c r="B296" s="56"/>
      <c r="C296" s="56"/>
      <c r="D296" s="56"/>
      <c r="E296" s="56"/>
      <c r="F296" s="56"/>
      <c r="G296" s="56"/>
      <c r="H296" s="56"/>
      <c r="I296" s="56"/>
      <c r="J296" s="47"/>
    </row>
    <row r="297" spans="1:10" x14ac:dyDescent="0.2">
      <c r="A297" s="15">
        <v>289</v>
      </c>
      <c r="B297" s="56"/>
      <c r="C297" s="56"/>
      <c r="D297" s="56"/>
      <c r="E297" s="56"/>
      <c r="F297" s="56"/>
      <c r="G297" s="56"/>
      <c r="H297" s="56"/>
      <c r="I297" s="56"/>
      <c r="J297" s="47"/>
    </row>
    <row r="298" spans="1:10" x14ac:dyDescent="0.2">
      <c r="A298" s="15">
        <v>290</v>
      </c>
      <c r="B298" s="56"/>
      <c r="C298" s="56"/>
      <c r="D298" s="56"/>
      <c r="E298" s="56"/>
      <c r="F298" s="56"/>
      <c r="G298" s="56"/>
      <c r="H298" s="56"/>
      <c r="I298" s="56"/>
      <c r="J298" s="47"/>
    </row>
    <row r="299" spans="1:10" x14ac:dyDescent="0.2">
      <c r="A299" s="15">
        <v>291</v>
      </c>
      <c r="B299" s="56"/>
      <c r="C299" s="56"/>
      <c r="D299" s="56"/>
      <c r="E299" s="56"/>
      <c r="F299" s="56"/>
      <c r="G299" s="56"/>
      <c r="H299" s="56"/>
      <c r="I299" s="56"/>
      <c r="J299" s="47"/>
    </row>
    <row r="300" spans="1:10" x14ac:dyDescent="0.2">
      <c r="A300" s="15">
        <v>292</v>
      </c>
      <c r="B300" s="56"/>
      <c r="C300" s="56"/>
      <c r="D300" s="56"/>
      <c r="E300" s="56"/>
      <c r="F300" s="56"/>
      <c r="G300" s="56"/>
      <c r="H300" s="56"/>
      <c r="I300" s="56"/>
      <c r="J300" s="47"/>
    </row>
    <row r="301" spans="1:10" x14ac:dyDescent="0.2">
      <c r="A301" s="15">
        <v>293</v>
      </c>
      <c r="B301" s="56"/>
      <c r="C301" s="56"/>
      <c r="D301" s="56"/>
      <c r="E301" s="56"/>
      <c r="F301" s="56"/>
      <c r="G301" s="56"/>
      <c r="H301" s="56"/>
      <c r="I301" s="56"/>
      <c r="J301" s="47"/>
    </row>
    <row r="302" spans="1:10" x14ac:dyDescent="0.2">
      <c r="A302" s="15">
        <v>294</v>
      </c>
      <c r="B302" s="56"/>
      <c r="C302" s="56"/>
      <c r="D302" s="56"/>
      <c r="E302" s="56"/>
      <c r="F302" s="56"/>
      <c r="G302" s="56"/>
      <c r="H302" s="56"/>
      <c r="I302" s="56"/>
      <c r="J302" s="47"/>
    </row>
    <row r="303" spans="1:10" x14ac:dyDescent="0.2">
      <c r="A303" s="15">
        <v>295</v>
      </c>
      <c r="B303" s="56"/>
      <c r="C303" s="56"/>
      <c r="D303" s="56"/>
      <c r="E303" s="56"/>
      <c r="F303" s="56"/>
      <c r="G303" s="56"/>
      <c r="H303" s="56"/>
      <c r="I303" s="56"/>
      <c r="J303" s="47"/>
    </row>
    <row r="304" spans="1:10" x14ac:dyDescent="0.2">
      <c r="A304" s="15">
        <v>296</v>
      </c>
      <c r="B304" s="56"/>
      <c r="C304" s="56"/>
      <c r="D304" s="56"/>
      <c r="E304" s="56"/>
      <c r="F304" s="56"/>
      <c r="G304" s="56"/>
      <c r="H304" s="56"/>
      <c r="I304" s="56"/>
      <c r="J304" s="47"/>
    </row>
    <row r="305" spans="1:10" x14ac:dyDescent="0.2">
      <c r="A305" s="15">
        <v>297</v>
      </c>
      <c r="B305" s="56"/>
      <c r="C305" s="56"/>
      <c r="D305" s="56"/>
      <c r="E305" s="56"/>
      <c r="F305" s="56"/>
      <c r="G305" s="56"/>
      <c r="H305" s="56"/>
      <c r="I305" s="56"/>
      <c r="J305" s="47"/>
    </row>
    <row r="306" spans="1:10" x14ac:dyDescent="0.2">
      <c r="A306" s="15">
        <v>298</v>
      </c>
      <c r="B306" s="56"/>
      <c r="C306" s="56"/>
      <c r="D306" s="56"/>
      <c r="E306" s="56"/>
      <c r="F306" s="56"/>
      <c r="G306" s="56"/>
      <c r="H306" s="56"/>
      <c r="I306" s="56"/>
      <c r="J306" s="47"/>
    </row>
    <row r="307" spans="1:10" x14ac:dyDescent="0.2">
      <c r="A307" s="15">
        <v>299</v>
      </c>
      <c r="B307" s="56"/>
      <c r="C307" s="56"/>
      <c r="D307" s="56"/>
      <c r="E307" s="56"/>
      <c r="F307" s="56"/>
      <c r="G307" s="56"/>
      <c r="H307" s="56"/>
      <c r="I307" s="56"/>
      <c r="J307" s="47"/>
    </row>
    <row r="308" spans="1:10" x14ac:dyDescent="0.2">
      <c r="A308" s="15">
        <v>300</v>
      </c>
      <c r="B308" s="56"/>
      <c r="C308" s="56"/>
      <c r="D308" s="56"/>
      <c r="E308" s="56"/>
      <c r="F308" s="56"/>
      <c r="G308" s="56"/>
      <c r="H308" s="56"/>
      <c r="I308" s="56"/>
      <c r="J308" s="47"/>
    </row>
    <row r="309" spans="1:10" x14ac:dyDescent="0.2">
      <c r="A309" s="15">
        <v>301</v>
      </c>
      <c r="B309" s="56"/>
      <c r="C309" s="56"/>
      <c r="D309" s="56"/>
      <c r="E309" s="56"/>
      <c r="F309" s="56"/>
      <c r="G309" s="56"/>
      <c r="H309" s="56"/>
      <c r="I309" s="56"/>
      <c r="J309" s="47"/>
    </row>
    <row r="310" spans="1:10" x14ac:dyDescent="0.2">
      <c r="A310" s="15">
        <v>302</v>
      </c>
      <c r="B310" s="56"/>
      <c r="C310" s="56"/>
      <c r="D310" s="56"/>
      <c r="E310" s="56"/>
      <c r="F310" s="56"/>
      <c r="G310" s="56"/>
      <c r="H310" s="56"/>
      <c r="I310" s="56"/>
      <c r="J310" s="47"/>
    </row>
    <row r="311" spans="1:10" x14ac:dyDescent="0.2">
      <c r="A311" s="15">
        <v>303</v>
      </c>
      <c r="B311" s="56"/>
      <c r="C311" s="56"/>
      <c r="D311" s="56"/>
      <c r="E311" s="56"/>
      <c r="F311" s="56"/>
      <c r="G311" s="56"/>
      <c r="H311" s="56"/>
      <c r="I311" s="56"/>
      <c r="J311" s="47"/>
    </row>
    <row r="312" spans="1:10" x14ac:dyDescent="0.2">
      <c r="A312" s="15">
        <v>304</v>
      </c>
      <c r="B312" s="56"/>
      <c r="C312" s="56"/>
      <c r="D312" s="56"/>
      <c r="E312" s="56"/>
      <c r="F312" s="56"/>
      <c r="G312" s="56"/>
      <c r="H312" s="56"/>
      <c r="I312" s="56"/>
      <c r="J312" s="47"/>
    </row>
    <row r="313" spans="1:10" x14ac:dyDescent="0.2">
      <c r="A313" s="15">
        <v>305</v>
      </c>
      <c r="B313" s="56"/>
      <c r="C313" s="56"/>
      <c r="D313" s="56"/>
      <c r="E313" s="56"/>
      <c r="F313" s="56"/>
      <c r="G313" s="56"/>
      <c r="H313" s="56"/>
      <c r="I313" s="56"/>
      <c r="J313" s="47"/>
    </row>
    <row r="314" spans="1:10" x14ac:dyDescent="0.2">
      <c r="A314" s="15">
        <v>306</v>
      </c>
      <c r="B314" s="56"/>
      <c r="C314" s="56"/>
      <c r="D314" s="56"/>
      <c r="E314" s="56"/>
      <c r="F314" s="56"/>
      <c r="G314" s="56"/>
      <c r="H314" s="56"/>
      <c r="I314" s="56"/>
      <c r="J314" s="47"/>
    </row>
    <row r="315" spans="1:10" x14ac:dyDescent="0.2">
      <c r="A315" s="15">
        <v>307</v>
      </c>
      <c r="B315" s="56"/>
      <c r="C315" s="56"/>
      <c r="D315" s="56"/>
      <c r="E315" s="56"/>
      <c r="F315" s="56"/>
      <c r="G315" s="56"/>
      <c r="H315" s="56"/>
      <c r="I315" s="56"/>
      <c r="J315" s="47"/>
    </row>
    <row r="316" spans="1:10" x14ac:dyDescent="0.2">
      <c r="A316" s="15">
        <v>308</v>
      </c>
      <c r="B316" s="56"/>
      <c r="C316" s="56"/>
      <c r="D316" s="56"/>
      <c r="E316" s="56"/>
      <c r="F316" s="56"/>
      <c r="G316" s="56"/>
      <c r="H316" s="56"/>
      <c r="I316" s="56"/>
      <c r="J316" s="47"/>
    </row>
    <row r="317" spans="1:10" x14ac:dyDescent="0.2">
      <c r="A317" s="15">
        <v>309</v>
      </c>
      <c r="B317" s="56"/>
      <c r="C317" s="56"/>
      <c r="D317" s="56"/>
      <c r="E317" s="56"/>
      <c r="F317" s="56"/>
      <c r="G317" s="56"/>
      <c r="H317" s="56"/>
      <c r="I317" s="56"/>
      <c r="J317" s="47"/>
    </row>
    <row r="318" spans="1:10" x14ac:dyDescent="0.2">
      <c r="A318" s="15">
        <v>310</v>
      </c>
      <c r="B318" s="56"/>
      <c r="C318" s="56"/>
      <c r="D318" s="56"/>
      <c r="E318" s="56"/>
      <c r="F318" s="56"/>
      <c r="G318" s="56"/>
      <c r="H318" s="56"/>
      <c r="I318" s="56"/>
      <c r="J318" s="47"/>
    </row>
    <row r="319" spans="1:10" x14ac:dyDescent="0.2">
      <c r="A319" s="15">
        <v>311</v>
      </c>
      <c r="B319" s="56"/>
      <c r="C319" s="56"/>
      <c r="D319" s="56"/>
      <c r="E319" s="56"/>
      <c r="F319" s="56"/>
      <c r="G319" s="56"/>
      <c r="H319" s="56"/>
      <c r="I319" s="56"/>
      <c r="J319" s="47"/>
    </row>
    <row r="320" spans="1:10" x14ac:dyDescent="0.2">
      <c r="A320" s="15">
        <v>312</v>
      </c>
      <c r="B320" s="56"/>
      <c r="C320" s="56"/>
      <c r="D320" s="56"/>
      <c r="E320" s="56"/>
      <c r="F320" s="56"/>
      <c r="G320" s="56"/>
      <c r="H320" s="56"/>
      <c r="I320" s="56"/>
      <c r="J320" s="47"/>
    </row>
    <row r="321" spans="1:10" x14ac:dyDescent="0.2">
      <c r="A321" s="15">
        <v>313</v>
      </c>
      <c r="B321" s="56"/>
      <c r="C321" s="56"/>
      <c r="D321" s="56"/>
      <c r="E321" s="56"/>
      <c r="F321" s="56"/>
      <c r="G321" s="56"/>
      <c r="H321" s="56"/>
      <c r="I321" s="56"/>
      <c r="J321" s="47"/>
    </row>
    <row r="322" spans="1:10" x14ac:dyDescent="0.2">
      <c r="A322" s="15">
        <v>314</v>
      </c>
      <c r="B322" s="56"/>
      <c r="C322" s="56"/>
      <c r="D322" s="56"/>
      <c r="E322" s="56"/>
      <c r="F322" s="56"/>
      <c r="G322" s="56"/>
      <c r="H322" s="56"/>
      <c r="I322" s="56"/>
      <c r="J322" s="47"/>
    </row>
    <row r="323" spans="1:10" x14ac:dyDescent="0.2">
      <c r="A323" s="15">
        <v>315</v>
      </c>
      <c r="B323" s="56"/>
      <c r="C323" s="56"/>
      <c r="D323" s="56"/>
      <c r="E323" s="56"/>
      <c r="F323" s="56"/>
      <c r="G323" s="56"/>
      <c r="H323" s="56"/>
      <c r="I323" s="56"/>
      <c r="J323" s="47"/>
    </row>
    <row r="324" spans="1:10" x14ac:dyDescent="0.2">
      <c r="A324" s="15">
        <v>316</v>
      </c>
      <c r="B324" s="56"/>
      <c r="C324" s="56"/>
      <c r="D324" s="56"/>
      <c r="E324" s="56"/>
      <c r="F324" s="56"/>
      <c r="G324" s="56"/>
      <c r="H324" s="56"/>
      <c r="I324" s="56"/>
      <c r="J324" s="47"/>
    </row>
    <row r="325" spans="1:10" x14ac:dyDescent="0.2">
      <c r="A325" s="15">
        <v>317</v>
      </c>
      <c r="B325" s="56"/>
      <c r="C325" s="56"/>
      <c r="D325" s="56"/>
      <c r="E325" s="56"/>
      <c r="F325" s="56"/>
      <c r="G325" s="56"/>
      <c r="H325" s="56"/>
      <c r="I325" s="56"/>
      <c r="J325" s="47"/>
    </row>
    <row r="326" spans="1:10" x14ac:dyDescent="0.2">
      <c r="A326" s="15">
        <v>318</v>
      </c>
      <c r="B326" s="56"/>
      <c r="C326" s="56"/>
      <c r="D326" s="56"/>
      <c r="E326" s="56"/>
      <c r="F326" s="56"/>
      <c r="G326" s="56"/>
      <c r="H326" s="56"/>
      <c r="I326" s="56"/>
      <c r="J326" s="47"/>
    </row>
    <row r="327" spans="1:10" x14ac:dyDescent="0.2">
      <c r="A327" s="15">
        <v>319</v>
      </c>
      <c r="B327" s="56"/>
      <c r="C327" s="56"/>
      <c r="D327" s="56"/>
      <c r="E327" s="56"/>
      <c r="F327" s="56"/>
      <c r="G327" s="56"/>
      <c r="H327" s="56"/>
      <c r="I327" s="56"/>
      <c r="J327" s="47"/>
    </row>
    <row r="328" spans="1:10" x14ac:dyDescent="0.2">
      <c r="A328" s="15">
        <v>320</v>
      </c>
      <c r="B328" s="56"/>
      <c r="C328" s="56"/>
      <c r="D328" s="56"/>
      <c r="E328" s="56"/>
      <c r="F328" s="56"/>
      <c r="G328" s="56"/>
      <c r="H328" s="56"/>
      <c r="I328" s="56"/>
      <c r="J328" s="47"/>
    </row>
    <row r="329" spans="1:10" x14ac:dyDescent="0.2">
      <c r="A329" s="15">
        <v>321</v>
      </c>
      <c r="B329" s="56"/>
      <c r="C329" s="56"/>
      <c r="D329" s="56"/>
      <c r="E329" s="56"/>
      <c r="F329" s="56"/>
      <c r="G329" s="56"/>
      <c r="H329" s="56"/>
      <c r="I329" s="56"/>
      <c r="J329" s="47"/>
    </row>
    <row r="330" spans="1:10" x14ac:dyDescent="0.2">
      <c r="A330" s="15">
        <v>322</v>
      </c>
      <c r="B330" s="56"/>
      <c r="C330" s="56"/>
      <c r="D330" s="56"/>
      <c r="E330" s="56"/>
      <c r="F330" s="56"/>
      <c r="G330" s="56"/>
      <c r="H330" s="56"/>
      <c r="I330" s="56"/>
      <c r="J330" s="47"/>
    </row>
    <row r="331" spans="1:10" x14ac:dyDescent="0.2">
      <c r="A331" s="15">
        <v>323</v>
      </c>
      <c r="B331" s="56"/>
      <c r="C331" s="56"/>
      <c r="D331" s="56"/>
      <c r="E331" s="56"/>
      <c r="F331" s="56"/>
      <c r="G331" s="56"/>
      <c r="H331" s="56"/>
      <c r="I331" s="56"/>
      <c r="J331" s="47"/>
    </row>
    <row r="332" spans="1:10" x14ac:dyDescent="0.2">
      <c r="A332" s="15">
        <v>324</v>
      </c>
      <c r="B332" s="56"/>
      <c r="C332" s="56"/>
      <c r="D332" s="56"/>
      <c r="E332" s="56"/>
      <c r="F332" s="56"/>
      <c r="G332" s="56"/>
      <c r="H332" s="56"/>
      <c r="I332" s="56"/>
      <c r="J332" s="47"/>
    </row>
    <row r="333" spans="1:10" x14ac:dyDescent="0.2">
      <c r="A333" s="15">
        <v>325</v>
      </c>
      <c r="B333" s="56"/>
      <c r="C333" s="56"/>
      <c r="D333" s="56"/>
      <c r="E333" s="56"/>
      <c r="F333" s="56"/>
      <c r="G333" s="56"/>
      <c r="H333" s="56"/>
      <c r="I333" s="56"/>
      <c r="J333" s="47"/>
    </row>
    <row r="334" spans="1:10" x14ac:dyDescent="0.2">
      <c r="A334" s="15">
        <v>326</v>
      </c>
      <c r="B334" s="56"/>
      <c r="C334" s="56"/>
      <c r="D334" s="56"/>
      <c r="E334" s="56"/>
      <c r="F334" s="56"/>
      <c r="G334" s="56"/>
      <c r="H334" s="56"/>
      <c r="I334" s="56"/>
      <c r="J334" s="47"/>
    </row>
    <row r="335" spans="1:10" x14ac:dyDescent="0.2">
      <c r="A335" s="15">
        <v>327</v>
      </c>
      <c r="B335" s="56"/>
      <c r="C335" s="56"/>
      <c r="D335" s="56"/>
      <c r="E335" s="56"/>
      <c r="F335" s="56"/>
      <c r="G335" s="56"/>
      <c r="H335" s="56"/>
      <c r="I335" s="56"/>
      <c r="J335" s="47"/>
    </row>
    <row r="336" spans="1:10" x14ac:dyDescent="0.2">
      <c r="A336" s="15">
        <v>328</v>
      </c>
      <c r="B336" s="56"/>
      <c r="C336" s="56"/>
      <c r="D336" s="56"/>
      <c r="E336" s="56"/>
      <c r="F336" s="56"/>
      <c r="G336" s="56"/>
      <c r="H336" s="56"/>
      <c r="I336" s="56"/>
      <c r="J336" s="47"/>
    </row>
    <row r="337" spans="1:10" x14ac:dyDescent="0.2">
      <c r="A337" s="15">
        <v>329</v>
      </c>
      <c r="B337" s="56"/>
      <c r="C337" s="56"/>
      <c r="D337" s="56"/>
      <c r="E337" s="56"/>
      <c r="F337" s="56"/>
      <c r="G337" s="56"/>
      <c r="H337" s="56"/>
      <c r="I337" s="56"/>
      <c r="J337" s="47"/>
    </row>
    <row r="338" spans="1:10" x14ac:dyDescent="0.2">
      <c r="A338" s="15">
        <v>330</v>
      </c>
      <c r="B338" s="56"/>
      <c r="C338" s="56"/>
      <c r="D338" s="56"/>
      <c r="E338" s="56"/>
      <c r="F338" s="56"/>
      <c r="G338" s="56"/>
      <c r="H338" s="56"/>
      <c r="I338" s="56"/>
      <c r="J338" s="47"/>
    </row>
    <row r="339" spans="1:10" x14ac:dyDescent="0.2">
      <c r="A339" s="15">
        <v>331</v>
      </c>
      <c r="B339" s="56"/>
      <c r="C339" s="56"/>
      <c r="D339" s="56"/>
      <c r="E339" s="56"/>
      <c r="F339" s="56"/>
      <c r="G339" s="56"/>
      <c r="H339" s="56"/>
      <c r="I339" s="56"/>
      <c r="J339" s="47"/>
    </row>
    <row r="340" spans="1:10" x14ac:dyDescent="0.2">
      <c r="A340" s="15">
        <v>332</v>
      </c>
      <c r="B340" s="56"/>
      <c r="C340" s="56"/>
      <c r="D340" s="56"/>
      <c r="E340" s="56"/>
      <c r="F340" s="56"/>
      <c r="G340" s="56"/>
      <c r="H340" s="56"/>
      <c r="I340" s="56"/>
      <c r="J340" s="47"/>
    </row>
    <row r="341" spans="1:10" x14ac:dyDescent="0.2">
      <c r="A341" s="15">
        <v>333</v>
      </c>
      <c r="B341" s="56"/>
      <c r="C341" s="56"/>
      <c r="D341" s="56"/>
      <c r="E341" s="56"/>
      <c r="F341" s="56"/>
      <c r="G341" s="56"/>
      <c r="H341" s="56"/>
      <c r="I341" s="56"/>
      <c r="J341" s="47"/>
    </row>
    <row r="342" spans="1:10" x14ac:dyDescent="0.2">
      <c r="A342" s="15">
        <v>334</v>
      </c>
      <c r="B342" s="56"/>
      <c r="C342" s="56"/>
      <c r="D342" s="56"/>
      <c r="E342" s="56"/>
      <c r="F342" s="56"/>
      <c r="G342" s="56"/>
      <c r="H342" s="56"/>
      <c r="I342" s="56"/>
      <c r="J342" s="47"/>
    </row>
    <row r="343" spans="1:10" x14ac:dyDescent="0.2">
      <c r="A343" s="15">
        <v>335</v>
      </c>
      <c r="B343" s="56"/>
      <c r="C343" s="56"/>
      <c r="D343" s="56"/>
      <c r="E343" s="56"/>
      <c r="F343" s="56"/>
      <c r="G343" s="56"/>
      <c r="H343" s="56"/>
      <c r="I343" s="56"/>
      <c r="J343" s="47"/>
    </row>
    <row r="344" spans="1:10" x14ac:dyDescent="0.2">
      <c r="A344" s="15">
        <v>336</v>
      </c>
      <c r="B344" s="56"/>
      <c r="C344" s="56"/>
      <c r="D344" s="56"/>
      <c r="E344" s="56"/>
      <c r="F344" s="56"/>
      <c r="G344" s="56"/>
      <c r="H344" s="56"/>
      <c r="I344" s="56"/>
      <c r="J344" s="47"/>
    </row>
    <row r="345" spans="1:10" x14ac:dyDescent="0.2">
      <c r="A345" s="15">
        <v>337</v>
      </c>
      <c r="B345" s="56"/>
      <c r="C345" s="56"/>
      <c r="D345" s="56"/>
      <c r="E345" s="56"/>
      <c r="F345" s="56"/>
      <c r="G345" s="56"/>
      <c r="H345" s="56"/>
      <c r="I345" s="56"/>
      <c r="J345" s="47"/>
    </row>
    <row r="346" spans="1:10" x14ac:dyDescent="0.2">
      <c r="A346" s="15">
        <v>338</v>
      </c>
      <c r="B346" s="56"/>
      <c r="C346" s="56"/>
      <c r="D346" s="56"/>
      <c r="E346" s="56"/>
      <c r="F346" s="56"/>
      <c r="G346" s="56"/>
      <c r="H346" s="56"/>
      <c r="I346" s="56"/>
      <c r="J346" s="47"/>
    </row>
    <row r="347" spans="1:10" x14ac:dyDescent="0.2">
      <c r="A347" s="15">
        <v>339</v>
      </c>
      <c r="B347" s="56"/>
      <c r="C347" s="56"/>
      <c r="D347" s="56"/>
      <c r="E347" s="56"/>
      <c r="F347" s="56"/>
      <c r="G347" s="56"/>
      <c r="H347" s="56"/>
      <c r="I347" s="56"/>
      <c r="J347" s="47"/>
    </row>
    <row r="348" spans="1:10" x14ac:dyDescent="0.2">
      <c r="A348" s="15">
        <v>340</v>
      </c>
      <c r="B348" s="56"/>
      <c r="C348" s="56"/>
      <c r="D348" s="56"/>
      <c r="E348" s="56"/>
      <c r="F348" s="56"/>
      <c r="G348" s="56"/>
      <c r="H348" s="56"/>
      <c r="I348" s="56"/>
      <c r="J348" s="47"/>
    </row>
    <row r="349" spans="1:10" x14ac:dyDescent="0.2">
      <c r="A349" s="15">
        <v>341</v>
      </c>
      <c r="B349" s="56"/>
      <c r="C349" s="56"/>
      <c r="D349" s="56"/>
      <c r="E349" s="56"/>
      <c r="F349" s="56"/>
      <c r="G349" s="56"/>
      <c r="H349" s="56"/>
      <c r="I349" s="56"/>
      <c r="J349" s="47"/>
    </row>
    <row r="350" spans="1:10" x14ac:dyDescent="0.2">
      <c r="A350" s="15">
        <v>342</v>
      </c>
      <c r="B350" s="56"/>
      <c r="C350" s="56"/>
      <c r="D350" s="56"/>
      <c r="E350" s="56"/>
      <c r="F350" s="56"/>
      <c r="G350" s="56"/>
      <c r="H350" s="56"/>
      <c r="I350" s="56"/>
      <c r="J350" s="47"/>
    </row>
    <row r="351" spans="1:10" x14ac:dyDescent="0.2">
      <c r="A351" s="15">
        <v>343</v>
      </c>
      <c r="B351" s="56"/>
      <c r="C351" s="56"/>
      <c r="D351" s="56"/>
      <c r="E351" s="56"/>
      <c r="F351" s="56"/>
      <c r="G351" s="56"/>
      <c r="H351" s="56"/>
      <c r="I351" s="56"/>
      <c r="J351" s="47"/>
    </row>
    <row r="352" spans="1:10" x14ac:dyDescent="0.2">
      <c r="A352" s="15">
        <v>344</v>
      </c>
      <c r="B352" s="56"/>
      <c r="C352" s="56"/>
      <c r="D352" s="56"/>
      <c r="E352" s="56"/>
      <c r="F352" s="56"/>
      <c r="G352" s="56"/>
      <c r="H352" s="56"/>
      <c r="I352" s="56"/>
      <c r="J352" s="47"/>
    </row>
    <row r="353" spans="1:10" x14ac:dyDescent="0.2">
      <c r="A353" s="15">
        <v>345</v>
      </c>
      <c r="B353" s="56"/>
      <c r="C353" s="56"/>
      <c r="D353" s="56"/>
      <c r="E353" s="56"/>
      <c r="F353" s="56"/>
      <c r="G353" s="56"/>
      <c r="H353" s="56"/>
      <c r="I353" s="56"/>
      <c r="J353" s="47"/>
    </row>
    <row r="354" spans="1:10" x14ac:dyDescent="0.2">
      <c r="A354" s="15">
        <v>346</v>
      </c>
      <c r="B354" s="56"/>
      <c r="C354" s="56"/>
      <c r="D354" s="56"/>
      <c r="E354" s="56"/>
      <c r="F354" s="56"/>
      <c r="G354" s="56"/>
      <c r="H354" s="56"/>
      <c r="I354" s="56"/>
      <c r="J354" s="47"/>
    </row>
    <row r="355" spans="1:10" x14ac:dyDescent="0.2">
      <c r="A355" s="15">
        <v>347</v>
      </c>
      <c r="B355" s="56"/>
      <c r="C355" s="56"/>
      <c r="D355" s="56"/>
      <c r="E355" s="56"/>
      <c r="F355" s="56"/>
      <c r="G355" s="56"/>
      <c r="H355" s="56"/>
      <c r="I355" s="56"/>
      <c r="J355" s="47"/>
    </row>
    <row r="356" spans="1:10" x14ac:dyDescent="0.2">
      <c r="A356" s="15">
        <v>348</v>
      </c>
      <c r="B356" s="56"/>
      <c r="C356" s="56"/>
      <c r="D356" s="56"/>
      <c r="E356" s="56"/>
      <c r="F356" s="56"/>
      <c r="G356" s="56"/>
      <c r="H356" s="56"/>
      <c r="I356" s="56"/>
      <c r="J356" s="47"/>
    </row>
    <row r="357" spans="1:10" x14ac:dyDescent="0.2">
      <c r="A357" s="15">
        <v>349</v>
      </c>
      <c r="B357" s="56"/>
      <c r="C357" s="56"/>
      <c r="D357" s="56"/>
      <c r="E357" s="56"/>
      <c r="F357" s="56"/>
      <c r="G357" s="56"/>
      <c r="H357" s="56"/>
      <c r="I357" s="56"/>
      <c r="J357" s="47"/>
    </row>
    <row r="358" spans="1:10" x14ac:dyDescent="0.2">
      <c r="A358" s="15">
        <v>350</v>
      </c>
      <c r="B358" s="56"/>
      <c r="C358" s="56"/>
      <c r="D358" s="56"/>
      <c r="E358" s="56"/>
      <c r="F358" s="56"/>
      <c r="G358" s="56"/>
      <c r="H358" s="56"/>
      <c r="I358" s="56"/>
      <c r="J358" s="47"/>
    </row>
    <row r="359" spans="1:10" x14ac:dyDescent="0.2">
      <c r="A359" s="15">
        <v>351</v>
      </c>
      <c r="B359" s="56"/>
      <c r="C359" s="56"/>
      <c r="D359" s="56"/>
      <c r="E359" s="56"/>
      <c r="F359" s="56"/>
      <c r="G359" s="56"/>
      <c r="H359" s="56"/>
      <c r="I359" s="56"/>
      <c r="J359" s="47"/>
    </row>
    <row r="360" spans="1:10" x14ac:dyDescent="0.2">
      <c r="A360" s="15">
        <v>352</v>
      </c>
      <c r="B360" s="56"/>
      <c r="C360" s="56"/>
      <c r="D360" s="56"/>
      <c r="E360" s="56"/>
      <c r="F360" s="56"/>
      <c r="G360" s="56"/>
      <c r="H360" s="56"/>
      <c r="I360" s="56"/>
      <c r="J360" s="47"/>
    </row>
    <row r="361" spans="1:10" x14ac:dyDescent="0.2">
      <c r="A361" s="15">
        <v>353</v>
      </c>
      <c r="B361" s="56"/>
      <c r="C361" s="56"/>
      <c r="D361" s="56"/>
      <c r="E361" s="56"/>
      <c r="F361" s="56"/>
      <c r="G361" s="56"/>
      <c r="H361" s="56"/>
      <c r="I361" s="56"/>
      <c r="J361" s="47"/>
    </row>
    <row r="362" spans="1:10" x14ac:dyDescent="0.2">
      <c r="A362" s="15">
        <v>354</v>
      </c>
      <c r="B362" s="56"/>
      <c r="C362" s="56"/>
      <c r="D362" s="56"/>
      <c r="E362" s="56"/>
      <c r="F362" s="56"/>
      <c r="G362" s="56"/>
      <c r="H362" s="56"/>
      <c r="I362" s="56"/>
      <c r="J362" s="47"/>
    </row>
    <row r="363" spans="1:10" x14ac:dyDescent="0.2">
      <c r="A363" s="15">
        <v>355</v>
      </c>
      <c r="B363" s="56"/>
      <c r="C363" s="56"/>
      <c r="D363" s="56"/>
      <c r="E363" s="56"/>
      <c r="F363" s="56"/>
      <c r="G363" s="56"/>
      <c r="H363" s="56"/>
      <c r="I363" s="56"/>
      <c r="J363" s="47"/>
    </row>
    <row r="364" spans="1:10" x14ac:dyDescent="0.2">
      <c r="A364" s="15">
        <v>356</v>
      </c>
      <c r="B364" s="56"/>
      <c r="C364" s="56"/>
      <c r="D364" s="56"/>
      <c r="E364" s="56"/>
      <c r="F364" s="56"/>
      <c r="G364" s="56"/>
      <c r="H364" s="56"/>
      <c r="I364" s="56"/>
      <c r="J364" s="47"/>
    </row>
    <row r="365" spans="1:10" x14ac:dyDescent="0.2">
      <c r="A365" s="15">
        <v>357</v>
      </c>
      <c r="B365" s="56"/>
      <c r="C365" s="56"/>
      <c r="D365" s="56"/>
      <c r="E365" s="56"/>
      <c r="F365" s="56"/>
      <c r="G365" s="56"/>
      <c r="H365" s="56"/>
      <c r="I365" s="56"/>
      <c r="J365" s="47"/>
    </row>
    <row r="366" spans="1:10" x14ac:dyDescent="0.2">
      <c r="A366" s="15">
        <v>358</v>
      </c>
      <c r="B366" s="56"/>
      <c r="C366" s="56"/>
      <c r="D366" s="56"/>
      <c r="E366" s="56"/>
      <c r="F366" s="56"/>
      <c r="G366" s="56"/>
      <c r="H366" s="56"/>
      <c r="I366" s="56"/>
      <c r="J366" s="47"/>
    </row>
    <row r="367" spans="1:10" x14ac:dyDescent="0.2">
      <c r="A367" s="15">
        <v>359</v>
      </c>
      <c r="B367" s="56"/>
      <c r="C367" s="56"/>
      <c r="D367" s="56"/>
      <c r="E367" s="56"/>
      <c r="F367" s="56"/>
      <c r="G367" s="56"/>
      <c r="H367" s="56"/>
      <c r="I367" s="56"/>
      <c r="J367" s="47"/>
    </row>
    <row r="368" spans="1:10" x14ac:dyDescent="0.2">
      <c r="A368" s="15">
        <v>360</v>
      </c>
      <c r="B368" s="56"/>
      <c r="C368" s="56"/>
      <c r="D368" s="56"/>
      <c r="E368" s="56"/>
      <c r="F368" s="56"/>
      <c r="G368" s="56"/>
      <c r="H368" s="56"/>
      <c r="I368" s="56"/>
      <c r="J368" s="47"/>
    </row>
    <row r="369" spans="1:10" x14ac:dyDescent="0.2">
      <c r="A369" s="15">
        <v>361</v>
      </c>
      <c r="B369" s="56"/>
      <c r="C369" s="56"/>
      <c r="D369" s="56"/>
      <c r="E369" s="56"/>
      <c r="F369" s="56"/>
      <c r="G369" s="56"/>
      <c r="H369" s="56"/>
      <c r="I369" s="56"/>
      <c r="J369" s="47"/>
    </row>
    <row r="370" spans="1:10" x14ac:dyDescent="0.2">
      <c r="A370" s="15">
        <v>362</v>
      </c>
      <c r="B370" s="56"/>
      <c r="C370" s="56"/>
      <c r="D370" s="56"/>
      <c r="E370" s="56"/>
      <c r="F370" s="56"/>
      <c r="G370" s="56"/>
      <c r="H370" s="56"/>
      <c r="I370" s="56"/>
      <c r="J370" s="47"/>
    </row>
    <row r="371" spans="1:10" x14ac:dyDescent="0.2">
      <c r="A371" s="15">
        <v>363</v>
      </c>
      <c r="B371" s="56"/>
      <c r="C371" s="56"/>
      <c r="D371" s="56"/>
      <c r="E371" s="56"/>
      <c r="F371" s="56"/>
      <c r="G371" s="56"/>
      <c r="H371" s="56"/>
      <c r="I371" s="56"/>
      <c r="J371" s="47"/>
    </row>
    <row r="372" spans="1:10" x14ac:dyDescent="0.2">
      <c r="A372" s="15">
        <v>364</v>
      </c>
      <c r="B372" s="56"/>
      <c r="C372" s="56"/>
      <c r="D372" s="56"/>
      <c r="E372" s="56"/>
      <c r="F372" s="56"/>
      <c r="G372" s="56"/>
      <c r="H372" s="56"/>
      <c r="I372" s="56"/>
      <c r="J372" s="47"/>
    </row>
    <row r="373" spans="1:10" x14ac:dyDescent="0.2">
      <c r="A373" s="15">
        <v>365</v>
      </c>
      <c r="B373" s="56"/>
      <c r="C373" s="56"/>
      <c r="D373" s="56"/>
      <c r="E373" s="56"/>
      <c r="F373" s="56"/>
      <c r="G373" s="56"/>
      <c r="H373" s="56"/>
      <c r="I373" s="56"/>
      <c r="J373" s="47"/>
    </row>
    <row r="374" spans="1:10" x14ac:dyDescent="0.2">
      <c r="A374" s="15">
        <v>366</v>
      </c>
      <c r="B374" s="56"/>
      <c r="C374" s="56"/>
      <c r="D374" s="56"/>
      <c r="E374" s="56"/>
      <c r="F374" s="56"/>
      <c r="G374" s="56"/>
      <c r="H374" s="56"/>
      <c r="I374" s="56"/>
      <c r="J374" s="47"/>
    </row>
    <row r="375" spans="1:10" x14ac:dyDescent="0.2">
      <c r="A375" s="15">
        <v>367</v>
      </c>
      <c r="B375" s="56"/>
      <c r="C375" s="56"/>
      <c r="D375" s="56"/>
      <c r="E375" s="56"/>
      <c r="F375" s="56"/>
      <c r="G375" s="56"/>
      <c r="H375" s="56"/>
      <c r="I375" s="56"/>
      <c r="J375" s="47"/>
    </row>
    <row r="376" spans="1:10" x14ac:dyDescent="0.2">
      <c r="A376" s="15">
        <v>368</v>
      </c>
      <c r="B376" s="56"/>
      <c r="C376" s="56"/>
      <c r="D376" s="56"/>
      <c r="E376" s="56"/>
      <c r="F376" s="56"/>
      <c r="G376" s="56"/>
      <c r="H376" s="56"/>
      <c r="I376" s="56"/>
      <c r="J376" s="47"/>
    </row>
    <row r="377" spans="1:10" x14ac:dyDescent="0.2">
      <c r="A377" s="15">
        <v>369</v>
      </c>
      <c r="B377" s="56"/>
      <c r="C377" s="56"/>
      <c r="D377" s="56"/>
      <c r="E377" s="56"/>
      <c r="F377" s="56"/>
      <c r="G377" s="56"/>
      <c r="H377" s="56"/>
      <c r="I377" s="56"/>
      <c r="J377" s="47"/>
    </row>
    <row r="378" spans="1:10" x14ac:dyDescent="0.2">
      <c r="A378" s="15">
        <v>370</v>
      </c>
      <c r="B378" s="56"/>
      <c r="C378" s="56"/>
      <c r="D378" s="56"/>
      <c r="E378" s="56"/>
      <c r="F378" s="56"/>
      <c r="G378" s="56"/>
      <c r="H378" s="56"/>
      <c r="I378" s="56"/>
      <c r="J378" s="47"/>
    </row>
    <row r="379" spans="1:10" x14ac:dyDescent="0.2">
      <c r="A379" s="15">
        <v>371</v>
      </c>
      <c r="B379" s="56"/>
      <c r="C379" s="56"/>
      <c r="D379" s="56"/>
      <c r="E379" s="56"/>
      <c r="F379" s="56"/>
      <c r="G379" s="56"/>
      <c r="H379" s="56"/>
      <c r="I379" s="56"/>
      <c r="J379" s="47"/>
    </row>
    <row r="380" spans="1:10" x14ac:dyDescent="0.2">
      <c r="A380" s="15">
        <v>372</v>
      </c>
      <c r="B380" s="56"/>
      <c r="C380" s="56"/>
      <c r="D380" s="56"/>
      <c r="E380" s="56"/>
      <c r="F380" s="56"/>
      <c r="G380" s="56"/>
      <c r="H380" s="56"/>
      <c r="I380" s="56"/>
      <c r="J380" s="47"/>
    </row>
    <row r="381" spans="1:10" x14ac:dyDescent="0.2">
      <c r="A381" s="15">
        <v>373</v>
      </c>
      <c r="B381" s="56"/>
      <c r="C381" s="56"/>
      <c r="D381" s="56"/>
      <c r="E381" s="56"/>
      <c r="F381" s="56"/>
      <c r="G381" s="56"/>
      <c r="H381" s="56"/>
      <c r="I381" s="56"/>
      <c r="J381" s="47"/>
    </row>
    <row r="382" spans="1:10" x14ac:dyDescent="0.2">
      <c r="A382" s="15">
        <v>374</v>
      </c>
      <c r="B382" s="56"/>
      <c r="C382" s="56"/>
      <c r="D382" s="56"/>
      <c r="E382" s="56"/>
      <c r="F382" s="56"/>
      <c r="G382" s="56"/>
      <c r="H382" s="56"/>
      <c r="I382" s="56"/>
      <c r="J382" s="47"/>
    </row>
    <row r="383" spans="1:10" x14ac:dyDescent="0.2">
      <c r="A383" s="15">
        <v>375</v>
      </c>
      <c r="B383" s="56"/>
      <c r="C383" s="56"/>
      <c r="D383" s="56"/>
      <c r="E383" s="56"/>
      <c r="F383" s="56"/>
      <c r="G383" s="56"/>
      <c r="H383" s="56"/>
      <c r="I383" s="56"/>
      <c r="J383" s="47"/>
    </row>
    <row r="384" spans="1:10" x14ac:dyDescent="0.2">
      <c r="A384" s="15">
        <v>376</v>
      </c>
      <c r="B384" s="56"/>
      <c r="C384" s="56"/>
      <c r="D384" s="56"/>
      <c r="E384" s="56"/>
      <c r="F384" s="56"/>
      <c r="G384" s="56"/>
      <c r="H384" s="56"/>
      <c r="I384" s="56"/>
      <c r="J384" s="47"/>
    </row>
    <row r="385" spans="1:10" x14ac:dyDescent="0.2">
      <c r="A385" s="15">
        <v>377</v>
      </c>
      <c r="B385" s="56"/>
      <c r="C385" s="56"/>
      <c r="D385" s="56"/>
      <c r="E385" s="56"/>
      <c r="F385" s="56"/>
      <c r="G385" s="56"/>
      <c r="H385" s="56"/>
      <c r="I385" s="56"/>
      <c r="J385" s="47"/>
    </row>
    <row r="386" spans="1:10" x14ac:dyDescent="0.2">
      <c r="A386" s="15">
        <v>378</v>
      </c>
      <c r="B386" s="56"/>
      <c r="C386" s="56"/>
      <c r="D386" s="56"/>
      <c r="E386" s="56"/>
      <c r="F386" s="56"/>
      <c r="G386" s="56"/>
      <c r="H386" s="56"/>
      <c r="I386" s="56"/>
      <c r="J386" s="47"/>
    </row>
    <row r="387" spans="1:10" x14ac:dyDescent="0.2">
      <c r="A387" s="15">
        <v>379</v>
      </c>
      <c r="B387" s="56"/>
      <c r="C387" s="56"/>
      <c r="D387" s="56"/>
      <c r="E387" s="56"/>
      <c r="F387" s="56"/>
      <c r="G387" s="56"/>
      <c r="H387" s="56"/>
      <c r="I387" s="56"/>
      <c r="J387" s="47"/>
    </row>
    <row r="388" spans="1:10" x14ac:dyDescent="0.2">
      <c r="A388" s="15">
        <v>380</v>
      </c>
      <c r="B388" s="56"/>
      <c r="C388" s="56"/>
      <c r="D388" s="56"/>
      <c r="E388" s="56"/>
      <c r="F388" s="56"/>
      <c r="G388" s="56"/>
      <c r="H388" s="56"/>
      <c r="I388" s="56"/>
      <c r="J388" s="47"/>
    </row>
    <row r="389" spans="1:10" x14ac:dyDescent="0.2">
      <c r="A389" s="15">
        <v>381</v>
      </c>
      <c r="B389" s="56"/>
      <c r="C389" s="56"/>
      <c r="D389" s="56"/>
      <c r="E389" s="56"/>
      <c r="F389" s="56"/>
      <c r="G389" s="56"/>
      <c r="H389" s="56"/>
      <c r="I389" s="56"/>
      <c r="J389" s="47"/>
    </row>
    <row r="390" spans="1:10" x14ac:dyDescent="0.2">
      <c r="A390" s="15">
        <v>382</v>
      </c>
      <c r="B390" s="56"/>
      <c r="C390" s="56"/>
      <c r="D390" s="56"/>
      <c r="E390" s="56"/>
      <c r="F390" s="56"/>
      <c r="G390" s="56"/>
      <c r="H390" s="56"/>
      <c r="I390" s="56"/>
      <c r="J390" s="47"/>
    </row>
    <row r="391" spans="1:10" x14ac:dyDescent="0.2">
      <c r="A391" s="15">
        <v>383</v>
      </c>
      <c r="B391" s="56"/>
      <c r="C391" s="56"/>
      <c r="D391" s="56"/>
      <c r="E391" s="56"/>
      <c r="F391" s="56"/>
      <c r="G391" s="56"/>
      <c r="H391" s="56"/>
      <c r="I391" s="56"/>
      <c r="J391" s="47"/>
    </row>
    <row r="392" spans="1:10" x14ac:dyDescent="0.2">
      <c r="A392" s="15">
        <v>384</v>
      </c>
      <c r="B392" s="56"/>
      <c r="C392" s="56"/>
      <c r="D392" s="56"/>
      <c r="E392" s="56"/>
      <c r="F392" s="56"/>
      <c r="G392" s="56"/>
      <c r="H392" s="56"/>
      <c r="I392" s="56"/>
      <c r="J392" s="47"/>
    </row>
    <row r="393" spans="1:10" x14ac:dyDescent="0.2">
      <c r="A393" s="15">
        <v>385</v>
      </c>
      <c r="B393" s="56"/>
      <c r="C393" s="56"/>
      <c r="D393" s="56"/>
      <c r="E393" s="56"/>
      <c r="F393" s="56"/>
      <c r="G393" s="56"/>
      <c r="H393" s="56"/>
      <c r="I393" s="56"/>
      <c r="J393" s="47"/>
    </row>
    <row r="394" spans="1:10" x14ac:dyDescent="0.2">
      <c r="A394" s="15">
        <v>386</v>
      </c>
      <c r="B394" s="56"/>
      <c r="C394" s="56"/>
      <c r="D394" s="56"/>
      <c r="E394" s="56"/>
      <c r="F394" s="56"/>
      <c r="G394" s="56"/>
      <c r="H394" s="56"/>
      <c r="I394" s="56"/>
      <c r="J394" s="47"/>
    </row>
    <row r="395" spans="1:10" x14ac:dyDescent="0.2">
      <c r="A395" s="15">
        <v>387</v>
      </c>
      <c r="B395" s="56"/>
      <c r="C395" s="56"/>
      <c r="D395" s="56"/>
      <c r="E395" s="56"/>
      <c r="F395" s="56"/>
      <c r="G395" s="56"/>
      <c r="H395" s="56"/>
      <c r="I395" s="56"/>
      <c r="J395" s="47"/>
    </row>
    <row r="396" spans="1:10" x14ac:dyDescent="0.2">
      <c r="A396" s="15">
        <v>388</v>
      </c>
      <c r="B396" s="56"/>
      <c r="C396" s="56"/>
      <c r="D396" s="56"/>
      <c r="E396" s="56"/>
      <c r="F396" s="56"/>
      <c r="G396" s="56"/>
      <c r="H396" s="56"/>
      <c r="I396" s="56"/>
      <c r="J396" s="47"/>
    </row>
    <row r="397" spans="1:10" x14ac:dyDescent="0.2">
      <c r="A397" s="15">
        <v>389</v>
      </c>
      <c r="B397" s="56"/>
      <c r="C397" s="56"/>
      <c r="D397" s="56"/>
      <c r="E397" s="56"/>
      <c r="F397" s="56"/>
      <c r="G397" s="56"/>
      <c r="H397" s="56"/>
      <c r="I397" s="56"/>
      <c r="J397" s="47"/>
    </row>
    <row r="398" spans="1:10" x14ac:dyDescent="0.2">
      <c r="A398" s="15">
        <v>390</v>
      </c>
      <c r="B398" s="56"/>
      <c r="C398" s="56"/>
      <c r="D398" s="56"/>
      <c r="E398" s="56"/>
      <c r="F398" s="56"/>
      <c r="G398" s="56"/>
      <c r="H398" s="56"/>
      <c r="I398" s="56"/>
      <c r="J398" s="47"/>
    </row>
    <row r="399" spans="1:10" x14ac:dyDescent="0.2">
      <c r="A399" s="15">
        <v>391</v>
      </c>
      <c r="B399" s="56"/>
      <c r="C399" s="56"/>
      <c r="D399" s="56"/>
      <c r="E399" s="56"/>
      <c r="F399" s="56"/>
      <c r="G399" s="56"/>
      <c r="H399" s="56"/>
      <c r="I399" s="56"/>
      <c r="J399" s="47"/>
    </row>
    <row r="400" spans="1:10" x14ac:dyDescent="0.2">
      <c r="A400" s="15">
        <v>392</v>
      </c>
      <c r="B400" s="56"/>
      <c r="C400" s="56"/>
      <c r="D400" s="56"/>
      <c r="E400" s="56"/>
      <c r="F400" s="56"/>
      <c r="G400" s="56"/>
      <c r="H400" s="56"/>
      <c r="I400" s="56"/>
      <c r="J400" s="47"/>
    </row>
    <row r="401" spans="1:10" x14ac:dyDescent="0.2">
      <c r="A401" s="15">
        <v>393</v>
      </c>
      <c r="B401" s="56"/>
      <c r="C401" s="56"/>
      <c r="D401" s="56"/>
      <c r="E401" s="56"/>
      <c r="F401" s="56"/>
      <c r="G401" s="56"/>
      <c r="H401" s="56"/>
      <c r="I401" s="56"/>
      <c r="J401" s="47"/>
    </row>
    <row r="402" spans="1:10" x14ac:dyDescent="0.2">
      <c r="A402" s="15">
        <v>394</v>
      </c>
      <c r="B402" s="56"/>
      <c r="C402" s="56"/>
      <c r="D402" s="56"/>
      <c r="E402" s="56"/>
      <c r="F402" s="56"/>
      <c r="G402" s="56"/>
      <c r="H402" s="56"/>
      <c r="I402" s="56"/>
      <c r="J402" s="47"/>
    </row>
    <row r="403" spans="1:10" x14ac:dyDescent="0.2">
      <c r="A403" s="15">
        <v>395</v>
      </c>
      <c r="B403" s="56"/>
      <c r="C403" s="56"/>
      <c r="D403" s="56"/>
      <c r="E403" s="56"/>
      <c r="F403" s="56"/>
      <c r="G403" s="56"/>
      <c r="H403" s="56"/>
      <c r="I403" s="56"/>
      <c r="J403" s="47"/>
    </row>
    <row r="404" spans="1:10" x14ac:dyDescent="0.2">
      <c r="A404" s="15">
        <v>396</v>
      </c>
      <c r="B404" s="56"/>
      <c r="C404" s="56"/>
      <c r="D404" s="56"/>
      <c r="E404" s="56"/>
      <c r="F404" s="56"/>
      <c r="G404" s="56"/>
      <c r="H404" s="56"/>
      <c r="I404" s="56"/>
      <c r="J404" s="47"/>
    </row>
    <row r="405" spans="1:10" x14ac:dyDescent="0.2">
      <c r="A405" s="15">
        <v>397</v>
      </c>
      <c r="B405" s="56"/>
      <c r="C405" s="56"/>
      <c r="D405" s="56"/>
      <c r="E405" s="56"/>
      <c r="F405" s="56"/>
      <c r="G405" s="56"/>
      <c r="H405" s="56"/>
      <c r="I405" s="56"/>
      <c r="J405" s="47"/>
    </row>
    <row r="406" spans="1:10" x14ac:dyDescent="0.2">
      <c r="A406" s="15">
        <v>398</v>
      </c>
      <c r="B406" s="56"/>
      <c r="C406" s="56"/>
      <c r="D406" s="56"/>
      <c r="E406" s="56"/>
      <c r="F406" s="56"/>
      <c r="G406" s="56"/>
      <c r="H406" s="56"/>
      <c r="I406" s="56"/>
      <c r="J406" s="47"/>
    </row>
    <row r="407" spans="1:10" x14ac:dyDescent="0.2">
      <c r="A407" s="15">
        <v>399</v>
      </c>
      <c r="B407" s="56"/>
      <c r="C407" s="56"/>
      <c r="D407" s="56"/>
      <c r="E407" s="56"/>
      <c r="F407" s="56"/>
      <c r="G407" s="56"/>
      <c r="H407" s="56"/>
      <c r="I407" s="56"/>
      <c r="J407" s="47"/>
    </row>
    <row r="408" spans="1:10" x14ac:dyDescent="0.2">
      <c r="A408" s="15">
        <v>400</v>
      </c>
      <c r="B408" s="56"/>
      <c r="C408" s="56"/>
      <c r="D408" s="56"/>
      <c r="E408" s="56"/>
      <c r="F408" s="56"/>
      <c r="G408" s="56"/>
      <c r="H408" s="56"/>
      <c r="I408" s="56"/>
      <c r="J408" s="47"/>
    </row>
    <row r="409" spans="1:10" x14ac:dyDescent="0.2">
      <c r="A409" s="15">
        <v>401</v>
      </c>
      <c r="B409" s="56"/>
      <c r="C409" s="56"/>
      <c r="D409" s="56"/>
      <c r="E409" s="56"/>
      <c r="F409" s="56"/>
      <c r="G409" s="56"/>
      <c r="H409" s="56"/>
      <c r="I409" s="56"/>
      <c r="J409" s="47"/>
    </row>
    <row r="410" spans="1:10" x14ac:dyDescent="0.2">
      <c r="A410" s="15">
        <v>402</v>
      </c>
      <c r="B410" s="56"/>
      <c r="C410" s="56"/>
      <c r="D410" s="56"/>
      <c r="E410" s="56"/>
      <c r="F410" s="56"/>
      <c r="G410" s="56"/>
      <c r="H410" s="56"/>
      <c r="I410" s="56"/>
      <c r="J410" s="47"/>
    </row>
    <row r="411" spans="1:10" x14ac:dyDescent="0.2">
      <c r="A411" s="15">
        <v>403</v>
      </c>
      <c r="B411" s="56"/>
      <c r="C411" s="56"/>
      <c r="D411" s="56"/>
      <c r="E411" s="56"/>
      <c r="F411" s="56"/>
      <c r="G411" s="56"/>
      <c r="H411" s="56"/>
      <c r="I411" s="56"/>
      <c r="J411" s="47"/>
    </row>
    <row r="412" spans="1:10" x14ac:dyDescent="0.2">
      <c r="A412" s="15">
        <v>404</v>
      </c>
      <c r="B412" s="56"/>
      <c r="C412" s="56"/>
      <c r="D412" s="56"/>
      <c r="E412" s="56"/>
      <c r="F412" s="56"/>
      <c r="G412" s="56"/>
      <c r="H412" s="56"/>
      <c r="I412" s="56"/>
      <c r="J412" s="47"/>
    </row>
    <row r="413" spans="1:10" x14ac:dyDescent="0.2">
      <c r="A413" s="15">
        <v>405</v>
      </c>
      <c r="B413" s="56"/>
      <c r="C413" s="56"/>
      <c r="D413" s="56"/>
      <c r="E413" s="56"/>
      <c r="F413" s="56"/>
      <c r="G413" s="56"/>
      <c r="H413" s="56"/>
      <c r="I413" s="56"/>
      <c r="J413" s="47"/>
    </row>
    <row r="414" spans="1:10" x14ac:dyDescent="0.2">
      <c r="A414" s="15">
        <v>406</v>
      </c>
      <c r="B414" s="56"/>
      <c r="C414" s="56"/>
      <c r="D414" s="56"/>
      <c r="E414" s="56"/>
      <c r="F414" s="56"/>
      <c r="G414" s="56"/>
      <c r="H414" s="56"/>
      <c r="I414" s="56"/>
      <c r="J414" s="47"/>
    </row>
    <row r="415" spans="1:10" x14ac:dyDescent="0.2">
      <c r="A415" s="15">
        <v>407</v>
      </c>
      <c r="B415" s="56"/>
      <c r="C415" s="56"/>
      <c r="D415" s="56"/>
      <c r="E415" s="56"/>
      <c r="F415" s="56"/>
      <c r="G415" s="56"/>
      <c r="H415" s="56"/>
      <c r="I415" s="56"/>
      <c r="J415" s="47"/>
    </row>
    <row r="416" spans="1:10" x14ac:dyDescent="0.2">
      <c r="A416" s="15">
        <v>408</v>
      </c>
      <c r="B416" s="56"/>
      <c r="C416" s="56"/>
      <c r="D416" s="56"/>
      <c r="E416" s="56"/>
      <c r="F416" s="56"/>
      <c r="G416" s="56"/>
      <c r="H416" s="56"/>
      <c r="I416" s="56"/>
      <c r="J416" s="47"/>
    </row>
    <row r="417" spans="1:10" x14ac:dyDescent="0.2">
      <c r="A417" s="15">
        <v>409</v>
      </c>
      <c r="B417" s="56"/>
      <c r="C417" s="56"/>
      <c r="D417" s="56"/>
      <c r="E417" s="56"/>
      <c r="F417" s="56"/>
      <c r="G417" s="56"/>
      <c r="H417" s="56"/>
      <c r="I417" s="56"/>
      <c r="J417" s="47"/>
    </row>
    <row r="418" spans="1:10" x14ac:dyDescent="0.2">
      <c r="A418" s="15">
        <v>410</v>
      </c>
      <c r="B418" s="56"/>
      <c r="C418" s="56"/>
      <c r="D418" s="56"/>
      <c r="E418" s="56"/>
      <c r="F418" s="56"/>
      <c r="G418" s="56"/>
      <c r="H418" s="56"/>
      <c r="I418" s="56"/>
      <c r="J418" s="47"/>
    </row>
    <row r="419" spans="1:10" x14ac:dyDescent="0.2">
      <c r="A419" s="15">
        <v>411</v>
      </c>
      <c r="B419" s="56"/>
      <c r="C419" s="56"/>
      <c r="D419" s="56"/>
      <c r="E419" s="56"/>
      <c r="F419" s="56"/>
      <c r="G419" s="56"/>
      <c r="H419" s="56"/>
      <c r="I419" s="56"/>
      <c r="J419" s="47"/>
    </row>
    <row r="420" spans="1:10" x14ac:dyDescent="0.2">
      <c r="A420" s="15">
        <v>412</v>
      </c>
      <c r="B420" s="56"/>
      <c r="C420" s="56"/>
      <c r="D420" s="56"/>
      <c r="E420" s="56"/>
      <c r="F420" s="56"/>
      <c r="G420" s="56"/>
      <c r="H420" s="56"/>
      <c r="I420" s="56"/>
      <c r="J420" s="47"/>
    </row>
    <row r="421" spans="1:10" x14ac:dyDescent="0.2">
      <c r="A421" s="15">
        <v>413</v>
      </c>
      <c r="B421" s="56"/>
      <c r="C421" s="56"/>
      <c r="D421" s="56"/>
      <c r="E421" s="56"/>
      <c r="F421" s="56"/>
      <c r="G421" s="56"/>
      <c r="H421" s="56"/>
      <c r="I421" s="56"/>
      <c r="J421" s="47"/>
    </row>
    <row r="422" spans="1:10" x14ac:dyDescent="0.2">
      <c r="A422" s="15">
        <v>414</v>
      </c>
      <c r="B422" s="56"/>
      <c r="C422" s="56"/>
      <c r="D422" s="56"/>
      <c r="E422" s="56"/>
      <c r="F422" s="56"/>
      <c r="G422" s="56"/>
      <c r="H422" s="56"/>
      <c r="I422" s="56"/>
      <c r="J422" s="47"/>
    </row>
    <row r="423" spans="1:10" x14ac:dyDescent="0.2">
      <c r="A423" s="15">
        <v>415</v>
      </c>
      <c r="B423" s="56"/>
      <c r="C423" s="56"/>
      <c r="D423" s="56"/>
      <c r="E423" s="56"/>
      <c r="F423" s="56"/>
      <c r="G423" s="56"/>
      <c r="H423" s="56"/>
      <c r="I423" s="56"/>
      <c r="J423" s="47"/>
    </row>
    <row r="424" spans="1:10" x14ac:dyDescent="0.2">
      <c r="A424" s="15">
        <v>416</v>
      </c>
      <c r="B424" s="56"/>
      <c r="C424" s="56"/>
      <c r="D424" s="56"/>
      <c r="E424" s="56"/>
      <c r="F424" s="56"/>
      <c r="G424" s="56"/>
      <c r="H424" s="56"/>
      <c r="I424" s="56"/>
      <c r="J424" s="47"/>
    </row>
    <row r="425" spans="1:10" x14ac:dyDescent="0.2">
      <c r="A425" s="15">
        <v>417</v>
      </c>
      <c r="B425" s="56"/>
      <c r="C425" s="56"/>
      <c r="D425" s="56"/>
      <c r="E425" s="56"/>
      <c r="F425" s="56"/>
      <c r="G425" s="56"/>
      <c r="H425" s="56"/>
      <c r="I425" s="56"/>
      <c r="J425" s="47"/>
    </row>
    <row r="426" spans="1:10" x14ac:dyDescent="0.2">
      <c r="A426" s="15">
        <v>418</v>
      </c>
      <c r="B426" s="56"/>
      <c r="C426" s="56"/>
      <c r="D426" s="56"/>
      <c r="E426" s="56"/>
      <c r="F426" s="56"/>
      <c r="G426" s="56"/>
      <c r="H426" s="56"/>
      <c r="I426" s="56"/>
      <c r="J426" s="47"/>
    </row>
    <row r="427" spans="1:10" x14ac:dyDescent="0.2">
      <c r="A427" s="15">
        <v>419</v>
      </c>
      <c r="B427" s="56"/>
      <c r="C427" s="56"/>
      <c r="D427" s="56"/>
      <c r="E427" s="56"/>
      <c r="F427" s="56"/>
      <c r="G427" s="56"/>
      <c r="H427" s="56"/>
      <c r="I427" s="56"/>
      <c r="J427" s="47"/>
    </row>
    <row r="428" spans="1:10" x14ac:dyDescent="0.2">
      <c r="A428" s="15">
        <v>420</v>
      </c>
      <c r="B428" s="56"/>
      <c r="C428" s="56"/>
      <c r="D428" s="56"/>
      <c r="E428" s="56"/>
      <c r="F428" s="56"/>
      <c r="G428" s="56"/>
      <c r="H428" s="56"/>
      <c r="I428" s="56"/>
      <c r="J428" s="47"/>
    </row>
    <row r="429" spans="1:10" x14ac:dyDescent="0.2">
      <c r="A429" s="15">
        <v>421</v>
      </c>
      <c r="B429" s="56"/>
      <c r="C429" s="56"/>
      <c r="D429" s="56"/>
      <c r="E429" s="56"/>
      <c r="F429" s="56"/>
      <c r="G429" s="56"/>
      <c r="H429" s="56"/>
      <c r="I429" s="56"/>
      <c r="J429" s="47"/>
    </row>
    <row r="430" spans="1:10" x14ac:dyDescent="0.2">
      <c r="A430" s="15">
        <v>422</v>
      </c>
      <c r="B430" s="56"/>
      <c r="C430" s="56"/>
      <c r="D430" s="56"/>
      <c r="E430" s="56"/>
      <c r="F430" s="56"/>
      <c r="G430" s="56"/>
      <c r="H430" s="56"/>
      <c r="I430" s="56"/>
      <c r="J430" s="47"/>
    </row>
    <row r="431" spans="1:10" x14ac:dyDescent="0.2">
      <c r="A431" s="15">
        <v>423</v>
      </c>
      <c r="B431" s="56"/>
      <c r="C431" s="56"/>
      <c r="D431" s="56"/>
      <c r="E431" s="56"/>
      <c r="F431" s="56"/>
      <c r="G431" s="56"/>
      <c r="H431" s="56"/>
      <c r="I431" s="56"/>
      <c r="J431" s="47"/>
    </row>
    <row r="432" spans="1:10" x14ac:dyDescent="0.2">
      <c r="A432" s="15">
        <v>424</v>
      </c>
      <c r="B432" s="56"/>
      <c r="C432" s="56"/>
      <c r="D432" s="56"/>
      <c r="E432" s="56"/>
      <c r="F432" s="56"/>
      <c r="G432" s="56"/>
      <c r="H432" s="56"/>
      <c r="I432" s="56"/>
      <c r="J432" s="47"/>
    </row>
    <row r="433" spans="1:10" x14ac:dyDescent="0.2">
      <c r="A433" s="15">
        <v>425</v>
      </c>
      <c r="B433" s="56"/>
      <c r="C433" s="56"/>
      <c r="D433" s="56"/>
      <c r="E433" s="56"/>
      <c r="F433" s="56"/>
      <c r="G433" s="56"/>
      <c r="H433" s="56"/>
      <c r="I433" s="56"/>
      <c r="J433" s="47"/>
    </row>
    <row r="434" spans="1:10" x14ac:dyDescent="0.2">
      <c r="A434" s="15">
        <v>426</v>
      </c>
      <c r="B434" s="56"/>
      <c r="C434" s="56"/>
      <c r="D434" s="56"/>
      <c r="E434" s="56"/>
      <c r="F434" s="56"/>
      <c r="G434" s="56"/>
      <c r="H434" s="56"/>
      <c r="I434" s="56"/>
      <c r="J434" s="47"/>
    </row>
    <row r="435" spans="1:10" x14ac:dyDescent="0.2">
      <c r="A435" s="15">
        <v>427</v>
      </c>
      <c r="B435" s="56"/>
      <c r="C435" s="56"/>
      <c r="D435" s="56"/>
      <c r="E435" s="56"/>
      <c r="F435" s="56"/>
      <c r="G435" s="56"/>
      <c r="H435" s="56"/>
      <c r="I435" s="56"/>
      <c r="J435" s="47"/>
    </row>
    <row r="436" spans="1:10" x14ac:dyDescent="0.2">
      <c r="A436" s="15">
        <v>428</v>
      </c>
      <c r="B436" s="56"/>
      <c r="C436" s="56"/>
      <c r="D436" s="56"/>
      <c r="E436" s="56"/>
      <c r="F436" s="56"/>
      <c r="G436" s="56"/>
      <c r="H436" s="56"/>
      <c r="I436" s="56"/>
      <c r="J436" s="47"/>
    </row>
    <row r="437" spans="1:10" x14ac:dyDescent="0.2">
      <c r="A437" s="15">
        <v>429</v>
      </c>
      <c r="B437" s="56"/>
      <c r="C437" s="56"/>
      <c r="D437" s="56"/>
      <c r="E437" s="56"/>
      <c r="F437" s="56"/>
      <c r="G437" s="56"/>
      <c r="H437" s="56"/>
      <c r="I437" s="56"/>
      <c r="J437" s="47"/>
    </row>
    <row r="438" spans="1:10" x14ac:dyDescent="0.2">
      <c r="A438" s="15">
        <v>430</v>
      </c>
      <c r="B438" s="56"/>
      <c r="C438" s="56"/>
      <c r="D438" s="56"/>
      <c r="E438" s="56"/>
      <c r="F438" s="56"/>
      <c r="G438" s="56"/>
      <c r="H438" s="56"/>
      <c r="I438" s="56"/>
      <c r="J438" s="47"/>
    </row>
    <row r="439" spans="1:10" x14ac:dyDescent="0.2">
      <c r="A439" s="15">
        <v>431</v>
      </c>
      <c r="B439" s="56"/>
      <c r="C439" s="56"/>
      <c r="D439" s="56"/>
      <c r="E439" s="56"/>
      <c r="F439" s="56"/>
      <c r="G439" s="56"/>
      <c r="H439" s="56"/>
      <c r="I439" s="56"/>
      <c r="J439" s="47"/>
    </row>
    <row r="440" spans="1:10" x14ac:dyDescent="0.2">
      <c r="A440" s="15">
        <v>432</v>
      </c>
      <c r="B440" s="56"/>
      <c r="C440" s="56"/>
      <c r="D440" s="56"/>
      <c r="E440" s="56"/>
      <c r="F440" s="56"/>
      <c r="G440" s="56"/>
      <c r="H440" s="56"/>
      <c r="I440" s="56"/>
      <c r="J440" s="47"/>
    </row>
    <row r="441" spans="1:10" x14ac:dyDescent="0.2">
      <c r="A441" s="15">
        <v>433</v>
      </c>
      <c r="B441" s="56"/>
      <c r="C441" s="56"/>
      <c r="D441" s="56"/>
      <c r="E441" s="56"/>
      <c r="F441" s="56"/>
      <c r="G441" s="56"/>
      <c r="H441" s="56"/>
      <c r="I441" s="56"/>
      <c r="J441" s="47"/>
    </row>
    <row r="442" spans="1:10" x14ac:dyDescent="0.2">
      <c r="A442" s="15">
        <v>434</v>
      </c>
      <c r="B442" s="56"/>
      <c r="C442" s="56"/>
      <c r="D442" s="56"/>
      <c r="E442" s="56"/>
      <c r="F442" s="56"/>
      <c r="G442" s="56"/>
      <c r="H442" s="56"/>
      <c r="I442" s="56"/>
      <c r="J442" s="47"/>
    </row>
    <row r="443" spans="1:10" x14ac:dyDescent="0.2">
      <c r="A443" s="15">
        <v>435</v>
      </c>
      <c r="B443" s="56"/>
      <c r="C443" s="56"/>
      <c r="D443" s="56"/>
      <c r="E443" s="56"/>
      <c r="F443" s="56"/>
      <c r="G443" s="56"/>
      <c r="H443" s="56"/>
      <c r="I443" s="56"/>
      <c r="J443" s="47"/>
    </row>
    <row r="444" spans="1:10" x14ac:dyDescent="0.2">
      <c r="A444" s="15">
        <v>436</v>
      </c>
      <c r="B444" s="56"/>
      <c r="C444" s="56"/>
      <c r="D444" s="56"/>
      <c r="E444" s="56"/>
      <c r="F444" s="56"/>
      <c r="G444" s="56"/>
      <c r="H444" s="56"/>
      <c r="I444" s="56"/>
      <c r="J444" s="47"/>
    </row>
    <row r="445" spans="1:10" x14ac:dyDescent="0.2">
      <c r="A445" s="15">
        <v>437</v>
      </c>
      <c r="B445" s="56"/>
      <c r="C445" s="56"/>
      <c r="D445" s="56"/>
      <c r="E445" s="56"/>
      <c r="F445" s="56"/>
      <c r="G445" s="56"/>
      <c r="H445" s="56"/>
      <c r="I445" s="56"/>
      <c r="J445" s="47"/>
    </row>
    <row r="446" spans="1:10" x14ac:dyDescent="0.2">
      <c r="A446" s="15">
        <v>438</v>
      </c>
      <c r="B446" s="56"/>
      <c r="C446" s="56"/>
      <c r="D446" s="56"/>
      <c r="E446" s="56"/>
      <c r="F446" s="56"/>
      <c r="G446" s="56"/>
      <c r="H446" s="56"/>
      <c r="I446" s="56"/>
      <c r="J446" s="47"/>
    </row>
    <row r="447" spans="1:10" x14ac:dyDescent="0.2">
      <c r="A447" s="15">
        <v>439</v>
      </c>
      <c r="B447" s="56"/>
      <c r="C447" s="56"/>
      <c r="D447" s="56"/>
      <c r="E447" s="56"/>
      <c r="F447" s="56"/>
      <c r="G447" s="56"/>
      <c r="H447" s="56"/>
      <c r="I447" s="56"/>
      <c r="J447" s="47"/>
    </row>
    <row r="448" spans="1:10" x14ac:dyDescent="0.2">
      <c r="A448" s="15">
        <v>440</v>
      </c>
      <c r="B448" s="56"/>
      <c r="C448" s="56"/>
      <c r="D448" s="56"/>
      <c r="E448" s="56"/>
      <c r="F448" s="56"/>
      <c r="G448" s="56"/>
      <c r="H448" s="56"/>
      <c r="I448" s="56"/>
      <c r="J448" s="47"/>
    </row>
    <row r="449" spans="1:10" x14ac:dyDescent="0.2">
      <c r="A449" s="15">
        <v>441</v>
      </c>
      <c r="B449" s="56"/>
      <c r="C449" s="56"/>
      <c r="D449" s="56"/>
      <c r="E449" s="56"/>
      <c r="F449" s="56"/>
      <c r="G449" s="56"/>
      <c r="H449" s="56"/>
      <c r="I449" s="56"/>
      <c r="J449" s="47"/>
    </row>
    <row r="450" spans="1:10" x14ac:dyDescent="0.2">
      <c r="A450" s="15">
        <v>442</v>
      </c>
      <c r="B450" s="56"/>
      <c r="C450" s="56"/>
      <c r="D450" s="56"/>
      <c r="E450" s="56"/>
      <c r="F450" s="56"/>
      <c r="G450" s="56"/>
      <c r="H450" s="56"/>
      <c r="I450" s="56"/>
      <c r="J450" s="47"/>
    </row>
    <row r="451" spans="1:10" x14ac:dyDescent="0.2">
      <c r="A451" s="15">
        <v>443</v>
      </c>
      <c r="B451" s="56"/>
      <c r="C451" s="56"/>
      <c r="D451" s="56"/>
      <c r="E451" s="56"/>
      <c r="F451" s="56"/>
      <c r="G451" s="56"/>
      <c r="H451" s="56"/>
      <c r="I451" s="56"/>
      <c r="J451" s="47"/>
    </row>
    <row r="452" spans="1:10" x14ac:dyDescent="0.2">
      <c r="A452" s="15">
        <v>444</v>
      </c>
      <c r="B452" s="56"/>
      <c r="C452" s="56"/>
      <c r="D452" s="56"/>
      <c r="E452" s="56"/>
      <c r="F452" s="56"/>
      <c r="G452" s="56"/>
      <c r="H452" s="56"/>
      <c r="I452" s="56"/>
      <c r="J452" s="47"/>
    </row>
    <row r="453" spans="1:10" x14ac:dyDescent="0.2">
      <c r="A453" s="15">
        <v>445</v>
      </c>
      <c r="B453" s="56"/>
      <c r="C453" s="56"/>
      <c r="D453" s="56"/>
      <c r="E453" s="56"/>
      <c r="F453" s="56"/>
      <c r="G453" s="56"/>
      <c r="H453" s="56"/>
      <c r="I453" s="56"/>
      <c r="J453" s="47"/>
    </row>
    <row r="454" spans="1:10" x14ac:dyDescent="0.2">
      <c r="A454" s="15">
        <v>446</v>
      </c>
      <c r="B454" s="56"/>
      <c r="C454" s="56"/>
      <c r="D454" s="56"/>
      <c r="E454" s="56"/>
      <c r="F454" s="56"/>
      <c r="G454" s="56"/>
      <c r="H454" s="56"/>
      <c r="I454" s="56"/>
      <c r="J454" s="47"/>
    </row>
    <row r="455" spans="1:10" x14ac:dyDescent="0.2">
      <c r="A455" s="15">
        <v>447</v>
      </c>
      <c r="B455" s="56"/>
      <c r="C455" s="56"/>
      <c r="D455" s="56"/>
      <c r="E455" s="56"/>
      <c r="F455" s="56"/>
      <c r="G455" s="56"/>
      <c r="H455" s="56"/>
      <c r="I455" s="56"/>
      <c r="J455" s="47"/>
    </row>
    <row r="456" spans="1:10" x14ac:dyDescent="0.2">
      <c r="A456" s="15">
        <v>448</v>
      </c>
      <c r="B456" s="56"/>
      <c r="C456" s="56"/>
      <c r="D456" s="56"/>
      <c r="E456" s="56"/>
      <c r="F456" s="56"/>
      <c r="G456" s="56"/>
      <c r="H456" s="56"/>
      <c r="I456" s="56"/>
      <c r="J456" s="47"/>
    </row>
    <row r="457" spans="1:10" x14ac:dyDescent="0.2">
      <c r="A457" s="15">
        <v>449</v>
      </c>
      <c r="B457" s="56"/>
      <c r="C457" s="56"/>
      <c r="D457" s="56"/>
      <c r="E457" s="56"/>
      <c r="F457" s="56"/>
      <c r="G457" s="56"/>
      <c r="H457" s="56"/>
      <c r="I457" s="56"/>
      <c r="J457" s="47"/>
    </row>
    <row r="458" spans="1:10" x14ac:dyDescent="0.2">
      <c r="A458" s="15">
        <v>450</v>
      </c>
      <c r="B458" s="56"/>
      <c r="C458" s="56"/>
      <c r="D458" s="56"/>
      <c r="E458" s="56"/>
      <c r="F458" s="56"/>
      <c r="G458" s="56"/>
      <c r="H458" s="56"/>
      <c r="I458" s="56"/>
      <c r="J458" s="47"/>
    </row>
    <row r="459" spans="1:10" x14ac:dyDescent="0.2">
      <c r="A459" s="15">
        <v>451</v>
      </c>
      <c r="B459" s="56"/>
      <c r="C459" s="56"/>
      <c r="D459" s="56"/>
      <c r="E459" s="56"/>
      <c r="F459" s="56"/>
      <c r="G459" s="56"/>
      <c r="H459" s="56"/>
      <c r="I459" s="56"/>
      <c r="J459" s="47"/>
    </row>
    <row r="460" spans="1:10" x14ac:dyDescent="0.2">
      <c r="A460" s="15">
        <v>452</v>
      </c>
      <c r="B460" s="56"/>
      <c r="C460" s="56"/>
      <c r="D460" s="56"/>
      <c r="E460" s="56"/>
      <c r="F460" s="56"/>
      <c r="G460" s="56"/>
      <c r="H460" s="56"/>
      <c r="I460" s="56"/>
      <c r="J460" s="47"/>
    </row>
    <row r="461" spans="1:10" x14ac:dyDescent="0.2">
      <c r="A461" s="15">
        <v>453</v>
      </c>
      <c r="B461" s="56"/>
      <c r="C461" s="56"/>
      <c r="D461" s="56"/>
      <c r="E461" s="56"/>
      <c r="F461" s="56"/>
      <c r="G461" s="56"/>
      <c r="H461" s="56"/>
      <c r="I461" s="56"/>
      <c r="J461" s="47"/>
    </row>
    <row r="462" spans="1:10" x14ac:dyDescent="0.2">
      <c r="A462" s="15">
        <v>454</v>
      </c>
      <c r="B462" s="56"/>
      <c r="C462" s="56"/>
      <c r="D462" s="56"/>
      <c r="E462" s="56"/>
      <c r="F462" s="56"/>
      <c r="G462" s="56"/>
      <c r="H462" s="56"/>
      <c r="I462" s="56"/>
      <c r="J462" s="47"/>
    </row>
    <row r="463" spans="1:10" x14ac:dyDescent="0.2">
      <c r="A463" s="15">
        <v>455</v>
      </c>
      <c r="B463" s="56"/>
      <c r="C463" s="56"/>
      <c r="D463" s="56"/>
      <c r="E463" s="56"/>
      <c r="F463" s="56"/>
      <c r="G463" s="56"/>
      <c r="H463" s="56"/>
      <c r="I463" s="56"/>
      <c r="J463" s="47"/>
    </row>
    <row r="464" spans="1:10" x14ac:dyDescent="0.2">
      <c r="A464" s="15">
        <v>456</v>
      </c>
      <c r="B464" s="56"/>
      <c r="C464" s="56"/>
      <c r="D464" s="56"/>
      <c r="E464" s="56"/>
      <c r="F464" s="56"/>
      <c r="G464" s="56"/>
      <c r="H464" s="56"/>
      <c r="I464" s="56"/>
      <c r="J464" s="47"/>
    </row>
    <row r="465" spans="1:10" x14ac:dyDescent="0.2">
      <c r="A465" s="15">
        <v>457</v>
      </c>
      <c r="B465" s="56"/>
      <c r="C465" s="56"/>
      <c r="D465" s="56"/>
      <c r="E465" s="56"/>
      <c r="F465" s="56"/>
      <c r="G465" s="56"/>
      <c r="H465" s="56"/>
      <c r="I465" s="56"/>
      <c r="J465" s="47"/>
    </row>
    <row r="466" spans="1:10" x14ac:dyDescent="0.2">
      <c r="A466" s="15">
        <v>458</v>
      </c>
      <c r="B466" s="56"/>
      <c r="C466" s="56"/>
      <c r="D466" s="56"/>
      <c r="E466" s="56"/>
      <c r="F466" s="56"/>
      <c r="G466" s="56"/>
      <c r="H466" s="56"/>
      <c r="I466" s="56"/>
      <c r="J466" s="47"/>
    </row>
    <row r="467" spans="1:10" x14ac:dyDescent="0.2">
      <c r="A467" s="15">
        <v>459</v>
      </c>
      <c r="B467" s="56"/>
      <c r="C467" s="56"/>
      <c r="D467" s="56"/>
      <c r="E467" s="56"/>
      <c r="F467" s="56"/>
      <c r="G467" s="56"/>
      <c r="H467" s="56"/>
      <c r="I467" s="56"/>
      <c r="J467" s="47"/>
    </row>
    <row r="468" spans="1:10" x14ac:dyDescent="0.2">
      <c r="A468" s="15">
        <v>460</v>
      </c>
      <c r="B468" s="56"/>
      <c r="C468" s="56"/>
      <c r="D468" s="56"/>
      <c r="E468" s="56"/>
      <c r="F468" s="56"/>
      <c r="G468" s="56"/>
      <c r="H468" s="56"/>
      <c r="I468" s="56"/>
      <c r="J468" s="47"/>
    </row>
    <row r="469" spans="1:10" x14ac:dyDescent="0.2">
      <c r="A469" s="15">
        <v>461</v>
      </c>
      <c r="B469" s="56"/>
      <c r="C469" s="56"/>
      <c r="D469" s="56"/>
      <c r="E469" s="56"/>
      <c r="F469" s="56"/>
      <c r="G469" s="56"/>
      <c r="H469" s="56"/>
      <c r="I469" s="56"/>
      <c r="J469" s="47"/>
    </row>
    <row r="470" spans="1:10" x14ac:dyDescent="0.2">
      <c r="A470" s="15">
        <v>462</v>
      </c>
      <c r="B470" s="56"/>
      <c r="C470" s="56"/>
      <c r="D470" s="56"/>
      <c r="E470" s="56"/>
      <c r="F470" s="56"/>
      <c r="G470" s="56"/>
      <c r="H470" s="56"/>
      <c r="I470" s="56"/>
      <c r="J470" s="47"/>
    </row>
    <row r="471" spans="1:10" x14ac:dyDescent="0.2">
      <c r="A471" s="15">
        <v>463</v>
      </c>
      <c r="B471" s="56"/>
      <c r="C471" s="56"/>
      <c r="D471" s="56"/>
      <c r="E471" s="56"/>
      <c r="F471" s="56"/>
      <c r="G471" s="56"/>
      <c r="H471" s="56"/>
      <c r="I471" s="56"/>
      <c r="J471" s="47"/>
    </row>
    <row r="472" spans="1:10" x14ac:dyDescent="0.2">
      <c r="A472" s="15">
        <v>464</v>
      </c>
      <c r="B472" s="56"/>
      <c r="C472" s="56"/>
      <c r="D472" s="56"/>
      <c r="E472" s="56"/>
      <c r="F472" s="56"/>
      <c r="G472" s="56"/>
      <c r="H472" s="56"/>
      <c r="I472" s="56"/>
      <c r="J472" s="47"/>
    </row>
    <row r="473" spans="1:10" x14ac:dyDescent="0.2">
      <c r="A473" s="15">
        <v>465</v>
      </c>
      <c r="B473" s="56"/>
      <c r="C473" s="56"/>
      <c r="D473" s="56"/>
      <c r="E473" s="56"/>
      <c r="F473" s="56"/>
      <c r="G473" s="56"/>
      <c r="H473" s="56"/>
      <c r="I473" s="56"/>
      <c r="J473" s="47"/>
    </row>
    <row r="474" spans="1:10" x14ac:dyDescent="0.2">
      <c r="A474" s="15">
        <v>466</v>
      </c>
      <c r="B474" s="56"/>
      <c r="C474" s="56"/>
      <c r="D474" s="56"/>
      <c r="E474" s="56"/>
      <c r="F474" s="56"/>
      <c r="G474" s="56"/>
      <c r="H474" s="56"/>
      <c r="I474" s="56"/>
      <c r="J474" s="47"/>
    </row>
    <row r="475" spans="1:10" x14ac:dyDescent="0.2">
      <c r="A475" s="15">
        <v>467</v>
      </c>
      <c r="B475" s="56"/>
      <c r="C475" s="56"/>
      <c r="D475" s="56"/>
      <c r="E475" s="56"/>
      <c r="F475" s="56"/>
      <c r="G475" s="56"/>
      <c r="H475" s="56"/>
      <c r="I475" s="56"/>
      <c r="J475" s="47"/>
    </row>
    <row r="476" spans="1:10" x14ac:dyDescent="0.2">
      <c r="A476" s="15">
        <v>468</v>
      </c>
      <c r="B476" s="56"/>
      <c r="C476" s="56"/>
      <c r="D476" s="56"/>
      <c r="E476" s="56"/>
      <c r="F476" s="56"/>
      <c r="G476" s="56"/>
      <c r="H476" s="56"/>
      <c r="I476" s="56"/>
      <c r="J476" s="47"/>
    </row>
    <row r="477" spans="1:10" x14ac:dyDescent="0.2">
      <c r="A477" s="15">
        <v>469</v>
      </c>
      <c r="B477" s="56"/>
      <c r="C477" s="56"/>
      <c r="D477" s="56"/>
      <c r="E477" s="56"/>
      <c r="F477" s="56"/>
      <c r="G477" s="56"/>
      <c r="H477" s="56"/>
      <c r="I477" s="56"/>
      <c r="J477" s="47"/>
    </row>
    <row r="478" spans="1:10" x14ac:dyDescent="0.2">
      <c r="A478" s="15">
        <v>470</v>
      </c>
      <c r="B478" s="56"/>
      <c r="C478" s="56"/>
      <c r="D478" s="56"/>
      <c r="E478" s="56"/>
      <c r="F478" s="56"/>
      <c r="G478" s="56"/>
      <c r="H478" s="56"/>
      <c r="I478" s="56"/>
      <c r="J478" s="47"/>
    </row>
    <row r="479" spans="1:10" x14ac:dyDescent="0.2">
      <c r="A479" s="15">
        <v>471</v>
      </c>
      <c r="B479" s="56"/>
      <c r="C479" s="56"/>
      <c r="D479" s="56"/>
      <c r="E479" s="56"/>
      <c r="F479" s="56"/>
      <c r="G479" s="56"/>
      <c r="H479" s="56"/>
      <c r="I479" s="56"/>
      <c r="J479" s="47"/>
    </row>
    <row r="480" spans="1:10" x14ac:dyDescent="0.2">
      <c r="A480" s="15">
        <v>472</v>
      </c>
      <c r="B480" s="56"/>
      <c r="C480" s="56"/>
      <c r="D480" s="56"/>
      <c r="E480" s="56"/>
      <c r="F480" s="56"/>
      <c r="G480" s="56"/>
      <c r="H480" s="56"/>
      <c r="I480" s="56"/>
      <c r="J480" s="47"/>
    </row>
    <row r="481" spans="1:10" x14ac:dyDescent="0.2">
      <c r="A481" s="15">
        <v>473</v>
      </c>
      <c r="B481" s="56"/>
      <c r="C481" s="56"/>
      <c r="D481" s="56"/>
      <c r="E481" s="56"/>
      <c r="F481" s="56"/>
      <c r="G481" s="56"/>
      <c r="H481" s="56"/>
      <c r="I481" s="56"/>
      <c r="J481" s="47"/>
    </row>
    <row r="482" spans="1:10" x14ac:dyDescent="0.2">
      <c r="A482" s="15">
        <v>474</v>
      </c>
      <c r="B482" s="56"/>
      <c r="C482" s="56"/>
      <c r="D482" s="56"/>
      <c r="E482" s="56"/>
      <c r="F482" s="56"/>
      <c r="G482" s="56"/>
      <c r="H482" s="56"/>
      <c r="I482" s="56"/>
      <c r="J482" s="47"/>
    </row>
    <row r="483" spans="1:10" x14ac:dyDescent="0.2">
      <c r="A483" s="15">
        <v>475</v>
      </c>
      <c r="B483" s="56"/>
      <c r="C483" s="56"/>
      <c r="D483" s="56"/>
      <c r="E483" s="56"/>
      <c r="F483" s="56"/>
      <c r="G483" s="56"/>
      <c r="H483" s="56"/>
      <c r="I483" s="56"/>
      <c r="J483" s="47"/>
    </row>
    <row r="484" spans="1:10" x14ac:dyDescent="0.2">
      <c r="A484" s="15">
        <v>476</v>
      </c>
      <c r="B484" s="56"/>
      <c r="C484" s="56"/>
      <c r="D484" s="56"/>
      <c r="E484" s="56"/>
      <c r="F484" s="56"/>
      <c r="G484" s="56"/>
      <c r="H484" s="56"/>
      <c r="I484" s="56"/>
      <c r="J484" s="47"/>
    </row>
    <row r="485" spans="1:10" x14ac:dyDescent="0.2">
      <c r="A485" s="15">
        <v>477</v>
      </c>
      <c r="B485" s="56"/>
      <c r="C485" s="56"/>
      <c r="D485" s="56"/>
      <c r="E485" s="56"/>
      <c r="F485" s="56"/>
      <c r="G485" s="56"/>
      <c r="H485" s="56"/>
      <c r="I485" s="56"/>
      <c r="J485" s="47"/>
    </row>
    <row r="486" spans="1:10" x14ac:dyDescent="0.2">
      <c r="A486" s="15">
        <v>478</v>
      </c>
      <c r="B486" s="56"/>
      <c r="C486" s="56"/>
      <c r="D486" s="56"/>
      <c r="E486" s="56"/>
      <c r="F486" s="56"/>
      <c r="G486" s="56"/>
      <c r="H486" s="56"/>
      <c r="I486" s="56"/>
      <c r="J486" s="47"/>
    </row>
    <row r="487" spans="1:10" x14ac:dyDescent="0.2">
      <c r="A487" s="15">
        <v>479</v>
      </c>
      <c r="B487" s="56"/>
      <c r="C487" s="56"/>
      <c r="D487" s="56"/>
      <c r="E487" s="56"/>
      <c r="F487" s="56"/>
      <c r="G487" s="56"/>
      <c r="H487" s="56"/>
      <c r="I487" s="56"/>
      <c r="J487" s="47"/>
    </row>
    <row r="488" spans="1:10" x14ac:dyDescent="0.2">
      <c r="A488" s="15">
        <v>480</v>
      </c>
      <c r="B488" s="56"/>
      <c r="C488" s="56"/>
      <c r="D488" s="56"/>
      <c r="E488" s="56"/>
      <c r="F488" s="56"/>
      <c r="G488" s="56"/>
      <c r="H488" s="56"/>
      <c r="I488" s="56"/>
      <c r="J488" s="47"/>
    </row>
    <row r="489" spans="1:10" x14ac:dyDescent="0.2">
      <c r="A489" s="15">
        <v>481</v>
      </c>
      <c r="B489" s="56"/>
      <c r="C489" s="56"/>
      <c r="D489" s="56"/>
      <c r="E489" s="56"/>
      <c r="F489" s="56"/>
      <c r="G489" s="56"/>
      <c r="H489" s="56"/>
      <c r="I489" s="56"/>
      <c r="J489" s="47"/>
    </row>
    <row r="490" spans="1:10" x14ac:dyDescent="0.2">
      <c r="A490" s="15">
        <v>482</v>
      </c>
      <c r="B490" s="56"/>
      <c r="C490" s="56"/>
      <c r="D490" s="56"/>
      <c r="E490" s="56"/>
      <c r="F490" s="56"/>
      <c r="G490" s="56"/>
      <c r="H490" s="56"/>
      <c r="I490" s="56"/>
      <c r="J490" s="47"/>
    </row>
    <row r="491" spans="1:10" x14ac:dyDescent="0.2">
      <c r="A491" s="15">
        <v>483</v>
      </c>
      <c r="B491" s="56"/>
      <c r="C491" s="56"/>
      <c r="D491" s="56"/>
      <c r="E491" s="56"/>
      <c r="F491" s="56"/>
      <c r="G491" s="56"/>
      <c r="H491" s="56"/>
      <c r="I491" s="56"/>
      <c r="J491" s="47"/>
    </row>
    <row r="492" spans="1:10" x14ac:dyDescent="0.2">
      <c r="A492" s="15">
        <v>484</v>
      </c>
      <c r="B492" s="56"/>
      <c r="C492" s="56"/>
      <c r="D492" s="56"/>
      <c r="E492" s="56"/>
      <c r="F492" s="56"/>
      <c r="G492" s="56"/>
      <c r="H492" s="56"/>
      <c r="I492" s="56"/>
      <c r="J492" s="47"/>
    </row>
    <row r="493" spans="1:10" x14ac:dyDescent="0.2">
      <c r="A493" s="15">
        <v>485</v>
      </c>
      <c r="B493" s="56"/>
      <c r="C493" s="56"/>
      <c r="D493" s="56"/>
      <c r="E493" s="56"/>
      <c r="F493" s="56"/>
      <c r="G493" s="56"/>
      <c r="H493" s="56"/>
      <c r="I493" s="56"/>
      <c r="J493" s="47"/>
    </row>
    <row r="494" spans="1:10" x14ac:dyDescent="0.2">
      <c r="A494" s="15">
        <v>486</v>
      </c>
      <c r="B494" s="56"/>
      <c r="C494" s="56"/>
      <c r="D494" s="56"/>
      <c r="E494" s="56"/>
      <c r="F494" s="56"/>
      <c r="G494" s="56"/>
      <c r="H494" s="56"/>
      <c r="I494" s="56"/>
      <c r="J494" s="47"/>
    </row>
    <row r="495" spans="1:10" x14ac:dyDescent="0.2">
      <c r="A495" s="15">
        <v>487</v>
      </c>
      <c r="B495" s="56"/>
      <c r="C495" s="56"/>
      <c r="D495" s="56"/>
      <c r="E495" s="56"/>
      <c r="F495" s="56"/>
      <c r="G495" s="56"/>
      <c r="H495" s="56"/>
      <c r="I495" s="56"/>
      <c r="J495" s="47"/>
    </row>
    <row r="496" spans="1:10" x14ac:dyDescent="0.2">
      <c r="A496" s="15">
        <v>488</v>
      </c>
      <c r="B496" s="56"/>
      <c r="C496" s="56"/>
      <c r="D496" s="56"/>
      <c r="E496" s="56"/>
      <c r="F496" s="56"/>
      <c r="G496" s="56"/>
      <c r="H496" s="56"/>
      <c r="I496" s="56"/>
      <c r="J496" s="47"/>
    </row>
    <row r="497" spans="1:10" x14ac:dyDescent="0.2">
      <c r="A497" s="15">
        <v>489</v>
      </c>
      <c r="B497" s="56"/>
      <c r="C497" s="56"/>
      <c r="D497" s="56"/>
      <c r="E497" s="56"/>
      <c r="F497" s="56"/>
      <c r="G497" s="56"/>
      <c r="H497" s="56"/>
      <c r="I497" s="56"/>
      <c r="J497" s="47"/>
    </row>
    <row r="498" spans="1:10" x14ac:dyDescent="0.2">
      <c r="A498" s="15">
        <v>490</v>
      </c>
      <c r="B498" s="56"/>
      <c r="C498" s="56"/>
      <c r="D498" s="56"/>
      <c r="E498" s="56"/>
      <c r="F498" s="56"/>
      <c r="G498" s="56"/>
      <c r="H498" s="56"/>
      <c r="I498" s="56"/>
      <c r="J498" s="47"/>
    </row>
    <row r="499" spans="1:10" x14ac:dyDescent="0.2">
      <c r="A499" s="15">
        <v>491</v>
      </c>
      <c r="B499" s="56"/>
      <c r="C499" s="56"/>
      <c r="D499" s="56"/>
      <c r="E499" s="56"/>
      <c r="F499" s="56"/>
      <c r="G499" s="56"/>
      <c r="H499" s="56"/>
      <c r="I499" s="56"/>
      <c r="J499" s="47"/>
    </row>
    <row r="500" spans="1:10" x14ac:dyDescent="0.2">
      <c r="A500" s="15">
        <v>492</v>
      </c>
      <c r="B500" s="56"/>
      <c r="C500" s="56"/>
      <c r="D500" s="56"/>
      <c r="E500" s="56"/>
      <c r="F500" s="56"/>
      <c r="G500" s="56"/>
      <c r="H500" s="56"/>
      <c r="I500" s="56"/>
      <c r="J500" s="47"/>
    </row>
    <row r="501" spans="1:10" x14ac:dyDescent="0.2">
      <c r="A501" s="15">
        <v>493</v>
      </c>
      <c r="B501" s="56"/>
      <c r="C501" s="56"/>
      <c r="D501" s="56"/>
      <c r="E501" s="56"/>
      <c r="F501" s="56"/>
      <c r="G501" s="56"/>
      <c r="H501" s="56"/>
      <c r="I501" s="56"/>
      <c r="J501" s="47"/>
    </row>
    <row r="502" spans="1:10" x14ac:dyDescent="0.2">
      <c r="A502" s="15">
        <v>494</v>
      </c>
      <c r="B502" s="56"/>
      <c r="C502" s="56"/>
      <c r="D502" s="56"/>
      <c r="E502" s="56"/>
      <c r="F502" s="56"/>
      <c r="G502" s="56"/>
      <c r="H502" s="56"/>
      <c r="I502" s="56"/>
      <c r="J502" s="47"/>
    </row>
    <row r="503" spans="1:10" x14ac:dyDescent="0.2">
      <c r="A503" s="15">
        <v>495</v>
      </c>
      <c r="B503" s="56"/>
      <c r="C503" s="56"/>
      <c r="D503" s="56"/>
      <c r="E503" s="56"/>
      <c r="F503" s="56"/>
      <c r="G503" s="56"/>
      <c r="H503" s="56"/>
      <c r="I503" s="56"/>
      <c r="J503" s="47"/>
    </row>
    <row r="504" spans="1:10" x14ac:dyDescent="0.2">
      <c r="A504" s="15">
        <v>496</v>
      </c>
      <c r="B504" s="56"/>
      <c r="C504" s="56"/>
      <c r="D504" s="56"/>
      <c r="E504" s="56"/>
      <c r="F504" s="56"/>
      <c r="G504" s="56"/>
      <c r="H504" s="56"/>
      <c r="I504" s="56"/>
      <c r="J504" s="47"/>
    </row>
    <row r="505" spans="1:10" x14ac:dyDescent="0.2">
      <c r="A505" s="15">
        <v>497</v>
      </c>
      <c r="B505" s="56"/>
      <c r="C505" s="56"/>
      <c r="D505" s="56"/>
      <c r="E505" s="56"/>
      <c r="F505" s="56"/>
      <c r="G505" s="56"/>
      <c r="H505" s="56"/>
      <c r="I505" s="56"/>
      <c r="J505" s="47"/>
    </row>
    <row r="506" spans="1:10" x14ac:dyDescent="0.2">
      <c r="A506" s="15">
        <v>498</v>
      </c>
      <c r="B506" s="56"/>
      <c r="C506" s="56"/>
      <c r="D506" s="56"/>
      <c r="E506" s="56"/>
      <c r="F506" s="56"/>
      <c r="G506" s="56"/>
      <c r="H506" s="56"/>
      <c r="I506" s="56"/>
      <c r="J506" s="47"/>
    </row>
    <row r="507" spans="1:10" x14ac:dyDescent="0.2">
      <c r="A507" s="15">
        <v>499</v>
      </c>
      <c r="B507" s="56"/>
      <c r="C507" s="56"/>
      <c r="D507" s="56"/>
      <c r="E507" s="56"/>
      <c r="F507" s="56"/>
      <c r="G507" s="56"/>
      <c r="H507" s="56"/>
      <c r="I507" s="56"/>
      <c r="J507" s="47"/>
    </row>
    <row r="508" spans="1:10" x14ac:dyDescent="0.2">
      <c r="A508" s="15">
        <v>500</v>
      </c>
      <c r="B508" s="56"/>
      <c r="C508" s="56"/>
      <c r="D508" s="56"/>
      <c r="E508" s="56"/>
      <c r="F508" s="56"/>
      <c r="G508" s="56"/>
      <c r="H508" s="56"/>
      <c r="I508" s="56"/>
      <c r="J508" s="47"/>
    </row>
  </sheetData>
  <sheetProtection sheet="1" objects="1" scenarios="1"/>
  <sortState xmlns:xlrd2="http://schemas.microsoft.com/office/spreadsheetml/2017/richdata2" ref="B9:J510">
    <sortCondition ref="D9"/>
    <sortCondition ref="E9"/>
  </sortState>
  <mergeCells count="2">
    <mergeCell ref="J7:J8"/>
    <mergeCell ref="E5:I5"/>
  </mergeCells>
  <printOptions horizontalCentered="1"/>
  <pageMargins left="0.39370078740157483" right="0.39370078740157483" top="0.39370078740157483" bottom="0.43307086614173229" header="0.23622047244094491" footer="0.23622047244094491"/>
  <pageSetup paperSize="9"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Bouton 1">
              <controlPr defaultSize="0" print="0" autoFill="0" autoPict="0" macro="[0]!Vider_Liste_des_participants">
                <anchor moveWithCells="1" sizeWithCells="1">
                  <from>
                    <xdr:col>10</xdr:col>
                    <xdr:colOff>809625</xdr:colOff>
                    <xdr:row>1</xdr:row>
                    <xdr:rowOff>38100</xdr:rowOff>
                  </from>
                  <to>
                    <xdr:col>11</xdr:col>
                    <xdr:colOff>161925</xdr:colOff>
                    <xdr:row>4</xdr:row>
                    <xdr:rowOff>142875</xdr:rowOff>
                  </to>
                </anchor>
              </controlPr>
            </control>
          </mc:Choice>
        </mc:AlternateContent>
        <mc:AlternateContent xmlns:mc="http://schemas.openxmlformats.org/markup-compatibility/2006">
          <mc:Choice Requires="x14">
            <control shapeId="4099" r:id="rId5" name="Bouton 3">
              <controlPr defaultSize="0" print="0" autoFill="0" autoPict="0" macro="[0]!UserForm_Ajout_hors_liste">
                <anchor moveWithCells="1" sizeWithCells="1">
                  <from>
                    <xdr:col>10</xdr:col>
                    <xdr:colOff>104775</xdr:colOff>
                    <xdr:row>0</xdr:row>
                    <xdr:rowOff>85725</xdr:rowOff>
                  </from>
                  <to>
                    <xdr:col>10</xdr:col>
                    <xdr:colOff>1609725</xdr:colOff>
                    <xdr:row>0</xdr:row>
                    <xdr:rowOff>381000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O780"/>
  <sheetViews>
    <sheetView workbookViewId="0">
      <pane ySplit="3" topLeftCell="A4" activePane="bottomLeft" state="frozen"/>
      <selection activeCell="N42" sqref="N42"/>
      <selection pane="bottomLeft" activeCell="G20" sqref="G20"/>
    </sheetView>
  </sheetViews>
  <sheetFormatPr baseColWidth="10" defaultColWidth="11.42578125" defaultRowHeight="16.5" x14ac:dyDescent="0.35"/>
  <cols>
    <col min="1" max="1" width="8.5703125" style="4" bestFit="1" customWidth="1"/>
    <col min="2" max="2" width="23.5703125" style="4" bestFit="1" customWidth="1"/>
    <col min="3" max="3" width="14.5703125" style="4" bestFit="1" customWidth="1"/>
    <col min="4" max="4" width="27.5703125" style="5" customWidth="1"/>
    <col min="5" max="5" width="5" style="6" bestFit="1" customWidth="1"/>
    <col min="6" max="6" width="21.42578125" style="6" bestFit="1" customWidth="1"/>
    <col min="7" max="8" width="14" style="6" customWidth="1"/>
    <col min="9" max="9" width="27.42578125" style="35" customWidth="1"/>
    <col min="10" max="10" width="7.28515625" style="6" customWidth="1"/>
    <col min="11" max="11" width="3.28515625" style="6" customWidth="1"/>
    <col min="12" max="13" width="3.28515625" style="6" bestFit="1" customWidth="1"/>
    <col min="14" max="14" width="10.140625" style="6" bestFit="1" customWidth="1"/>
    <col min="15" max="15" width="32.140625" style="6" bestFit="1" customWidth="1"/>
    <col min="16" max="16384" width="11.42578125" style="6"/>
  </cols>
  <sheetData>
    <row r="1" spans="1:15" s="1" customFormat="1" ht="64.5" x14ac:dyDescent="0.25">
      <c r="A1" s="7" t="s">
        <v>3</v>
      </c>
      <c r="B1" s="7" t="s">
        <v>0</v>
      </c>
      <c r="C1" s="7" t="s">
        <v>1</v>
      </c>
      <c r="D1" s="7" t="s">
        <v>4</v>
      </c>
      <c r="E1" s="7" t="s">
        <v>5</v>
      </c>
      <c r="F1" s="7" t="s">
        <v>6</v>
      </c>
      <c r="G1" s="7" t="s">
        <v>7</v>
      </c>
      <c r="H1" s="7" t="s">
        <v>8</v>
      </c>
      <c r="I1" s="7" t="s">
        <v>9</v>
      </c>
      <c r="J1" s="9" t="s">
        <v>10</v>
      </c>
      <c r="K1" s="9" t="s">
        <v>15</v>
      </c>
      <c r="L1" s="10" t="s">
        <v>11</v>
      </c>
      <c r="M1" s="10" t="s">
        <v>12</v>
      </c>
      <c r="N1" s="11" t="s">
        <v>2</v>
      </c>
      <c r="O1" s="7" t="s">
        <v>13</v>
      </c>
    </row>
    <row r="2" spans="1:15" s="3" customFormat="1" ht="60" customHeight="1" x14ac:dyDescent="0.3">
      <c r="A2" s="12"/>
      <c r="B2" s="39"/>
      <c r="C2" s="39"/>
      <c r="D2" s="39"/>
      <c r="E2" s="39"/>
      <c r="F2" s="39"/>
      <c r="G2" s="2"/>
      <c r="H2" s="2"/>
      <c r="I2" s="34"/>
      <c r="J2" s="2"/>
      <c r="K2" s="2"/>
      <c r="L2" s="2"/>
      <c r="M2" s="2"/>
      <c r="N2" s="2"/>
      <c r="O2" s="2"/>
    </row>
    <row r="3" spans="1:15" s="1" customFormat="1" ht="51" hidden="1" x14ac:dyDescent="0.25">
      <c r="A3" s="7" t="s">
        <v>3</v>
      </c>
      <c r="B3" s="7" t="s">
        <v>0</v>
      </c>
      <c r="C3" s="7" t="s">
        <v>1</v>
      </c>
      <c r="D3" s="7" t="s">
        <v>4</v>
      </c>
      <c r="E3" s="7" t="s">
        <v>5</v>
      </c>
      <c r="F3" s="7" t="s">
        <v>6</v>
      </c>
      <c r="G3" s="7" t="s">
        <v>7</v>
      </c>
      <c r="H3" s="7" t="s">
        <v>8</v>
      </c>
      <c r="I3" s="13" t="s">
        <v>9</v>
      </c>
      <c r="J3" s="8" t="s">
        <v>10</v>
      </c>
      <c r="K3" s="8"/>
      <c r="L3" s="10" t="s">
        <v>11</v>
      </c>
      <c r="M3" s="10" t="s">
        <v>12</v>
      </c>
      <c r="N3" s="11" t="s">
        <v>2</v>
      </c>
      <c r="O3" s="7" t="s">
        <v>13</v>
      </c>
    </row>
    <row r="4" spans="1:15" ht="15" x14ac:dyDescent="0.25">
      <c r="A4" s="190" t="s">
        <v>14</v>
      </c>
      <c r="B4" s="190" t="s">
        <v>1344</v>
      </c>
      <c r="C4" s="190" t="s">
        <v>23</v>
      </c>
      <c r="D4" s="190" t="s">
        <v>1384</v>
      </c>
      <c r="E4" s="190">
        <v>1752</v>
      </c>
      <c r="F4" s="190" t="s">
        <v>2161</v>
      </c>
      <c r="G4" s="190" t="s">
        <v>2938</v>
      </c>
      <c r="H4" s="190"/>
      <c r="I4" s="195"/>
      <c r="J4" s="191">
        <v>1185</v>
      </c>
      <c r="K4" s="192"/>
      <c r="L4" s="192"/>
      <c r="M4" s="192"/>
      <c r="N4" s="193"/>
      <c r="O4" s="194"/>
    </row>
    <row r="5" spans="1:15" ht="15" x14ac:dyDescent="0.25">
      <c r="A5" s="190" t="s">
        <v>14</v>
      </c>
      <c r="B5" s="190" t="s">
        <v>1344</v>
      </c>
      <c r="C5" s="190" t="s">
        <v>24</v>
      </c>
      <c r="D5" s="190" t="s">
        <v>1385</v>
      </c>
      <c r="E5" s="190">
        <v>1762</v>
      </c>
      <c r="F5" s="190" t="s">
        <v>2162</v>
      </c>
      <c r="G5" s="190" t="s">
        <v>2939</v>
      </c>
      <c r="H5" s="190" t="s">
        <v>29</v>
      </c>
      <c r="I5" s="195"/>
      <c r="J5" s="191">
        <v>1186</v>
      </c>
      <c r="K5" s="192"/>
      <c r="L5" s="192"/>
      <c r="M5" s="192"/>
      <c r="N5" s="193"/>
      <c r="O5" s="194"/>
    </row>
    <row r="6" spans="1:15" ht="15" x14ac:dyDescent="0.25">
      <c r="A6" s="190" t="s">
        <v>25</v>
      </c>
      <c r="B6" s="190" t="s">
        <v>1344</v>
      </c>
      <c r="C6" s="190" t="s">
        <v>26</v>
      </c>
      <c r="D6" s="190" t="s">
        <v>1386</v>
      </c>
      <c r="E6" s="190">
        <v>1700</v>
      </c>
      <c r="F6" s="190" t="s">
        <v>2163</v>
      </c>
      <c r="G6" s="190" t="s">
        <v>2940</v>
      </c>
      <c r="H6" s="190" t="s">
        <v>30</v>
      </c>
      <c r="I6" s="195"/>
      <c r="J6" s="191">
        <v>4001</v>
      </c>
      <c r="K6" s="192"/>
      <c r="L6" s="192"/>
      <c r="M6" s="192"/>
      <c r="N6" s="193"/>
      <c r="O6" s="194"/>
    </row>
    <row r="7" spans="1:15" ht="15" x14ac:dyDescent="0.25">
      <c r="A7" s="190" t="s">
        <v>27</v>
      </c>
      <c r="B7" s="190" t="s">
        <v>1344</v>
      </c>
      <c r="C7" s="190" t="s">
        <v>28</v>
      </c>
      <c r="D7" s="190" t="s">
        <v>1387</v>
      </c>
      <c r="E7" s="190">
        <v>1700</v>
      </c>
      <c r="F7" s="190" t="s">
        <v>2164</v>
      </c>
      <c r="G7" s="190" t="s">
        <v>2941</v>
      </c>
      <c r="H7" s="190" t="s">
        <v>30</v>
      </c>
      <c r="I7" s="195"/>
      <c r="J7" s="191">
        <v>4001</v>
      </c>
      <c r="K7" s="192"/>
      <c r="L7" s="192"/>
      <c r="M7" s="192"/>
      <c r="N7" s="193"/>
      <c r="O7" s="194"/>
    </row>
    <row r="8" spans="1:15" ht="15" x14ac:dyDescent="0.25">
      <c r="A8" s="190" t="s">
        <v>25</v>
      </c>
      <c r="B8" s="190" t="s">
        <v>1344</v>
      </c>
      <c r="C8" s="190" t="s">
        <v>283</v>
      </c>
      <c r="D8" s="190" t="s">
        <v>1388</v>
      </c>
      <c r="E8" s="190">
        <v>1700</v>
      </c>
      <c r="F8" s="190" t="s">
        <v>2165</v>
      </c>
      <c r="G8" s="190" t="s">
        <v>2942</v>
      </c>
      <c r="H8" s="190"/>
      <c r="I8" s="195"/>
      <c r="J8" s="191">
        <v>4003</v>
      </c>
      <c r="K8" s="192"/>
      <c r="L8" s="192"/>
      <c r="M8" s="192"/>
      <c r="N8" s="193"/>
      <c r="O8" s="194"/>
    </row>
    <row r="9" spans="1:15" ht="15" x14ac:dyDescent="0.25">
      <c r="A9" s="190" t="s">
        <v>284</v>
      </c>
      <c r="B9" s="190" t="s">
        <v>1344</v>
      </c>
      <c r="C9" s="190" t="s">
        <v>285</v>
      </c>
      <c r="D9" s="190" t="s">
        <v>1389</v>
      </c>
      <c r="E9" s="190">
        <v>3184</v>
      </c>
      <c r="F9" s="190" t="s">
        <v>2166</v>
      </c>
      <c r="G9" s="190" t="s">
        <v>2943</v>
      </c>
      <c r="H9" s="190"/>
      <c r="I9" s="195"/>
      <c r="J9" s="191">
        <v>1188</v>
      </c>
      <c r="K9" s="192"/>
      <c r="L9" s="192"/>
      <c r="M9" s="192"/>
      <c r="N9" s="193"/>
      <c r="O9" s="194"/>
    </row>
    <row r="10" spans="1:15" ht="15" x14ac:dyDescent="0.25">
      <c r="A10" s="190" t="s">
        <v>14</v>
      </c>
      <c r="B10" s="190" t="s">
        <v>1344</v>
      </c>
      <c r="C10" s="190" t="s">
        <v>288</v>
      </c>
      <c r="D10" s="190" t="s">
        <v>1390</v>
      </c>
      <c r="E10" s="190">
        <v>1726</v>
      </c>
      <c r="F10" s="190" t="s">
        <v>2167</v>
      </c>
      <c r="G10" s="190" t="s">
        <v>2944</v>
      </c>
      <c r="H10" s="190"/>
      <c r="I10" s="195"/>
      <c r="J10" s="191">
        <v>1549</v>
      </c>
      <c r="K10" s="192"/>
      <c r="L10" s="192"/>
      <c r="M10" s="192"/>
      <c r="N10" s="193"/>
      <c r="O10" s="194"/>
    </row>
    <row r="11" spans="1:15" ht="15" x14ac:dyDescent="0.25">
      <c r="A11" s="190" t="s">
        <v>14</v>
      </c>
      <c r="B11" s="190" t="s">
        <v>1344</v>
      </c>
      <c r="C11" s="190" t="s">
        <v>289</v>
      </c>
      <c r="D11" s="190" t="s">
        <v>1391</v>
      </c>
      <c r="E11" s="190">
        <v>1700</v>
      </c>
      <c r="F11" s="190" t="s">
        <v>2168</v>
      </c>
      <c r="G11" s="190" t="s">
        <v>2945</v>
      </c>
      <c r="H11" s="190" t="s">
        <v>685</v>
      </c>
      <c r="I11" s="195"/>
      <c r="J11" s="191">
        <v>1190</v>
      </c>
      <c r="K11" s="192"/>
      <c r="L11" s="192"/>
      <c r="M11" s="192"/>
      <c r="N11" s="193"/>
      <c r="O11" s="194"/>
    </row>
    <row r="12" spans="1:15" ht="15" x14ac:dyDescent="0.25">
      <c r="A12" s="190" t="s">
        <v>14</v>
      </c>
      <c r="B12" s="190" t="s">
        <v>1344</v>
      </c>
      <c r="C12" s="190" t="s">
        <v>291</v>
      </c>
      <c r="D12" s="190" t="s">
        <v>1392</v>
      </c>
      <c r="E12" s="190">
        <v>1618</v>
      </c>
      <c r="F12" s="190" t="s">
        <v>2169</v>
      </c>
      <c r="G12" s="190" t="s">
        <v>2946</v>
      </c>
      <c r="H12" s="190" t="s">
        <v>686</v>
      </c>
      <c r="I12" s="195"/>
      <c r="J12" s="191">
        <v>1191</v>
      </c>
      <c r="K12" s="192"/>
      <c r="L12" s="192"/>
      <c r="M12" s="192"/>
      <c r="N12" s="193"/>
      <c r="O12" s="194"/>
    </row>
    <row r="13" spans="1:15" ht="15" x14ac:dyDescent="0.25">
      <c r="A13" s="190" t="s">
        <v>284</v>
      </c>
      <c r="B13" s="190" t="s">
        <v>1344</v>
      </c>
      <c r="C13" s="190" t="s">
        <v>292</v>
      </c>
      <c r="D13" s="190" t="s">
        <v>1393</v>
      </c>
      <c r="E13" s="190">
        <v>1753</v>
      </c>
      <c r="F13" s="190" t="s">
        <v>2170</v>
      </c>
      <c r="G13" s="190" t="s">
        <v>2947</v>
      </c>
      <c r="H13" s="190"/>
      <c r="I13" s="195"/>
      <c r="J13" s="191">
        <v>1192</v>
      </c>
      <c r="K13" s="192"/>
      <c r="L13" s="192"/>
      <c r="M13" s="192"/>
      <c r="N13" s="193"/>
      <c r="O13" s="194"/>
    </row>
    <row r="14" spans="1:15" ht="15" x14ac:dyDescent="0.25">
      <c r="A14" s="190" t="s">
        <v>14</v>
      </c>
      <c r="B14" s="190" t="s">
        <v>1344</v>
      </c>
      <c r="C14" s="190" t="s">
        <v>291</v>
      </c>
      <c r="D14" s="190" t="s">
        <v>1394</v>
      </c>
      <c r="E14" s="190">
        <v>1700</v>
      </c>
      <c r="F14" s="190" t="s">
        <v>2171</v>
      </c>
      <c r="G14" s="190" t="s">
        <v>2948</v>
      </c>
      <c r="H14" s="190" t="s">
        <v>688</v>
      </c>
      <c r="I14" s="195"/>
      <c r="J14" s="191">
        <v>1195</v>
      </c>
      <c r="K14" s="192"/>
      <c r="L14" s="192"/>
      <c r="M14" s="192"/>
      <c r="N14" s="193"/>
      <c r="O14" s="194"/>
    </row>
    <row r="15" spans="1:15" ht="15" x14ac:dyDescent="0.25">
      <c r="A15" s="190" t="s">
        <v>284</v>
      </c>
      <c r="B15" s="190" t="s">
        <v>1344</v>
      </c>
      <c r="C15" s="190" t="s">
        <v>294</v>
      </c>
      <c r="D15" s="190" t="s">
        <v>1395</v>
      </c>
      <c r="E15" s="190">
        <v>1720</v>
      </c>
      <c r="F15" s="190" t="s">
        <v>2172</v>
      </c>
      <c r="G15" s="190" t="s">
        <v>2949</v>
      </c>
      <c r="H15" s="190"/>
      <c r="I15" s="195"/>
      <c r="J15" s="191">
        <v>1196</v>
      </c>
      <c r="K15" s="192"/>
      <c r="L15" s="192"/>
      <c r="M15" s="192"/>
      <c r="N15" s="193"/>
      <c r="O15" s="194"/>
    </row>
    <row r="16" spans="1:15" ht="15" x14ac:dyDescent="0.25">
      <c r="A16" s="190" t="s">
        <v>284</v>
      </c>
      <c r="B16" s="190" t="s">
        <v>1344</v>
      </c>
      <c r="C16" s="190" t="s">
        <v>295</v>
      </c>
      <c r="D16" s="190" t="s">
        <v>1396</v>
      </c>
      <c r="E16" s="190">
        <v>1720</v>
      </c>
      <c r="F16" s="190" t="s">
        <v>2173</v>
      </c>
      <c r="G16" s="190" t="s">
        <v>2950</v>
      </c>
      <c r="H16" s="190" t="s">
        <v>689</v>
      </c>
      <c r="I16" s="195"/>
      <c r="J16" s="191">
        <v>1197</v>
      </c>
      <c r="K16" s="192"/>
      <c r="L16" s="192" t="s">
        <v>90</v>
      </c>
      <c r="M16" s="192"/>
      <c r="N16" s="193"/>
      <c r="O16" s="194"/>
    </row>
    <row r="17" spans="1:15" ht="15" x14ac:dyDescent="0.25">
      <c r="A17" s="190" t="s">
        <v>284</v>
      </c>
      <c r="B17" s="190" t="s">
        <v>1344</v>
      </c>
      <c r="C17" s="190" t="s">
        <v>296</v>
      </c>
      <c r="D17" s="190" t="s">
        <v>1397</v>
      </c>
      <c r="E17" s="190">
        <v>1753</v>
      </c>
      <c r="F17" s="190" t="s">
        <v>2174</v>
      </c>
      <c r="G17" s="190" t="s">
        <v>2951</v>
      </c>
      <c r="H17" s="190" t="s">
        <v>690</v>
      </c>
      <c r="I17" s="195"/>
      <c r="J17" s="191">
        <v>1587</v>
      </c>
      <c r="K17" s="192"/>
      <c r="L17" s="192"/>
      <c r="M17" s="192"/>
      <c r="N17" s="193"/>
      <c r="O17" s="194"/>
    </row>
    <row r="18" spans="1:15" ht="15" x14ac:dyDescent="0.25">
      <c r="A18" s="190" t="s">
        <v>14</v>
      </c>
      <c r="B18" s="190" t="s">
        <v>1344</v>
      </c>
      <c r="C18" s="190" t="s">
        <v>297</v>
      </c>
      <c r="D18" s="190" t="s">
        <v>1398</v>
      </c>
      <c r="E18" s="190">
        <v>1700</v>
      </c>
      <c r="F18" s="190" t="s">
        <v>2175</v>
      </c>
      <c r="G18" s="190" t="s">
        <v>2952</v>
      </c>
      <c r="H18" s="190"/>
      <c r="I18" s="195"/>
      <c r="J18" s="191">
        <v>1595</v>
      </c>
      <c r="K18" s="192"/>
      <c r="L18" s="192"/>
      <c r="M18" s="192"/>
      <c r="N18" s="193"/>
      <c r="O18" s="194"/>
    </row>
    <row r="19" spans="1:15" ht="15" x14ac:dyDescent="0.25">
      <c r="A19" s="190" t="s">
        <v>14</v>
      </c>
      <c r="B19" s="190" t="s">
        <v>1344</v>
      </c>
      <c r="C19" s="190" t="s">
        <v>298</v>
      </c>
      <c r="D19" s="190" t="s">
        <v>1399</v>
      </c>
      <c r="E19" s="190">
        <v>1700</v>
      </c>
      <c r="F19" s="190" t="s">
        <v>2176</v>
      </c>
      <c r="G19" s="190" t="s">
        <v>2953</v>
      </c>
      <c r="H19" s="190"/>
      <c r="I19" s="195"/>
      <c r="J19" s="191">
        <v>1544</v>
      </c>
      <c r="K19" s="192"/>
      <c r="L19" s="192"/>
      <c r="M19" s="192"/>
      <c r="N19" s="193"/>
      <c r="O19" s="194"/>
    </row>
    <row r="20" spans="1:15" ht="15" x14ac:dyDescent="0.25">
      <c r="A20" s="190" t="s">
        <v>14</v>
      </c>
      <c r="B20" s="190" t="s">
        <v>1344</v>
      </c>
      <c r="C20" s="190" t="s">
        <v>24</v>
      </c>
      <c r="D20" s="190" t="s">
        <v>1400</v>
      </c>
      <c r="E20" s="190">
        <v>1752</v>
      </c>
      <c r="F20" s="190" t="s">
        <v>2177</v>
      </c>
      <c r="G20" s="190" t="s">
        <v>2954</v>
      </c>
      <c r="H20" s="190" t="s">
        <v>691</v>
      </c>
      <c r="I20" s="195"/>
      <c r="J20" s="191">
        <v>1001</v>
      </c>
      <c r="K20" s="192"/>
      <c r="L20" s="192"/>
      <c r="M20" s="192"/>
      <c r="N20" s="193"/>
      <c r="O20" s="194"/>
    </row>
    <row r="21" spans="1:15" ht="15" x14ac:dyDescent="0.25">
      <c r="A21" s="190" t="s">
        <v>284</v>
      </c>
      <c r="B21" s="190" t="s">
        <v>1344</v>
      </c>
      <c r="C21" s="190" t="s">
        <v>299</v>
      </c>
      <c r="D21" s="190" t="s">
        <v>1401</v>
      </c>
      <c r="E21" s="190">
        <v>1752</v>
      </c>
      <c r="F21" s="190" t="s">
        <v>2178</v>
      </c>
      <c r="G21" s="190" t="s">
        <v>2955</v>
      </c>
      <c r="H21" s="190" t="s">
        <v>691</v>
      </c>
      <c r="I21" s="195"/>
      <c r="J21" s="191">
        <v>1001</v>
      </c>
      <c r="K21" s="192"/>
      <c r="L21" s="192"/>
      <c r="M21" s="192"/>
      <c r="N21" s="193"/>
      <c r="O21" s="194"/>
    </row>
    <row r="22" spans="1:15" ht="15" x14ac:dyDescent="0.25">
      <c r="A22" s="190" t="s">
        <v>14</v>
      </c>
      <c r="B22" s="190" t="s">
        <v>1344</v>
      </c>
      <c r="C22" s="190" t="s">
        <v>300</v>
      </c>
      <c r="D22" s="190" t="s">
        <v>1402</v>
      </c>
      <c r="E22" s="190">
        <v>1700</v>
      </c>
      <c r="F22" s="190" t="s">
        <v>2179</v>
      </c>
      <c r="G22" s="190" t="s">
        <v>2956</v>
      </c>
      <c r="H22" s="190"/>
      <c r="I22" s="195"/>
      <c r="J22" s="191">
        <v>1199</v>
      </c>
      <c r="K22" s="192"/>
      <c r="L22" s="192"/>
      <c r="M22" s="192"/>
      <c r="N22" s="193"/>
      <c r="O22" s="194"/>
    </row>
    <row r="23" spans="1:15" ht="15" x14ac:dyDescent="0.25">
      <c r="A23" s="190" t="s">
        <v>284</v>
      </c>
      <c r="B23" s="190" t="s">
        <v>1344</v>
      </c>
      <c r="C23" s="190" t="s">
        <v>301</v>
      </c>
      <c r="D23" s="190" t="s">
        <v>1403</v>
      </c>
      <c r="E23" s="190">
        <v>1632</v>
      </c>
      <c r="F23" s="190" t="s">
        <v>2180</v>
      </c>
      <c r="G23" s="190" t="s">
        <v>2957</v>
      </c>
      <c r="H23" s="190" t="s">
        <v>692</v>
      </c>
      <c r="I23" s="195"/>
      <c r="J23" s="191">
        <v>1519</v>
      </c>
      <c r="K23" s="192"/>
      <c r="L23" s="192"/>
      <c r="M23" s="192"/>
      <c r="N23" s="193"/>
      <c r="O23" s="194"/>
    </row>
    <row r="24" spans="1:15" ht="15" x14ac:dyDescent="0.25">
      <c r="A24" s="190" t="s">
        <v>14</v>
      </c>
      <c r="B24" s="190" t="s">
        <v>1344</v>
      </c>
      <c r="C24" s="190" t="s">
        <v>302</v>
      </c>
      <c r="D24" s="190" t="s">
        <v>1404</v>
      </c>
      <c r="E24" s="190">
        <v>1723</v>
      </c>
      <c r="F24" s="190" t="s">
        <v>2181</v>
      </c>
      <c r="G24" s="190" t="s">
        <v>2958</v>
      </c>
      <c r="H24" s="190" t="s">
        <v>693</v>
      </c>
      <c r="I24" s="195"/>
      <c r="J24" s="191">
        <v>1607</v>
      </c>
      <c r="K24" s="192"/>
      <c r="L24" s="192"/>
      <c r="M24" s="192"/>
      <c r="N24" s="193"/>
      <c r="O24" s="194"/>
    </row>
    <row r="25" spans="1:15" ht="15" x14ac:dyDescent="0.25">
      <c r="A25" s="190" t="s">
        <v>284</v>
      </c>
      <c r="B25" s="190" t="s">
        <v>1344</v>
      </c>
      <c r="C25" s="190" t="s">
        <v>303</v>
      </c>
      <c r="D25" s="190" t="s">
        <v>1405</v>
      </c>
      <c r="E25" s="190">
        <v>1723</v>
      </c>
      <c r="F25" s="190" t="s">
        <v>2182</v>
      </c>
      <c r="G25" s="190" t="s">
        <v>2959</v>
      </c>
      <c r="H25" s="190" t="s">
        <v>693</v>
      </c>
      <c r="I25" s="195"/>
      <c r="J25" s="191">
        <v>1607</v>
      </c>
      <c r="K25" s="192"/>
      <c r="L25" s="192"/>
      <c r="M25" s="192"/>
      <c r="N25" s="193"/>
      <c r="O25" s="194"/>
    </row>
    <row r="26" spans="1:15" ht="15" x14ac:dyDescent="0.25">
      <c r="A26" s="190" t="s">
        <v>14</v>
      </c>
      <c r="B26" s="190" t="s">
        <v>1344</v>
      </c>
      <c r="C26" s="190" t="s">
        <v>304</v>
      </c>
      <c r="D26" s="190" t="s">
        <v>1406</v>
      </c>
      <c r="E26" s="190">
        <v>1784</v>
      </c>
      <c r="F26" s="190" t="s">
        <v>2183</v>
      </c>
      <c r="G26" s="190" t="s">
        <v>2960</v>
      </c>
      <c r="H26" s="190"/>
      <c r="I26" s="195"/>
      <c r="J26" s="191">
        <v>1002</v>
      </c>
      <c r="K26" s="192"/>
      <c r="L26" s="192"/>
      <c r="M26" s="192"/>
      <c r="N26" s="193"/>
      <c r="O26" s="194"/>
    </row>
    <row r="27" spans="1:15" ht="15" x14ac:dyDescent="0.25">
      <c r="A27" s="190" t="s">
        <v>284</v>
      </c>
      <c r="B27" s="190" t="s">
        <v>1344</v>
      </c>
      <c r="C27" s="190" t="s">
        <v>305</v>
      </c>
      <c r="D27" s="190" t="s">
        <v>1407</v>
      </c>
      <c r="E27" s="190">
        <v>1784</v>
      </c>
      <c r="F27" s="190" t="s">
        <v>2184</v>
      </c>
      <c r="G27" s="190" t="s">
        <v>2961</v>
      </c>
      <c r="H27" s="190"/>
      <c r="I27" s="195"/>
      <c r="J27" s="191">
        <v>1002</v>
      </c>
      <c r="K27" s="192"/>
      <c r="L27" s="192"/>
      <c r="M27" s="192"/>
      <c r="N27" s="193"/>
      <c r="O27" s="194"/>
    </row>
    <row r="28" spans="1:15" ht="15" x14ac:dyDescent="0.25">
      <c r="A28" s="190" t="s">
        <v>14</v>
      </c>
      <c r="B28" s="190" t="s">
        <v>1344</v>
      </c>
      <c r="C28" s="190" t="s">
        <v>306</v>
      </c>
      <c r="D28" s="190" t="s">
        <v>1408</v>
      </c>
      <c r="E28" s="190">
        <v>1679</v>
      </c>
      <c r="F28" s="190" t="s">
        <v>2185</v>
      </c>
      <c r="G28" s="190" t="s">
        <v>2962</v>
      </c>
      <c r="H28" s="190" t="s">
        <v>694</v>
      </c>
      <c r="I28" s="195"/>
      <c r="J28" s="191">
        <v>1201</v>
      </c>
      <c r="K28" s="192"/>
      <c r="L28" s="192"/>
      <c r="M28" s="192"/>
      <c r="N28" s="193"/>
      <c r="O28" s="194"/>
    </row>
    <row r="29" spans="1:15" ht="15" x14ac:dyDescent="0.25">
      <c r="A29" s="190" t="s">
        <v>14</v>
      </c>
      <c r="B29" s="190" t="s">
        <v>1344</v>
      </c>
      <c r="C29" s="190" t="s">
        <v>307</v>
      </c>
      <c r="D29" s="190" t="s">
        <v>1409</v>
      </c>
      <c r="E29" s="190">
        <v>1700</v>
      </c>
      <c r="F29" s="190" t="s">
        <v>2186</v>
      </c>
      <c r="G29" s="190" t="s">
        <v>2963</v>
      </c>
      <c r="H29" s="190"/>
      <c r="I29" s="195"/>
      <c r="J29" s="191">
        <v>1535</v>
      </c>
      <c r="K29" s="192"/>
      <c r="L29" s="192"/>
      <c r="M29" s="192"/>
      <c r="N29" s="193"/>
      <c r="O29" s="194"/>
    </row>
    <row r="30" spans="1:15" ht="15" x14ac:dyDescent="0.25">
      <c r="A30" s="190" t="s">
        <v>14</v>
      </c>
      <c r="B30" s="190" t="s">
        <v>1344</v>
      </c>
      <c r="C30" s="190" t="s">
        <v>308</v>
      </c>
      <c r="D30" s="190" t="s">
        <v>1410</v>
      </c>
      <c r="E30" s="190">
        <v>1679</v>
      </c>
      <c r="F30" s="190" t="s">
        <v>2187</v>
      </c>
      <c r="G30" s="190" t="s">
        <v>2964</v>
      </c>
      <c r="H30" s="190"/>
      <c r="I30" s="195"/>
      <c r="J30" s="191">
        <v>1200</v>
      </c>
      <c r="K30" s="192"/>
      <c r="L30" s="192"/>
      <c r="M30" s="192"/>
      <c r="N30" s="193"/>
      <c r="O30" s="194"/>
    </row>
    <row r="31" spans="1:15" ht="15" x14ac:dyDescent="0.25">
      <c r="A31" s="190" t="s">
        <v>284</v>
      </c>
      <c r="B31" s="190" t="s">
        <v>1344</v>
      </c>
      <c r="C31" s="190" t="s">
        <v>293</v>
      </c>
      <c r="D31" s="190" t="s">
        <v>1411</v>
      </c>
      <c r="E31" s="190">
        <v>1700</v>
      </c>
      <c r="F31" s="190" t="s">
        <v>2188</v>
      </c>
      <c r="G31" s="190" t="s">
        <v>2965</v>
      </c>
      <c r="H31" s="190" t="s">
        <v>695</v>
      </c>
      <c r="I31" s="195"/>
      <c r="J31" s="191">
        <v>1202</v>
      </c>
      <c r="K31" s="192"/>
      <c r="L31" s="192"/>
      <c r="M31" s="192"/>
      <c r="N31" s="193"/>
      <c r="O31" s="194"/>
    </row>
    <row r="32" spans="1:15" ht="15" x14ac:dyDescent="0.25">
      <c r="A32" s="190" t="s">
        <v>14</v>
      </c>
      <c r="B32" s="190" t="s">
        <v>1344</v>
      </c>
      <c r="C32" s="190" t="s">
        <v>308</v>
      </c>
      <c r="D32" s="190" t="s">
        <v>1412</v>
      </c>
      <c r="E32" s="190">
        <v>1745</v>
      </c>
      <c r="F32" s="190" t="s">
        <v>2189</v>
      </c>
      <c r="G32" s="190" t="s">
        <v>2966</v>
      </c>
      <c r="H32" s="190"/>
      <c r="I32" s="195"/>
      <c r="J32" s="191">
        <v>1203</v>
      </c>
      <c r="K32" s="192"/>
      <c r="L32" s="192"/>
      <c r="M32" s="192"/>
      <c r="N32" s="193"/>
      <c r="O32" s="194"/>
    </row>
    <row r="33" spans="1:15" ht="15" x14ac:dyDescent="0.25">
      <c r="A33" s="190" t="s">
        <v>14</v>
      </c>
      <c r="B33" s="190" t="s">
        <v>1344</v>
      </c>
      <c r="C33" s="190" t="s">
        <v>309</v>
      </c>
      <c r="D33" s="190" t="s">
        <v>1413</v>
      </c>
      <c r="E33" s="190">
        <v>1762</v>
      </c>
      <c r="F33" s="190" t="s">
        <v>2190</v>
      </c>
      <c r="G33" s="190" t="s">
        <v>2967</v>
      </c>
      <c r="H33" s="190"/>
      <c r="I33" s="195"/>
      <c r="J33" s="191">
        <v>1003</v>
      </c>
      <c r="K33" s="192"/>
      <c r="L33" s="192"/>
      <c r="M33" s="192"/>
      <c r="N33" s="193"/>
      <c r="O33" s="194"/>
    </row>
    <row r="34" spans="1:15" ht="15" x14ac:dyDescent="0.25">
      <c r="A34" s="190" t="s">
        <v>284</v>
      </c>
      <c r="B34" s="190" t="s">
        <v>1344</v>
      </c>
      <c r="C34" s="190" t="s">
        <v>310</v>
      </c>
      <c r="D34" s="190" t="s">
        <v>1414</v>
      </c>
      <c r="E34" s="190">
        <v>1762</v>
      </c>
      <c r="F34" s="190" t="s">
        <v>2191</v>
      </c>
      <c r="G34" s="190" t="s">
        <v>2968</v>
      </c>
      <c r="H34" s="190"/>
      <c r="I34" s="195"/>
      <c r="J34" s="191">
        <v>1003</v>
      </c>
      <c r="K34" s="192"/>
      <c r="L34" s="192"/>
      <c r="M34" s="192"/>
      <c r="N34" s="193"/>
      <c r="O34" s="194"/>
    </row>
    <row r="35" spans="1:15" ht="15" x14ac:dyDescent="0.25">
      <c r="A35" s="190" t="s">
        <v>14</v>
      </c>
      <c r="B35" s="190" t="s">
        <v>1344</v>
      </c>
      <c r="C35" s="190" t="s">
        <v>311</v>
      </c>
      <c r="D35" s="190" t="s">
        <v>1415</v>
      </c>
      <c r="E35" s="190">
        <v>1473</v>
      </c>
      <c r="F35" s="190" t="s">
        <v>2192</v>
      </c>
      <c r="G35" s="190" t="s">
        <v>2969</v>
      </c>
      <c r="H35" s="190" t="s">
        <v>696</v>
      </c>
      <c r="I35" s="195"/>
      <c r="J35" s="191">
        <v>1204</v>
      </c>
      <c r="K35" s="192"/>
      <c r="L35" s="192"/>
      <c r="M35" s="192"/>
      <c r="N35" s="193"/>
      <c r="O35" s="194"/>
    </row>
    <row r="36" spans="1:15" ht="15" x14ac:dyDescent="0.25">
      <c r="A36" s="190" t="s">
        <v>284</v>
      </c>
      <c r="B36" s="190" t="s">
        <v>1344</v>
      </c>
      <c r="C36" s="190" t="s">
        <v>312</v>
      </c>
      <c r="D36" s="190" t="s">
        <v>1416</v>
      </c>
      <c r="E36" s="190">
        <v>1700</v>
      </c>
      <c r="F36" s="190" t="s">
        <v>2193</v>
      </c>
      <c r="G36" s="190" t="s">
        <v>2970</v>
      </c>
      <c r="H36" s="190"/>
      <c r="I36" s="195"/>
      <c r="J36" s="191">
        <v>1205</v>
      </c>
      <c r="K36" s="192"/>
      <c r="L36" s="192"/>
      <c r="M36" s="192"/>
      <c r="N36" s="193"/>
      <c r="O36" s="194"/>
    </row>
    <row r="37" spans="1:15" ht="15" x14ac:dyDescent="0.25">
      <c r="A37" s="190" t="s">
        <v>14</v>
      </c>
      <c r="B37" s="190" t="s">
        <v>1344</v>
      </c>
      <c r="C37" s="190" t="s">
        <v>315</v>
      </c>
      <c r="D37" s="190" t="s">
        <v>1417</v>
      </c>
      <c r="E37" s="190">
        <v>1647</v>
      </c>
      <c r="F37" s="190" t="s">
        <v>2194</v>
      </c>
      <c r="G37" s="190" t="s">
        <v>2971</v>
      </c>
      <c r="H37" s="190" t="s">
        <v>698</v>
      </c>
      <c r="I37" s="195"/>
      <c r="J37" s="191">
        <v>1005</v>
      </c>
      <c r="K37" s="192"/>
      <c r="L37" s="192"/>
      <c r="M37" s="192"/>
      <c r="N37" s="193"/>
      <c r="O37" s="194"/>
    </row>
    <row r="38" spans="1:15" ht="15" x14ac:dyDescent="0.25">
      <c r="A38" s="190" t="s">
        <v>284</v>
      </c>
      <c r="B38" s="190" t="s">
        <v>1344</v>
      </c>
      <c r="C38" s="190" t="s">
        <v>316</v>
      </c>
      <c r="D38" s="190" t="s">
        <v>1418</v>
      </c>
      <c r="E38" s="190">
        <v>1647</v>
      </c>
      <c r="F38" s="190" t="s">
        <v>2195</v>
      </c>
      <c r="G38" s="190" t="s">
        <v>2972</v>
      </c>
      <c r="H38" s="190" t="s">
        <v>698</v>
      </c>
      <c r="I38" s="195"/>
      <c r="J38" s="191">
        <v>1005</v>
      </c>
      <c r="K38" s="192"/>
      <c r="L38" s="192"/>
      <c r="M38" s="192"/>
      <c r="N38" s="193"/>
      <c r="O38" s="194"/>
    </row>
    <row r="39" spans="1:15" ht="15" x14ac:dyDescent="0.25">
      <c r="A39" s="190" t="s">
        <v>284</v>
      </c>
      <c r="B39" s="190" t="s">
        <v>1344</v>
      </c>
      <c r="C39" s="190" t="s">
        <v>318</v>
      </c>
      <c r="D39" s="190" t="s">
        <v>1419</v>
      </c>
      <c r="E39" s="190">
        <v>3186</v>
      </c>
      <c r="F39" s="190" t="s">
        <v>2196</v>
      </c>
      <c r="G39" s="190" t="s">
        <v>2973</v>
      </c>
      <c r="H39" s="190"/>
      <c r="I39" s="195"/>
      <c r="J39" s="191">
        <v>1570</v>
      </c>
      <c r="K39" s="192"/>
      <c r="L39" s="192"/>
      <c r="M39" s="192"/>
      <c r="N39" s="193"/>
      <c r="O39" s="194"/>
    </row>
    <row r="40" spans="1:15" ht="15" x14ac:dyDescent="0.25">
      <c r="A40" s="190" t="s">
        <v>14</v>
      </c>
      <c r="B40" s="190" t="s">
        <v>1344</v>
      </c>
      <c r="C40" s="190" t="s">
        <v>319</v>
      </c>
      <c r="D40" s="190" t="s">
        <v>1420</v>
      </c>
      <c r="E40" s="190">
        <v>1630</v>
      </c>
      <c r="F40" s="190" t="s">
        <v>2197</v>
      </c>
      <c r="G40" s="190" t="s">
        <v>2974</v>
      </c>
      <c r="H40" s="190"/>
      <c r="I40" s="195"/>
      <c r="J40" s="191">
        <v>1207</v>
      </c>
      <c r="K40" s="192"/>
      <c r="L40" s="192"/>
      <c r="M40" s="192"/>
      <c r="N40" s="193"/>
      <c r="O40" s="194"/>
    </row>
    <row r="41" spans="1:15" ht="15" x14ac:dyDescent="0.25">
      <c r="A41" s="190" t="s">
        <v>14</v>
      </c>
      <c r="B41" s="190" t="s">
        <v>1344</v>
      </c>
      <c r="C41" s="190" t="s">
        <v>320</v>
      </c>
      <c r="D41" s="190" t="s">
        <v>1421</v>
      </c>
      <c r="E41" s="190">
        <v>1782</v>
      </c>
      <c r="F41" s="190" t="s">
        <v>2198</v>
      </c>
      <c r="G41" s="190" t="s">
        <v>2975</v>
      </c>
      <c r="H41" s="190"/>
      <c r="I41" s="195"/>
      <c r="J41" s="191">
        <v>1006</v>
      </c>
      <c r="K41" s="192"/>
      <c r="L41" s="192"/>
      <c r="M41" s="192"/>
      <c r="N41" s="193"/>
      <c r="O41" s="194"/>
    </row>
    <row r="42" spans="1:15" ht="15" x14ac:dyDescent="0.25">
      <c r="A42" s="190" t="s">
        <v>284</v>
      </c>
      <c r="B42" s="190" t="s">
        <v>1344</v>
      </c>
      <c r="C42" s="190" t="s">
        <v>292</v>
      </c>
      <c r="D42" s="190" t="s">
        <v>1422</v>
      </c>
      <c r="E42" s="190">
        <v>1782</v>
      </c>
      <c r="F42" s="190" t="s">
        <v>2199</v>
      </c>
      <c r="G42" s="190" t="s">
        <v>2976</v>
      </c>
      <c r="H42" s="190"/>
      <c r="I42" s="195"/>
      <c r="J42" s="191">
        <v>1006</v>
      </c>
      <c r="K42" s="192"/>
      <c r="L42" s="192"/>
      <c r="M42" s="192"/>
      <c r="N42" s="193"/>
      <c r="O42" s="194"/>
    </row>
    <row r="43" spans="1:15" ht="15" x14ac:dyDescent="0.25">
      <c r="A43" s="190" t="s">
        <v>14</v>
      </c>
      <c r="B43" s="190" t="s">
        <v>1344</v>
      </c>
      <c r="C43" s="190" t="s">
        <v>321</v>
      </c>
      <c r="D43" s="190" t="s">
        <v>1423</v>
      </c>
      <c r="E43" s="190">
        <v>1700</v>
      </c>
      <c r="F43" s="190" t="s">
        <v>2200</v>
      </c>
      <c r="G43" s="190" t="s">
        <v>2977</v>
      </c>
      <c r="H43" s="190" t="s">
        <v>700</v>
      </c>
      <c r="I43" s="195"/>
      <c r="J43" s="191">
        <v>1208</v>
      </c>
      <c r="K43" s="192"/>
      <c r="L43" s="192"/>
      <c r="M43" s="192"/>
      <c r="N43" s="193"/>
      <c r="O43" s="194"/>
    </row>
    <row r="44" spans="1:15" ht="15" x14ac:dyDescent="0.25">
      <c r="A44" s="190" t="s">
        <v>14</v>
      </c>
      <c r="B44" s="190" t="s">
        <v>1344</v>
      </c>
      <c r="C44" s="190" t="s">
        <v>322</v>
      </c>
      <c r="D44" s="190" t="s">
        <v>1424</v>
      </c>
      <c r="E44" s="190">
        <v>1585</v>
      </c>
      <c r="F44" s="190" t="s">
        <v>2201</v>
      </c>
      <c r="G44" s="190" t="s">
        <v>2978</v>
      </c>
      <c r="H44" s="190"/>
      <c r="I44" s="195"/>
      <c r="J44" s="191">
        <v>1209</v>
      </c>
      <c r="K44" s="192"/>
      <c r="L44" s="192"/>
      <c r="M44" s="192"/>
      <c r="N44" s="193"/>
      <c r="O44" s="194"/>
    </row>
    <row r="45" spans="1:15" ht="15" x14ac:dyDescent="0.25">
      <c r="A45" s="190" t="s">
        <v>25</v>
      </c>
      <c r="B45" s="190" t="s">
        <v>1344</v>
      </c>
      <c r="C45" s="190" t="s">
        <v>323</v>
      </c>
      <c r="D45" s="190" t="s">
        <v>1425</v>
      </c>
      <c r="E45" s="190">
        <v>3280</v>
      </c>
      <c r="F45" s="190" t="s">
        <v>2202</v>
      </c>
      <c r="G45" s="190" t="s">
        <v>2979</v>
      </c>
      <c r="H45" s="190" t="s">
        <v>701</v>
      </c>
      <c r="I45" s="195"/>
      <c r="J45" s="191">
        <v>4027</v>
      </c>
      <c r="K45" s="192"/>
      <c r="L45" s="192"/>
      <c r="M45" s="192"/>
      <c r="N45" s="193"/>
      <c r="O45" s="194"/>
    </row>
    <row r="46" spans="1:15" ht="15" x14ac:dyDescent="0.25">
      <c r="A46" s="190" t="s">
        <v>14</v>
      </c>
      <c r="B46" s="190" t="s">
        <v>1344</v>
      </c>
      <c r="C46" s="190" t="s">
        <v>324</v>
      </c>
      <c r="D46" s="190" t="s">
        <v>1426</v>
      </c>
      <c r="E46" s="190">
        <v>1782</v>
      </c>
      <c r="F46" s="190" t="s">
        <v>2203</v>
      </c>
      <c r="G46" s="190" t="s">
        <v>2980</v>
      </c>
      <c r="H46" s="190"/>
      <c r="I46" s="195"/>
      <c r="J46" s="191">
        <v>1007</v>
      </c>
      <c r="K46" s="192"/>
      <c r="L46" s="192"/>
      <c r="M46" s="192"/>
      <c r="N46" s="193"/>
      <c r="O46" s="194"/>
    </row>
    <row r="47" spans="1:15" ht="15" x14ac:dyDescent="0.25">
      <c r="A47" s="190" t="s">
        <v>14</v>
      </c>
      <c r="B47" s="190" t="s">
        <v>1344</v>
      </c>
      <c r="C47" s="190" t="s">
        <v>325</v>
      </c>
      <c r="D47" s="190" t="s">
        <v>1427</v>
      </c>
      <c r="E47" s="190">
        <v>1617</v>
      </c>
      <c r="F47" s="190" t="s">
        <v>2204</v>
      </c>
      <c r="G47" s="190" t="s">
        <v>2981</v>
      </c>
      <c r="H47" s="190" t="s">
        <v>702</v>
      </c>
      <c r="I47" s="195"/>
      <c r="J47" s="191">
        <v>1008</v>
      </c>
      <c r="K47" s="192"/>
      <c r="L47" s="192"/>
      <c r="M47" s="192"/>
      <c r="N47" s="193"/>
      <c r="O47" s="194"/>
    </row>
    <row r="48" spans="1:15" ht="15" x14ac:dyDescent="0.25">
      <c r="A48" s="190" t="s">
        <v>284</v>
      </c>
      <c r="B48" s="190" t="s">
        <v>1344</v>
      </c>
      <c r="C48" s="190" t="s">
        <v>326</v>
      </c>
      <c r="D48" s="190" t="s">
        <v>1428</v>
      </c>
      <c r="E48" s="190">
        <v>1617</v>
      </c>
      <c r="F48" s="190" t="s">
        <v>2205</v>
      </c>
      <c r="G48" s="190" t="s">
        <v>2982</v>
      </c>
      <c r="H48" s="190" t="s">
        <v>702</v>
      </c>
      <c r="I48" s="195"/>
      <c r="J48" s="191">
        <v>1008</v>
      </c>
      <c r="K48" s="192"/>
      <c r="L48" s="192"/>
      <c r="M48" s="192"/>
      <c r="N48" s="193"/>
      <c r="O48" s="194"/>
    </row>
    <row r="49" spans="1:15" ht="15" x14ac:dyDescent="0.25">
      <c r="A49" s="190" t="s">
        <v>14</v>
      </c>
      <c r="B49" s="190" t="s">
        <v>1344</v>
      </c>
      <c r="C49" s="190" t="s">
        <v>327</v>
      </c>
      <c r="D49" s="190" t="s">
        <v>1429</v>
      </c>
      <c r="E49" s="190">
        <v>1616</v>
      </c>
      <c r="F49" s="190" t="s">
        <v>2206</v>
      </c>
      <c r="G49" s="190" t="s">
        <v>2983</v>
      </c>
      <c r="H49" s="190" t="s">
        <v>703</v>
      </c>
      <c r="I49" s="195"/>
      <c r="J49" s="191">
        <v>1009</v>
      </c>
      <c r="K49" s="192"/>
      <c r="L49" s="192"/>
      <c r="M49" s="192"/>
      <c r="N49" s="193"/>
      <c r="O49" s="194"/>
    </row>
    <row r="50" spans="1:15" ht="15" x14ac:dyDescent="0.25">
      <c r="A50" s="190" t="s">
        <v>284</v>
      </c>
      <c r="B50" s="190" t="s">
        <v>1344</v>
      </c>
      <c r="C50" s="190" t="s">
        <v>328</v>
      </c>
      <c r="D50" s="190" t="s">
        <v>1430</v>
      </c>
      <c r="E50" s="190">
        <v>1616</v>
      </c>
      <c r="F50" s="190" t="s">
        <v>2207</v>
      </c>
      <c r="G50" s="190" t="s">
        <v>2984</v>
      </c>
      <c r="H50" s="190" t="s">
        <v>703</v>
      </c>
      <c r="I50" s="195"/>
      <c r="J50" s="191">
        <v>1009</v>
      </c>
      <c r="K50" s="192"/>
      <c r="L50" s="192"/>
      <c r="M50" s="192"/>
      <c r="N50" s="193"/>
      <c r="O50" s="194"/>
    </row>
    <row r="51" spans="1:15" ht="15" x14ac:dyDescent="0.25">
      <c r="A51" s="190" t="s">
        <v>14</v>
      </c>
      <c r="B51" s="190" t="s">
        <v>1344</v>
      </c>
      <c r="C51" s="190" t="s">
        <v>329</v>
      </c>
      <c r="D51" s="190" t="s">
        <v>1431</v>
      </c>
      <c r="E51" s="190">
        <v>1757</v>
      </c>
      <c r="F51" s="190" t="s">
        <v>2208</v>
      </c>
      <c r="G51" s="190" t="s">
        <v>2985</v>
      </c>
      <c r="H51" s="190"/>
      <c r="I51" s="195"/>
      <c r="J51" s="191">
        <v>1210</v>
      </c>
      <c r="K51" s="192"/>
      <c r="L51" s="192"/>
      <c r="M51" s="192"/>
      <c r="N51" s="193"/>
      <c r="O51" s="194"/>
    </row>
    <row r="52" spans="1:15" ht="15" x14ac:dyDescent="0.25">
      <c r="A52" s="190" t="s">
        <v>284</v>
      </c>
      <c r="B52" s="190" t="s">
        <v>1344</v>
      </c>
      <c r="C52" s="190" t="s">
        <v>330</v>
      </c>
      <c r="D52" s="190" t="s">
        <v>1432</v>
      </c>
      <c r="E52" s="190">
        <v>1563</v>
      </c>
      <c r="F52" s="190" t="s">
        <v>2209</v>
      </c>
      <c r="G52" s="190" t="s">
        <v>2986</v>
      </c>
      <c r="H52" s="190"/>
      <c r="I52" s="195"/>
      <c r="J52" s="191">
        <v>1211</v>
      </c>
      <c r="K52" s="192"/>
      <c r="L52" s="192"/>
      <c r="M52" s="192"/>
      <c r="N52" s="193"/>
      <c r="O52" s="194"/>
    </row>
    <row r="53" spans="1:15" ht="15" x14ac:dyDescent="0.25">
      <c r="A53" s="190" t="s">
        <v>14</v>
      </c>
      <c r="B53" s="190" t="s">
        <v>1344</v>
      </c>
      <c r="C53" s="190" t="s">
        <v>297</v>
      </c>
      <c r="D53" s="190" t="s">
        <v>1433</v>
      </c>
      <c r="E53" s="190">
        <v>1742</v>
      </c>
      <c r="F53" s="190" t="s">
        <v>2210</v>
      </c>
      <c r="G53" s="190" t="s">
        <v>2987</v>
      </c>
      <c r="H53" s="190"/>
      <c r="I53" s="195"/>
      <c r="J53" s="191">
        <v>1010</v>
      </c>
      <c r="K53" s="192"/>
      <c r="L53" s="192"/>
      <c r="M53" s="192"/>
      <c r="N53" s="193"/>
      <c r="O53" s="194"/>
    </row>
    <row r="54" spans="1:15" ht="15" x14ac:dyDescent="0.25">
      <c r="A54" s="190" t="s">
        <v>14</v>
      </c>
      <c r="B54" s="190" t="s">
        <v>1344</v>
      </c>
      <c r="C54" s="190" t="s">
        <v>331</v>
      </c>
      <c r="D54" s="190" t="s">
        <v>1434</v>
      </c>
      <c r="E54" s="190">
        <v>1630</v>
      </c>
      <c r="F54" s="190" t="s">
        <v>2211</v>
      </c>
      <c r="G54" s="190" t="s">
        <v>2988</v>
      </c>
      <c r="H54" s="190"/>
      <c r="I54" s="195"/>
      <c r="J54" s="191">
        <v>1011</v>
      </c>
      <c r="K54" s="192"/>
      <c r="L54" s="192"/>
      <c r="M54" s="192"/>
      <c r="N54" s="193"/>
      <c r="O54" s="194"/>
    </row>
    <row r="55" spans="1:15" ht="15" x14ac:dyDescent="0.25">
      <c r="A55" s="190" t="s">
        <v>284</v>
      </c>
      <c r="B55" s="190" t="s">
        <v>1344</v>
      </c>
      <c r="C55" s="190" t="s">
        <v>332</v>
      </c>
      <c r="D55" s="190" t="s">
        <v>1435</v>
      </c>
      <c r="E55" s="190">
        <v>1630</v>
      </c>
      <c r="F55" s="190" t="s">
        <v>2212</v>
      </c>
      <c r="G55" s="190" t="s">
        <v>2989</v>
      </c>
      <c r="H55" s="190"/>
      <c r="I55" s="195"/>
      <c r="J55" s="191">
        <v>1011</v>
      </c>
      <c r="K55" s="192"/>
      <c r="L55" s="192"/>
      <c r="M55" s="192"/>
      <c r="N55" s="193"/>
      <c r="O55" s="194"/>
    </row>
    <row r="56" spans="1:15" ht="15" x14ac:dyDescent="0.25">
      <c r="A56" s="190" t="s">
        <v>14</v>
      </c>
      <c r="B56" s="190" t="s">
        <v>1344</v>
      </c>
      <c r="C56" s="190" t="s">
        <v>333</v>
      </c>
      <c r="D56" s="190" t="s">
        <v>1436</v>
      </c>
      <c r="E56" s="190">
        <v>1474</v>
      </c>
      <c r="F56" s="190" t="s">
        <v>2213</v>
      </c>
      <c r="G56" s="190" t="s">
        <v>2990</v>
      </c>
      <c r="H56" s="190"/>
      <c r="I56" s="195"/>
      <c r="J56" s="191">
        <v>1213</v>
      </c>
      <c r="K56" s="192"/>
      <c r="L56" s="192"/>
      <c r="M56" s="192"/>
      <c r="N56" s="193"/>
      <c r="O56" s="194"/>
    </row>
    <row r="57" spans="1:15" ht="15" x14ac:dyDescent="0.25">
      <c r="A57" s="190" t="s">
        <v>14</v>
      </c>
      <c r="B57" s="190" t="s">
        <v>1344</v>
      </c>
      <c r="C57" s="190" t="s">
        <v>334</v>
      </c>
      <c r="D57" s="190" t="s">
        <v>1437</v>
      </c>
      <c r="E57" s="190">
        <v>1616</v>
      </c>
      <c r="F57" s="190" t="s">
        <v>2214</v>
      </c>
      <c r="G57" s="190" t="s">
        <v>2991</v>
      </c>
      <c r="H57" s="190" t="s">
        <v>704</v>
      </c>
      <c r="I57" s="195"/>
      <c r="J57" s="191">
        <v>1214</v>
      </c>
      <c r="K57" s="192"/>
      <c r="L57" s="192"/>
      <c r="M57" s="192"/>
      <c r="N57" s="193"/>
      <c r="O57" s="194"/>
    </row>
    <row r="58" spans="1:15" ht="15" x14ac:dyDescent="0.25">
      <c r="A58" s="190" t="s">
        <v>14</v>
      </c>
      <c r="B58" s="190" t="s">
        <v>1344</v>
      </c>
      <c r="C58" s="190" t="s">
        <v>335</v>
      </c>
      <c r="D58" s="190" t="s">
        <v>1438</v>
      </c>
      <c r="E58" s="190">
        <v>1536</v>
      </c>
      <c r="F58" s="190" t="s">
        <v>2215</v>
      </c>
      <c r="G58" s="190" t="s">
        <v>2992</v>
      </c>
      <c r="H58" s="190" t="s">
        <v>705</v>
      </c>
      <c r="I58" s="195"/>
      <c r="J58" s="191">
        <v>1215</v>
      </c>
      <c r="K58" s="192"/>
      <c r="L58" s="192"/>
      <c r="M58" s="192"/>
      <c r="N58" s="193"/>
      <c r="O58" s="194"/>
    </row>
    <row r="59" spans="1:15" ht="15" x14ac:dyDescent="0.25">
      <c r="A59" s="190" t="s">
        <v>14</v>
      </c>
      <c r="B59" s="190" t="s">
        <v>1344</v>
      </c>
      <c r="C59" s="190" t="s">
        <v>337</v>
      </c>
      <c r="D59" s="190" t="s">
        <v>1439</v>
      </c>
      <c r="E59" s="190">
        <v>1763</v>
      </c>
      <c r="F59" s="190" t="s">
        <v>2216</v>
      </c>
      <c r="G59" s="190" t="s">
        <v>2993</v>
      </c>
      <c r="H59" s="190" t="s">
        <v>706</v>
      </c>
      <c r="I59" s="195"/>
      <c r="J59" s="191">
        <v>1012</v>
      </c>
      <c r="K59" s="192"/>
      <c r="L59" s="192"/>
      <c r="M59" s="192"/>
      <c r="N59" s="193"/>
      <c r="O59" s="194"/>
    </row>
    <row r="60" spans="1:15" ht="15" x14ac:dyDescent="0.25">
      <c r="A60" s="190" t="s">
        <v>14</v>
      </c>
      <c r="B60" s="190" t="s">
        <v>1344</v>
      </c>
      <c r="C60" s="190" t="s">
        <v>337</v>
      </c>
      <c r="D60" s="190" t="s">
        <v>1440</v>
      </c>
      <c r="E60" s="190">
        <v>1754</v>
      </c>
      <c r="F60" s="190" t="s">
        <v>2217</v>
      </c>
      <c r="G60" s="190" t="s">
        <v>2994</v>
      </c>
      <c r="H60" s="190" t="s">
        <v>707</v>
      </c>
      <c r="I60" s="195"/>
      <c r="J60" s="191">
        <v>1565</v>
      </c>
      <c r="K60" s="192"/>
      <c r="L60" s="192"/>
      <c r="M60" s="192"/>
      <c r="N60" s="193"/>
      <c r="O60" s="194"/>
    </row>
    <row r="61" spans="1:15" ht="15" x14ac:dyDescent="0.25">
      <c r="A61" s="190" t="s">
        <v>14</v>
      </c>
      <c r="B61" s="190" t="s">
        <v>1344</v>
      </c>
      <c r="C61" s="190" t="s">
        <v>338</v>
      </c>
      <c r="D61" s="190" t="s">
        <v>1441</v>
      </c>
      <c r="E61" s="190">
        <v>1636</v>
      </c>
      <c r="F61" s="190" t="s">
        <v>2218</v>
      </c>
      <c r="G61" s="190" t="s">
        <v>2995</v>
      </c>
      <c r="H61" s="190"/>
      <c r="I61" s="195"/>
      <c r="J61" s="191">
        <v>1013</v>
      </c>
      <c r="K61" s="192"/>
      <c r="L61" s="192"/>
      <c r="M61" s="192"/>
      <c r="N61" s="193"/>
      <c r="O61" s="194"/>
    </row>
    <row r="62" spans="1:15" ht="15" x14ac:dyDescent="0.25">
      <c r="A62" s="190" t="s">
        <v>284</v>
      </c>
      <c r="B62" s="190" t="s">
        <v>1344</v>
      </c>
      <c r="C62" s="190" t="s">
        <v>339</v>
      </c>
      <c r="D62" s="190" t="s">
        <v>1442</v>
      </c>
      <c r="E62" s="190">
        <v>1636</v>
      </c>
      <c r="F62" s="190" t="s">
        <v>2219</v>
      </c>
      <c r="G62" s="190" t="s">
        <v>2996</v>
      </c>
      <c r="H62" s="190"/>
      <c r="I62" s="195"/>
      <c r="J62" s="191">
        <v>1013</v>
      </c>
      <c r="K62" s="192"/>
      <c r="L62" s="192"/>
      <c r="M62" s="192"/>
      <c r="N62" s="193"/>
      <c r="O62" s="194"/>
    </row>
    <row r="63" spans="1:15" ht="15" x14ac:dyDescent="0.25">
      <c r="A63" s="190" t="s">
        <v>25</v>
      </c>
      <c r="B63" s="190" t="s">
        <v>1344</v>
      </c>
      <c r="C63" s="190" t="s">
        <v>340</v>
      </c>
      <c r="D63" s="190" t="s">
        <v>1443</v>
      </c>
      <c r="E63" s="190">
        <v>1774</v>
      </c>
      <c r="F63" s="190" t="s">
        <v>2220</v>
      </c>
      <c r="G63" s="190" t="s">
        <v>2997</v>
      </c>
      <c r="H63" s="190"/>
      <c r="I63" s="195"/>
      <c r="J63" s="191">
        <v>4028</v>
      </c>
      <c r="K63" s="192"/>
      <c r="L63" s="192"/>
      <c r="M63" s="192"/>
      <c r="N63" s="193"/>
      <c r="O63" s="194"/>
    </row>
    <row r="64" spans="1:15" ht="15" x14ac:dyDescent="0.25">
      <c r="A64" s="190" t="s">
        <v>14</v>
      </c>
      <c r="B64" s="190" t="s">
        <v>1344</v>
      </c>
      <c r="C64" s="190" t="s">
        <v>341</v>
      </c>
      <c r="D64" s="190" t="s">
        <v>1444</v>
      </c>
      <c r="E64" s="190">
        <v>1730</v>
      </c>
      <c r="F64" s="190" t="s">
        <v>2221</v>
      </c>
      <c r="G64" s="190" t="s">
        <v>2998</v>
      </c>
      <c r="H64" s="190"/>
      <c r="I64" s="195"/>
      <c r="J64" s="191">
        <v>1216</v>
      </c>
      <c r="K64" s="192"/>
      <c r="L64" s="192"/>
      <c r="M64" s="192"/>
      <c r="N64" s="193"/>
      <c r="O64" s="194"/>
    </row>
    <row r="65" spans="1:15" ht="15" x14ac:dyDescent="0.25">
      <c r="A65" s="190" t="s">
        <v>14</v>
      </c>
      <c r="B65" s="190" t="s">
        <v>1344</v>
      </c>
      <c r="C65" s="190" t="s">
        <v>343</v>
      </c>
      <c r="D65" s="190" t="s">
        <v>1445</v>
      </c>
      <c r="E65" s="190">
        <v>1680</v>
      </c>
      <c r="F65" s="190" t="s">
        <v>2222</v>
      </c>
      <c r="G65" s="190" t="s">
        <v>2999</v>
      </c>
      <c r="H65" s="190" t="s">
        <v>708</v>
      </c>
      <c r="I65" s="195"/>
      <c r="J65" s="191">
        <v>1014</v>
      </c>
      <c r="K65" s="192"/>
      <c r="L65" s="192"/>
      <c r="M65" s="192"/>
      <c r="N65" s="193"/>
      <c r="O65" s="194"/>
    </row>
    <row r="66" spans="1:15" ht="15" x14ac:dyDescent="0.25">
      <c r="A66" s="190" t="s">
        <v>284</v>
      </c>
      <c r="B66" s="190" t="s">
        <v>1344</v>
      </c>
      <c r="C66" s="190" t="s">
        <v>344</v>
      </c>
      <c r="D66" s="190" t="s">
        <v>1446</v>
      </c>
      <c r="E66" s="190">
        <v>1680</v>
      </c>
      <c r="F66" s="190" t="s">
        <v>2223</v>
      </c>
      <c r="G66" s="190" t="s">
        <v>3000</v>
      </c>
      <c r="H66" s="190" t="s">
        <v>708</v>
      </c>
      <c r="I66" s="195"/>
      <c r="J66" s="191">
        <v>1014</v>
      </c>
      <c r="K66" s="192"/>
      <c r="L66" s="192"/>
      <c r="M66" s="192"/>
      <c r="N66" s="193"/>
      <c r="O66" s="194"/>
    </row>
    <row r="67" spans="1:15" ht="15" x14ac:dyDescent="0.25">
      <c r="A67" s="190" t="s">
        <v>14</v>
      </c>
      <c r="B67" s="190" t="s">
        <v>1344</v>
      </c>
      <c r="C67" s="190" t="s">
        <v>334</v>
      </c>
      <c r="D67" s="190" t="s">
        <v>1447</v>
      </c>
      <c r="E67" s="190">
        <v>1791</v>
      </c>
      <c r="F67" s="190" t="s">
        <v>2224</v>
      </c>
      <c r="G67" s="190" t="s">
        <v>3001</v>
      </c>
      <c r="H67" s="190"/>
      <c r="I67" s="195"/>
      <c r="J67" s="191">
        <v>1016</v>
      </c>
      <c r="K67" s="192"/>
      <c r="L67" s="192"/>
      <c r="M67" s="192"/>
      <c r="N67" s="193"/>
      <c r="O67" s="194"/>
    </row>
    <row r="68" spans="1:15" ht="15" x14ac:dyDescent="0.25">
      <c r="A68" s="190" t="s">
        <v>284</v>
      </c>
      <c r="B68" s="190" t="s">
        <v>1344</v>
      </c>
      <c r="C68" s="190" t="s">
        <v>347</v>
      </c>
      <c r="D68" s="190" t="s">
        <v>1448</v>
      </c>
      <c r="E68" s="190">
        <v>1774</v>
      </c>
      <c r="F68" s="190" t="s">
        <v>2225</v>
      </c>
      <c r="G68" s="190" t="s">
        <v>3002</v>
      </c>
      <c r="H68" s="190" t="s">
        <v>709</v>
      </c>
      <c r="I68" s="195"/>
      <c r="J68" s="191">
        <v>1102</v>
      </c>
      <c r="K68" s="192"/>
      <c r="L68" s="192"/>
      <c r="M68" s="192"/>
      <c r="N68" s="193"/>
      <c r="O68" s="194"/>
    </row>
    <row r="69" spans="1:15" ht="15" x14ac:dyDescent="0.25">
      <c r="A69" s="190" t="s">
        <v>14</v>
      </c>
      <c r="B69" s="190" t="s">
        <v>1344</v>
      </c>
      <c r="C69" s="190" t="s">
        <v>348</v>
      </c>
      <c r="D69" s="190" t="s">
        <v>1449</v>
      </c>
      <c r="E69" s="190">
        <v>1618</v>
      </c>
      <c r="F69" s="190" t="s">
        <v>2226</v>
      </c>
      <c r="G69" s="190" t="s">
        <v>3003</v>
      </c>
      <c r="H69" s="190" t="s">
        <v>710</v>
      </c>
      <c r="I69" s="195"/>
      <c r="J69" s="191">
        <v>1579</v>
      </c>
      <c r="K69" s="192"/>
      <c r="L69" s="192"/>
      <c r="M69" s="192"/>
      <c r="N69" s="193"/>
      <c r="O69" s="194"/>
    </row>
    <row r="70" spans="1:15" ht="15" x14ac:dyDescent="0.25">
      <c r="A70" s="190" t="s">
        <v>284</v>
      </c>
      <c r="B70" s="190" t="s">
        <v>1344</v>
      </c>
      <c r="C70" s="190" t="s">
        <v>349</v>
      </c>
      <c r="D70" s="190" t="s">
        <v>1450</v>
      </c>
      <c r="E70" s="190">
        <v>1618</v>
      </c>
      <c r="F70" s="190" t="s">
        <v>2227</v>
      </c>
      <c r="G70" s="190" t="s">
        <v>3004</v>
      </c>
      <c r="H70" s="190" t="s">
        <v>710</v>
      </c>
      <c r="I70" s="195"/>
      <c r="J70" s="191">
        <v>1579</v>
      </c>
      <c r="K70" s="192"/>
      <c r="L70" s="192"/>
      <c r="M70" s="192"/>
      <c r="N70" s="193"/>
      <c r="O70" s="194"/>
    </row>
    <row r="71" spans="1:15" ht="15" x14ac:dyDescent="0.25">
      <c r="A71" s="190" t="s">
        <v>25</v>
      </c>
      <c r="B71" s="190" t="s">
        <v>1344</v>
      </c>
      <c r="C71" s="190" t="s">
        <v>350</v>
      </c>
      <c r="D71" s="190" t="s">
        <v>1451</v>
      </c>
      <c r="E71" s="190">
        <v>1752</v>
      </c>
      <c r="F71" s="190" t="s">
        <v>2228</v>
      </c>
      <c r="G71" s="190" t="s">
        <v>3005</v>
      </c>
      <c r="H71" s="190"/>
      <c r="I71" s="195"/>
      <c r="J71" s="191">
        <v>4029</v>
      </c>
      <c r="K71" s="192"/>
      <c r="L71" s="192"/>
      <c r="M71" s="192"/>
      <c r="N71" s="193"/>
      <c r="O71" s="194"/>
    </row>
    <row r="72" spans="1:15" ht="15" x14ac:dyDescent="0.25">
      <c r="A72" s="190" t="s">
        <v>14</v>
      </c>
      <c r="B72" s="190" t="s">
        <v>1344</v>
      </c>
      <c r="C72" s="190" t="s">
        <v>351</v>
      </c>
      <c r="D72" s="190" t="s">
        <v>1452</v>
      </c>
      <c r="E72" s="190">
        <v>1723</v>
      </c>
      <c r="F72" s="190" t="s">
        <v>2229</v>
      </c>
      <c r="G72" s="190" t="s">
        <v>3006</v>
      </c>
      <c r="H72" s="190"/>
      <c r="I72" s="195"/>
      <c r="J72" s="191">
        <v>1217</v>
      </c>
      <c r="K72" s="192"/>
      <c r="L72" s="192"/>
      <c r="M72" s="192"/>
      <c r="N72" s="193"/>
      <c r="O72" s="194"/>
    </row>
    <row r="73" spans="1:15" ht="15" x14ac:dyDescent="0.25">
      <c r="A73" s="190" t="s">
        <v>14</v>
      </c>
      <c r="B73" s="190" t="s">
        <v>1344</v>
      </c>
      <c r="C73" s="190" t="s">
        <v>352</v>
      </c>
      <c r="D73" s="190" t="s">
        <v>1453</v>
      </c>
      <c r="E73" s="190">
        <v>1694</v>
      </c>
      <c r="F73" s="190" t="s">
        <v>2230</v>
      </c>
      <c r="G73" s="190" t="s">
        <v>3007</v>
      </c>
      <c r="H73" s="190"/>
      <c r="I73" s="195"/>
      <c r="J73" s="191">
        <v>1218</v>
      </c>
      <c r="K73" s="192"/>
      <c r="L73" s="192"/>
      <c r="M73" s="192"/>
      <c r="N73" s="193"/>
      <c r="O73" s="194"/>
    </row>
    <row r="74" spans="1:15" ht="15" x14ac:dyDescent="0.25">
      <c r="A74" s="190" t="s">
        <v>14</v>
      </c>
      <c r="B74" s="190" t="s">
        <v>1344</v>
      </c>
      <c r="C74" s="190" t="s">
        <v>353</v>
      </c>
      <c r="D74" s="190" t="s">
        <v>1454</v>
      </c>
      <c r="E74" s="190">
        <v>1616</v>
      </c>
      <c r="F74" s="190" t="s">
        <v>2231</v>
      </c>
      <c r="G74" s="190" t="s">
        <v>3008</v>
      </c>
      <c r="H74" s="190" t="s">
        <v>711</v>
      </c>
      <c r="I74" s="195"/>
      <c r="J74" s="191">
        <v>1560</v>
      </c>
      <c r="K74" s="192"/>
      <c r="L74" s="192"/>
      <c r="M74" s="192"/>
      <c r="N74" s="193"/>
      <c r="O74" s="194"/>
    </row>
    <row r="75" spans="1:15" ht="15" x14ac:dyDescent="0.25">
      <c r="A75" s="190" t="s">
        <v>14</v>
      </c>
      <c r="B75" s="190" t="s">
        <v>1344</v>
      </c>
      <c r="C75" s="190" t="s">
        <v>354</v>
      </c>
      <c r="D75" s="190" t="s">
        <v>1455</v>
      </c>
      <c r="E75" s="190">
        <v>1762</v>
      </c>
      <c r="F75" s="190" t="s">
        <v>2232</v>
      </c>
      <c r="G75" s="190" t="s">
        <v>3009</v>
      </c>
      <c r="H75" s="190" t="s">
        <v>712</v>
      </c>
      <c r="I75" s="195"/>
      <c r="J75" s="191">
        <v>1219</v>
      </c>
      <c r="K75" s="192"/>
      <c r="L75" s="192"/>
      <c r="M75" s="192"/>
      <c r="N75" s="193"/>
      <c r="O75" s="194"/>
    </row>
    <row r="76" spans="1:15" ht="15" x14ac:dyDescent="0.25">
      <c r="A76" s="190" t="s">
        <v>14</v>
      </c>
      <c r="B76" s="190" t="s">
        <v>1344</v>
      </c>
      <c r="C76" s="190" t="s">
        <v>355</v>
      </c>
      <c r="D76" s="190" t="s">
        <v>1456</v>
      </c>
      <c r="E76" s="190">
        <v>1632</v>
      </c>
      <c r="F76" s="190" t="s">
        <v>2233</v>
      </c>
      <c r="G76" s="190" t="s">
        <v>3010</v>
      </c>
      <c r="H76" s="190" t="s">
        <v>692</v>
      </c>
      <c r="I76" s="195"/>
      <c r="J76" s="191">
        <v>1519</v>
      </c>
      <c r="K76" s="192"/>
      <c r="L76" s="192"/>
      <c r="M76" s="192"/>
      <c r="N76" s="193"/>
      <c r="O76" s="194"/>
    </row>
    <row r="77" spans="1:15" ht="15" x14ac:dyDescent="0.25">
      <c r="A77" s="190" t="s">
        <v>14</v>
      </c>
      <c r="B77" s="190" t="s">
        <v>1344</v>
      </c>
      <c r="C77" s="190" t="s">
        <v>314</v>
      </c>
      <c r="D77" s="190" t="s">
        <v>1457</v>
      </c>
      <c r="E77" s="190">
        <v>1786</v>
      </c>
      <c r="F77" s="190" t="s">
        <v>2234</v>
      </c>
      <c r="G77" s="190" t="s">
        <v>3011</v>
      </c>
      <c r="H77" s="190"/>
      <c r="I77" s="195"/>
      <c r="J77" s="191">
        <v>1017</v>
      </c>
      <c r="K77" s="192"/>
      <c r="L77" s="192"/>
      <c r="M77" s="192"/>
      <c r="N77" s="193"/>
      <c r="O77" s="194"/>
    </row>
    <row r="78" spans="1:15" ht="15" x14ac:dyDescent="0.25">
      <c r="A78" s="190" t="s">
        <v>284</v>
      </c>
      <c r="B78" s="190" t="s">
        <v>1344</v>
      </c>
      <c r="C78" s="190" t="s">
        <v>356</v>
      </c>
      <c r="D78" s="190" t="s">
        <v>1458</v>
      </c>
      <c r="E78" s="190">
        <v>1786</v>
      </c>
      <c r="F78" s="190" t="s">
        <v>2235</v>
      </c>
      <c r="G78" s="190" t="s">
        <v>3012</v>
      </c>
      <c r="H78" s="190"/>
      <c r="I78" s="195"/>
      <c r="J78" s="191">
        <v>1017</v>
      </c>
      <c r="K78" s="192"/>
      <c r="L78" s="192"/>
      <c r="M78" s="192"/>
      <c r="N78" s="193"/>
      <c r="O78" s="194"/>
    </row>
    <row r="79" spans="1:15" ht="15" x14ac:dyDescent="0.25">
      <c r="A79" s="190" t="s">
        <v>14</v>
      </c>
      <c r="B79" s="190" t="s">
        <v>1344</v>
      </c>
      <c r="C79" s="190" t="s">
        <v>357</v>
      </c>
      <c r="D79" s="190" t="s">
        <v>1459</v>
      </c>
      <c r="E79" s="190">
        <v>1623</v>
      </c>
      <c r="F79" s="190" t="s">
        <v>2236</v>
      </c>
      <c r="G79" s="190" t="s">
        <v>3013</v>
      </c>
      <c r="H79" s="190"/>
      <c r="I79" s="195"/>
      <c r="J79" s="191">
        <v>1018</v>
      </c>
      <c r="K79" s="192"/>
      <c r="L79" s="192"/>
      <c r="M79" s="192"/>
      <c r="N79" s="193"/>
      <c r="O79" s="194"/>
    </row>
    <row r="80" spans="1:15" ht="15" x14ac:dyDescent="0.25">
      <c r="A80" s="190" t="s">
        <v>14</v>
      </c>
      <c r="B80" s="190" t="s">
        <v>1344</v>
      </c>
      <c r="C80" s="190" t="s">
        <v>315</v>
      </c>
      <c r="D80" s="190" t="s">
        <v>1460</v>
      </c>
      <c r="E80" s="190">
        <v>1752</v>
      </c>
      <c r="F80" s="190" t="s">
        <v>2237</v>
      </c>
      <c r="G80" s="190" t="s">
        <v>3014</v>
      </c>
      <c r="H80" s="190"/>
      <c r="I80" s="195"/>
      <c r="J80" s="191">
        <v>1019</v>
      </c>
      <c r="K80" s="192"/>
      <c r="L80" s="192"/>
      <c r="M80" s="192"/>
      <c r="N80" s="193"/>
      <c r="O80" s="194"/>
    </row>
    <row r="81" spans="1:15" ht="15" x14ac:dyDescent="0.25">
      <c r="A81" s="190" t="s">
        <v>14</v>
      </c>
      <c r="B81" s="190" t="s">
        <v>1344</v>
      </c>
      <c r="C81" s="190" t="s">
        <v>333</v>
      </c>
      <c r="D81" s="190" t="s">
        <v>1461</v>
      </c>
      <c r="E81" s="190">
        <v>1732</v>
      </c>
      <c r="F81" s="190" t="s">
        <v>2238</v>
      </c>
      <c r="G81" s="190" t="s">
        <v>3015</v>
      </c>
      <c r="H81" s="190" t="s">
        <v>713</v>
      </c>
      <c r="I81" s="195"/>
      <c r="J81" s="191">
        <v>1020</v>
      </c>
      <c r="K81" s="192"/>
      <c r="L81" s="192"/>
      <c r="M81" s="192"/>
      <c r="N81" s="193"/>
      <c r="O81" s="194"/>
    </row>
    <row r="82" spans="1:15" ht="15" x14ac:dyDescent="0.25">
      <c r="A82" s="190" t="s">
        <v>284</v>
      </c>
      <c r="B82" s="190" t="s">
        <v>1344</v>
      </c>
      <c r="C82" s="190" t="s">
        <v>339</v>
      </c>
      <c r="D82" s="190" t="s">
        <v>1462</v>
      </c>
      <c r="E82" s="190">
        <v>1732</v>
      </c>
      <c r="F82" s="190" t="s">
        <v>2239</v>
      </c>
      <c r="G82" s="190" t="s">
        <v>3016</v>
      </c>
      <c r="H82" s="190" t="s">
        <v>713</v>
      </c>
      <c r="I82" s="195"/>
      <c r="J82" s="191">
        <v>1020</v>
      </c>
      <c r="K82" s="192"/>
      <c r="L82" s="192"/>
      <c r="M82" s="192"/>
      <c r="N82" s="193"/>
      <c r="O82" s="194"/>
    </row>
    <row r="83" spans="1:15" ht="15" x14ac:dyDescent="0.25">
      <c r="A83" s="190" t="s">
        <v>14</v>
      </c>
      <c r="B83" s="190" t="s">
        <v>1344</v>
      </c>
      <c r="C83" s="190" t="s">
        <v>358</v>
      </c>
      <c r="D83" s="190" t="s">
        <v>1463</v>
      </c>
      <c r="E83" s="190">
        <v>1725</v>
      </c>
      <c r="F83" s="190" t="s">
        <v>2240</v>
      </c>
      <c r="G83" s="190" t="s">
        <v>3017</v>
      </c>
      <c r="H83" s="190"/>
      <c r="I83" s="195"/>
      <c r="J83" s="191">
        <v>1220</v>
      </c>
      <c r="K83" s="192"/>
      <c r="L83" s="192"/>
      <c r="M83" s="192"/>
      <c r="N83" s="193"/>
      <c r="O83" s="194"/>
    </row>
    <row r="84" spans="1:15" ht="15" x14ac:dyDescent="0.25">
      <c r="A84" s="190" t="s">
        <v>14</v>
      </c>
      <c r="B84" s="190" t="s">
        <v>1344</v>
      </c>
      <c r="C84" s="190" t="s">
        <v>358</v>
      </c>
      <c r="D84" s="190" t="s">
        <v>1464</v>
      </c>
      <c r="E84" s="190">
        <v>1635</v>
      </c>
      <c r="F84" s="190" t="s">
        <v>2241</v>
      </c>
      <c r="G84" s="190" t="s">
        <v>3018</v>
      </c>
      <c r="H84" s="190" t="s">
        <v>714</v>
      </c>
      <c r="I84" s="195"/>
      <c r="J84" s="191">
        <v>1221</v>
      </c>
      <c r="K84" s="192"/>
      <c r="L84" s="192"/>
      <c r="M84" s="192"/>
      <c r="N84" s="193"/>
      <c r="O84" s="194"/>
    </row>
    <row r="85" spans="1:15" ht="15" x14ac:dyDescent="0.25">
      <c r="A85" s="190" t="s">
        <v>14</v>
      </c>
      <c r="B85" s="190" t="s">
        <v>1344</v>
      </c>
      <c r="C85" s="190" t="s">
        <v>359</v>
      </c>
      <c r="D85" s="190" t="s">
        <v>1465</v>
      </c>
      <c r="E85" s="190">
        <v>1627</v>
      </c>
      <c r="F85" s="190" t="s">
        <v>2242</v>
      </c>
      <c r="G85" s="190" t="s">
        <v>3019</v>
      </c>
      <c r="H85" s="190"/>
      <c r="I85" s="195"/>
      <c r="J85" s="191">
        <v>1222</v>
      </c>
      <c r="K85" s="192"/>
      <c r="L85" s="192"/>
      <c r="M85" s="192"/>
      <c r="N85" s="193"/>
      <c r="O85" s="194"/>
    </row>
    <row r="86" spans="1:15" ht="15" x14ac:dyDescent="0.25">
      <c r="A86" s="190" t="s">
        <v>14</v>
      </c>
      <c r="B86" s="190" t="s">
        <v>1344</v>
      </c>
      <c r="C86" s="190" t="s">
        <v>320</v>
      </c>
      <c r="D86" s="190" t="s">
        <v>1466</v>
      </c>
      <c r="E86" s="190">
        <v>1700</v>
      </c>
      <c r="F86" s="190" t="s">
        <v>2243</v>
      </c>
      <c r="G86" s="190" t="s">
        <v>3020</v>
      </c>
      <c r="H86" s="190"/>
      <c r="I86" s="195"/>
      <c r="J86" s="191">
        <v>1572</v>
      </c>
      <c r="K86" s="192"/>
      <c r="L86" s="192"/>
      <c r="M86" s="192"/>
      <c r="N86" s="193"/>
      <c r="O86" s="194"/>
    </row>
    <row r="87" spans="1:15" ht="15" x14ac:dyDescent="0.25">
      <c r="A87" s="190" t="s">
        <v>25</v>
      </c>
      <c r="B87" s="190" t="s">
        <v>1344</v>
      </c>
      <c r="C87" s="190" t="s">
        <v>360</v>
      </c>
      <c r="D87" s="190" t="s">
        <v>1467</v>
      </c>
      <c r="E87" s="190">
        <v>1723</v>
      </c>
      <c r="F87" s="190" t="s">
        <v>2244</v>
      </c>
      <c r="G87" s="190" t="s">
        <v>3021</v>
      </c>
      <c r="H87" s="190"/>
      <c r="I87" s="195"/>
      <c r="J87" s="191">
        <v>4030</v>
      </c>
      <c r="K87" s="192"/>
      <c r="L87" s="192"/>
      <c r="M87" s="192"/>
      <c r="N87" s="193"/>
      <c r="O87" s="194"/>
    </row>
    <row r="88" spans="1:15" ht="15" x14ac:dyDescent="0.25">
      <c r="A88" s="190" t="s">
        <v>284</v>
      </c>
      <c r="B88" s="190" t="s">
        <v>1344</v>
      </c>
      <c r="C88" s="190" t="s">
        <v>332</v>
      </c>
      <c r="D88" s="190" t="s">
        <v>1468</v>
      </c>
      <c r="E88" s="190">
        <v>1752</v>
      </c>
      <c r="F88" s="190" t="s">
        <v>2245</v>
      </c>
      <c r="G88" s="190" t="s">
        <v>3022</v>
      </c>
      <c r="H88" s="190" t="s">
        <v>715</v>
      </c>
      <c r="I88" s="195"/>
      <c r="J88" s="191">
        <v>1223</v>
      </c>
      <c r="K88" s="192"/>
      <c r="L88" s="192"/>
      <c r="M88" s="192"/>
      <c r="N88" s="193"/>
      <c r="O88" s="194"/>
    </row>
    <row r="89" spans="1:15" ht="15" x14ac:dyDescent="0.25">
      <c r="A89" s="190" t="s">
        <v>284</v>
      </c>
      <c r="B89" s="190" t="s">
        <v>286</v>
      </c>
      <c r="C89" s="190" t="s">
        <v>287</v>
      </c>
      <c r="D89" s="190" t="s">
        <v>1354</v>
      </c>
      <c r="E89" s="190">
        <v>1700</v>
      </c>
      <c r="F89" s="190" t="s">
        <v>2131</v>
      </c>
      <c r="G89" s="190" t="s">
        <v>2908</v>
      </c>
      <c r="H89" s="190" t="s">
        <v>684</v>
      </c>
      <c r="I89" s="195"/>
      <c r="J89" s="191">
        <v>1189</v>
      </c>
      <c r="K89" s="192"/>
      <c r="L89" s="192"/>
      <c r="M89" s="192" t="s">
        <v>90</v>
      </c>
      <c r="N89" s="193"/>
      <c r="O89" s="194"/>
    </row>
    <row r="90" spans="1:15" ht="15" x14ac:dyDescent="0.25">
      <c r="A90" s="190" t="s">
        <v>284</v>
      </c>
      <c r="B90" s="190" t="s">
        <v>290</v>
      </c>
      <c r="C90" s="190" t="s">
        <v>293</v>
      </c>
      <c r="D90" s="190" t="s">
        <v>1355</v>
      </c>
      <c r="E90" s="190">
        <v>1723</v>
      </c>
      <c r="F90" s="190" t="s">
        <v>2132</v>
      </c>
      <c r="G90" s="190" t="s">
        <v>2909</v>
      </c>
      <c r="H90" s="190" t="s">
        <v>687</v>
      </c>
      <c r="I90" s="195"/>
      <c r="J90" s="191">
        <v>1193</v>
      </c>
      <c r="K90" s="192"/>
      <c r="L90" s="192"/>
      <c r="M90" s="192" t="s">
        <v>90</v>
      </c>
      <c r="N90" s="193"/>
      <c r="O90" s="194"/>
    </row>
    <row r="91" spans="1:15" ht="15" x14ac:dyDescent="0.25">
      <c r="A91" s="190" t="s">
        <v>14</v>
      </c>
      <c r="B91" s="190" t="s">
        <v>313</v>
      </c>
      <c r="C91" s="190" t="s">
        <v>314</v>
      </c>
      <c r="D91" s="190" t="s">
        <v>1356</v>
      </c>
      <c r="E91" s="190">
        <v>1700</v>
      </c>
      <c r="F91" s="190" t="s">
        <v>2133</v>
      </c>
      <c r="G91" s="190" t="s">
        <v>2910</v>
      </c>
      <c r="H91" s="190" t="s">
        <v>697</v>
      </c>
      <c r="I91" s="195"/>
      <c r="J91" s="191">
        <v>1004</v>
      </c>
      <c r="K91" s="192"/>
      <c r="L91" s="192"/>
      <c r="M91" s="192" t="s">
        <v>90</v>
      </c>
      <c r="N91" s="193"/>
      <c r="O91" s="194"/>
    </row>
    <row r="92" spans="1:15" ht="15" x14ac:dyDescent="0.25">
      <c r="A92" s="190" t="s">
        <v>14</v>
      </c>
      <c r="B92" s="190" t="s">
        <v>317</v>
      </c>
      <c r="C92" s="190" t="s">
        <v>291</v>
      </c>
      <c r="D92" s="190" t="s">
        <v>1357</v>
      </c>
      <c r="E92" s="190">
        <v>1696</v>
      </c>
      <c r="F92" s="190" t="s">
        <v>2134</v>
      </c>
      <c r="G92" s="190" t="s">
        <v>2911</v>
      </c>
      <c r="H92" s="190" t="s">
        <v>699</v>
      </c>
      <c r="I92" s="195"/>
      <c r="J92" s="191">
        <v>1206</v>
      </c>
      <c r="K92" s="192"/>
      <c r="L92" s="192"/>
      <c r="M92" s="192" t="s">
        <v>90</v>
      </c>
      <c r="N92" s="193"/>
      <c r="O92" s="194"/>
    </row>
    <row r="93" spans="1:15" ht="15" x14ac:dyDescent="0.25">
      <c r="A93" s="190" t="s">
        <v>284</v>
      </c>
      <c r="B93" s="190" t="s">
        <v>336</v>
      </c>
      <c r="C93" s="190" t="s">
        <v>292</v>
      </c>
      <c r="D93" s="190" t="s">
        <v>1358</v>
      </c>
      <c r="E93" s="190">
        <v>1763</v>
      </c>
      <c r="F93" s="190" t="s">
        <v>2135</v>
      </c>
      <c r="G93" s="190" t="s">
        <v>2912</v>
      </c>
      <c r="H93" s="190" t="s">
        <v>706</v>
      </c>
      <c r="I93" s="195"/>
      <c r="J93" s="191">
        <v>1012</v>
      </c>
      <c r="K93" s="192"/>
      <c r="L93" s="192"/>
      <c r="M93" s="192" t="s">
        <v>90</v>
      </c>
      <c r="N93" s="193"/>
      <c r="O93" s="194"/>
    </row>
    <row r="94" spans="1:15" ht="15" x14ac:dyDescent="0.25">
      <c r="A94" s="190" t="s">
        <v>284</v>
      </c>
      <c r="B94" s="190" t="s">
        <v>342</v>
      </c>
      <c r="C94" s="190" t="s">
        <v>345</v>
      </c>
      <c r="D94" s="190" t="s">
        <v>1359</v>
      </c>
      <c r="E94" s="190">
        <v>1791</v>
      </c>
      <c r="F94" s="190" t="s">
        <v>2136</v>
      </c>
      <c r="G94" s="190" t="s">
        <v>2913</v>
      </c>
      <c r="H94" s="190"/>
      <c r="I94" s="195"/>
      <c r="J94" s="191">
        <v>1016</v>
      </c>
      <c r="K94" s="192"/>
      <c r="L94" s="192"/>
      <c r="M94" s="192" t="s">
        <v>90</v>
      </c>
      <c r="N94" s="193"/>
      <c r="O94" s="194"/>
    </row>
    <row r="95" spans="1:15" ht="15" x14ac:dyDescent="0.25">
      <c r="A95" s="190" t="s">
        <v>14</v>
      </c>
      <c r="B95" s="190" t="s">
        <v>342</v>
      </c>
      <c r="C95" s="190" t="s">
        <v>346</v>
      </c>
      <c r="D95" s="190" t="s">
        <v>1360</v>
      </c>
      <c r="E95" s="190">
        <v>1774</v>
      </c>
      <c r="F95" s="190" t="s">
        <v>2137</v>
      </c>
      <c r="G95" s="190" t="s">
        <v>2914</v>
      </c>
      <c r="H95" s="190" t="s">
        <v>709</v>
      </c>
      <c r="I95" s="195"/>
      <c r="J95" s="191">
        <v>1102</v>
      </c>
      <c r="K95" s="192"/>
      <c r="L95" s="192" t="s">
        <v>90</v>
      </c>
      <c r="M95" s="192" t="s">
        <v>90</v>
      </c>
      <c r="N95" s="193"/>
      <c r="O95" s="194"/>
    </row>
    <row r="96" spans="1:15" ht="15" x14ac:dyDescent="0.25">
      <c r="A96" s="190" t="s">
        <v>284</v>
      </c>
      <c r="B96" s="190" t="s">
        <v>362</v>
      </c>
      <c r="C96" s="190" t="s">
        <v>364</v>
      </c>
      <c r="D96" s="190" t="s">
        <v>1361</v>
      </c>
      <c r="E96" s="190">
        <v>1489</v>
      </c>
      <c r="F96" s="190" t="s">
        <v>2138</v>
      </c>
      <c r="G96" s="190" t="s">
        <v>2915</v>
      </c>
      <c r="H96" s="190" t="s">
        <v>716</v>
      </c>
      <c r="I96" s="195"/>
      <c r="J96" s="191">
        <v>1021</v>
      </c>
      <c r="K96" s="192"/>
      <c r="L96" s="192"/>
      <c r="M96" s="192" t="s">
        <v>90</v>
      </c>
      <c r="N96" s="193"/>
      <c r="O96" s="194"/>
    </row>
    <row r="97" spans="1:15" ht="15" x14ac:dyDescent="0.25">
      <c r="A97" s="190" t="s">
        <v>284</v>
      </c>
      <c r="B97" s="190" t="s">
        <v>366</v>
      </c>
      <c r="C97" s="190" t="s">
        <v>367</v>
      </c>
      <c r="D97" s="190" t="s">
        <v>1362</v>
      </c>
      <c r="E97" s="190">
        <v>1733</v>
      </c>
      <c r="F97" s="190" t="s">
        <v>2139</v>
      </c>
      <c r="G97" s="190" t="s">
        <v>2916</v>
      </c>
      <c r="H97" s="190" t="s">
        <v>718</v>
      </c>
      <c r="I97" s="195"/>
      <c r="J97" s="191">
        <v>1523</v>
      </c>
      <c r="K97" s="192"/>
      <c r="L97" s="192"/>
      <c r="M97" s="192" t="s">
        <v>90</v>
      </c>
      <c r="N97" s="193"/>
      <c r="O97" s="194"/>
    </row>
    <row r="98" spans="1:15" ht="15" x14ac:dyDescent="0.25">
      <c r="A98" s="190" t="s">
        <v>14</v>
      </c>
      <c r="B98" s="190" t="s">
        <v>372</v>
      </c>
      <c r="C98" s="190" t="s">
        <v>89</v>
      </c>
      <c r="D98" s="190" t="s">
        <v>1363</v>
      </c>
      <c r="E98" s="190">
        <v>1721</v>
      </c>
      <c r="F98" s="190" t="s">
        <v>2140</v>
      </c>
      <c r="G98" s="190" t="s">
        <v>2917</v>
      </c>
      <c r="H98" s="190" t="s">
        <v>726</v>
      </c>
      <c r="I98" s="195"/>
      <c r="J98" s="191">
        <v>1024</v>
      </c>
      <c r="K98" s="192"/>
      <c r="L98" s="192"/>
      <c r="M98" s="192" t="s">
        <v>90</v>
      </c>
      <c r="N98" s="193"/>
      <c r="O98" s="194"/>
    </row>
    <row r="99" spans="1:15" ht="15" x14ac:dyDescent="0.25">
      <c r="A99" s="190" t="s">
        <v>284</v>
      </c>
      <c r="B99" s="190" t="s">
        <v>1345</v>
      </c>
      <c r="C99" s="190" t="s">
        <v>361</v>
      </c>
      <c r="D99" s="190" t="s">
        <v>1469</v>
      </c>
      <c r="E99" s="190">
        <v>1723</v>
      </c>
      <c r="F99" s="190" t="s">
        <v>2246</v>
      </c>
      <c r="G99" s="190" t="s">
        <v>3023</v>
      </c>
      <c r="H99" s="190"/>
      <c r="I99" s="195"/>
      <c r="J99" s="191">
        <v>1224</v>
      </c>
      <c r="K99" s="192"/>
      <c r="L99" s="192"/>
      <c r="M99" s="192"/>
      <c r="N99" s="193"/>
      <c r="O99" s="194"/>
    </row>
    <row r="100" spans="1:15" ht="15" x14ac:dyDescent="0.25">
      <c r="A100" s="190" t="s">
        <v>14</v>
      </c>
      <c r="B100" s="190" t="s">
        <v>1345</v>
      </c>
      <c r="C100" s="190" t="s">
        <v>363</v>
      </c>
      <c r="D100" s="190" t="s">
        <v>1470</v>
      </c>
      <c r="E100" s="190">
        <v>1489</v>
      </c>
      <c r="F100" s="190" t="s">
        <v>2247</v>
      </c>
      <c r="G100" s="190" t="s">
        <v>3024</v>
      </c>
      <c r="H100" s="190" t="s">
        <v>716</v>
      </c>
      <c r="I100" s="195"/>
      <c r="J100" s="191">
        <v>1021</v>
      </c>
      <c r="K100" s="192"/>
      <c r="L100" s="192"/>
      <c r="M100" s="192"/>
      <c r="N100" s="193"/>
      <c r="O100" s="194"/>
    </row>
    <row r="101" spans="1:15" ht="15" x14ac:dyDescent="0.25">
      <c r="A101" s="190" t="s">
        <v>284</v>
      </c>
      <c r="B101" s="190" t="s">
        <v>1345</v>
      </c>
      <c r="C101" s="190" t="s">
        <v>365</v>
      </c>
      <c r="D101" s="190" t="s">
        <v>1471</v>
      </c>
      <c r="E101" s="190">
        <v>1669</v>
      </c>
      <c r="F101" s="190" t="s">
        <v>2248</v>
      </c>
      <c r="G101" s="190" t="s">
        <v>3025</v>
      </c>
      <c r="H101" s="190" t="s">
        <v>717</v>
      </c>
      <c r="I101" s="195"/>
      <c r="J101" s="191">
        <v>1225</v>
      </c>
      <c r="K101" s="192"/>
      <c r="L101" s="192"/>
      <c r="M101" s="192"/>
      <c r="N101" s="193"/>
      <c r="O101" s="194"/>
    </row>
    <row r="102" spans="1:15" ht="15" x14ac:dyDescent="0.25">
      <c r="A102" s="190" t="s">
        <v>284</v>
      </c>
      <c r="B102" s="190" t="s">
        <v>1345</v>
      </c>
      <c r="C102" s="190" t="s">
        <v>285</v>
      </c>
      <c r="D102" s="190" t="s">
        <v>1472</v>
      </c>
      <c r="E102" s="190">
        <v>1721</v>
      </c>
      <c r="F102" s="190" t="s">
        <v>2249</v>
      </c>
      <c r="G102" s="190" t="s">
        <v>3026</v>
      </c>
      <c r="H102" s="190"/>
      <c r="I102" s="195"/>
      <c r="J102" s="191">
        <v>1226</v>
      </c>
      <c r="K102" s="192"/>
      <c r="L102" s="192"/>
      <c r="M102" s="192"/>
      <c r="N102" s="193"/>
      <c r="O102" s="194"/>
    </row>
    <row r="103" spans="1:15" ht="15" x14ac:dyDescent="0.25">
      <c r="A103" s="190" t="s">
        <v>14</v>
      </c>
      <c r="B103" s="190" t="s">
        <v>1345</v>
      </c>
      <c r="C103" s="190" t="s">
        <v>334</v>
      </c>
      <c r="D103" s="190" t="s">
        <v>1473</v>
      </c>
      <c r="E103" s="190">
        <v>1784</v>
      </c>
      <c r="F103" s="190" t="s">
        <v>2250</v>
      </c>
      <c r="G103" s="190" t="s">
        <v>3027</v>
      </c>
      <c r="H103" s="190" t="s">
        <v>719</v>
      </c>
      <c r="I103" s="195"/>
      <c r="J103" s="191">
        <v>1022</v>
      </c>
      <c r="K103" s="192"/>
      <c r="L103" s="192"/>
      <c r="M103" s="192"/>
      <c r="N103" s="193"/>
      <c r="O103" s="194"/>
    </row>
    <row r="104" spans="1:15" ht="15" x14ac:dyDescent="0.25">
      <c r="A104" s="190" t="s">
        <v>284</v>
      </c>
      <c r="B104" s="190" t="s">
        <v>1345</v>
      </c>
      <c r="C104" s="190" t="s">
        <v>344</v>
      </c>
      <c r="D104" s="190" t="s">
        <v>1474</v>
      </c>
      <c r="E104" s="190">
        <v>1784</v>
      </c>
      <c r="F104" s="190" t="s">
        <v>2251</v>
      </c>
      <c r="G104" s="190" t="s">
        <v>3028</v>
      </c>
      <c r="H104" s="190" t="s">
        <v>719</v>
      </c>
      <c r="I104" s="195"/>
      <c r="J104" s="191">
        <v>1022</v>
      </c>
      <c r="K104" s="192"/>
      <c r="L104" s="192"/>
      <c r="M104" s="192"/>
      <c r="N104" s="193"/>
      <c r="O104" s="194"/>
    </row>
    <row r="105" spans="1:15" ht="15" x14ac:dyDescent="0.25">
      <c r="A105" s="190" t="s">
        <v>14</v>
      </c>
      <c r="B105" s="190" t="s">
        <v>1345</v>
      </c>
      <c r="C105" s="190" t="s">
        <v>368</v>
      </c>
      <c r="D105" s="190" t="s">
        <v>1475</v>
      </c>
      <c r="E105" s="190">
        <v>1783</v>
      </c>
      <c r="F105" s="190" t="s">
        <v>2252</v>
      </c>
      <c r="G105" s="190" t="s">
        <v>3029</v>
      </c>
      <c r="H105" s="190" t="s">
        <v>720</v>
      </c>
      <c r="I105" s="195"/>
      <c r="J105" s="191">
        <v>1049</v>
      </c>
      <c r="K105" s="192"/>
      <c r="L105" s="192"/>
      <c r="M105" s="192"/>
      <c r="N105" s="193"/>
      <c r="O105" s="194"/>
    </row>
    <row r="106" spans="1:15" ht="15" x14ac:dyDescent="0.25">
      <c r="A106" s="190" t="s">
        <v>14</v>
      </c>
      <c r="B106" s="190" t="s">
        <v>1345</v>
      </c>
      <c r="C106" s="190" t="s">
        <v>369</v>
      </c>
      <c r="D106" s="190" t="s">
        <v>1476</v>
      </c>
      <c r="E106" s="190">
        <v>1470</v>
      </c>
      <c r="F106" s="190" t="s">
        <v>2253</v>
      </c>
      <c r="G106" s="190" t="s">
        <v>3030</v>
      </c>
      <c r="H106" s="190" t="s">
        <v>721</v>
      </c>
      <c r="I106" s="195"/>
      <c r="J106" s="191">
        <v>1227</v>
      </c>
      <c r="K106" s="192"/>
      <c r="L106" s="192"/>
      <c r="M106" s="192"/>
      <c r="N106" s="193"/>
      <c r="O106" s="194"/>
    </row>
    <row r="107" spans="1:15" ht="15" x14ac:dyDescent="0.25">
      <c r="A107" s="190" t="s">
        <v>14</v>
      </c>
      <c r="B107" s="190" t="s">
        <v>1345</v>
      </c>
      <c r="C107" s="190" t="s">
        <v>370</v>
      </c>
      <c r="D107" s="190" t="s">
        <v>1477</v>
      </c>
      <c r="E107" s="190">
        <v>1776</v>
      </c>
      <c r="F107" s="190" t="s">
        <v>2254</v>
      </c>
      <c r="G107" s="190" t="s">
        <v>3031</v>
      </c>
      <c r="H107" s="190" t="s">
        <v>723</v>
      </c>
      <c r="I107" s="195"/>
      <c r="J107" s="191">
        <v>1568</v>
      </c>
      <c r="K107" s="192"/>
      <c r="L107" s="192"/>
      <c r="M107" s="192"/>
      <c r="N107" s="193"/>
      <c r="O107" s="194"/>
    </row>
    <row r="108" spans="1:15" ht="15" x14ac:dyDescent="0.25">
      <c r="A108" s="190" t="s">
        <v>14</v>
      </c>
      <c r="B108" s="190" t="s">
        <v>1345</v>
      </c>
      <c r="C108" s="190" t="s">
        <v>371</v>
      </c>
      <c r="D108" s="190" t="s">
        <v>1478</v>
      </c>
      <c r="E108" s="190">
        <v>1752</v>
      </c>
      <c r="F108" s="190" t="s">
        <v>2255</v>
      </c>
      <c r="G108" s="190" t="s">
        <v>3032</v>
      </c>
      <c r="H108" s="190" t="s">
        <v>724</v>
      </c>
      <c r="I108" s="195"/>
      <c r="J108" s="191">
        <v>1229</v>
      </c>
      <c r="K108" s="192"/>
      <c r="L108" s="192"/>
      <c r="M108" s="192"/>
      <c r="N108" s="193"/>
      <c r="O108" s="194"/>
    </row>
    <row r="109" spans="1:15" ht="15" x14ac:dyDescent="0.25">
      <c r="A109" s="190" t="s">
        <v>14</v>
      </c>
      <c r="B109" s="190" t="s">
        <v>1345</v>
      </c>
      <c r="C109" s="190" t="s">
        <v>373</v>
      </c>
      <c r="D109" s="190" t="s">
        <v>1479</v>
      </c>
      <c r="E109" s="190">
        <v>1782</v>
      </c>
      <c r="F109" s="190" t="s">
        <v>2256</v>
      </c>
      <c r="G109" s="190" t="s">
        <v>3033</v>
      </c>
      <c r="H109" s="190" t="s">
        <v>725</v>
      </c>
      <c r="I109" s="195"/>
      <c r="J109" s="191">
        <v>1023</v>
      </c>
      <c r="K109" s="192"/>
      <c r="L109" s="192"/>
      <c r="M109" s="192"/>
      <c r="N109" s="193"/>
      <c r="O109" s="194"/>
    </row>
    <row r="110" spans="1:15" ht="15" x14ac:dyDescent="0.25">
      <c r="A110" s="190" t="s">
        <v>284</v>
      </c>
      <c r="B110" s="190" t="s">
        <v>1345</v>
      </c>
      <c r="C110" s="190" t="s">
        <v>374</v>
      </c>
      <c r="D110" s="190" t="s">
        <v>1480</v>
      </c>
      <c r="E110" s="190">
        <v>1782</v>
      </c>
      <c r="F110" s="190" t="s">
        <v>2257</v>
      </c>
      <c r="G110" s="190" t="s">
        <v>3034</v>
      </c>
      <c r="H110" s="190" t="s">
        <v>725</v>
      </c>
      <c r="I110" s="195"/>
      <c r="J110" s="191">
        <v>1023</v>
      </c>
      <c r="K110" s="192"/>
      <c r="L110" s="192"/>
      <c r="M110" s="192"/>
      <c r="N110" s="193"/>
      <c r="O110" s="194"/>
    </row>
    <row r="111" spans="1:15" ht="15" x14ac:dyDescent="0.25">
      <c r="A111" s="190" t="s">
        <v>14</v>
      </c>
      <c r="B111" s="190" t="s">
        <v>1345</v>
      </c>
      <c r="C111" s="190" t="s">
        <v>85</v>
      </c>
      <c r="D111" s="190" t="s">
        <v>1481</v>
      </c>
      <c r="E111" s="190">
        <v>1580</v>
      </c>
      <c r="F111" s="190" t="s">
        <v>2258</v>
      </c>
      <c r="G111" s="190" t="s">
        <v>3035</v>
      </c>
      <c r="H111" s="190"/>
      <c r="I111" s="195"/>
      <c r="J111" s="191">
        <v>1537</v>
      </c>
      <c r="K111" s="192"/>
      <c r="L111" s="192"/>
      <c r="M111" s="192"/>
      <c r="N111" s="193"/>
      <c r="O111" s="194"/>
    </row>
    <row r="112" spans="1:15" ht="15" x14ac:dyDescent="0.25">
      <c r="A112" s="190" t="s">
        <v>14</v>
      </c>
      <c r="B112" s="190" t="s">
        <v>1345</v>
      </c>
      <c r="C112" s="190" t="s">
        <v>375</v>
      </c>
      <c r="D112" s="190" t="s">
        <v>1482</v>
      </c>
      <c r="E112" s="190">
        <v>1083</v>
      </c>
      <c r="F112" s="190" t="s">
        <v>2259</v>
      </c>
      <c r="G112" s="190" t="s">
        <v>3036</v>
      </c>
      <c r="H112" s="190"/>
      <c r="I112" s="195"/>
      <c r="J112" s="191">
        <v>1230</v>
      </c>
      <c r="K112" s="192"/>
      <c r="L112" s="192"/>
      <c r="M112" s="192"/>
      <c r="N112" s="193"/>
      <c r="O112" s="194"/>
    </row>
    <row r="113" spans="1:15" ht="15" x14ac:dyDescent="0.25">
      <c r="A113" s="190" t="s">
        <v>14</v>
      </c>
      <c r="B113" s="190" t="s">
        <v>1345</v>
      </c>
      <c r="C113" s="190" t="s">
        <v>376</v>
      </c>
      <c r="D113" s="190" t="s">
        <v>1483</v>
      </c>
      <c r="E113" s="190">
        <v>1217</v>
      </c>
      <c r="F113" s="190" t="s">
        <v>2260</v>
      </c>
      <c r="G113" s="190" t="s">
        <v>3037</v>
      </c>
      <c r="H113" s="190" t="s">
        <v>727</v>
      </c>
      <c r="I113" s="195"/>
      <c r="J113" s="191">
        <v>1025</v>
      </c>
      <c r="K113" s="192"/>
      <c r="L113" s="192"/>
      <c r="M113" s="192"/>
      <c r="N113" s="193"/>
      <c r="O113" s="194"/>
    </row>
    <row r="114" spans="1:15" ht="15" x14ac:dyDescent="0.25">
      <c r="A114" s="190" t="s">
        <v>284</v>
      </c>
      <c r="B114" s="190" t="s">
        <v>1345</v>
      </c>
      <c r="C114" s="190" t="s">
        <v>377</v>
      </c>
      <c r="D114" s="190" t="s">
        <v>1484</v>
      </c>
      <c r="E114" s="190">
        <v>1217</v>
      </c>
      <c r="F114" s="190" t="s">
        <v>2261</v>
      </c>
      <c r="G114" s="190" t="s">
        <v>3038</v>
      </c>
      <c r="H114" s="190" t="s">
        <v>727</v>
      </c>
      <c r="I114" s="195"/>
      <c r="J114" s="191">
        <v>1025</v>
      </c>
      <c r="K114" s="192"/>
      <c r="L114" s="192"/>
      <c r="M114" s="192"/>
      <c r="N114" s="193"/>
      <c r="O114" s="194"/>
    </row>
    <row r="115" spans="1:15" ht="15" x14ac:dyDescent="0.25">
      <c r="A115" s="190" t="s">
        <v>14</v>
      </c>
      <c r="B115" s="190" t="s">
        <v>1345</v>
      </c>
      <c r="C115" s="190" t="s">
        <v>297</v>
      </c>
      <c r="D115" s="190" t="s">
        <v>1485</v>
      </c>
      <c r="E115" s="190">
        <v>1648</v>
      </c>
      <c r="F115" s="190" t="s">
        <v>2262</v>
      </c>
      <c r="G115" s="190" t="s">
        <v>3039</v>
      </c>
      <c r="H115" s="190" t="s">
        <v>728</v>
      </c>
      <c r="I115" s="195"/>
      <c r="J115" s="191">
        <v>1027</v>
      </c>
      <c r="K115" s="192"/>
      <c r="L115" s="192"/>
      <c r="M115" s="192"/>
      <c r="N115" s="193"/>
      <c r="O115" s="194"/>
    </row>
    <row r="116" spans="1:15" ht="15" x14ac:dyDescent="0.25">
      <c r="A116" s="190" t="s">
        <v>284</v>
      </c>
      <c r="B116" s="190" t="s">
        <v>1345</v>
      </c>
      <c r="C116" s="190" t="s">
        <v>378</v>
      </c>
      <c r="D116" s="190" t="s">
        <v>1486</v>
      </c>
      <c r="E116" s="190">
        <v>1648</v>
      </c>
      <c r="F116" s="190" t="s">
        <v>2263</v>
      </c>
      <c r="G116" s="190" t="s">
        <v>3040</v>
      </c>
      <c r="H116" s="190" t="s">
        <v>728</v>
      </c>
      <c r="I116" s="195"/>
      <c r="J116" s="191">
        <v>1027</v>
      </c>
      <c r="K116" s="192"/>
      <c r="L116" s="192"/>
      <c r="M116" s="192"/>
      <c r="N116" s="193"/>
      <c r="O116" s="194"/>
    </row>
    <row r="117" spans="1:15" ht="15" x14ac:dyDescent="0.25">
      <c r="A117" s="190" t="s">
        <v>14</v>
      </c>
      <c r="B117" s="190" t="s">
        <v>1345</v>
      </c>
      <c r="C117" s="190" t="s">
        <v>379</v>
      </c>
      <c r="D117" s="190" t="s">
        <v>1487</v>
      </c>
      <c r="E117" s="190">
        <v>1630</v>
      </c>
      <c r="F117" s="190" t="s">
        <v>2264</v>
      </c>
      <c r="G117" s="190" t="s">
        <v>3041</v>
      </c>
      <c r="H117" s="190"/>
      <c r="I117" s="195"/>
      <c r="J117" s="191">
        <v>1231</v>
      </c>
      <c r="K117" s="192"/>
      <c r="L117" s="192"/>
      <c r="M117" s="192"/>
      <c r="N117" s="193"/>
      <c r="O117" s="194"/>
    </row>
    <row r="118" spans="1:15" ht="15" x14ac:dyDescent="0.25">
      <c r="A118" s="190" t="s">
        <v>14</v>
      </c>
      <c r="B118" s="190" t="s">
        <v>1345</v>
      </c>
      <c r="C118" s="190" t="s">
        <v>380</v>
      </c>
      <c r="D118" s="190" t="s">
        <v>1488</v>
      </c>
      <c r="E118" s="190">
        <v>1791</v>
      </c>
      <c r="F118" s="190" t="s">
        <v>2265</v>
      </c>
      <c r="G118" s="190" t="s">
        <v>3042</v>
      </c>
      <c r="H118" s="190"/>
      <c r="I118" s="195"/>
      <c r="J118" s="191">
        <v>1028</v>
      </c>
      <c r="K118" s="192"/>
      <c r="L118" s="192"/>
      <c r="M118" s="192"/>
      <c r="N118" s="193"/>
      <c r="O118" s="194"/>
    </row>
    <row r="119" spans="1:15" ht="15" x14ac:dyDescent="0.25">
      <c r="A119" s="190" t="s">
        <v>284</v>
      </c>
      <c r="B119" s="190" t="s">
        <v>1345</v>
      </c>
      <c r="C119" s="190" t="s">
        <v>381</v>
      </c>
      <c r="D119" s="190" t="s">
        <v>1489</v>
      </c>
      <c r="E119" s="190">
        <v>1791</v>
      </c>
      <c r="F119" s="190" t="s">
        <v>2266</v>
      </c>
      <c r="G119" s="190" t="s">
        <v>3043</v>
      </c>
      <c r="H119" s="190"/>
      <c r="I119" s="195"/>
      <c r="J119" s="191">
        <v>1028</v>
      </c>
      <c r="K119" s="192"/>
      <c r="L119" s="192"/>
      <c r="M119" s="192"/>
      <c r="N119" s="193"/>
      <c r="O119" s="194"/>
    </row>
    <row r="120" spans="1:15" ht="15" x14ac:dyDescent="0.25">
      <c r="A120" s="190" t="s">
        <v>25</v>
      </c>
      <c r="B120" s="190" t="s">
        <v>1345</v>
      </c>
      <c r="C120" s="190" t="s">
        <v>382</v>
      </c>
      <c r="D120" s="190" t="s">
        <v>1490</v>
      </c>
      <c r="E120" s="190">
        <v>1716</v>
      </c>
      <c r="F120" s="190" t="s">
        <v>2267</v>
      </c>
      <c r="G120" s="190" t="s">
        <v>3044</v>
      </c>
      <c r="H120" s="190"/>
      <c r="I120" s="195"/>
      <c r="J120" s="191">
        <v>4031</v>
      </c>
      <c r="K120" s="192"/>
      <c r="L120" s="192"/>
      <c r="M120" s="192"/>
      <c r="N120" s="193"/>
      <c r="O120" s="194"/>
    </row>
    <row r="121" spans="1:15" ht="15" x14ac:dyDescent="0.25">
      <c r="A121" s="190" t="s">
        <v>284</v>
      </c>
      <c r="B121" s="190" t="s">
        <v>1345</v>
      </c>
      <c r="C121" s="190" t="s">
        <v>383</v>
      </c>
      <c r="D121" s="190" t="s">
        <v>1491</v>
      </c>
      <c r="E121" s="190">
        <v>1785</v>
      </c>
      <c r="F121" s="190" t="s">
        <v>2268</v>
      </c>
      <c r="G121" s="190" t="s">
        <v>3045</v>
      </c>
      <c r="H121" s="190" t="s">
        <v>729</v>
      </c>
      <c r="I121" s="195"/>
      <c r="J121" s="191">
        <v>1100</v>
      </c>
      <c r="K121" s="192"/>
      <c r="L121" s="192"/>
      <c r="M121" s="192"/>
      <c r="N121" s="193"/>
      <c r="O121" s="194"/>
    </row>
    <row r="122" spans="1:15" ht="15" x14ac:dyDescent="0.25">
      <c r="A122" s="190" t="s">
        <v>14</v>
      </c>
      <c r="B122" s="190" t="s">
        <v>1345</v>
      </c>
      <c r="C122" s="190" t="s">
        <v>85</v>
      </c>
      <c r="D122" s="190" t="s">
        <v>1492</v>
      </c>
      <c r="E122" s="190">
        <v>1752</v>
      </c>
      <c r="F122" s="190" t="s">
        <v>2269</v>
      </c>
      <c r="G122" s="190" t="s">
        <v>3046</v>
      </c>
      <c r="H122" s="190" t="s">
        <v>730</v>
      </c>
      <c r="I122" s="195"/>
      <c r="J122" s="191">
        <v>1029</v>
      </c>
      <c r="K122" s="192"/>
      <c r="L122" s="192"/>
      <c r="M122" s="192"/>
      <c r="N122" s="193"/>
      <c r="O122" s="194"/>
    </row>
    <row r="123" spans="1:15" ht="15" x14ac:dyDescent="0.25">
      <c r="A123" s="190" t="s">
        <v>284</v>
      </c>
      <c r="B123" s="190" t="s">
        <v>1345</v>
      </c>
      <c r="C123" s="190" t="s">
        <v>318</v>
      </c>
      <c r="D123" s="190" t="s">
        <v>1493</v>
      </c>
      <c r="E123" s="190">
        <v>1752</v>
      </c>
      <c r="F123" s="190" t="s">
        <v>2270</v>
      </c>
      <c r="G123" s="190" t="s">
        <v>3047</v>
      </c>
      <c r="H123" s="190" t="s">
        <v>730</v>
      </c>
      <c r="I123" s="195"/>
      <c r="J123" s="191">
        <v>1029</v>
      </c>
      <c r="K123" s="192"/>
      <c r="L123" s="192"/>
      <c r="M123" s="192"/>
      <c r="N123" s="193"/>
      <c r="O123" s="194"/>
    </row>
    <row r="124" spans="1:15" ht="15" x14ac:dyDescent="0.25">
      <c r="A124" s="190" t="s">
        <v>25</v>
      </c>
      <c r="B124" s="190" t="s">
        <v>1345</v>
      </c>
      <c r="C124" s="190" t="s">
        <v>384</v>
      </c>
      <c r="D124" s="190" t="s">
        <v>1494</v>
      </c>
      <c r="E124" s="190">
        <v>1721</v>
      </c>
      <c r="F124" s="190" t="s">
        <v>2271</v>
      </c>
      <c r="G124" s="190" t="s">
        <v>3048</v>
      </c>
      <c r="H124" s="190" t="s">
        <v>731</v>
      </c>
      <c r="I124" s="195"/>
      <c r="J124" s="191">
        <v>4062</v>
      </c>
      <c r="K124" s="192"/>
      <c r="L124" s="192"/>
      <c r="M124" s="192"/>
      <c r="N124" s="193"/>
      <c r="O124" s="194"/>
    </row>
    <row r="125" spans="1:15" ht="15" x14ac:dyDescent="0.25">
      <c r="A125" s="190" t="s">
        <v>27</v>
      </c>
      <c r="B125" s="190" t="s">
        <v>1345</v>
      </c>
      <c r="C125" s="190" t="s">
        <v>385</v>
      </c>
      <c r="D125" s="190" t="s">
        <v>1495</v>
      </c>
      <c r="E125" s="190">
        <v>1721</v>
      </c>
      <c r="F125" s="190" t="s">
        <v>2272</v>
      </c>
      <c r="G125" s="190" t="s">
        <v>3049</v>
      </c>
      <c r="H125" s="190" t="s">
        <v>731</v>
      </c>
      <c r="I125" s="195"/>
      <c r="J125" s="191">
        <v>4062</v>
      </c>
      <c r="K125" s="192"/>
      <c r="L125" s="192"/>
      <c r="M125" s="192"/>
      <c r="N125" s="193"/>
      <c r="O125" s="194"/>
    </row>
    <row r="126" spans="1:15" ht="15" x14ac:dyDescent="0.25">
      <c r="A126" s="190" t="s">
        <v>284</v>
      </c>
      <c r="B126" s="190" t="s">
        <v>1345</v>
      </c>
      <c r="C126" s="190" t="s">
        <v>386</v>
      </c>
      <c r="D126" s="190" t="s">
        <v>1496</v>
      </c>
      <c r="E126" s="190">
        <v>1700</v>
      </c>
      <c r="F126" s="190" t="s">
        <v>2273</v>
      </c>
      <c r="G126" s="190" t="s">
        <v>3050</v>
      </c>
      <c r="H126" s="190"/>
      <c r="I126" s="195"/>
      <c r="J126" s="191">
        <v>1233</v>
      </c>
      <c r="K126" s="192"/>
      <c r="L126" s="192"/>
      <c r="M126" s="192"/>
      <c r="N126" s="193"/>
      <c r="O126" s="194"/>
    </row>
    <row r="127" spans="1:15" ht="15" x14ac:dyDescent="0.25">
      <c r="A127" s="190" t="s">
        <v>284</v>
      </c>
      <c r="B127" s="190" t="s">
        <v>1345</v>
      </c>
      <c r="C127" s="190" t="s">
        <v>293</v>
      </c>
      <c r="D127" s="190" t="s">
        <v>1497</v>
      </c>
      <c r="E127" s="190">
        <v>1628</v>
      </c>
      <c r="F127" s="190" t="s">
        <v>2274</v>
      </c>
      <c r="G127" s="190" t="s">
        <v>3051</v>
      </c>
      <c r="H127" s="190" t="s">
        <v>732</v>
      </c>
      <c r="I127" s="195"/>
      <c r="J127" s="191">
        <v>1235</v>
      </c>
      <c r="K127" s="192"/>
      <c r="L127" s="192"/>
      <c r="M127" s="192"/>
      <c r="N127" s="193"/>
      <c r="O127" s="194"/>
    </row>
    <row r="128" spans="1:15" ht="15" x14ac:dyDescent="0.25">
      <c r="A128" s="190" t="s">
        <v>14</v>
      </c>
      <c r="B128" s="190" t="s">
        <v>1345</v>
      </c>
      <c r="C128" s="190" t="s">
        <v>387</v>
      </c>
      <c r="D128" s="190" t="s">
        <v>1498</v>
      </c>
      <c r="E128" s="190">
        <v>1700</v>
      </c>
      <c r="F128" s="190" t="s">
        <v>2275</v>
      </c>
      <c r="G128" s="190" t="s">
        <v>3052</v>
      </c>
      <c r="H128" s="190"/>
      <c r="I128" s="195"/>
      <c r="J128" s="191">
        <v>1030</v>
      </c>
      <c r="K128" s="192"/>
      <c r="L128" s="192"/>
      <c r="M128" s="192"/>
      <c r="N128" s="193"/>
      <c r="O128" s="194"/>
    </row>
    <row r="129" spans="1:15" ht="15" x14ac:dyDescent="0.25">
      <c r="A129" s="190" t="s">
        <v>25</v>
      </c>
      <c r="B129" s="190" t="s">
        <v>1345</v>
      </c>
      <c r="C129" s="190" t="s">
        <v>324</v>
      </c>
      <c r="D129" s="190" t="s">
        <v>1499</v>
      </c>
      <c r="E129" s="190">
        <v>3182</v>
      </c>
      <c r="F129" s="190" t="s">
        <v>2276</v>
      </c>
      <c r="G129" s="190" t="s">
        <v>3053</v>
      </c>
      <c r="H129" s="190"/>
      <c r="I129" s="195"/>
      <c r="J129" s="191">
        <v>4032</v>
      </c>
      <c r="K129" s="192"/>
      <c r="L129" s="192"/>
      <c r="M129" s="192"/>
      <c r="N129" s="193"/>
      <c r="O129" s="194"/>
    </row>
    <row r="130" spans="1:15" ht="15" x14ac:dyDescent="0.25">
      <c r="A130" s="190" t="s">
        <v>14</v>
      </c>
      <c r="B130" s="190" t="s">
        <v>1345</v>
      </c>
      <c r="C130" s="190" t="s">
        <v>291</v>
      </c>
      <c r="D130" s="190" t="s">
        <v>1500</v>
      </c>
      <c r="E130" s="190">
        <v>1775</v>
      </c>
      <c r="F130" s="190" t="s">
        <v>2277</v>
      </c>
      <c r="G130" s="190" t="s">
        <v>3054</v>
      </c>
      <c r="H130" s="190"/>
      <c r="I130" s="195"/>
      <c r="J130" s="191">
        <v>1546</v>
      </c>
      <c r="K130" s="192"/>
      <c r="L130" s="192"/>
      <c r="M130" s="192"/>
      <c r="N130" s="193"/>
      <c r="O130" s="194"/>
    </row>
    <row r="131" spans="1:15" ht="15" x14ac:dyDescent="0.25">
      <c r="A131" s="190" t="s">
        <v>14</v>
      </c>
      <c r="B131" s="190" t="s">
        <v>1345</v>
      </c>
      <c r="C131" s="190" t="s">
        <v>388</v>
      </c>
      <c r="D131" s="190" t="s">
        <v>1501</v>
      </c>
      <c r="E131" s="190">
        <v>1746</v>
      </c>
      <c r="F131" s="190" t="s">
        <v>2278</v>
      </c>
      <c r="G131" s="190" t="s">
        <v>3055</v>
      </c>
      <c r="H131" s="190" t="s">
        <v>733</v>
      </c>
      <c r="I131" s="195"/>
      <c r="J131" s="191">
        <v>1236</v>
      </c>
      <c r="K131" s="192"/>
      <c r="L131" s="192"/>
      <c r="M131" s="192"/>
      <c r="N131" s="193"/>
      <c r="O131" s="194"/>
    </row>
    <row r="132" spans="1:15" ht="15" x14ac:dyDescent="0.25">
      <c r="A132" s="190" t="s">
        <v>14</v>
      </c>
      <c r="B132" s="190" t="s">
        <v>1345</v>
      </c>
      <c r="C132" s="190" t="s">
        <v>389</v>
      </c>
      <c r="D132" s="190" t="s">
        <v>1502</v>
      </c>
      <c r="E132" s="190">
        <v>1692</v>
      </c>
      <c r="F132" s="190" t="s">
        <v>2279</v>
      </c>
      <c r="G132" s="190" t="s">
        <v>3056</v>
      </c>
      <c r="H132" s="190" t="s">
        <v>734</v>
      </c>
      <c r="I132" s="195"/>
      <c r="J132" s="191">
        <v>1237</v>
      </c>
      <c r="K132" s="192"/>
      <c r="L132" s="192"/>
      <c r="M132" s="192"/>
      <c r="N132" s="193"/>
      <c r="O132" s="194"/>
    </row>
    <row r="133" spans="1:15" ht="15" x14ac:dyDescent="0.25">
      <c r="A133" s="190" t="s">
        <v>284</v>
      </c>
      <c r="B133" s="190" t="s">
        <v>1345</v>
      </c>
      <c r="C133" s="190" t="s">
        <v>390</v>
      </c>
      <c r="D133" s="190" t="s">
        <v>1503</v>
      </c>
      <c r="E133" s="190">
        <v>1614</v>
      </c>
      <c r="F133" s="190" t="s">
        <v>2280</v>
      </c>
      <c r="G133" s="190" t="s">
        <v>3057</v>
      </c>
      <c r="H133" s="190"/>
      <c r="I133" s="195"/>
      <c r="J133" s="191">
        <v>1238</v>
      </c>
      <c r="K133" s="192"/>
      <c r="L133" s="192"/>
      <c r="M133" s="192"/>
      <c r="N133" s="193"/>
      <c r="O133" s="194"/>
    </row>
    <row r="134" spans="1:15" ht="15" x14ac:dyDescent="0.25">
      <c r="A134" s="190" t="s">
        <v>284</v>
      </c>
      <c r="B134" s="190" t="s">
        <v>1345</v>
      </c>
      <c r="C134" s="190" t="s">
        <v>391</v>
      </c>
      <c r="D134" s="190" t="s">
        <v>1504</v>
      </c>
      <c r="E134" s="190">
        <v>1700</v>
      </c>
      <c r="F134" s="190" t="s">
        <v>2281</v>
      </c>
      <c r="G134" s="190" t="s">
        <v>3058</v>
      </c>
      <c r="H134" s="190"/>
      <c r="I134" s="195"/>
      <c r="J134" s="191">
        <v>1538</v>
      </c>
      <c r="K134" s="192"/>
      <c r="L134" s="192"/>
      <c r="M134" s="192"/>
      <c r="N134" s="193"/>
      <c r="O134" s="194"/>
    </row>
    <row r="135" spans="1:15" ht="15" x14ac:dyDescent="0.25">
      <c r="A135" s="190" t="s">
        <v>284</v>
      </c>
      <c r="B135" s="190" t="s">
        <v>1345</v>
      </c>
      <c r="C135" s="190" t="s">
        <v>392</v>
      </c>
      <c r="D135" s="190" t="s">
        <v>1505</v>
      </c>
      <c r="E135" s="190">
        <v>1584</v>
      </c>
      <c r="F135" s="190" t="s">
        <v>2282</v>
      </c>
      <c r="G135" s="190" t="s">
        <v>3059</v>
      </c>
      <c r="H135" s="190"/>
      <c r="I135" s="195"/>
      <c r="J135" s="191">
        <v>1031</v>
      </c>
      <c r="K135" s="192"/>
      <c r="L135" s="192"/>
      <c r="M135" s="192"/>
      <c r="N135" s="193"/>
      <c r="O135" s="194"/>
    </row>
    <row r="136" spans="1:15" ht="15" x14ac:dyDescent="0.25">
      <c r="A136" s="190" t="s">
        <v>14</v>
      </c>
      <c r="B136" s="190" t="s">
        <v>1345</v>
      </c>
      <c r="C136" s="190" t="s">
        <v>393</v>
      </c>
      <c r="D136" s="190" t="s">
        <v>1506</v>
      </c>
      <c r="E136" s="190">
        <v>1697</v>
      </c>
      <c r="F136" s="190" t="s">
        <v>2283</v>
      </c>
      <c r="G136" s="190" t="s">
        <v>3060</v>
      </c>
      <c r="H136" s="190" t="s">
        <v>735</v>
      </c>
      <c r="I136" s="195"/>
      <c r="J136" s="191">
        <v>1239</v>
      </c>
      <c r="K136" s="192"/>
      <c r="L136" s="192"/>
      <c r="M136" s="192"/>
      <c r="N136" s="193"/>
      <c r="O136" s="194"/>
    </row>
    <row r="137" spans="1:15" ht="15" x14ac:dyDescent="0.25">
      <c r="A137" s="190" t="s">
        <v>14</v>
      </c>
      <c r="B137" s="190" t="s">
        <v>1345</v>
      </c>
      <c r="C137" s="190" t="s">
        <v>341</v>
      </c>
      <c r="D137" s="190" t="s">
        <v>1507</v>
      </c>
      <c r="E137" s="190">
        <v>1723</v>
      </c>
      <c r="F137" s="190" t="s">
        <v>2284</v>
      </c>
      <c r="G137" s="190" t="s">
        <v>3061</v>
      </c>
      <c r="H137" s="190" t="s">
        <v>736</v>
      </c>
      <c r="I137" s="195"/>
      <c r="J137" s="191">
        <v>1512</v>
      </c>
      <c r="K137" s="192"/>
      <c r="L137" s="192"/>
      <c r="M137" s="192"/>
      <c r="N137" s="193"/>
      <c r="O137" s="194"/>
    </row>
    <row r="138" spans="1:15" ht="15" x14ac:dyDescent="0.25">
      <c r="A138" s="190" t="s">
        <v>14</v>
      </c>
      <c r="B138" s="190" t="s">
        <v>1345</v>
      </c>
      <c r="C138" s="190" t="s">
        <v>394</v>
      </c>
      <c r="D138" s="190" t="s">
        <v>1508</v>
      </c>
      <c r="E138" s="190">
        <v>1700</v>
      </c>
      <c r="F138" s="190" t="s">
        <v>2285</v>
      </c>
      <c r="G138" s="190" t="s">
        <v>3062</v>
      </c>
      <c r="H138" s="190"/>
      <c r="I138" s="195"/>
      <c r="J138" s="191">
        <v>1240</v>
      </c>
      <c r="K138" s="192"/>
      <c r="L138" s="192"/>
      <c r="M138" s="192"/>
      <c r="N138" s="193"/>
      <c r="O138" s="194"/>
    </row>
    <row r="139" spans="1:15" ht="15" x14ac:dyDescent="0.25">
      <c r="A139" s="190" t="s">
        <v>14</v>
      </c>
      <c r="B139" s="190" t="s">
        <v>1345</v>
      </c>
      <c r="C139" s="190" t="s">
        <v>395</v>
      </c>
      <c r="D139" s="190" t="s">
        <v>1509</v>
      </c>
      <c r="E139" s="190">
        <v>1700</v>
      </c>
      <c r="F139" s="190" t="s">
        <v>2286</v>
      </c>
      <c r="G139" s="190" t="s">
        <v>3063</v>
      </c>
      <c r="H139" s="190"/>
      <c r="I139" s="195"/>
      <c r="J139" s="191">
        <v>1241</v>
      </c>
      <c r="K139" s="192"/>
      <c r="L139" s="192"/>
      <c r="M139" s="192"/>
      <c r="N139" s="193"/>
      <c r="O139" s="194"/>
    </row>
    <row r="140" spans="1:15" ht="15" x14ac:dyDescent="0.25">
      <c r="A140" s="190" t="s">
        <v>14</v>
      </c>
      <c r="B140" s="190" t="s">
        <v>1345</v>
      </c>
      <c r="C140" s="190" t="s">
        <v>396</v>
      </c>
      <c r="D140" s="190" t="s">
        <v>1510</v>
      </c>
      <c r="E140" s="190">
        <v>1648</v>
      </c>
      <c r="F140" s="190" t="s">
        <v>2287</v>
      </c>
      <c r="G140" s="190" t="s">
        <v>3064</v>
      </c>
      <c r="H140" s="190" t="s">
        <v>737</v>
      </c>
      <c r="I140" s="195"/>
      <c r="J140" s="191">
        <v>1242</v>
      </c>
      <c r="K140" s="192"/>
      <c r="L140" s="192"/>
      <c r="M140" s="192"/>
      <c r="N140" s="193"/>
      <c r="O140" s="194"/>
    </row>
    <row r="141" spans="1:15" ht="15" x14ac:dyDescent="0.25">
      <c r="A141" s="190" t="s">
        <v>14</v>
      </c>
      <c r="B141" s="190" t="s">
        <v>1345</v>
      </c>
      <c r="C141" s="190" t="s">
        <v>324</v>
      </c>
      <c r="D141" s="190" t="s">
        <v>1511</v>
      </c>
      <c r="E141" s="190">
        <v>1675</v>
      </c>
      <c r="F141" s="190" t="s">
        <v>2288</v>
      </c>
      <c r="G141" s="190" t="s">
        <v>3065</v>
      </c>
      <c r="H141" s="190" t="s">
        <v>738</v>
      </c>
      <c r="I141" s="195"/>
      <c r="J141" s="191">
        <v>1243</v>
      </c>
      <c r="K141" s="192"/>
      <c r="L141" s="192"/>
      <c r="M141" s="192"/>
      <c r="N141" s="193"/>
      <c r="O141" s="194"/>
    </row>
    <row r="142" spans="1:15" ht="15" x14ac:dyDescent="0.25">
      <c r="A142" s="190" t="s">
        <v>284</v>
      </c>
      <c r="B142" s="190" t="s">
        <v>1345</v>
      </c>
      <c r="C142" s="190" t="s">
        <v>293</v>
      </c>
      <c r="D142" s="190" t="s">
        <v>1512</v>
      </c>
      <c r="E142" s="190">
        <v>1700</v>
      </c>
      <c r="F142" s="190" t="s">
        <v>2289</v>
      </c>
      <c r="G142" s="190" t="s">
        <v>3066</v>
      </c>
      <c r="H142" s="190" t="s">
        <v>739</v>
      </c>
      <c r="I142" s="195"/>
      <c r="J142" s="191">
        <v>1244</v>
      </c>
      <c r="K142" s="192"/>
      <c r="L142" s="192"/>
      <c r="M142" s="192"/>
      <c r="N142" s="193"/>
      <c r="O142" s="194"/>
    </row>
    <row r="143" spans="1:15" ht="15" x14ac:dyDescent="0.25">
      <c r="A143" s="190" t="s">
        <v>14</v>
      </c>
      <c r="B143" s="190" t="s">
        <v>1345</v>
      </c>
      <c r="C143" s="190" t="s">
        <v>397</v>
      </c>
      <c r="D143" s="190" t="s">
        <v>1513</v>
      </c>
      <c r="E143" s="190">
        <v>1527</v>
      </c>
      <c r="F143" s="190" t="s">
        <v>2290</v>
      </c>
      <c r="G143" s="190" t="s">
        <v>3067</v>
      </c>
      <c r="H143" s="190"/>
      <c r="I143" s="195"/>
      <c r="J143" s="191">
        <v>1032</v>
      </c>
      <c r="K143" s="192"/>
      <c r="L143" s="192"/>
      <c r="M143" s="192"/>
      <c r="N143" s="193"/>
      <c r="O143" s="194"/>
    </row>
    <row r="144" spans="1:15" ht="15" x14ac:dyDescent="0.25">
      <c r="A144" s="190" t="s">
        <v>284</v>
      </c>
      <c r="B144" s="190" t="s">
        <v>1345</v>
      </c>
      <c r="C144" s="190" t="s">
        <v>398</v>
      </c>
      <c r="D144" s="190" t="s">
        <v>1514</v>
      </c>
      <c r="E144" s="190">
        <v>1527</v>
      </c>
      <c r="F144" s="190" t="s">
        <v>2291</v>
      </c>
      <c r="G144" s="190" t="s">
        <v>3068</v>
      </c>
      <c r="H144" s="190"/>
      <c r="I144" s="195"/>
      <c r="J144" s="191">
        <v>1032</v>
      </c>
      <c r="K144" s="192"/>
      <c r="L144" s="192"/>
      <c r="M144" s="192"/>
      <c r="N144" s="193"/>
      <c r="O144" s="194"/>
    </row>
    <row r="145" spans="1:15" ht="15" x14ac:dyDescent="0.25">
      <c r="A145" s="190" t="s">
        <v>14</v>
      </c>
      <c r="B145" s="190" t="s">
        <v>1345</v>
      </c>
      <c r="C145" s="190" t="s">
        <v>399</v>
      </c>
      <c r="D145" s="190" t="s">
        <v>1515</v>
      </c>
      <c r="E145" s="190">
        <v>1700</v>
      </c>
      <c r="F145" s="190" t="s">
        <v>2292</v>
      </c>
      <c r="G145" s="190" t="s">
        <v>3069</v>
      </c>
      <c r="H145" s="190"/>
      <c r="I145" s="195"/>
      <c r="J145" s="191">
        <v>1245</v>
      </c>
      <c r="K145" s="192"/>
      <c r="L145" s="192"/>
      <c r="M145" s="192"/>
      <c r="N145" s="193"/>
      <c r="O145" s="194"/>
    </row>
    <row r="146" spans="1:15" ht="15" x14ac:dyDescent="0.25">
      <c r="A146" s="190" t="s">
        <v>14</v>
      </c>
      <c r="B146" s="190" t="s">
        <v>1345</v>
      </c>
      <c r="C146" s="190" t="s">
        <v>400</v>
      </c>
      <c r="D146" s="190" t="s">
        <v>1516</v>
      </c>
      <c r="E146" s="190">
        <v>1580</v>
      </c>
      <c r="F146" s="190" t="s">
        <v>2293</v>
      </c>
      <c r="G146" s="190" t="s">
        <v>3070</v>
      </c>
      <c r="H146" s="190" t="s">
        <v>740</v>
      </c>
      <c r="I146" s="195"/>
      <c r="J146" s="191">
        <v>1033</v>
      </c>
      <c r="K146" s="192"/>
      <c r="L146" s="192"/>
      <c r="M146" s="192"/>
      <c r="N146" s="193"/>
      <c r="O146" s="194"/>
    </row>
    <row r="147" spans="1:15" ht="15" x14ac:dyDescent="0.25">
      <c r="A147" s="190" t="s">
        <v>284</v>
      </c>
      <c r="B147" s="190" t="s">
        <v>1345</v>
      </c>
      <c r="C147" s="190" t="s">
        <v>401</v>
      </c>
      <c r="D147" s="190" t="s">
        <v>1517</v>
      </c>
      <c r="E147" s="190">
        <v>1580</v>
      </c>
      <c r="F147" s="190" t="s">
        <v>2294</v>
      </c>
      <c r="G147" s="190" t="s">
        <v>3071</v>
      </c>
      <c r="H147" s="190" t="s">
        <v>740</v>
      </c>
      <c r="I147" s="195"/>
      <c r="J147" s="191">
        <v>1033</v>
      </c>
      <c r="K147" s="192"/>
      <c r="L147" s="192"/>
      <c r="M147" s="192"/>
      <c r="N147" s="193"/>
      <c r="O147" s="194"/>
    </row>
    <row r="148" spans="1:15" ht="15" x14ac:dyDescent="0.25">
      <c r="A148" s="190" t="s">
        <v>14</v>
      </c>
      <c r="B148" s="190" t="s">
        <v>1345</v>
      </c>
      <c r="C148" s="190" t="s">
        <v>402</v>
      </c>
      <c r="D148" s="190" t="s">
        <v>1518</v>
      </c>
      <c r="E148" s="190">
        <v>1745</v>
      </c>
      <c r="F148" s="190" t="s">
        <v>2295</v>
      </c>
      <c r="G148" s="190" t="s">
        <v>3072</v>
      </c>
      <c r="H148" s="190" t="s">
        <v>741</v>
      </c>
      <c r="I148" s="195"/>
      <c r="J148" s="191">
        <v>1034</v>
      </c>
      <c r="K148" s="192"/>
      <c r="L148" s="192"/>
      <c r="M148" s="192"/>
      <c r="N148" s="193"/>
      <c r="O148" s="194"/>
    </row>
    <row r="149" spans="1:15" ht="15" x14ac:dyDescent="0.25">
      <c r="A149" s="190" t="s">
        <v>284</v>
      </c>
      <c r="B149" s="190" t="s">
        <v>1345</v>
      </c>
      <c r="C149" s="190" t="s">
        <v>294</v>
      </c>
      <c r="D149" s="190" t="s">
        <v>1519</v>
      </c>
      <c r="E149" s="190">
        <v>1745</v>
      </c>
      <c r="F149" s="190" t="s">
        <v>2296</v>
      </c>
      <c r="G149" s="190" t="s">
        <v>3073</v>
      </c>
      <c r="H149" s="190" t="s">
        <v>741</v>
      </c>
      <c r="I149" s="195"/>
      <c r="J149" s="191">
        <v>1034</v>
      </c>
      <c r="K149" s="192"/>
      <c r="L149" s="192"/>
      <c r="M149" s="192"/>
      <c r="N149" s="193"/>
      <c r="O149" s="194"/>
    </row>
    <row r="150" spans="1:15" ht="15" x14ac:dyDescent="0.25">
      <c r="A150" s="190" t="s">
        <v>14</v>
      </c>
      <c r="B150" s="190" t="s">
        <v>1345</v>
      </c>
      <c r="C150" s="190" t="s">
        <v>403</v>
      </c>
      <c r="D150" s="190" t="s">
        <v>1520</v>
      </c>
      <c r="E150" s="190">
        <v>1475</v>
      </c>
      <c r="F150" s="190" t="s">
        <v>2297</v>
      </c>
      <c r="G150" s="190" t="s">
        <v>3074</v>
      </c>
      <c r="H150" s="190"/>
      <c r="I150" s="195"/>
      <c r="J150" s="191">
        <v>1035</v>
      </c>
      <c r="K150" s="192"/>
      <c r="L150" s="192"/>
      <c r="M150" s="192"/>
      <c r="N150" s="193"/>
      <c r="O150" s="194"/>
    </row>
    <row r="151" spans="1:15" ht="15" x14ac:dyDescent="0.25">
      <c r="A151" s="190" t="s">
        <v>284</v>
      </c>
      <c r="B151" s="190" t="s">
        <v>1345</v>
      </c>
      <c r="C151" s="190" t="s">
        <v>404</v>
      </c>
      <c r="D151" s="190" t="s">
        <v>1521</v>
      </c>
      <c r="E151" s="190">
        <v>1475</v>
      </c>
      <c r="F151" s="190" t="s">
        <v>2298</v>
      </c>
      <c r="G151" s="190" t="s">
        <v>3075</v>
      </c>
      <c r="H151" s="190"/>
      <c r="I151" s="195"/>
      <c r="J151" s="191">
        <v>1035</v>
      </c>
      <c r="K151" s="192"/>
      <c r="L151" s="192"/>
      <c r="M151" s="192"/>
      <c r="N151" s="193"/>
      <c r="O151" s="194"/>
    </row>
    <row r="152" spans="1:15" ht="15" x14ac:dyDescent="0.25">
      <c r="A152" s="190" t="s">
        <v>14</v>
      </c>
      <c r="B152" s="190" t="s">
        <v>1345</v>
      </c>
      <c r="C152" s="190" t="s">
        <v>334</v>
      </c>
      <c r="D152" s="190" t="s">
        <v>1522</v>
      </c>
      <c r="E152" s="190">
        <v>1564</v>
      </c>
      <c r="F152" s="190" t="s">
        <v>2299</v>
      </c>
      <c r="G152" s="190" t="s">
        <v>3076</v>
      </c>
      <c r="H152" s="190"/>
      <c r="I152" s="195"/>
      <c r="J152" s="191">
        <v>1036</v>
      </c>
      <c r="K152" s="192"/>
      <c r="L152" s="192"/>
      <c r="M152" s="192"/>
      <c r="N152" s="193"/>
      <c r="O152" s="194"/>
    </row>
    <row r="153" spans="1:15" ht="15" x14ac:dyDescent="0.25">
      <c r="A153" s="190" t="s">
        <v>284</v>
      </c>
      <c r="B153" s="190" t="s">
        <v>1345</v>
      </c>
      <c r="C153" s="190" t="s">
        <v>405</v>
      </c>
      <c r="D153" s="190" t="s">
        <v>1523</v>
      </c>
      <c r="E153" s="190">
        <v>1564</v>
      </c>
      <c r="F153" s="190" t="s">
        <v>2300</v>
      </c>
      <c r="G153" s="190" t="s">
        <v>3077</v>
      </c>
      <c r="H153" s="190"/>
      <c r="I153" s="195"/>
      <c r="J153" s="191">
        <v>1036</v>
      </c>
      <c r="K153" s="192"/>
      <c r="L153" s="192"/>
      <c r="M153" s="192"/>
      <c r="N153" s="193"/>
      <c r="O153" s="194"/>
    </row>
    <row r="154" spans="1:15" ht="15" x14ac:dyDescent="0.25">
      <c r="A154" s="190" t="s">
        <v>14</v>
      </c>
      <c r="B154" s="190" t="s">
        <v>1345</v>
      </c>
      <c r="C154" s="190" t="s">
        <v>406</v>
      </c>
      <c r="D154" s="190" t="s">
        <v>1524</v>
      </c>
      <c r="E154" s="190">
        <v>1564</v>
      </c>
      <c r="F154" s="190" t="s">
        <v>2301</v>
      </c>
      <c r="G154" s="190" t="s">
        <v>3078</v>
      </c>
      <c r="H154" s="190" t="s">
        <v>742</v>
      </c>
      <c r="I154" s="195"/>
      <c r="J154" s="191">
        <v>1246</v>
      </c>
      <c r="K154" s="192"/>
      <c r="L154" s="192"/>
      <c r="M154" s="192"/>
      <c r="N154" s="193"/>
      <c r="O154" s="194"/>
    </row>
    <row r="155" spans="1:15" ht="15" x14ac:dyDescent="0.25">
      <c r="A155" s="190" t="s">
        <v>14</v>
      </c>
      <c r="B155" s="190" t="s">
        <v>1345</v>
      </c>
      <c r="C155" s="190" t="s">
        <v>407</v>
      </c>
      <c r="D155" s="190" t="s">
        <v>1525</v>
      </c>
      <c r="E155" s="190">
        <v>1544</v>
      </c>
      <c r="F155" s="190" t="s">
        <v>2302</v>
      </c>
      <c r="G155" s="190" t="s">
        <v>3079</v>
      </c>
      <c r="H155" s="190"/>
      <c r="I155" s="195"/>
      <c r="J155" s="191">
        <v>1407</v>
      </c>
      <c r="K155" s="192"/>
      <c r="L155" s="192"/>
      <c r="M155" s="192"/>
      <c r="N155" s="193"/>
      <c r="O155" s="194"/>
    </row>
    <row r="156" spans="1:15" ht="15" x14ac:dyDescent="0.25">
      <c r="A156" s="190" t="s">
        <v>14</v>
      </c>
      <c r="B156" s="190" t="s">
        <v>1345</v>
      </c>
      <c r="C156" s="190" t="s">
        <v>408</v>
      </c>
      <c r="D156" s="190" t="s">
        <v>1526</v>
      </c>
      <c r="E156" s="190">
        <v>1700</v>
      </c>
      <c r="F156" s="190" t="s">
        <v>2303</v>
      </c>
      <c r="G156" s="190" t="s">
        <v>3080</v>
      </c>
      <c r="H156" s="190"/>
      <c r="I156" s="195"/>
      <c r="J156" s="191">
        <v>1516</v>
      </c>
      <c r="K156" s="192"/>
      <c r="L156" s="192"/>
      <c r="M156" s="192"/>
      <c r="N156" s="193"/>
      <c r="O156" s="194"/>
    </row>
    <row r="157" spans="1:15" ht="15" x14ac:dyDescent="0.25">
      <c r="A157" s="190" t="s">
        <v>14</v>
      </c>
      <c r="B157" s="190" t="s">
        <v>1345</v>
      </c>
      <c r="C157" s="190" t="s">
        <v>291</v>
      </c>
      <c r="D157" s="190" t="s">
        <v>1527</v>
      </c>
      <c r="E157" s="190">
        <v>1753</v>
      </c>
      <c r="F157" s="190" t="s">
        <v>2304</v>
      </c>
      <c r="G157" s="190" t="s">
        <v>3081</v>
      </c>
      <c r="H157" s="190"/>
      <c r="I157" s="195"/>
      <c r="J157" s="191">
        <v>1552</v>
      </c>
      <c r="K157" s="192"/>
      <c r="L157" s="192"/>
      <c r="M157" s="192"/>
      <c r="N157" s="193"/>
      <c r="O157" s="194"/>
    </row>
    <row r="158" spans="1:15" ht="15" x14ac:dyDescent="0.25">
      <c r="A158" s="190" t="s">
        <v>14</v>
      </c>
      <c r="B158" s="190" t="s">
        <v>1345</v>
      </c>
      <c r="C158" s="190" t="s">
        <v>409</v>
      </c>
      <c r="D158" s="190" t="s">
        <v>1528</v>
      </c>
      <c r="E158" s="190">
        <v>1700</v>
      </c>
      <c r="F158" s="190" t="s">
        <v>2305</v>
      </c>
      <c r="G158" s="190" t="s">
        <v>3082</v>
      </c>
      <c r="H158" s="190"/>
      <c r="I158" s="195"/>
      <c r="J158" s="191">
        <v>1037</v>
      </c>
      <c r="K158" s="192"/>
      <c r="L158" s="192"/>
      <c r="M158" s="192"/>
      <c r="N158" s="193"/>
      <c r="O158" s="194"/>
    </row>
    <row r="159" spans="1:15" ht="15" x14ac:dyDescent="0.25">
      <c r="A159" s="190" t="s">
        <v>284</v>
      </c>
      <c r="B159" s="190" t="s">
        <v>1345</v>
      </c>
      <c r="C159" s="190" t="s">
        <v>410</v>
      </c>
      <c r="D159" s="190" t="s">
        <v>1529</v>
      </c>
      <c r="E159" s="190">
        <v>1700</v>
      </c>
      <c r="F159" s="190" t="s">
        <v>2306</v>
      </c>
      <c r="G159" s="190" t="s">
        <v>3083</v>
      </c>
      <c r="H159" s="190"/>
      <c r="I159" s="195"/>
      <c r="J159" s="191">
        <v>1037</v>
      </c>
      <c r="K159" s="192"/>
      <c r="L159" s="192"/>
      <c r="M159" s="192"/>
      <c r="N159" s="193"/>
      <c r="O159" s="194"/>
    </row>
    <row r="160" spans="1:15" ht="15" x14ac:dyDescent="0.25">
      <c r="A160" s="190" t="s">
        <v>14</v>
      </c>
      <c r="B160" s="190" t="s">
        <v>1345</v>
      </c>
      <c r="C160" s="190" t="s">
        <v>411</v>
      </c>
      <c r="D160" s="190" t="s">
        <v>1530</v>
      </c>
      <c r="E160" s="190">
        <v>1470</v>
      </c>
      <c r="F160" s="190" t="s">
        <v>2307</v>
      </c>
      <c r="G160" s="190" t="s">
        <v>3084</v>
      </c>
      <c r="H160" s="190" t="s">
        <v>743</v>
      </c>
      <c r="I160" s="195"/>
      <c r="J160" s="191">
        <v>1247</v>
      </c>
      <c r="K160" s="192"/>
      <c r="L160" s="192"/>
      <c r="M160" s="192"/>
      <c r="N160" s="193"/>
      <c r="O160" s="194"/>
    </row>
    <row r="161" spans="1:15" ht="15" x14ac:dyDescent="0.25">
      <c r="A161" s="190" t="s">
        <v>284</v>
      </c>
      <c r="B161" s="190" t="s">
        <v>1345</v>
      </c>
      <c r="C161" s="190" t="s">
        <v>374</v>
      </c>
      <c r="D161" s="190" t="s">
        <v>1531</v>
      </c>
      <c r="E161" s="190">
        <v>1772</v>
      </c>
      <c r="F161" s="190" t="s">
        <v>2308</v>
      </c>
      <c r="G161" s="190" t="s">
        <v>3085</v>
      </c>
      <c r="H161" s="190" t="s">
        <v>744</v>
      </c>
      <c r="I161" s="195"/>
      <c r="J161" s="191">
        <v>1038</v>
      </c>
      <c r="K161" s="192"/>
      <c r="L161" s="192"/>
      <c r="M161" s="192"/>
      <c r="N161" s="193"/>
      <c r="O161" s="194"/>
    </row>
    <row r="162" spans="1:15" ht="15" x14ac:dyDescent="0.25">
      <c r="A162" s="190" t="s">
        <v>284</v>
      </c>
      <c r="B162" s="190" t="s">
        <v>1345</v>
      </c>
      <c r="C162" s="190" t="s">
        <v>412</v>
      </c>
      <c r="D162" s="190" t="s">
        <v>1532</v>
      </c>
      <c r="E162" s="190">
        <v>1700</v>
      </c>
      <c r="F162" s="190" t="s">
        <v>2309</v>
      </c>
      <c r="G162" s="190" t="s">
        <v>3086</v>
      </c>
      <c r="H162" s="190" t="s">
        <v>745</v>
      </c>
      <c r="I162" s="195"/>
      <c r="J162" s="191">
        <v>1248</v>
      </c>
      <c r="K162" s="192"/>
      <c r="L162" s="192"/>
      <c r="M162" s="192"/>
      <c r="N162" s="193"/>
      <c r="O162" s="194"/>
    </row>
    <row r="163" spans="1:15" ht="15" x14ac:dyDescent="0.25">
      <c r="A163" s="190" t="s">
        <v>14</v>
      </c>
      <c r="B163" s="190" t="s">
        <v>1345</v>
      </c>
      <c r="C163" s="190" t="s">
        <v>413</v>
      </c>
      <c r="D163" s="190" t="s">
        <v>1533</v>
      </c>
      <c r="E163" s="190">
        <v>1723</v>
      </c>
      <c r="F163" s="190" t="s">
        <v>2310</v>
      </c>
      <c r="G163" s="190" t="s">
        <v>3087</v>
      </c>
      <c r="H163" s="190" t="s">
        <v>83</v>
      </c>
      <c r="I163" s="195"/>
      <c r="J163" s="191">
        <v>1588</v>
      </c>
      <c r="K163" s="192"/>
      <c r="L163" s="192"/>
      <c r="M163" s="192"/>
      <c r="N163" s="193"/>
      <c r="O163" s="194"/>
    </row>
    <row r="164" spans="1:15" ht="15" x14ac:dyDescent="0.25">
      <c r="A164" s="190" t="s">
        <v>284</v>
      </c>
      <c r="B164" s="190" t="s">
        <v>1345</v>
      </c>
      <c r="C164" s="190" t="s">
        <v>414</v>
      </c>
      <c r="D164" s="190" t="s">
        <v>1534</v>
      </c>
      <c r="E164" s="190">
        <v>1723</v>
      </c>
      <c r="F164" s="190" t="s">
        <v>2311</v>
      </c>
      <c r="G164" s="190" t="s">
        <v>3088</v>
      </c>
      <c r="H164" s="190" t="s">
        <v>83</v>
      </c>
      <c r="I164" s="195"/>
      <c r="J164" s="191">
        <v>1588</v>
      </c>
      <c r="K164" s="192"/>
      <c r="L164" s="192"/>
      <c r="M164" s="192"/>
      <c r="N164" s="193"/>
      <c r="O164" s="194"/>
    </row>
    <row r="165" spans="1:15" ht="15" x14ac:dyDescent="0.25">
      <c r="A165" s="190" t="s">
        <v>14</v>
      </c>
      <c r="B165" s="190" t="s">
        <v>1345</v>
      </c>
      <c r="C165" s="190" t="s">
        <v>89</v>
      </c>
      <c r="D165" s="190" t="s">
        <v>1535</v>
      </c>
      <c r="E165" s="190">
        <v>1732</v>
      </c>
      <c r="F165" s="190" t="s">
        <v>2312</v>
      </c>
      <c r="G165" s="190" t="s">
        <v>3089</v>
      </c>
      <c r="H165" s="190" t="s">
        <v>746</v>
      </c>
      <c r="I165" s="195"/>
      <c r="J165" s="191">
        <v>1039</v>
      </c>
      <c r="K165" s="192"/>
      <c r="L165" s="192"/>
      <c r="M165" s="192"/>
      <c r="N165" s="193"/>
      <c r="O165" s="194"/>
    </row>
    <row r="166" spans="1:15" ht="15" x14ac:dyDescent="0.25">
      <c r="A166" s="190" t="s">
        <v>284</v>
      </c>
      <c r="B166" s="190" t="s">
        <v>1345</v>
      </c>
      <c r="C166" s="190" t="s">
        <v>415</v>
      </c>
      <c r="D166" s="190" t="s">
        <v>1536</v>
      </c>
      <c r="E166" s="190">
        <v>1732</v>
      </c>
      <c r="F166" s="190" t="s">
        <v>2313</v>
      </c>
      <c r="G166" s="190" t="s">
        <v>3090</v>
      </c>
      <c r="H166" s="190" t="s">
        <v>746</v>
      </c>
      <c r="I166" s="195"/>
      <c r="J166" s="191">
        <v>1039</v>
      </c>
      <c r="K166" s="192"/>
      <c r="L166" s="192"/>
      <c r="M166" s="192"/>
      <c r="N166" s="193"/>
      <c r="O166" s="194"/>
    </row>
    <row r="167" spans="1:15" ht="15" x14ac:dyDescent="0.25">
      <c r="A167" s="190" t="s">
        <v>14</v>
      </c>
      <c r="B167" s="190" t="s">
        <v>1345</v>
      </c>
      <c r="C167" s="190" t="s">
        <v>416</v>
      </c>
      <c r="D167" s="190" t="s">
        <v>1537</v>
      </c>
      <c r="E167" s="190">
        <v>1648</v>
      </c>
      <c r="F167" s="190" t="s">
        <v>2314</v>
      </c>
      <c r="G167" s="190" t="s">
        <v>3091</v>
      </c>
      <c r="H167" s="190"/>
      <c r="I167" s="195"/>
      <c r="J167" s="191">
        <v>1040</v>
      </c>
      <c r="K167" s="192"/>
      <c r="L167" s="192"/>
      <c r="M167" s="192"/>
      <c r="N167" s="193"/>
      <c r="O167" s="194"/>
    </row>
    <row r="168" spans="1:15" ht="15" x14ac:dyDescent="0.25">
      <c r="A168" s="190" t="s">
        <v>284</v>
      </c>
      <c r="B168" s="190" t="s">
        <v>1345</v>
      </c>
      <c r="C168" s="190" t="s">
        <v>417</v>
      </c>
      <c r="D168" s="190" t="s">
        <v>1538</v>
      </c>
      <c r="E168" s="190">
        <v>1648</v>
      </c>
      <c r="F168" s="190" t="s">
        <v>2315</v>
      </c>
      <c r="G168" s="190" t="s">
        <v>3092</v>
      </c>
      <c r="H168" s="190"/>
      <c r="I168" s="195"/>
      <c r="J168" s="191">
        <v>1040</v>
      </c>
      <c r="K168" s="192"/>
      <c r="L168" s="192"/>
      <c r="M168" s="192"/>
      <c r="N168" s="193"/>
      <c r="O168" s="194"/>
    </row>
    <row r="169" spans="1:15" ht="15" x14ac:dyDescent="0.25">
      <c r="A169" s="190" t="s">
        <v>284</v>
      </c>
      <c r="B169" s="190" t="s">
        <v>1345</v>
      </c>
      <c r="C169" s="190" t="s">
        <v>401</v>
      </c>
      <c r="D169" s="190" t="s">
        <v>1539</v>
      </c>
      <c r="E169" s="190">
        <v>1746</v>
      </c>
      <c r="F169" s="190" t="s">
        <v>2316</v>
      </c>
      <c r="G169" s="190" t="s">
        <v>3093</v>
      </c>
      <c r="H169" s="190"/>
      <c r="I169" s="195"/>
      <c r="J169" s="191">
        <v>1562</v>
      </c>
      <c r="K169" s="192"/>
      <c r="L169" s="192"/>
      <c r="M169" s="192"/>
      <c r="N169" s="193"/>
      <c r="O169" s="194"/>
    </row>
    <row r="170" spans="1:15" ht="15" x14ac:dyDescent="0.25">
      <c r="A170" s="190" t="s">
        <v>284</v>
      </c>
      <c r="B170" s="190" t="s">
        <v>418</v>
      </c>
      <c r="C170" s="190" t="s">
        <v>420</v>
      </c>
      <c r="D170" s="190" t="s">
        <v>1364</v>
      </c>
      <c r="E170" s="190">
        <v>1731</v>
      </c>
      <c r="F170" s="190" t="s">
        <v>2141</v>
      </c>
      <c r="G170" s="190" t="s">
        <v>2918</v>
      </c>
      <c r="H170" s="190"/>
      <c r="I170" s="195"/>
      <c r="J170" s="191">
        <v>1249</v>
      </c>
      <c r="K170" s="192"/>
      <c r="L170" s="192"/>
      <c r="M170" s="192" t="s">
        <v>90</v>
      </c>
      <c r="N170" s="193"/>
      <c r="O170" s="194"/>
    </row>
    <row r="171" spans="1:15" ht="15" x14ac:dyDescent="0.25">
      <c r="A171" s="190" t="s">
        <v>14</v>
      </c>
      <c r="B171" s="190" t="s">
        <v>434</v>
      </c>
      <c r="C171" s="190" t="s">
        <v>435</v>
      </c>
      <c r="D171" s="190" t="s">
        <v>1365</v>
      </c>
      <c r="E171" s="190">
        <v>1722</v>
      </c>
      <c r="F171" s="190" t="s">
        <v>2142</v>
      </c>
      <c r="G171" s="190" t="s">
        <v>2919</v>
      </c>
      <c r="H171" s="190" t="s">
        <v>83</v>
      </c>
      <c r="I171" s="195"/>
      <c r="J171" s="191">
        <v>1594</v>
      </c>
      <c r="K171" s="192"/>
      <c r="L171" s="192"/>
      <c r="M171" s="192" t="s">
        <v>90</v>
      </c>
      <c r="N171" s="193"/>
      <c r="O171" s="194"/>
    </row>
    <row r="172" spans="1:15" ht="15" x14ac:dyDescent="0.25">
      <c r="A172" s="190" t="s">
        <v>14</v>
      </c>
      <c r="B172" s="190" t="s">
        <v>1346</v>
      </c>
      <c r="C172" s="190" t="s">
        <v>329</v>
      </c>
      <c r="D172" s="190" t="s">
        <v>1540</v>
      </c>
      <c r="E172" s="190">
        <v>1473</v>
      </c>
      <c r="F172" s="190" t="s">
        <v>2317</v>
      </c>
      <c r="G172" s="190" t="s">
        <v>3094</v>
      </c>
      <c r="H172" s="190" t="s">
        <v>747</v>
      </c>
      <c r="I172" s="195"/>
      <c r="J172" s="191">
        <v>1041</v>
      </c>
      <c r="K172" s="192"/>
      <c r="L172" s="192"/>
      <c r="M172" s="192"/>
      <c r="N172" s="193"/>
      <c r="O172" s="194"/>
    </row>
    <row r="173" spans="1:15" ht="15" x14ac:dyDescent="0.25">
      <c r="A173" s="190" t="s">
        <v>284</v>
      </c>
      <c r="B173" s="190" t="s">
        <v>1346</v>
      </c>
      <c r="C173" s="190" t="s">
        <v>401</v>
      </c>
      <c r="D173" s="190" t="s">
        <v>1541</v>
      </c>
      <c r="E173" s="190">
        <v>1473</v>
      </c>
      <c r="F173" s="190" t="s">
        <v>2318</v>
      </c>
      <c r="G173" s="190" t="s">
        <v>3095</v>
      </c>
      <c r="H173" s="190" t="s">
        <v>747</v>
      </c>
      <c r="I173" s="195"/>
      <c r="J173" s="191">
        <v>1041</v>
      </c>
      <c r="K173" s="192"/>
      <c r="L173" s="192"/>
      <c r="M173" s="192"/>
      <c r="N173" s="193"/>
      <c r="O173" s="194"/>
    </row>
    <row r="174" spans="1:15" ht="15" x14ac:dyDescent="0.25">
      <c r="A174" s="190" t="s">
        <v>14</v>
      </c>
      <c r="B174" s="190" t="s">
        <v>1346</v>
      </c>
      <c r="C174" s="190" t="s">
        <v>89</v>
      </c>
      <c r="D174" s="190" t="s">
        <v>1542</v>
      </c>
      <c r="E174" s="190">
        <v>1580</v>
      </c>
      <c r="F174" s="190" t="s">
        <v>2319</v>
      </c>
      <c r="G174" s="190" t="s">
        <v>3096</v>
      </c>
      <c r="H174" s="190"/>
      <c r="I174" s="195"/>
      <c r="J174" s="191">
        <v>1042</v>
      </c>
      <c r="K174" s="192"/>
      <c r="L174" s="192"/>
      <c r="M174" s="192"/>
      <c r="N174" s="193"/>
      <c r="O174" s="194"/>
    </row>
    <row r="175" spans="1:15" ht="15" x14ac:dyDescent="0.25">
      <c r="A175" s="190" t="s">
        <v>284</v>
      </c>
      <c r="B175" s="190" t="s">
        <v>1346</v>
      </c>
      <c r="C175" s="190" t="s">
        <v>374</v>
      </c>
      <c r="D175" s="190" t="s">
        <v>1543</v>
      </c>
      <c r="E175" s="190">
        <v>1580</v>
      </c>
      <c r="F175" s="190" t="s">
        <v>2320</v>
      </c>
      <c r="G175" s="190" t="s">
        <v>3097</v>
      </c>
      <c r="H175" s="190"/>
      <c r="I175" s="195"/>
      <c r="J175" s="191">
        <v>1042</v>
      </c>
      <c r="K175" s="192"/>
      <c r="L175" s="192"/>
      <c r="M175" s="192"/>
      <c r="N175" s="193"/>
      <c r="O175" s="194"/>
    </row>
    <row r="176" spans="1:15" ht="15" x14ac:dyDescent="0.25">
      <c r="A176" s="190" t="s">
        <v>14</v>
      </c>
      <c r="B176" s="190" t="s">
        <v>1346</v>
      </c>
      <c r="C176" s="190" t="s">
        <v>327</v>
      </c>
      <c r="D176" s="190" t="s">
        <v>1544</v>
      </c>
      <c r="E176" s="190">
        <v>1772</v>
      </c>
      <c r="F176" s="190" t="s">
        <v>2321</v>
      </c>
      <c r="G176" s="190" t="s">
        <v>3098</v>
      </c>
      <c r="H176" s="190"/>
      <c r="I176" s="195"/>
      <c r="J176" s="191">
        <v>1043</v>
      </c>
      <c r="K176" s="192"/>
      <c r="L176" s="192"/>
      <c r="M176" s="192"/>
      <c r="N176" s="193"/>
      <c r="O176" s="194"/>
    </row>
    <row r="177" spans="1:15" ht="15" x14ac:dyDescent="0.25">
      <c r="A177" s="190" t="s">
        <v>284</v>
      </c>
      <c r="B177" s="190" t="s">
        <v>1346</v>
      </c>
      <c r="C177" s="190" t="s">
        <v>419</v>
      </c>
      <c r="D177" s="190" t="s">
        <v>1545</v>
      </c>
      <c r="E177" s="190">
        <v>1772</v>
      </c>
      <c r="F177" s="190" t="s">
        <v>2322</v>
      </c>
      <c r="G177" s="190" t="s">
        <v>3099</v>
      </c>
      <c r="H177" s="190"/>
      <c r="I177" s="195"/>
      <c r="J177" s="191">
        <v>1043</v>
      </c>
      <c r="K177" s="192"/>
      <c r="L177" s="192"/>
      <c r="M177" s="192"/>
      <c r="N177" s="193"/>
      <c r="O177" s="194"/>
    </row>
    <row r="178" spans="1:15" ht="15" x14ac:dyDescent="0.25">
      <c r="A178" s="190" t="s">
        <v>284</v>
      </c>
      <c r="B178" s="190" t="s">
        <v>1346</v>
      </c>
      <c r="C178" s="190" t="s">
        <v>421</v>
      </c>
      <c r="D178" s="190" t="s">
        <v>1546</v>
      </c>
      <c r="E178" s="190">
        <v>1724</v>
      </c>
      <c r="F178" s="190" t="s">
        <v>2323</v>
      </c>
      <c r="G178" s="190" t="s">
        <v>3100</v>
      </c>
      <c r="H178" s="190"/>
      <c r="I178" s="195"/>
      <c r="J178" s="191">
        <v>1250</v>
      </c>
      <c r="K178" s="192"/>
      <c r="L178" s="192"/>
      <c r="M178" s="192"/>
      <c r="N178" s="193"/>
      <c r="O178" s="194"/>
    </row>
    <row r="179" spans="1:15" ht="15" x14ac:dyDescent="0.25">
      <c r="A179" s="190" t="s">
        <v>27</v>
      </c>
      <c r="B179" s="190" t="s">
        <v>1346</v>
      </c>
      <c r="C179" s="190" t="s">
        <v>422</v>
      </c>
      <c r="D179" s="190" t="s">
        <v>1547</v>
      </c>
      <c r="E179" s="190">
        <v>1700</v>
      </c>
      <c r="F179" s="190" t="s">
        <v>2324</v>
      </c>
      <c r="G179" s="190" t="s">
        <v>3101</v>
      </c>
      <c r="H179" s="190"/>
      <c r="I179" s="195"/>
      <c r="J179" s="191">
        <v>4003</v>
      </c>
      <c r="K179" s="192"/>
      <c r="L179" s="192"/>
      <c r="M179" s="192"/>
      <c r="N179" s="193"/>
      <c r="O179" s="194"/>
    </row>
    <row r="180" spans="1:15" ht="15" x14ac:dyDescent="0.25">
      <c r="A180" s="190" t="s">
        <v>284</v>
      </c>
      <c r="B180" s="190" t="s">
        <v>1346</v>
      </c>
      <c r="C180" s="190" t="s">
        <v>84</v>
      </c>
      <c r="D180" s="190" t="s">
        <v>1548</v>
      </c>
      <c r="E180" s="190">
        <v>1635</v>
      </c>
      <c r="F180" s="190" t="s">
        <v>2325</v>
      </c>
      <c r="G180" s="190" t="s">
        <v>3102</v>
      </c>
      <c r="H180" s="190"/>
      <c r="I180" s="195"/>
      <c r="J180" s="191">
        <v>1251</v>
      </c>
      <c r="K180" s="192"/>
      <c r="L180" s="192"/>
      <c r="M180" s="192"/>
      <c r="N180" s="193"/>
      <c r="O180" s="194"/>
    </row>
    <row r="181" spans="1:15" ht="15" x14ac:dyDescent="0.25">
      <c r="A181" s="190" t="s">
        <v>14</v>
      </c>
      <c r="B181" s="190" t="s">
        <v>1346</v>
      </c>
      <c r="C181" s="190" t="s">
        <v>423</v>
      </c>
      <c r="D181" s="190" t="s">
        <v>1549</v>
      </c>
      <c r="E181" s="190">
        <v>1752</v>
      </c>
      <c r="F181" s="190" t="s">
        <v>2326</v>
      </c>
      <c r="G181" s="190" t="s">
        <v>3103</v>
      </c>
      <c r="H181" s="190"/>
      <c r="I181" s="195"/>
      <c r="J181" s="191">
        <v>1253</v>
      </c>
      <c r="K181" s="192"/>
      <c r="L181" s="192"/>
      <c r="M181" s="192"/>
      <c r="N181" s="193"/>
      <c r="O181" s="194"/>
    </row>
    <row r="182" spans="1:15" ht="15" x14ac:dyDescent="0.25">
      <c r="A182" s="190" t="s">
        <v>14</v>
      </c>
      <c r="B182" s="190" t="s">
        <v>1346</v>
      </c>
      <c r="C182" s="190" t="s">
        <v>376</v>
      </c>
      <c r="D182" s="190" t="s">
        <v>1550</v>
      </c>
      <c r="E182" s="190">
        <v>1700</v>
      </c>
      <c r="F182" s="190" t="s">
        <v>2327</v>
      </c>
      <c r="G182" s="190" t="s">
        <v>3104</v>
      </c>
      <c r="H182" s="190"/>
      <c r="I182" s="195"/>
      <c r="J182" s="191">
        <v>1515</v>
      </c>
      <c r="K182" s="192"/>
      <c r="L182" s="192"/>
      <c r="M182" s="192"/>
      <c r="N182" s="193"/>
      <c r="O182" s="194"/>
    </row>
    <row r="183" spans="1:15" ht="15" x14ac:dyDescent="0.25">
      <c r="A183" s="190" t="s">
        <v>14</v>
      </c>
      <c r="B183" s="190" t="s">
        <v>1346</v>
      </c>
      <c r="C183" s="190" t="s">
        <v>424</v>
      </c>
      <c r="D183" s="190" t="s">
        <v>1551</v>
      </c>
      <c r="E183" s="190">
        <v>1700</v>
      </c>
      <c r="F183" s="190" t="s">
        <v>2328</v>
      </c>
      <c r="G183" s="190" t="s">
        <v>3105</v>
      </c>
      <c r="H183" s="190"/>
      <c r="I183" s="195"/>
      <c r="J183" s="191">
        <v>1254</v>
      </c>
      <c r="K183" s="192"/>
      <c r="L183" s="192"/>
      <c r="M183" s="192"/>
      <c r="N183" s="193"/>
      <c r="O183" s="194"/>
    </row>
    <row r="184" spans="1:15" ht="15" x14ac:dyDescent="0.25">
      <c r="A184" s="190" t="s">
        <v>284</v>
      </c>
      <c r="B184" s="190" t="s">
        <v>1346</v>
      </c>
      <c r="C184" s="190" t="s">
        <v>410</v>
      </c>
      <c r="D184" s="190" t="s">
        <v>1552</v>
      </c>
      <c r="E184" s="190">
        <v>1635</v>
      </c>
      <c r="F184" s="190" t="s">
        <v>2329</v>
      </c>
      <c r="G184" s="190" t="s">
        <v>3106</v>
      </c>
      <c r="H184" s="190" t="s">
        <v>748</v>
      </c>
      <c r="I184" s="195"/>
      <c r="J184" s="191">
        <v>1255</v>
      </c>
      <c r="K184" s="192"/>
      <c r="L184" s="192"/>
      <c r="M184" s="192"/>
      <c r="N184" s="193"/>
      <c r="O184" s="194"/>
    </row>
    <row r="185" spans="1:15" ht="15" x14ac:dyDescent="0.25">
      <c r="A185" s="190" t="s">
        <v>14</v>
      </c>
      <c r="B185" s="190" t="s">
        <v>1346</v>
      </c>
      <c r="C185" s="190" t="s">
        <v>425</v>
      </c>
      <c r="D185" s="190" t="s">
        <v>1553</v>
      </c>
      <c r="E185" s="190">
        <v>1700</v>
      </c>
      <c r="F185" s="190" t="s">
        <v>2330</v>
      </c>
      <c r="G185" s="190" t="s">
        <v>3107</v>
      </c>
      <c r="H185" s="190" t="s">
        <v>749</v>
      </c>
      <c r="I185" s="195"/>
      <c r="J185" s="191">
        <v>1256</v>
      </c>
      <c r="K185" s="192"/>
      <c r="L185" s="192"/>
      <c r="M185" s="192"/>
      <c r="N185" s="193"/>
      <c r="O185" s="194"/>
    </row>
    <row r="186" spans="1:15" ht="15" x14ac:dyDescent="0.25">
      <c r="A186" s="190" t="s">
        <v>284</v>
      </c>
      <c r="B186" s="190" t="s">
        <v>1346</v>
      </c>
      <c r="C186" s="190" t="s">
        <v>315</v>
      </c>
      <c r="D186" s="190" t="s">
        <v>1554</v>
      </c>
      <c r="E186" s="190">
        <v>1685</v>
      </c>
      <c r="F186" s="190" t="s">
        <v>2331</v>
      </c>
      <c r="G186" s="190" t="s">
        <v>3108</v>
      </c>
      <c r="H186" s="190" t="s">
        <v>750</v>
      </c>
      <c r="I186" s="195"/>
      <c r="J186" s="191">
        <v>1511</v>
      </c>
      <c r="K186" s="192"/>
      <c r="L186" s="192"/>
      <c r="M186" s="192"/>
      <c r="N186" s="193"/>
      <c r="O186" s="194"/>
    </row>
    <row r="187" spans="1:15" ht="15" x14ac:dyDescent="0.25">
      <c r="A187" s="190" t="s">
        <v>284</v>
      </c>
      <c r="B187" s="190" t="s">
        <v>1346</v>
      </c>
      <c r="C187" s="190" t="s">
        <v>293</v>
      </c>
      <c r="D187" s="190" t="s">
        <v>1555</v>
      </c>
      <c r="E187" s="190">
        <v>1608</v>
      </c>
      <c r="F187" s="190" t="s">
        <v>2332</v>
      </c>
      <c r="G187" s="190" t="s">
        <v>3109</v>
      </c>
      <c r="H187" s="190"/>
      <c r="I187" s="195"/>
      <c r="J187" s="191">
        <v>1257</v>
      </c>
      <c r="K187" s="192"/>
      <c r="L187" s="192"/>
      <c r="M187" s="192"/>
      <c r="N187" s="193"/>
      <c r="O187" s="194"/>
    </row>
    <row r="188" spans="1:15" ht="15" x14ac:dyDescent="0.25">
      <c r="A188" s="190" t="s">
        <v>14</v>
      </c>
      <c r="B188" s="190" t="s">
        <v>1346</v>
      </c>
      <c r="C188" s="190" t="s">
        <v>426</v>
      </c>
      <c r="D188" s="190" t="s">
        <v>1556</v>
      </c>
      <c r="E188" s="190">
        <v>1533</v>
      </c>
      <c r="F188" s="190" t="s">
        <v>2333</v>
      </c>
      <c r="G188" s="190" t="s">
        <v>3110</v>
      </c>
      <c r="H188" s="190" t="s">
        <v>751</v>
      </c>
      <c r="I188" s="195"/>
      <c r="J188" s="191">
        <v>1044</v>
      </c>
      <c r="K188" s="192"/>
      <c r="L188" s="192"/>
      <c r="M188" s="192"/>
      <c r="N188" s="193"/>
      <c r="O188" s="194"/>
    </row>
    <row r="189" spans="1:15" ht="15" x14ac:dyDescent="0.25">
      <c r="A189" s="190" t="s">
        <v>284</v>
      </c>
      <c r="B189" s="190" t="s">
        <v>1346</v>
      </c>
      <c r="C189" s="190" t="s">
        <v>427</v>
      </c>
      <c r="D189" s="190" t="s">
        <v>1557</v>
      </c>
      <c r="E189" s="190">
        <v>1533</v>
      </c>
      <c r="F189" s="190" t="s">
        <v>2334</v>
      </c>
      <c r="G189" s="190" t="s">
        <v>3111</v>
      </c>
      <c r="H189" s="190" t="s">
        <v>751</v>
      </c>
      <c r="I189" s="195"/>
      <c r="J189" s="191">
        <v>1044</v>
      </c>
      <c r="K189" s="192"/>
      <c r="L189" s="192"/>
      <c r="M189" s="192"/>
      <c r="N189" s="193"/>
      <c r="O189" s="194"/>
    </row>
    <row r="190" spans="1:15" ht="15" x14ac:dyDescent="0.25">
      <c r="A190" s="190" t="s">
        <v>14</v>
      </c>
      <c r="B190" s="190" t="s">
        <v>1346</v>
      </c>
      <c r="C190" s="190" t="s">
        <v>428</v>
      </c>
      <c r="D190" s="190" t="s">
        <v>1558</v>
      </c>
      <c r="E190" s="190">
        <v>1564</v>
      </c>
      <c r="F190" s="190" t="s">
        <v>2335</v>
      </c>
      <c r="G190" s="190" t="s">
        <v>3112</v>
      </c>
      <c r="H190" s="190" t="s">
        <v>752</v>
      </c>
      <c r="I190" s="195"/>
      <c r="J190" s="191">
        <v>1259</v>
      </c>
      <c r="K190" s="192"/>
      <c r="L190" s="192"/>
      <c r="M190" s="192"/>
      <c r="N190" s="193"/>
      <c r="O190" s="194"/>
    </row>
    <row r="191" spans="1:15" ht="15" x14ac:dyDescent="0.25">
      <c r="A191" s="190" t="s">
        <v>14</v>
      </c>
      <c r="B191" s="190" t="s">
        <v>1346</v>
      </c>
      <c r="C191" s="190" t="s">
        <v>429</v>
      </c>
      <c r="D191" s="190" t="s">
        <v>1559</v>
      </c>
      <c r="E191" s="190">
        <v>1680</v>
      </c>
      <c r="F191" s="190" t="s">
        <v>2336</v>
      </c>
      <c r="G191" s="190" t="s">
        <v>3113</v>
      </c>
      <c r="H191" s="190"/>
      <c r="I191" s="195"/>
      <c r="J191" s="191">
        <v>1045</v>
      </c>
      <c r="K191" s="192"/>
      <c r="L191" s="192"/>
      <c r="M191" s="192"/>
      <c r="N191" s="193"/>
      <c r="O191" s="194"/>
    </row>
    <row r="192" spans="1:15" ht="15" x14ac:dyDescent="0.25">
      <c r="A192" s="190" t="s">
        <v>284</v>
      </c>
      <c r="B192" s="190" t="s">
        <v>1346</v>
      </c>
      <c r="C192" s="190" t="s">
        <v>430</v>
      </c>
      <c r="D192" s="190" t="s">
        <v>1560</v>
      </c>
      <c r="E192" s="190">
        <v>1680</v>
      </c>
      <c r="F192" s="190" t="s">
        <v>2337</v>
      </c>
      <c r="G192" s="190" t="s">
        <v>3114</v>
      </c>
      <c r="H192" s="190"/>
      <c r="I192" s="195"/>
      <c r="J192" s="191">
        <v>1045</v>
      </c>
      <c r="K192" s="192"/>
      <c r="L192" s="192"/>
      <c r="M192" s="192"/>
      <c r="N192" s="193"/>
      <c r="O192" s="194"/>
    </row>
    <row r="193" spans="1:15" ht="15" x14ac:dyDescent="0.25">
      <c r="A193" s="190" t="s">
        <v>14</v>
      </c>
      <c r="B193" s="190" t="s">
        <v>1346</v>
      </c>
      <c r="C193" s="190" t="s">
        <v>431</v>
      </c>
      <c r="D193" s="190" t="s">
        <v>1561</v>
      </c>
      <c r="E193" s="190">
        <v>1725</v>
      </c>
      <c r="F193" s="190" t="s">
        <v>2338</v>
      </c>
      <c r="G193" s="190" t="s">
        <v>3115</v>
      </c>
      <c r="H193" s="190" t="s">
        <v>753</v>
      </c>
      <c r="I193" s="195"/>
      <c r="J193" s="191">
        <v>1261</v>
      </c>
      <c r="K193" s="192"/>
      <c r="L193" s="192"/>
      <c r="M193" s="192"/>
      <c r="N193" s="193"/>
      <c r="O193" s="194"/>
    </row>
    <row r="194" spans="1:15" ht="15" x14ac:dyDescent="0.25">
      <c r="A194" s="190" t="s">
        <v>284</v>
      </c>
      <c r="B194" s="190" t="s">
        <v>1346</v>
      </c>
      <c r="C194" s="190" t="s">
        <v>315</v>
      </c>
      <c r="D194" s="190" t="s">
        <v>1562</v>
      </c>
      <c r="E194" s="190">
        <v>1742</v>
      </c>
      <c r="F194" s="190" t="s">
        <v>2339</v>
      </c>
      <c r="G194" s="190" t="s">
        <v>3116</v>
      </c>
      <c r="H194" s="190"/>
      <c r="I194" s="195"/>
      <c r="J194" s="191">
        <v>1525</v>
      </c>
      <c r="K194" s="192"/>
      <c r="L194" s="192"/>
      <c r="M194" s="192"/>
      <c r="N194" s="193"/>
      <c r="O194" s="194"/>
    </row>
    <row r="195" spans="1:15" ht="15" x14ac:dyDescent="0.25">
      <c r="A195" s="190" t="s">
        <v>14</v>
      </c>
      <c r="B195" s="190" t="s">
        <v>1346</v>
      </c>
      <c r="C195" s="190" t="s">
        <v>368</v>
      </c>
      <c r="D195" s="190" t="s">
        <v>1563</v>
      </c>
      <c r="E195" s="190">
        <v>1723</v>
      </c>
      <c r="F195" s="190" t="s">
        <v>2340</v>
      </c>
      <c r="G195" s="190" t="s">
        <v>3117</v>
      </c>
      <c r="H195" s="190"/>
      <c r="I195" s="195"/>
      <c r="J195" s="191">
        <v>1547</v>
      </c>
      <c r="K195" s="192"/>
      <c r="L195" s="192"/>
      <c r="M195" s="192"/>
      <c r="N195" s="193"/>
      <c r="O195" s="194"/>
    </row>
    <row r="196" spans="1:15" ht="15" x14ac:dyDescent="0.25">
      <c r="A196" s="190" t="s">
        <v>14</v>
      </c>
      <c r="B196" s="190" t="s">
        <v>1346</v>
      </c>
      <c r="C196" s="190" t="s">
        <v>432</v>
      </c>
      <c r="D196" s="190" t="s">
        <v>1564</v>
      </c>
      <c r="E196" s="190">
        <v>1700</v>
      </c>
      <c r="F196" s="190" t="s">
        <v>2341</v>
      </c>
      <c r="G196" s="190" t="s">
        <v>3118</v>
      </c>
      <c r="H196" s="190"/>
      <c r="I196" s="195"/>
      <c r="J196" s="191">
        <v>1566</v>
      </c>
      <c r="K196" s="192"/>
      <c r="L196" s="192"/>
      <c r="M196" s="192"/>
      <c r="N196" s="193"/>
      <c r="O196" s="194"/>
    </row>
    <row r="197" spans="1:15" ht="15" x14ac:dyDescent="0.25">
      <c r="A197" s="190" t="s">
        <v>14</v>
      </c>
      <c r="B197" s="190" t="s">
        <v>1346</v>
      </c>
      <c r="C197" s="190" t="s">
        <v>433</v>
      </c>
      <c r="D197" s="190" t="s">
        <v>1565</v>
      </c>
      <c r="E197" s="190">
        <v>1725</v>
      </c>
      <c r="F197" s="190" t="s">
        <v>2342</v>
      </c>
      <c r="G197" s="190" t="s">
        <v>3119</v>
      </c>
      <c r="H197" s="190"/>
      <c r="I197" s="195"/>
      <c r="J197" s="191">
        <v>1262</v>
      </c>
      <c r="K197" s="192"/>
      <c r="L197" s="192"/>
      <c r="M197" s="192"/>
      <c r="N197" s="193"/>
      <c r="O197" s="194"/>
    </row>
    <row r="198" spans="1:15" ht="15" x14ac:dyDescent="0.25">
      <c r="A198" s="190" t="s">
        <v>14</v>
      </c>
      <c r="B198" s="190" t="s">
        <v>1346</v>
      </c>
      <c r="C198" s="190" t="s">
        <v>341</v>
      </c>
      <c r="D198" s="190" t="s">
        <v>1566</v>
      </c>
      <c r="E198" s="190">
        <v>1564</v>
      </c>
      <c r="F198" s="190" t="s">
        <v>2343</v>
      </c>
      <c r="G198" s="190" t="s">
        <v>3120</v>
      </c>
      <c r="H198" s="190" t="s">
        <v>754</v>
      </c>
      <c r="I198" s="195"/>
      <c r="J198" s="191">
        <v>1046</v>
      </c>
      <c r="K198" s="192"/>
      <c r="L198" s="192"/>
      <c r="M198" s="192"/>
      <c r="N198" s="193"/>
      <c r="O198" s="194"/>
    </row>
    <row r="199" spans="1:15" ht="15" x14ac:dyDescent="0.25">
      <c r="A199" s="190" t="s">
        <v>284</v>
      </c>
      <c r="B199" s="190" t="s">
        <v>1346</v>
      </c>
      <c r="C199" s="190" t="s">
        <v>436</v>
      </c>
      <c r="D199" s="190" t="s">
        <v>1567</v>
      </c>
      <c r="E199" s="190">
        <v>1564</v>
      </c>
      <c r="F199" s="190" t="s">
        <v>2344</v>
      </c>
      <c r="G199" s="190" t="s">
        <v>3121</v>
      </c>
      <c r="H199" s="190" t="s">
        <v>754</v>
      </c>
      <c r="I199" s="195"/>
      <c r="J199" s="191">
        <v>1046</v>
      </c>
      <c r="K199" s="192"/>
      <c r="L199" s="192"/>
      <c r="M199" s="192"/>
      <c r="N199" s="193"/>
      <c r="O199" s="194"/>
    </row>
    <row r="200" spans="1:15" ht="15" x14ac:dyDescent="0.25">
      <c r="A200" s="190" t="s">
        <v>14</v>
      </c>
      <c r="B200" s="190" t="s">
        <v>1346</v>
      </c>
      <c r="C200" s="190" t="s">
        <v>437</v>
      </c>
      <c r="D200" s="190" t="s">
        <v>1568</v>
      </c>
      <c r="E200" s="190">
        <v>1568</v>
      </c>
      <c r="F200" s="190" t="s">
        <v>2345</v>
      </c>
      <c r="G200" s="190" t="s">
        <v>3122</v>
      </c>
      <c r="H200" s="190"/>
      <c r="I200" s="195"/>
      <c r="J200" s="191">
        <v>1047</v>
      </c>
      <c r="K200" s="192"/>
      <c r="L200" s="192"/>
      <c r="M200" s="192"/>
      <c r="N200" s="193"/>
      <c r="O200" s="194"/>
    </row>
    <row r="201" spans="1:15" ht="15" x14ac:dyDescent="0.25">
      <c r="A201" s="190" t="s">
        <v>284</v>
      </c>
      <c r="B201" s="190" t="s">
        <v>1346</v>
      </c>
      <c r="C201" s="190" t="s">
        <v>438</v>
      </c>
      <c r="D201" s="190" t="s">
        <v>1569</v>
      </c>
      <c r="E201" s="190">
        <v>1568</v>
      </c>
      <c r="F201" s="190" t="s">
        <v>2346</v>
      </c>
      <c r="G201" s="190" t="s">
        <v>3123</v>
      </c>
      <c r="H201" s="190"/>
      <c r="I201" s="195"/>
      <c r="J201" s="191">
        <v>1047</v>
      </c>
      <c r="K201" s="192"/>
      <c r="L201" s="192"/>
      <c r="M201" s="192"/>
      <c r="N201" s="193"/>
      <c r="O201" s="194"/>
    </row>
    <row r="202" spans="1:15" ht="15" x14ac:dyDescent="0.25">
      <c r="A202" s="190" t="s">
        <v>14</v>
      </c>
      <c r="B202" s="190" t="s">
        <v>1346</v>
      </c>
      <c r="C202" s="190" t="s">
        <v>439</v>
      </c>
      <c r="D202" s="190" t="s">
        <v>1570</v>
      </c>
      <c r="E202" s="190">
        <v>1753</v>
      </c>
      <c r="F202" s="190" t="s">
        <v>2347</v>
      </c>
      <c r="G202" s="190" t="s">
        <v>3124</v>
      </c>
      <c r="H202" s="190" t="s">
        <v>690</v>
      </c>
      <c r="I202" s="195"/>
      <c r="J202" s="191">
        <v>1587</v>
      </c>
      <c r="K202" s="192"/>
      <c r="L202" s="192"/>
      <c r="M202" s="192"/>
      <c r="N202" s="193"/>
      <c r="O202" s="194"/>
    </row>
    <row r="203" spans="1:15" ht="15" x14ac:dyDescent="0.25">
      <c r="A203" s="190" t="s">
        <v>14</v>
      </c>
      <c r="B203" s="190" t="s">
        <v>1346</v>
      </c>
      <c r="C203" s="190" t="s">
        <v>440</v>
      </c>
      <c r="D203" s="190" t="s">
        <v>1571</v>
      </c>
      <c r="E203" s="190">
        <v>1742</v>
      </c>
      <c r="F203" s="190" t="s">
        <v>2348</v>
      </c>
      <c r="G203" s="190" t="s">
        <v>3125</v>
      </c>
      <c r="H203" s="190" t="s">
        <v>755</v>
      </c>
      <c r="I203" s="195"/>
      <c r="J203" s="191">
        <v>1048</v>
      </c>
      <c r="K203" s="192"/>
      <c r="L203" s="192"/>
      <c r="M203" s="192"/>
      <c r="N203" s="193"/>
      <c r="O203" s="194"/>
    </row>
    <row r="204" spans="1:15" ht="15" x14ac:dyDescent="0.25">
      <c r="A204" s="190" t="s">
        <v>284</v>
      </c>
      <c r="B204" s="190" t="s">
        <v>1346</v>
      </c>
      <c r="C204" s="190" t="s">
        <v>404</v>
      </c>
      <c r="D204" s="190" t="s">
        <v>1572</v>
      </c>
      <c r="E204" s="190">
        <v>1742</v>
      </c>
      <c r="F204" s="190" t="s">
        <v>2349</v>
      </c>
      <c r="G204" s="190" t="s">
        <v>3126</v>
      </c>
      <c r="H204" s="190" t="s">
        <v>755</v>
      </c>
      <c r="I204" s="195"/>
      <c r="J204" s="191">
        <v>1048</v>
      </c>
      <c r="K204" s="192"/>
      <c r="L204" s="192"/>
      <c r="M204" s="192"/>
      <c r="N204" s="193"/>
      <c r="O204" s="194"/>
    </row>
    <row r="205" spans="1:15" ht="15" x14ac:dyDescent="0.25">
      <c r="A205" s="190" t="s">
        <v>284</v>
      </c>
      <c r="B205" s="190" t="s">
        <v>1346</v>
      </c>
      <c r="C205" s="190" t="s">
        <v>441</v>
      </c>
      <c r="D205" s="190" t="s">
        <v>1573</v>
      </c>
      <c r="E205" s="190">
        <v>1783</v>
      </c>
      <c r="F205" s="190" t="s">
        <v>2350</v>
      </c>
      <c r="G205" s="190" t="s">
        <v>3127</v>
      </c>
      <c r="H205" s="190" t="s">
        <v>720</v>
      </c>
      <c r="I205" s="195"/>
      <c r="J205" s="191">
        <v>1049</v>
      </c>
      <c r="K205" s="192" t="s">
        <v>90</v>
      </c>
      <c r="L205" s="192"/>
      <c r="M205" s="192"/>
      <c r="N205" s="193"/>
      <c r="O205" s="194"/>
    </row>
    <row r="206" spans="1:15" ht="15" x14ac:dyDescent="0.25">
      <c r="A206" s="190" t="s">
        <v>14</v>
      </c>
      <c r="B206" s="190" t="s">
        <v>1346</v>
      </c>
      <c r="C206" s="190" t="s">
        <v>324</v>
      </c>
      <c r="D206" s="190" t="s">
        <v>1574</v>
      </c>
      <c r="E206" s="190">
        <v>1774</v>
      </c>
      <c r="F206" s="190" t="s">
        <v>2351</v>
      </c>
      <c r="G206" s="190" t="s">
        <v>3128</v>
      </c>
      <c r="H206" s="190"/>
      <c r="I206" s="195"/>
      <c r="J206" s="191">
        <v>1263</v>
      </c>
      <c r="K206" s="192"/>
      <c r="L206" s="192"/>
      <c r="M206" s="192"/>
      <c r="N206" s="193"/>
      <c r="O206" s="194"/>
    </row>
    <row r="207" spans="1:15" ht="15" x14ac:dyDescent="0.25">
      <c r="A207" s="190" t="s">
        <v>14</v>
      </c>
      <c r="B207" s="190" t="s">
        <v>1346</v>
      </c>
      <c r="C207" s="190" t="s">
        <v>388</v>
      </c>
      <c r="D207" s="190" t="s">
        <v>1575</v>
      </c>
      <c r="E207" s="190">
        <v>1618</v>
      </c>
      <c r="F207" s="190" t="s">
        <v>2352</v>
      </c>
      <c r="G207" s="190" t="s">
        <v>3129</v>
      </c>
      <c r="H207" s="190" t="s">
        <v>756</v>
      </c>
      <c r="I207" s="195"/>
      <c r="J207" s="191">
        <v>1050</v>
      </c>
      <c r="K207" s="192"/>
      <c r="L207" s="192"/>
      <c r="M207" s="192"/>
      <c r="N207" s="193"/>
      <c r="O207" s="194"/>
    </row>
    <row r="208" spans="1:15" ht="15" x14ac:dyDescent="0.25">
      <c r="A208" s="190" t="s">
        <v>284</v>
      </c>
      <c r="B208" s="190" t="s">
        <v>1346</v>
      </c>
      <c r="C208" s="190" t="s">
        <v>293</v>
      </c>
      <c r="D208" s="190" t="s">
        <v>1576</v>
      </c>
      <c r="E208" s="190">
        <v>1618</v>
      </c>
      <c r="F208" s="190" t="s">
        <v>2353</v>
      </c>
      <c r="G208" s="190" t="s">
        <v>3130</v>
      </c>
      <c r="H208" s="190" t="s">
        <v>756</v>
      </c>
      <c r="I208" s="195"/>
      <c r="J208" s="191">
        <v>1050</v>
      </c>
      <c r="K208" s="192"/>
      <c r="L208" s="192"/>
      <c r="M208" s="192"/>
      <c r="N208" s="193"/>
      <c r="O208" s="194"/>
    </row>
    <row r="209" spans="1:15" ht="15" x14ac:dyDescent="0.25">
      <c r="A209" s="190" t="s">
        <v>14</v>
      </c>
      <c r="B209" s="190" t="s">
        <v>1346</v>
      </c>
      <c r="C209" s="190" t="s">
        <v>442</v>
      </c>
      <c r="D209" s="190" t="s">
        <v>1577</v>
      </c>
      <c r="E209" s="190">
        <v>1725</v>
      </c>
      <c r="F209" s="190" t="s">
        <v>2354</v>
      </c>
      <c r="G209" s="190" t="s">
        <v>3131</v>
      </c>
      <c r="H209" s="190"/>
      <c r="I209" s="195"/>
      <c r="J209" s="191">
        <v>1264</v>
      </c>
      <c r="K209" s="192"/>
      <c r="L209" s="192"/>
      <c r="M209" s="192"/>
      <c r="N209" s="193"/>
      <c r="O209" s="194"/>
    </row>
    <row r="210" spans="1:15" ht="15" x14ac:dyDescent="0.25">
      <c r="A210" s="190" t="s">
        <v>14</v>
      </c>
      <c r="B210" s="190" t="s">
        <v>1346</v>
      </c>
      <c r="C210" s="190" t="s">
        <v>443</v>
      </c>
      <c r="D210" s="190" t="s">
        <v>1578</v>
      </c>
      <c r="E210" s="190">
        <v>1772</v>
      </c>
      <c r="F210" s="190" t="s">
        <v>2355</v>
      </c>
      <c r="G210" s="190" t="s">
        <v>3132</v>
      </c>
      <c r="H210" s="190"/>
      <c r="I210" s="195"/>
      <c r="J210" s="191">
        <v>1051</v>
      </c>
      <c r="K210" s="192"/>
      <c r="L210" s="192"/>
      <c r="M210" s="192"/>
      <c r="N210" s="193"/>
      <c r="O210" s="194"/>
    </row>
    <row r="211" spans="1:15" ht="15" x14ac:dyDescent="0.25">
      <c r="A211" s="190" t="s">
        <v>284</v>
      </c>
      <c r="B211" s="190" t="s">
        <v>1346</v>
      </c>
      <c r="C211" s="190" t="s">
        <v>444</v>
      </c>
      <c r="D211" s="190" t="s">
        <v>1579</v>
      </c>
      <c r="E211" s="190">
        <v>1772</v>
      </c>
      <c r="F211" s="190" t="s">
        <v>2356</v>
      </c>
      <c r="G211" s="190" t="s">
        <v>3133</v>
      </c>
      <c r="H211" s="190"/>
      <c r="I211" s="195"/>
      <c r="J211" s="191">
        <v>1051</v>
      </c>
      <c r="K211" s="192"/>
      <c r="L211" s="192"/>
      <c r="M211" s="192"/>
      <c r="N211" s="193"/>
      <c r="O211" s="194"/>
    </row>
    <row r="212" spans="1:15" ht="15" x14ac:dyDescent="0.25">
      <c r="A212" s="190" t="s">
        <v>14</v>
      </c>
      <c r="B212" s="190" t="s">
        <v>1346</v>
      </c>
      <c r="C212" s="190" t="s">
        <v>445</v>
      </c>
      <c r="D212" s="190" t="s">
        <v>1580</v>
      </c>
      <c r="E212" s="190">
        <v>1727</v>
      </c>
      <c r="F212" s="190" t="s">
        <v>2357</v>
      </c>
      <c r="G212" s="190" t="s">
        <v>3134</v>
      </c>
      <c r="H212" s="190" t="s">
        <v>757</v>
      </c>
      <c r="I212" s="195"/>
      <c r="J212" s="191">
        <v>1052</v>
      </c>
      <c r="K212" s="192"/>
      <c r="L212" s="192"/>
      <c r="M212" s="192"/>
      <c r="N212" s="193"/>
      <c r="O212" s="194"/>
    </row>
    <row r="213" spans="1:15" ht="15" x14ac:dyDescent="0.25">
      <c r="A213" s="190" t="s">
        <v>284</v>
      </c>
      <c r="B213" s="190" t="s">
        <v>1346</v>
      </c>
      <c r="C213" s="190" t="s">
        <v>446</v>
      </c>
      <c r="D213" s="190" t="s">
        <v>1581</v>
      </c>
      <c r="E213" s="190">
        <v>1727</v>
      </c>
      <c r="F213" s="190" t="s">
        <v>2358</v>
      </c>
      <c r="G213" s="190" t="s">
        <v>3135</v>
      </c>
      <c r="H213" s="190" t="s">
        <v>757</v>
      </c>
      <c r="I213" s="195"/>
      <c r="J213" s="191">
        <v>1052</v>
      </c>
      <c r="K213" s="192"/>
      <c r="L213" s="192"/>
      <c r="M213" s="192"/>
      <c r="N213" s="193"/>
      <c r="O213" s="194"/>
    </row>
    <row r="214" spans="1:15" ht="15" x14ac:dyDescent="0.25">
      <c r="A214" s="190" t="s">
        <v>14</v>
      </c>
      <c r="B214" s="190" t="s">
        <v>1346</v>
      </c>
      <c r="C214" s="190" t="s">
        <v>23</v>
      </c>
      <c r="D214" s="190" t="s">
        <v>1582</v>
      </c>
      <c r="E214" s="190">
        <v>1694</v>
      </c>
      <c r="F214" s="190" t="s">
        <v>2359</v>
      </c>
      <c r="G214" s="190" t="s">
        <v>3136</v>
      </c>
      <c r="H214" s="190"/>
      <c r="I214" s="195"/>
      <c r="J214" s="191">
        <v>1265</v>
      </c>
      <c r="K214" s="192"/>
      <c r="L214" s="192"/>
      <c r="M214" s="192"/>
      <c r="N214" s="193"/>
      <c r="O214" s="194"/>
    </row>
    <row r="215" spans="1:15" ht="15" x14ac:dyDescent="0.25">
      <c r="A215" s="190" t="s">
        <v>14</v>
      </c>
      <c r="B215" s="190" t="s">
        <v>1346</v>
      </c>
      <c r="C215" s="190" t="s">
        <v>447</v>
      </c>
      <c r="D215" s="190" t="s">
        <v>1583</v>
      </c>
      <c r="E215" s="190">
        <v>1700</v>
      </c>
      <c r="F215" s="190" t="s">
        <v>2360</v>
      </c>
      <c r="G215" s="190" t="s">
        <v>3137</v>
      </c>
      <c r="H215" s="190"/>
      <c r="I215" s="195"/>
      <c r="J215" s="191">
        <v>1266</v>
      </c>
      <c r="K215" s="192"/>
      <c r="L215" s="192"/>
      <c r="M215" s="192"/>
      <c r="N215" s="193"/>
      <c r="O215" s="194"/>
    </row>
    <row r="216" spans="1:15" ht="15" x14ac:dyDescent="0.25">
      <c r="A216" s="190" t="s">
        <v>284</v>
      </c>
      <c r="B216" s="190" t="s">
        <v>1346</v>
      </c>
      <c r="C216" s="190" t="s">
        <v>448</v>
      </c>
      <c r="D216" s="190" t="s">
        <v>1584</v>
      </c>
      <c r="E216" s="190">
        <v>1635</v>
      </c>
      <c r="F216" s="190" t="s">
        <v>2361</v>
      </c>
      <c r="G216" s="190" t="s">
        <v>3138</v>
      </c>
      <c r="H216" s="190"/>
      <c r="I216" s="195"/>
      <c r="J216" s="191">
        <v>1267</v>
      </c>
      <c r="K216" s="192"/>
      <c r="L216" s="192"/>
      <c r="M216" s="192"/>
      <c r="N216" s="193"/>
      <c r="O216" s="194"/>
    </row>
    <row r="217" spans="1:15" ht="15" x14ac:dyDescent="0.25">
      <c r="A217" s="190" t="s">
        <v>14</v>
      </c>
      <c r="B217" s="190" t="s">
        <v>1346</v>
      </c>
      <c r="C217" s="190" t="s">
        <v>442</v>
      </c>
      <c r="D217" s="190" t="s">
        <v>1585</v>
      </c>
      <c r="E217" s="190">
        <v>1470</v>
      </c>
      <c r="F217" s="190" t="s">
        <v>2362</v>
      </c>
      <c r="G217" s="190" t="s">
        <v>3139</v>
      </c>
      <c r="H217" s="190"/>
      <c r="I217" s="195"/>
      <c r="J217" s="191">
        <v>1269</v>
      </c>
      <c r="K217" s="192"/>
      <c r="L217" s="192"/>
      <c r="M217" s="192"/>
      <c r="N217" s="193"/>
      <c r="O217" s="194"/>
    </row>
    <row r="218" spans="1:15" ht="15" x14ac:dyDescent="0.25">
      <c r="A218" s="190" t="s">
        <v>14</v>
      </c>
      <c r="B218" s="190" t="s">
        <v>1346</v>
      </c>
      <c r="C218" s="190" t="s">
        <v>449</v>
      </c>
      <c r="D218" s="190" t="s">
        <v>1586</v>
      </c>
      <c r="E218" s="190">
        <v>1724</v>
      </c>
      <c r="F218" s="190" t="s">
        <v>2363</v>
      </c>
      <c r="G218" s="190" t="s">
        <v>3140</v>
      </c>
      <c r="H218" s="190" t="s">
        <v>758</v>
      </c>
      <c r="I218" s="195"/>
      <c r="J218" s="191">
        <v>1596</v>
      </c>
      <c r="K218" s="192"/>
      <c r="L218" s="192"/>
      <c r="M218" s="192"/>
      <c r="N218" s="193"/>
      <c r="O218" s="194"/>
    </row>
    <row r="219" spans="1:15" ht="15" x14ac:dyDescent="0.25">
      <c r="A219" s="190" t="s">
        <v>14</v>
      </c>
      <c r="B219" s="190" t="s">
        <v>1346</v>
      </c>
      <c r="C219" s="190" t="s">
        <v>433</v>
      </c>
      <c r="D219" s="190" t="s">
        <v>1587</v>
      </c>
      <c r="E219" s="190">
        <v>1731</v>
      </c>
      <c r="F219" s="190" t="s">
        <v>2364</v>
      </c>
      <c r="G219" s="190" t="s">
        <v>3141</v>
      </c>
      <c r="H219" s="190" t="s">
        <v>759</v>
      </c>
      <c r="I219" s="195"/>
      <c r="J219" s="191">
        <v>1157</v>
      </c>
      <c r="K219" s="192"/>
      <c r="L219" s="192"/>
      <c r="M219" s="192"/>
      <c r="N219" s="193"/>
      <c r="O219" s="194"/>
    </row>
    <row r="220" spans="1:15" ht="15" x14ac:dyDescent="0.25">
      <c r="A220" s="190" t="s">
        <v>14</v>
      </c>
      <c r="B220" s="190" t="s">
        <v>1346</v>
      </c>
      <c r="C220" s="190" t="s">
        <v>334</v>
      </c>
      <c r="D220" s="190" t="s">
        <v>1588</v>
      </c>
      <c r="E220" s="190">
        <v>1720</v>
      </c>
      <c r="F220" s="190" t="s">
        <v>2365</v>
      </c>
      <c r="G220" s="190" t="s">
        <v>3142</v>
      </c>
      <c r="H220" s="190"/>
      <c r="I220" s="195"/>
      <c r="J220" s="191">
        <v>1268</v>
      </c>
      <c r="K220" s="192"/>
      <c r="L220" s="192"/>
      <c r="M220" s="192"/>
      <c r="N220" s="193"/>
      <c r="O220" s="194"/>
    </row>
    <row r="221" spans="1:15" ht="15" x14ac:dyDescent="0.25">
      <c r="A221" s="190" t="s">
        <v>14</v>
      </c>
      <c r="B221" s="190" t="s">
        <v>1346</v>
      </c>
      <c r="C221" s="190" t="s">
        <v>450</v>
      </c>
      <c r="D221" s="190" t="s">
        <v>1589</v>
      </c>
      <c r="E221" s="190">
        <v>1633</v>
      </c>
      <c r="F221" s="190" t="s">
        <v>2366</v>
      </c>
      <c r="G221" s="190" t="s">
        <v>3143</v>
      </c>
      <c r="H221" s="190"/>
      <c r="I221" s="195"/>
      <c r="J221" s="191">
        <v>1053</v>
      </c>
      <c r="K221" s="192"/>
      <c r="L221" s="192"/>
      <c r="M221" s="192"/>
      <c r="N221" s="193"/>
      <c r="O221" s="194"/>
    </row>
    <row r="222" spans="1:15" ht="15" x14ac:dyDescent="0.25">
      <c r="A222" s="190" t="s">
        <v>284</v>
      </c>
      <c r="B222" s="190" t="s">
        <v>1346</v>
      </c>
      <c r="C222" s="190" t="s">
        <v>451</v>
      </c>
      <c r="D222" s="190" t="s">
        <v>1590</v>
      </c>
      <c r="E222" s="190">
        <v>1633</v>
      </c>
      <c r="F222" s="190" t="s">
        <v>2367</v>
      </c>
      <c r="G222" s="190" t="s">
        <v>3144</v>
      </c>
      <c r="H222" s="190"/>
      <c r="I222" s="195"/>
      <c r="J222" s="191">
        <v>1053</v>
      </c>
      <c r="K222" s="192"/>
      <c r="L222" s="192"/>
      <c r="M222" s="192"/>
      <c r="N222" s="193"/>
      <c r="O222" s="194"/>
    </row>
    <row r="223" spans="1:15" ht="15" x14ac:dyDescent="0.25">
      <c r="A223" s="190" t="s">
        <v>284</v>
      </c>
      <c r="B223" s="190" t="s">
        <v>1346</v>
      </c>
      <c r="C223" s="190" t="s">
        <v>438</v>
      </c>
      <c r="D223" s="190" t="s">
        <v>1591</v>
      </c>
      <c r="E223" s="190">
        <v>1700</v>
      </c>
      <c r="F223" s="190" t="s">
        <v>2368</v>
      </c>
      <c r="G223" s="190" t="s">
        <v>3145</v>
      </c>
      <c r="H223" s="190"/>
      <c r="I223" s="195"/>
      <c r="J223" s="191">
        <v>1270</v>
      </c>
      <c r="K223" s="192"/>
      <c r="L223" s="192"/>
      <c r="M223" s="192"/>
      <c r="N223" s="193"/>
      <c r="O223" s="194"/>
    </row>
    <row r="224" spans="1:15" ht="15" x14ac:dyDescent="0.25">
      <c r="A224" s="190" t="s">
        <v>14</v>
      </c>
      <c r="B224" s="190" t="s">
        <v>1346</v>
      </c>
      <c r="C224" s="190" t="s">
        <v>452</v>
      </c>
      <c r="D224" s="190" t="s">
        <v>1592</v>
      </c>
      <c r="E224" s="190">
        <v>1681</v>
      </c>
      <c r="F224" s="190" t="s">
        <v>2369</v>
      </c>
      <c r="G224" s="190" t="s">
        <v>3146</v>
      </c>
      <c r="H224" s="190"/>
      <c r="I224" s="195"/>
      <c r="J224" s="191">
        <v>1054</v>
      </c>
      <c r="K224" s="192"/>
      <c r="L224" s="192"/>
      <c r="M224" s="192"/>
      <c r="N224" s="193"/>
      <c r="O224" s="194"/>
    </row>
    <row r="225" spans="1:15" ht="15" x14ac:dyDescent="0.25">
      <c r="A225" s="190" t="s">
        <v>284</v>
      </c>
      <c r="B225" s="190" t="s">
        <v>1346</v>
      </c>
      <c r="C225" s="190" t="s">
        <v>453</v>
      </c>
      <c r="D225" s="190" t="s">
        <v>1593</v>
      </c>
      <c r="E225" s="190">
        <v>1681</v>
      </c>
      <c r="F225" s="190" t="s">
        <v>2370</v>
      </c>
      <c r="G225" s="190" t="s">
        <v>3147</v>
      </c>
      <c r="H225" s="190"/>
      <c r="I225" s="195"/>
      <c r="J225" s="191">
        <v>1054</v>
      </c>
      <c r="K225" s="192"/>
      <c r="L225" s="192"/>
      <c r="M225" s="192"/>
      <c r="N225" s="193"/>
      <c r="O225" s="194"/>
    </row>
    <row r="226" spans="1:15" ht="15" x14ac:dyDescent="0.25">
      <c r="A226" s="190" t="s">
        <v>284</v>
      </c>
      <c r="B226" s="190" t="s">
        <v>1346</v>
      </c>
      <c r="C226" s="190" t="s">
        <v>378</v>
      </c>
      <c r="D226" s="190" t="s">
        <v>1594</v>
      </c>
      <c r="E226" s="190">
        <v>1720</v>
      </c>
      <c r="F226" s="190" t="s">
        <v>2371</v>
      </c>
      <c r="G226" s="190" t="s">
        <v>3148</v>
      </c>
      <c r="H226" s="190"/>
      <c r="I226" s="195"/>
      <c r="J226" s="191">
        <v>1271</v>
      </c>
      <c r="K226" s="192"/>
      <c r="L226" s="192"/>
      <c r="M226" s="192"/>
      <c r="N226" s="193"/>
      <c r="O226" s="194"/>
    </row>
    <row r="227" spans="1:15" ht="15" x14ac:dyDescent="0.25">
      <c r="A227" s="190" t="s">
        <v>284</v>
      </c>
      <c r="B227" s="190" t="s">
        <v>1346</v>
      </c>
      <c r="C227" s="190" t="s">
        <v>344</v>
      </c>
      <c r="D227" s="190" t="s">
        <v>1595</v>
      </c>
      <c r="E227" s="190">
        <v>1630</v>
      </c>
      <c r="F227" s="190" t="s">
        <v>2372</v>
      </c>
      <c r="G227" s="190" t="s">
        <v>3149</v>
      </c>
      <c r="H227" s="190" t="s">
        <v>760</v>
      </c>
      <c r="I227" s="195"/>
      <c r="J227" s="191">
        <v>1055</v>
      </c>
      <c r="K227" s="192"/>
      <c r="L227" s="192"/>
      <c r="M227" s="192"/>
      <c r="N227" s="193"/>
      <c r="O227" s="194"/>
    </row>
    <row r="228" spans="1:15" ht="15" x14ac:dyDescent="0.25">
      <c r="A228" s="190" t="s">
        <v>14</v>
      </c>
      <c r="B228" s="190" t="s">
        <v>1346</v>
      </c>
      <c r="C228" s="190" t="s">
        <v>454</v>
      </c>
      <c r="D228" s="190" t="s">
        <v>1596</v>
      </c>
      <c r="E228" s="190">
        <v>1700</v>
      </c>
      <c r="F228" s="190" t="s">
        <v>2373</v>
      </c>
      <c r="G228" s="190" t="s">
        <v>3150</v>
      </c>
      <c r="H228" s="190"/>
      <c r="I228" s="195"/>
      <c r="J228" s="191">
        <v>1272</v>
      </c>
      <c r="K228" s="192"/>
      <c r="L228" s="192"/>
      <c r="M228" s="192"/>
      <c r="N228" s="193"/>
      <c r="O228" s="194"/>
    </row>
    <row r="229" spans="1:15" ht="15" x14ac:dyDescent="0.25">
      <c r="A229" s="190" t="s">
        <v>14</v>
      </c>
      <c r="B229" s="190" t="s">
        <v>1346</v>
      </c>
      <c r="C229" s="190" t="s">
        <v>308</v>
      </c>
      <c r="D229" s="190" t="s">
        <v>1597</v>
      </c>
      <c r="E229" s="190">
        <v>1627</v>
      </c>
      <c r="F229" s="190" t="s">
        <v>2374</v>
      </c>
      <c r="G229" s="190" t="s">
        <v>3151</v>
      </c>
      <c r="H229" s="190"/>
      <c r="I229" s="195"/>
      <c r="J229" s="191">
        <v>1056</v>
      </c>
      <c r="K229" s="192"/>
      <c r="L229" s="192"/>
      <c r="M229" s="192"/>
      <c r="N229" s="193"/>
      <c r="O229" s="194"/>
    </row>
    <row r="230" spans="1:15" ht="15" x14ac:dyDescent="0.25">
      <c r="A230" s="190" t="s">
        <v>284</v>
      </c>
      <c r="B230" s="190" t="s">
        <v>1346</v>
      </c>
      <c r="C230" s="190" t="s">
        <v>455</v>
      </c>
      <c r="D230" s="190" t="s">
        <v>1598</v>
      </c>
      <c r="E230" s="190">
        <v>1627</v>
      </c>
      <c r="F230" s="190" t="s">
        <v>2375</v>
      </c>
      <c r="G230" s="190" t="s">
        <v>3152</v>
      </c>
      <c r="H230" s="190"/>
      <c r="I230" s="195"/>
      <c r="J230" s="191">
        <v>1056</v>
      </c>
      <c r="K230" s="192"/>
      <c r="L230" s="192"/>
      <c r="M230" s="192"/>
      <c r="N230" s="193"/>
      <c r="O230" s="194"/>
    </row>
    <row r="231" spans="1:15" ht="15" x14ac:dyDescent="0.25">
      <c r="A231" s="190" t="s">
        <v>14</v>
      </c>
      <c r="B231" s="190" t="s">
        <v>1346</v>
      </c>
      <c r="C231" s="190" t="s">
        <v>456</v>
      </c>
      <c r="D231" s="190" t="s">
        <v>1599</v>
      </c>
      <c r="E231" s="190">
        <v>1700</v>
      </c>
      <c r="F231" s="190" t="s">
        <v>2376</v>
      </c>
      <c r="G231" s="190" t="s">
        <v>3153</v>
      </c>
      <c r="H231" s="190"/>
      <c r="I231" s="195"/>
      <c r="J231" s="191">
        <v>1274</v>
      </c>
      <c r="K231" s="192"/>
      <c r="L231" s="192"/>
      <c r="M231" s="192"/>
      <c r="N231" s="193"/>
      <c r="O231" s="194"/>
    </row>
    <row r="232" spans="1:15" ht="15" x14ac:dyDescent="0.25">
      <c r="A232" s="190" t="s">
        <v>14</v>
      </c>
      <c r="B232" s="190" t="s">
        <v>1346</v>
      </c>
      <c r="C232" s="190" t="s">
        <v>457</v>
      </c>
      <c r="D232" s="190" t="s">
        <v>1600</v>
      </c>
      <c r="E232" s="190">
        <v>1700</v>
      </c>
      <c r="F232" s="190" t="s">
        <v>2377</v>
      </c>
      <c r="G232" s="190" t="s">
        <v>3154</v>
      </c>
      <c r="H232" s="190"/>
      <c r="I232" s="195"/>
      <c r="J232" s="191">
        <v>1529</v>
      </c>
      <c r="K232" s="192"/>
      <c r="L232" s="192"/>
      <c r="M232" s="192"/>
      <c r="N232" s="193"/>
      <c r="O232" s="194"/>
    </row>
    <row r="233" spans="1:15" ht="15" x14ac:dyDescent="0.25">
      <c r="A233" s="190" t="s">
        <v>284</v>
      </c>
      <c r="B233" s="190" t="s">
        <v>1346</v>
      </c>
      <c r="C233" s="190" t="s">
        <v>458</v>
      </c>
      <c r="D233" s="190" t="s">
        <v>1601</v>
      </c>
      <c r="E233" s="190">
        <v>1700</v>
      </c>
      <c r="F233" s="190" t="s">
        <v>2378</v>
      </c>
      <c r="G233" s="190" t="s">
        <v>3155</v>
      </c>
      <c r="H233" s="190"/>
      <c r="I233" s="195"/>
      <c r="J233" s="191">
        <v>1529</v>
      </c>
      <c r="K233" s="192"/>
      <c r="L233" s="192"/>
      <c r="M233" s="192"/>
      <c r="N233" s="193"/>
      <c r="O233" s="194"/>
    </row>
    <row r="234" spans="1:15" ht="15" x14ac:dyDescent="0.25">
      <c r="A234" s="190" t="s">
        <v>25</v>
      </c>
      <c r="B234" s="190" t="s">
        <v>1346</v>
      </c>
      <c r="C234" s="190" t="s">
        <v>459</v>
      </c>
      <c r="D234" s="190" t="s">
        <v>1602</v>
      </c>
      <c r="E234" s="190">
        <v>1791</v>
      </c>
      <c r="F234" s="190" t="s">
        <v>2379</v>
      </c>
      <c r="G234" s="190" t="s">
        <v>3156</v>
      </c>
      <c r="H234" s="190" t="s">
        <v>761</v>
      </c>
      <c r="I234" s="195"/>
      <c r="J234" s="191">
        <v>4005</v>
      </c>
      <c r="K234" s="192"/>
      <c r="L234" s="192"/>
      <c r="M234" s="192"/>
      <c r="N234" s="193"/>
      <c r="O234" s="194"/>
    </row>
    <row r="235" spans="1:15" ht="15" x14ac:dyDescent="0.25">
      <c r="A235" s="190" t="s">
        <v>27</v>
      </c>
      <c r="B235" s="190" t="s">
        <v>1346</v>
      </c>
      <c r="C235" s="190" t="s">
        <v>460</v>
      </c>
      <c r="D235" s="190" t="s">
        <v>1603</v>
      </c>
      <c r="E235" s="190">
        <v>1791</v>
      </c>
      <c r="F235" s="190" t="s">
        <v>2380</v>
      </c>
      <c r="G235" s="190" t="s">
        <v>3157</v>
      </c>
      <c r="H235" s="190" t="s">
        <v>761</v>
      </c>
      <c r="I235" s="195"/>
      <c r="J235" s="191">
        <v>4005</v>
      </c>
      <c r="K235" s="192" t="s">
        <v>90</v>
      </c>
      <c r="L235" s="192"/>
      <c r="M235" s="192"/>
      <c r="N235" s="193"/>
      <c r="O235" s="194"/>
    </row>
    <row r="236" spans="1:15" ht="15" x14ac:dyDescent="0.25">
      <c r="A236" s="190" t="s">
        <v>25</v>
      </c>
      <c r="B236" s="190" t="s">
        <v>1346</v>
      </c>
      <c r="C236" s="190" t="s">
        <v>461</v>
      </c>
      <c r="D236" s="190" t="s">
        <v>1604</v>
      </c>
      <c r="E236" s="190">
        <v>1789</v>
      </c>
      <c r="F236" s="190" t="s">
        <v>2381</v>
      </c>
      <c r="G236" s="190" t="s">
        <v>3158</v>
      </c>
      <c r="H236" s="190" t="s">
        <v>762</v>
      </c>
      <c r="I236" s="195"/>
      <c r="J236" s="191">
        <v>4033</v>
      </c>
      <c r="K236" s="192"/>
      <c r="L236" s="192"/>
      <c r="M236" s="192"/>
      <c r="N236" s="193"/>
      <c r="O236" s="194"/>
    </row>
    <row r="237" spans="1:15" ht="15" x14ac:dyDescent="0.25">
      <c r="A237" s="190" t="s">
        <v>284</v>
      </c>
      <c r="B237" s="190" t="s">
        <v>1346</v>
      </c>
      <c r="C237" s="190" t="s">
        <v>349</v>
      </c>
      <c r="D237" s="190" t="s">
        <v>1605</v>
      </c>
      <c r="E237" s="190">
        <v>1700</v>
      </c>
      <c r="F237" s="190" t="s">
        <v>2382</v>
      </c>
      <c r="G237" s="190" t="s">
        <v>3159</v>
      </c>
      <c r="H237" s="190"/>
      <c r="I237" s="195"/>
      <c r="J237" s="191">
        <v>1535</v>
      </c>
      <c r="K237" s="192"/>
      <c r="L237" s="192"/>
      <c r="M237" s="192"/>
      <c r="N237" s="193"/>
      <c r="O237" s="194"/>
    </row>
    <row r="238" spans="1:15" ht="15" x14ac:dyDescent="0.25">
      <c r="A238" s="190" t="s">
        <v>284</v>
      </c>
      <c r="B238" s="190" t="s">
        <v>1346</v>
      </c>
      <c r="C238" s="190" t="s">
        <v>462</v>
      </c>
      <c r="D238" s="190" t="s">
        <v>1606</v>
      </c>
      <c r="E238" s="190">
        <v>1700</v>
      </c>
      <c r="F238" s="190" t="s">
        <v>2383</v>
      </c>
      <c r="G238" s="190" t="s">
        <v>3160</v>
      </c>
      <c r="H238" s="190"/>
      <c r="I238" s="195"/>
      <c r="J238" s="191">
        <v>1275</v>
      </c>
      <c r="K238" s="192"/>
      <c r="L238" s="192"/>
      <c r="M238" s="192"/>
      <c r="N238" s="193"/>
      <c r="O238" s="194"/>
    </row>
    <row r="239" spans="1:15" ht="15" x14ac:dyDescent="0.25">
      <c r="A239" s="190" t="s">
        <v>14</v>
      </c>
      <c r="B239" s="190" t="s">
        <v>1346</v>
      </c>
      <c r="C239" s="190" t="s">
        <v>329</v>
      </c>
      <c r="D239" s="190" t="s">
        <v>1607</v>
      </c>
      <c r="E239" s="190">
        <v>1630</v>
      </c>
      <c r="F239" s="190" t="s">
        <v>2384</v>
      </c>
      <c r="G239" s="190" t="s">
        <v>3161</v>
      </c>
      <c r="H239" s="190"/>
      <c r="I239" s="195"/>
      <c r="J239" s="191">
        <v>1276</v>
      </c>
      <c r="K239" s="192"/>
      <c r="L239" s="192"/>
      <c r="M239" s="192"/>
      <c r="N239" s="193"/>
      <c r="O239" s="194"/>
    </row>
    <row r="240" spans="1:15" ht="15" x14ac:dyDescent="0.25">
      <c r="A240" s="190" t="s">
        <v>14</v>
      </c>
      <c r="B240" s="190" t="s">
        <v>1346</v>
      </c>
      <c r="C240" s="190" t="s">
        <v>463</v>
      </c>
      <c r="D240" s="190" t="s">
        <v>1608</v>
      </c>
      <c r="E240" s="190">
        <v>1470</v>
      </c>
      <c r="F240" s="190" t="s">
        <v>2385</v>
      </c>
      <c r="G240" s="190" t="s">
        <v>3162</v>
      </c>
      <c r="H240" s="190"/>
      <c r="I240" s="195"/>
      <c r="J240" s="191">
        <v>1058</v>
      </c>
      <c r="K240" s="192"/>
      <c r="L240" s="192"/>
      <c r="M240" s="192"/>
      <c r="N240" s="193"/>
      <c r="O240" s="194"/>
    </row>
    <row r="241" spans="1:15" ht="15" x14ac:dyDescent="0.25">
      <c r="A241" s="190" t="s">
        <v>284</v>
      </c>
      <c r="B241" s="190" t="s">
        <v>1346</v>
      </c>
      <c r="C241" s="190" t="s">
        <v>415</v>
      </c>
      <c r="D241" s="190" t="s">
        <v>1609</v>
      </c>
      <c r="E241" s="190">
        <v>1470</v>
      </c>
      <c r="F241" s="190" t="s">
        <v>2386</v>
      </c>
      <c r="G241" s="190" t="s">
        <v>3163</v>
      </c>
      <c r="H241" s="190"/>
      <c r="I241" s="195"/>
      <c r="J241" s="191">
        <v>1058</v>
      </c>
      <c r="K241" s="192"/>
      <c r="L241" s="192"/>
      <c r="M241" s="192"/>
      <c r="N241" s="193"/>
      <c r="O241" s="194"/>
    </row>
    <row r="242" spans="1:15" ht="15" x14ac:dyDescent="0.25">
      <c r="A242" s="190" t="s">
        <v>14</v>
      </c>
      <c r="B242" s="190" t="s">
        <v>1346</v>
      </c>
      <c r="C242" s="190" t="s">
        <v>407</v>
      </c>
      <c r="D242" s="190" t="s">
        <v>1610</v>
      </c>
      <c r="E242" s="190">
        <v>1723</v>
      </c>
      <c r="F242" s="190" t="s">
        <v>2387</v>
      </c>
      <c r="G242" s="190" t="s">
        <v>3164</v>
      </c>
      <c r="H242" s="190" t="s">
        <v>763</v>
      </c>
      <c r="I242" s="195"/>
      <c r="J242" s="191">
        <v>1559</v>
      </c>
      <c r="K242" s="192"/>
      <c r="L242" s="192"/>
      <c r="M242" s="192"/>
      <c r="N242" s="193"/>
      <c r="O242" s="194"/>
    </row>
    <row r="243" spans="1:15" ht="15" x14ac:dyDescent="0.25">
      <c r="A243" s="190" t="s">
        <v>14</v>
      </c>
      <c r="B243" s="190" t="s">
        <v>1346</v>
      </c>
      <c r="C243" s="190" t="s">
        <v>464</v>
      </c>
      <c r="D243" s="190" t="s">
        <v>1611</v>
      </c>
      <c r="E243" s="190">
        <v>1618</v>
      </c>
      <c r="F243" s="190" t="s">
        <v>2388</v>
      </c>
      <c r="G243" s="190" t="s">
        <v>3165</v>
      </c>
      <c r="H243" s="190"/>
      <c r="I243" s="195"/>
      <c r="J243" s="191">
        <v>1278</v>
      </c>
      <c r="K243" s="192"/>
      <c r="L243" s="192"/>
      <c r="M243" s="192"/>
      <c r="N243" s="193"/>
      <c r="O243" s="194"/>
    </row>
    <row r="244" spans="1:15" ht="15" x14ac:dyDescent="0.25">
      <c r="A244" s="190" t="s">
        <v>284</v>
      </c>
      <c r="B244" s="190" t="s">
        <v>466</v>
      </c>
      <c r="C244" s="190" t="s">
        <v>467</v>
      </c>
      <c r="D244" s="190" t="s">
        <v>1366</v>
      </c>
      <c r="E244" s="190">
        <v>1700</v>
      </c>
      <c r="F244" s="190" t="s">
        <v>2143</v>
      </c>
      <c r="G244" s="190" t="s">
        <v>2920</v>
      </c>
      <c r="H244" s="190"/>
      <c r="I244" s="195"/>
      <c r="J244" s="191">
        <v>1578</v>
      </c>
      <c r="K244" s="192"/>
      <c r="L244" s="192"/>
      <c r="M244" s="192" t="s">
        <v>90</v>
      </c>
      <c r="N244" s="193"/>
      <c r="O244" s="194"/>
    </row>
    <row r="245" spans="1:15" ht="15" x14ac:dyDescent="0.25">
      <c r="A245" s="190" t="s">
        <v>14</v>
      </c>
      <c r="B245" s="190" t="s">
        <v>1347</v>
      </c>
      <c r="C245" s="190" t="s">
        <v>465</v>
      </c>
      <c r="D245" s="190" t="s">
        <v>1612</v>
      </c>
      <c r="E245" s="190">
        <v>1700</v>
      </c>
      <c r="F245" s="190" t="s">
        <v>2389</v>
      </c>
      <c r="G245" s="190" t="s">
        <v>3166</v>
      </c>
      <c r="H245" s="190" t="s">
        <v>764</v>
      </c>
      <c r="I245" s="195"/>
      <c r="J245" s="191">
        <v>1101</v>
      </c>
      <c r="K245" s="192" t="s">
        <v>90</v>
      </c>
      <c r="L245" s="192"/>
      <c r="M245" s="192"/>
      <c r="N245" s="193"/>
      <c r="O245" s="194"/>
    </row>
    <row r="246" spans="1:15" ht="15" x14ac:dyDescent="0.25">
      <c r="A246" s="190" t="s">
        <v>284</v>
      </c>
      <c r="B246" s="190" t="s">
        <v>1347</v>
      </c>
      <c r="C246" s="190" t="s">
        <v>294</v>
      </c>
      <c r="D246" s="190" t="s">
        <v>1613</v>
      </c>
      <c r="E246" s="190">
        <v>1700</v>
      </c>
      <c r="F246" s="190" t="s">
        <v>2390</v>
      </c>
      <c r="G246" s="190" t="s">
        <v>3167</v>
      </c>
      <c r="H246" s="190" t="s">
        <v>764</v>
      </c>
      <c r="I246" s="195"/>
      <c r="J246" s="191">
        <v>1101</v>
      </c>
      <c r="K246" s="192" t="s">
        <v>90</v>
      </c>
      <c r="L246" s="192"/>
      <c r="M246" s="192"/>
      <c r="N246" s="193"/>
      <c r="O246" s="194"/>
    </row>
    <row r="247" spans="1:15" ht="15" x14ac:dyDescent="0.25">
      <c r="A247" s="190" t="s">
        <v>284</v>
      </c>
      <c r="B247" s="190" t="s">
        <v>1347</v>
      </c>
      <c r="C247" s="190" t="s">
        <v>415</v>
      </c>
      <c r="D247" s="190" t="s">
        <v>1614</v>
      </c>
      <c r="E247" s="190">
        <v>1563</v>
      </c>
      <c r="F247" s="190" t="s">
        <v>2391</v>
      </c>
      <c r="G247" s="190" t="s">
        <v>3168</v>
      </c>
      <c r="H247" s="190"/>
      <c r="I247" s="195"/>
      <c r="J247" s="191">
        <v>1279</v>
      </c>
      <c r="K247" s="192"/>
      <c r="L247" s="192"/>
      <c r="M247" s="192"/>
      <c r="N247" s="193"/>
      <c r="O247" s="194"/>
    </row>
    <row r="248" spans="1:15" ht="15" x14ac:dyDescent="0.25">
      <c r="A248" s="190" t="s">
        <v>14</v>
      </c>
      <c r="B248" s="190" t="s">
        <v>1347</v>
      </c>
      <c r="C248" s="190" t="s">
        <v>351</v>
      </c>
      <c r="D248" s="190" t="s">
        <v>1615</v>
      </c>
      <c r="E248" s="190">
        <v>1588</v>
      </c>
      <c r="F248" s="190" t="s">
        <v>2392</v>
      </c>
      <c r="G248" s="190" t="s">
        <v>3169</v>
      </c>
      <c r="H248" s="190" t="s">
        <v>765</v>
      </c>
      <c r="I248" s="195"/>
      <c r="J248" s="191">
        <v>1280</v>
      </c>
      <c r="K248" s="192"/>
      <c r="L248" s="192"/>
      <c r="M248" s="192"/>
      <c r="N248" s="193"/>
      <c r="O248" s="194"/>
    </row>
    <row r="249" spans="1:15" ht="15" x14ac:dyDescent="0.25">
      <c r="A249" s="190" t="s">
        <v>284</v>
      </c>
      <c r="B249" s="190" t="s">
        <v>1347</v>
      </c>
      <c r="C249" s="190" t="s">
        <v>401</v>
      </c>
      <c r="D249" s="190" t="s">
        <v>1616</v>
      </c>
      <c r="E249" s="190">
        <v>1616</v>
      </c>
      <c r="F249" s="190" t="s">
        <v>2393</v>
      </c>
      <c r="G249" s="190" t="s">
        <v>3170</v>
      </c>
      <c r="H249" s="190" t="s">
        <v>766</v>
      </c>
      <c r="I249" s="195"/>
      <c r="J249" s="191">
        <v>1281</v>
      </c>
      <c r="K249" s="192"/>
      <c r="L249" s="192"/>
      <c r="M249" s="192"/>
      <c r="N249" s="193"/>
      <c r="O249" s="194"/>
    </row>
    <row r="250" spans="1:15" ht="15" x14ac:dyDescent="0.25">
      <c r="A250" s="190" t="s">
        <v>284</v>
      </c>
      <c r="B250" s="190" t="s">
        <v>1347</v>
      </c>
      <c r="C250" s="190" t="s">
        <v>415</v>
      </c>
      <c r="D250" s="190" t="s">
        <v>1617</v>
      </c>
      <c r="E250" s="190">
        <v>1763</v>
      </c>
      <c r="F250" s="190" t="s">
        <v>2394</v>
      </c>
      <c r="G250" s="190" t="s">
        <v>3171</v>
      </c>
      <c r="H250" s="190"/>
      <c r="I250" s="195"/>
      <c r="J250" s="191">
        <v>1060</v>
      </c>
      <c r="K250" s="192"/>
      <c r="L250" s="192"/>
      <c r="M250" s="192"/>
      <c r="N250" s="193"/>
      <c r="O250" s="194"/>
    </row>
    <row r="251" spans="1:15" ht="15" x14ac:dyDescent="0.25">
      <c r="A251" s="190" t="s">
        <v>14</v>
      </c>
      <c r="B251" s="190" t="s">
        <v>1347</v>
      </c>
      <c r="C251" s="190" t="s">
        <v>468</v>
      </c>
      <c r="D251" s="190" t="s">
        <v>1618</v>
      </c>
      <c r="E251" s="190">
        <v>1700</v>
      </c>
      <c r="F251" s="190" t="s">
        <v>2395</v>
      </c>
      <c r="G251" s="190" t="s">
        <v>3172</v>
      </c>
      <c r="H251" s="190"/>
      <c r="I251" s="195"/>
      <c r="J251" s="191">
        <v>1282</v>
      </c>
      <c r="K251" s="192"/>
      <c r="L251" s="192"/>
      <c r="M251" s="192"/>
      <c r="N251" s="193"/>
      <c r="O251" s="194"/>
    </row>
    <row r="252" spans="1:15" ht="15" x14ac:dyDescent="0.25">
      <c r="A252" s="190" t="s">
        <v>14</v>
      </c>
      <c r="B252" s="190" t="s">
        <v>1347</v>
      </c>
      <c r="C252" s="190" t="s">
        <v>406</v>
      </c>
      <c r="D252" s="190" t="s">
        <v>1619</v>
      </c>
      <c r="E252" s="190">
        <v>1616</v>
      </c>
      <c r="F252" s="190" t="s">
        <v>2396</v>
      </c>
      <c r="G252" s="190" t="s">
        <v>3173</v>
      </c>
      <c r="H252" s="190"/>
      <c r="I252" s="195"/>
      <c r="J252" s="191">
        <v>1061</v>
      </c>
      <c r="K252" s="192"/>
      <c r="L252" s="192"/>
      <c r="M252" s="192"/>
      <c r="N252" s="193"/>
      <c r="O252" s="194"/>
    </row>
    <row r="253" spans="1:15" ht="15" x14ac:dyDescent="0.25">
      <c r="A253" s="190" t="s">
        <v>284</v>
      </c>
      <c r="B253" s="190" t="s">
        <v>1347</v>
      </c>
      <c r="C253" s="190" t="s">
        <v>401</v>
      </c>
      <c r="D253" s="190" t="s">
        <v>1620</v>
      </c>
      <c r="E253" s="190">
        <v>1616</v>
      </c>
      <c r="F253" s="190" t="s">
        <v>2397</v>
      </c>
      <c r="G253" s="190" t="s">
        <v>3174</v>
      </c>
      <c r="H253" s="190"/>
      <c r="I253" s="195"/>
      <c r="J253" s="191">
        <v>1061</v>
      </c>
      <c r="K253" s="192"/>
      <c r="L253" s="192"/>
      <c r="M253" s="192"/>
      <c r="N253" s="193"/>
      <c r="O253" s="194"/>
    </row>
    <row r="254" spans="1:15" ht="15" x14ac:dyDescent="0.25">
      <c r="A254" s="190" t="s">
        <v>14</v>
      </c>
      <c r="B254" s="190" t="s">
        <v>1347</v>
      </c>
      <c r="C254" s="190" t="s">
        <v>320</v>
      </c>
      <c r="D254" s="190" t="s">
        <v>1621</v>
      </c>
      <c r="E254" s="190">
        <v>1700</v>
      </c>
      <c r="F254" s="190" t="s">
        <v>2398</v>
      </c>
      <c r="G254" s="190" t="s">
        <v>3175</v>
      </c>
      <c r="H254" s="190" t="s">
        <v>768</v>
      </c>
      <c r="I254" s="195"/>
      <c r="J254" s="191">
        <v>1283</v>
      </c>
      <c r="K254" s="192"/>
      <c r="L254" s="192"/>
      <c r="M254" s="192"/>
      <c r="N254" s="193"/>
      <c r="O254" s="194"/>
    </row>
    <row r="255" spans="1:15" ht="15" x14ac:dyDescent="0.25">
      <c r="A255" s="190" t="s">
        <v>14</v>
      </c>
      <c r="B255" s="190" t="s">
        <v>1347</v>
      </c>
      <c r="C255" s="190" t="s">
        <v>469</v>
      </c>
      <c r="D255" s="190" t="s">
        <v>1622</v>
      </c>
      <c r="E255" s="190">
        <v>1630</v>
      </c>
      <c r="F255" s="190" t="s">
        <v>2399</v>
      </c>
      <c r="G255" s="190" t="s">
        <v>3176</v>
      </c>
      <c r="H255" s="190"/>
      <c r="I255" s="195"/>
      <c r="J255" s="191">
        <v>1284</v>
      </c>
      <c r="K255" s="192"/>
      <c r="L255" s="192"/>
      <c r="M255" s="192"/>
      <c r="N255" s="193"/>
      <c r="O255" s="194"/>
    </row>
    <row r="256" spans="1:15" ht="15" x14ac:dyDescent="0.25">
      <c r="A256" s="190" t="s">
        <v>284</v>
      </c>
      <c r="B256" s="190" t="s">
        <v>1347</v>
      </c>
      <c r="C256" s="190" t="s">
        <v>326</v>
      </c>
      <c r="D256" s="190" t="s">
        <v>1623</v>
      </c>
      <c r="E256" s="190">
        <v>1619</v>
      </c>
      <c r="F256" s="190" t="s">
        <v>2400</v>
      </c>
      <c r="G256" s="190" t="s">
        <v>3177</v>
      </c>
      <c r="H256" s="190"/>
      <c r="I256" s="195"/>
      <c r="J256" s="191">
        <v>1285</v>
      </c>
      <c r="K256" s="192"/>
      <c r="L256" s="192"/>
      <c r="M256" s="192"/>
      <c r="N256" s="193"/>
      <c r="O256" s="194"/>
    </row>
    <row r="257" spans="1:15" ht="15" x14ac:dyDescent="0.25">
      <c r="A257" s="190" t="s">
        <v>14</v>
      </c>
      <c r="B257" s="190" t="s">
        <v>1347</v>
      </c>
      <c r="C257" s="190" t="s">
        <v>471</v>
      </c>
      <c r="D257" s="190" t="s">
        <v>1624</v>
      </c>
      <c r="E257" s="190">
        <v>1584</v>
      </c>
      <c r="F257" s="190" t="s">
        <v>2401</v>
      </c>
      <c r="G257" s="190" t="s">
        <v>3178</v>
      </c>
      <c r="H257" s="190"/>
      <c r="I257" s="195"/>
      <c r="J257" s="191">
        <v>1289</v>
      </c>
      <c r="K257" s="192"/>
      <c r="L257" s="192"/>
      <c r="M257" s="192"/>
      <c r="N257" s="193"/>
      <c r="O257" s="194"/>
    </row>
    <row r="258" spans="1:15" ht="15" x14ac:dyDescent="0.25">
      <c r="A258" s="190" t="s">
        <v>14</v>
      </c>
      <c r="B258" s="190" t="s">
        <v>1347</v>
      </c>
      <c r="C258" s="190" t="s">
        <v>341</v>
      </c>
      <c r="D258" s="190" t="s">
        <v>1625</v>
      </c>
      <c r="E258" s="190">
        <v>1700</v>
      </c>
      <c r="F258" s="190" t="s">
        <v>2402</v>
      </c>
      <c r="G258" s="190" t="s">
        <v>3179</v>
      </c>
      <c r="H258" s="190" t="s">
        <v>770</v>
      </c>
      <c r="I258" s="195"/>
      <c r="J258" s="191">
        <v>1291</v>
      </c>
      <c r="K258" s="192"/>
      <c r="L258" s="192"/>
      <c r="M258" s="192"/>
      <c r="N258" s="193"/>
      <c r="O258" s="194"/>
    </row>
    <row r="259" spans="1:15" ht="15" x14ac:dyDescent="0.25">
      <c r="A259" s="190" t="s">
        <v>284</v>
      </c>
      <c r="B259" s="190" t="s">
        <v>1347</v>
      </c>
      <c r="C259" s="190" t="s">
        <v>292</v>
      </c>
      <c r="D259" s="190" t="s">
        <v>1626</v>
      </c>
      <c r="E259" s="190">
        <v>1730</v>
      </c>
      <c r="F259" s="190" t="s">
        <v>2403</v>
      </c>
      <c r="G259" s="190" t="s">
        <v>3180</v>
      </c>
      <c r="H259" s="190" t="s">
        <v>771</v>
      </c>
      <c r="I259" s="195"/>
      <c r="J259" s="191">
        <v>1292</v>
      </c>
      <c r="K259" s="192"/>
      <c r="L259" s="192"/>
      <c r="M259" s="192"/>
      <c r="N259" s="193"/>
      <c r="O259" s="194"/>
    </row>
    <row r="260" spans="1:15" ht="15" x14ac:dyDescent="0.25">
      <c r="A260" s="190" t="s">
        <v>25</v>
      </c>
      <c r="B260" s="190" t="s">
        <v>1347</v>
      </c>
      <c r="C260" s="190" t="s">
        <v>472</v>
      </c>
      <c r="D260" s="190" t="s">
        <v>1627</v>
      </c>
      <c r="E260" s="190">
        <v>1715</v>
      </c>
      <c r="F260" s="190" t="s">
        <v>2404</v>
      </c>
      <c r="G260" s="190" t="s">
        <v>3181</v>
      </c>
      <c r="H260" s="190"/>
      <c r="I260" s="195"/>
      <c r="J260" s="191">
        <v>4034</v>
      </c>
      <c r="K260" s="192"/>
      <c r="L260" s="192"/>
      <c r="M260" s="192"/>
      <c r="N260" s="193"/>
      <c r="O260" s="194"/>
    </row>
    <row r="261" spans="1:15" ht="15" x14ac:dyDescent="0.25">
      <c r="A261" s="190" t="s">
        <v>14</v>
      </c>
      <c r="B261" s="190" t="s">
        <v>1347</v>
      </c>
      <c r="C261" s="190" t="s">
        <v>89</v>
      </c>
      <c r="D261" s="190" t="s">
        <v>1628</v>
      </c>
      <c r="E261" s="190">
        <v>1680</v>
      </c>
      <c r="F261" s="190" t="s">
        <v>2405</v>
      </c>
      <c r="G261" s="190" t="s">
        <v>3182</v>
      </c>
      <c r="H261" s="190" t="s">
        <v>772</v>
      </c>
      <c r="I261" s="195"/>
      <c r="J261" s="191">
        <v>1063</v>
      </c>
      <c r="K261" s="192"/>
      <c r="L261" s="192"/>
      <c r="M261" s="192"/>
      <c r="N261" s="193"/>
      <c r="O261" s="194"/>
    </row>
    <row r="262" spans="1:15" ht="15" x14ac:dyDescent="0.25">
      <c r="A262" s="190" t="s">
        <v>284</v>
      </c>
      <c r="B262" s="190" t="s">
        <v>1347</v>
      </c>
      <c r="C262" s="190" t="s">
        <v>294</v>
      </c>
      <c r="D262" s="190" t="s">
        <v>1629</v>
      </c>
      <c r="E262" s="190">
        <v>1680</v>
      </c>
      <c r="F262" s="190" t="s">
        <v>2406</v>
      </c>
      <c r="G262" s="190" t="s">
        <v>3183</v>
      </c>
      <c r="H262" s="190" t="s">
        <v>772</v>
      </c>
      <c r="I262" s="195"/>
      <c r="J262" s="191">
        <v>1063</v>
      </c>
      <c r="K262" s="192"/>
      <c r="L262" s="192"/>
      <c r="M262" s="192"/>
      <c r="N262" s="193"/>
      <c r="O262" s="194"/>
    </row>
    <row r="263" spans="1:15" ht="15" x14ac:dyDescent="0.25">
      <c r="A263" s="190" t="s">
        <v>14</v>
      </c>
      <c r="B263" s="190" t="s">
        <v>1347</v>
      </c>
      <c r="C263" s="190" t="s">
        <v>473</v>
      </c>
      <c r="D263" s="190" t="s">
        <v>1630</v>
      </c>
      <c r="E263" s="190">
        <v>1700</v>
      </c>
      <c r="F263" s="190" t="s">
        <v>2407</v>
      </c>
      <c r="G263" s="190" t="s">
        <v>3184</v>
      </c>
      <c r="H263" s="190" t="s">
        <v>83</v>
      </c>
      <c r="I263" s="195"/>
      <c r="J263" s="191">
        <v>1610</v>
      </c>
      <c r="K263" s="192"/>
      <c r="L263" s="192"/>
      <c r="M263" s="192"/>
      <c r="N263" s="193"/>
      <c r="O263" s="194"/>
    </row>
    <row r="264" spans="1:15" ht="15" x14ac:dyDescent="0.25">
      <c r="A264" s="190" t="s">
        <v>14</v>
      </c>
      <c r="B264" s="190" t="s">
        <v>1347</v>
      </c>
      <c r="C264" s="190" t="s">
        <v>408</v>
      </c>
      <c r="D264" s="190" t="s">
        <v>1631</v>
      </c>
      <c r="E264" s="190">
        <v>1700</v>
      </c>
      <c r="F264" s="190" t="s">
        <v>2408</v>
      </c>
      <c r="G264" s="190" t="s">
        <v>3185</v>
      </c>
      <c r="H264" s="190"/>
      <c r="I264" s="195"/>
      <c r="J264" s="191">
        <v>1064</v>
      </c>
      <c r="K264" s="192"/>
      <c r="L264" s="192"/>
      <c r="M264" s="192"/>
      <c r="N264" s="193"/>
      <c r="O264" s="194"/>
    </row>
    <row r="265" spans="1:15" ht="15" x14ac:dyDescent="0.25">
      <c r="A265" s="190" t="s">
        <v>284</v>
      </c>
      <c r="B265" s="190" t="s">
        <v>1347</v>
      </c>
      <c r="C265" s="190" t="s">
        <v>326</v>
      </c>
      <c r="D265" s="190" t="s">
        <v>1632</v>
      </c>
      <c r="E265" s="190">
        <v>1700</v>
      </c>
      <c r="F265" s="190" t="s">
        <v>2409</v>
      </c>
      <c r="G265" s="190" t="s">
        <v>3186</v>
      </c>
      <c r="H265" s="190"/>
      <c r="I265" s="195"/>
      <c r="J265" s="191">
        <v>1064</v>
      </c>
      <c r="K265" s="192"/>
      <c r="L265" s="192"/>
      <c r="M265" s="192"/>
      <c r="N265" s="193"/>
      <c r="O265" s="194"/>
    </row>
    <row r="266" spans="1:15" ht="15" x14ac:dyDescent="0.25">
      <c r="A266" s="190" t="s">
        <v>14</v>
      </c>
      <c r="B266" s="190" t="s">
        <v>1347</v>
      </c>
      <c r="C266" s="190" t="s">
        <v>85</v>
      </c>
      <c r="D266" s="190" t="s">
        <v>1633</v>
      </c>
      <c r="E266" s="190">
        <v>1756</v>
      </c>
      <c r="F266" s="190" t="s">
        <v>2410</v>
      </c>
      <c r="G266" s="190" t="s">
        <v>3187</v>
      </c>
      <c r="H266" s="190" t="s">
        <v>773</v>
      </c>
      <c r="I266" s="195"/>
      <c r="J266" s="191">
        <v>1293</v>
      </c>
      <c r="K266" s="192"/>
      <c r="L266" s="192"/>
      <c r="M266" s="192"/>
      <c r="N266" s="193"/>
      <c r="O266" s="194"/>
    </row>
    <row r="267" spans="1:15" ht="15" x14ac:dyDescent="0.25">
      <c r="A267" s="190" t="s">
        <v>25</v>
      </c>
      <c r="B267" s="190" t="s">
        <v>1347</v>
      </c>
      <c r="C267" s="190" t="s">
        <v>461</v>
      </c>
      <c r="D267" s="190" t="s">
        <v>1634</v>
      </c>
      <c r="E267" s="190">
        <v>1791</v>
      </c>
      <c r="F267" s="190" t="s">
        <v>2411</v>
      </c>
      <c r="G267" s="190" t="s">
        <v>3188</v>
      </c>
      <c r="H267" s="190" t="s">
        <v>775</v>
      </c>
      <c r="I267" s="195"/>
      <c r="J267" s="191">
        <v>4013</v>
      </c>
      <c r="K267" s="192"/>
      <c r="L267" s="192"/>
      <c r="M267" s="192"/>
      <c r="N267" s="193"/>
      <c r="O267" s="194"/>
    </row>
    <row r="268" spans="1:15" ht="15" x14ac:dyDescent="0.25">
      <c r="A268" s="190" t="s">
        <v>14</v>
      </c>
      <c r="B268" s="190" t="s">
        <v>1347</v>
      </c>
      <c r="C268" s="190" t="s">
        <v>319</v>
      </c>
      <c r="D268" s="190" t="s">
        <v>1635</v>
      </c>
      <c r="E268" s="190">
        <v>1700</v>
      </c>
      <c r="F268" s="190" t="s">
        <v>2412</v>
      </c>
      <c r="G268" s="190" t="s">
        <v>3189</v>
      </c>
      <c r="H268" s="190"/>
      <c r="I268" s="195"/>
      <c r="J268" s="191">
        <v>1065</v>
      </c>
      <c r="K268" s="192"/>
      <c r="L268" s="192"/>
      <c r="M268" s="192"/>
      <c r="N268" s="193"/>
      <c r="O268" s="194"/>
    </row>
    <row r="269" spans="1:15" ht="15" x14ac:dyDescent="0.25">
      <c r="A269" s="190" t="s">
        <v>284</v>
      </c>
      <c r="B269" s="190" t="s">
        <v>1347</v>
      </c>
      <c r="C269" s="190" t="s">
        <v>474</v>
      </c>
      <c r="D269" s="190" t="s">
        <v>1636</v>
      </c>
      <c r="E269" s="190">
        <v>1700</v>
      </c>
      <c r="F269" s="190" t="s">
        <v>2413</v>
      </c>
      <c r="G269" s="190" t="s">
        <v>3190</v>
      </c>
      <c r="H269" s="190"/>
      <c r="I269" s="195"/>
      <c r="J269" s="191">
        <v>1065</v>
      </c>
      <c r="K269" s="192"/>
      <c r="L269" s="192"/>
      <c r="M269" s="192"/>
      <c r="N269" s="193"/>
      <c r="O269" s="194"/>
    </row>
    <row r="270" spans="1:15" ht="15" x14ac:dyDescent="0.25">
      <c r="A270" s="190" t="s">
        <v>14</v>
      </c>
      <c r="B270" s="190" t="s">
        <v>1347</v>
      </c>
      <c r="C270" s="190" t="s">
        <v>463</v>
      </c>
      <c r="D270" s="190" t="s">
        <v>1637</v>
      </c>
      <c r="E270" s="190">
        <v>1700</v>
      </c>
      <c r="F270" s="190" t="s">
        <v>2414</v>
      </c>
      <c r="G270" s="190" t="s">
        <v>3191</v>
      </c>
      <c r="H270" s="190"/>
      <c r="I270" s="195"/>
      <c r="J270" s="191">
        <v>1158</v>
      </c>
      <c r="K270" s="192"/>
      <c r="L270" s="192"/>
      <c r="M270" s="192"/>
      <c r="N270" s="193"/>
      <c r="O270" s="194"/>
    </row>
    <row r="271" spans="1:15" ht="15" x14ac:dyDescent="0.25">
      <c r="A271" s="190" t="s">
        <v>14</v>
      </c>
      <c r="B271" s="190" t="s">
        <v>1347</v>
      </c>
      <c r="C271" s="190" t="s">
        <v>475</v>
      </c>
      <c r="D271" s="190" t="s">
        <v>1638</v>
      </c>
      <c r="E271" s="190">
        <v>1653</v>
      </c>
      <c r="F271" s="190" t="s">
        <v>2415</v>
      </c>
      <c r="G271" s="190" t="s">
        <v>3192</v>
      </c>
      <c r="H271" s="190"/>
      <c r="I271" s="195"/>
      <c r="J271" s="191">
        <v>1527</v>
      </c>
      <c r="K271" s="192"/>
      <c r="L271" s="192"/>
      <c r="M271" s="192"/>
      <c r="N271" s="193"/>
      <c r="O271" s="194"/>
    </row>
    <row r="272" spans="1:15" ht="15" x14ac:dyDescent="0.25">
      <c r="A272" s="190" t="s">
        <v>284</v>
      </c>
      <c r="B272" s="190" t="s">
        <v>1347</v>
      </c>
      <c r="C272" s="190" t="s">
        <v>401</v>
      </c>
      <c r="D272" s="190" t="s">
        <v>1639</v>
      </c>
      <c r="E272" s="190">
        <v>1653</v>
      </c>
      <c r="F272" s="190" t="s">
        <v>2416</v>
      </c>
      <c r="G272" s="190" t="s">
        <v>3193</v>
      </c>
      <c r="H272" s="190"/>
      <c r="I272" s="195"/>
      <c r="J272" s="191">
        <v>1527</v>
      </c>
      <c r="K272" s="192"/>
      <c r="L272" s="192"/>
      <c r="M272" s="192"/>
      <c r="N272" s="193"/>
      <c r="O272" s="194"/>
    </row>
    <row r="273" spans="1:15" ht="15" x14ac:dyDescent="0.25">
      <c r="A273" s="190" t="s">
        <v>14</v>
      </c>
      <c r="B273" s="190" t="s">
        <v>1347</v>
      </c>
      <c r="C273" s="190" t="s">
        <v>464</v>
      </c>
      <c r="D273" s="190" t="s">
        <v>1640</v>
      </c>
      <c r="E273" s="190">
        <v>1583</v>
      </c>
      <c r="F273" s="190" t="s">
        <v>2417</v>
      </c>
      <c r="G273" s="190" t="s">
        <v>3194</v>
      </c>
      <c r="H273" s="190"/>
      <c r="I273" s="195"/>
      <c r="J273" s="191">
        <v>1539</v>
      </c>
      <c r="K273" s="192"/>
      <c r="L273" s="192"/>
      <c r="M273" s="192"/>
      <c r="N273" s="193"/>
      <c r="O273" s="194"/>
    </row>
    <row r="274" spans="1:15" ht="15" x14ac:dyDescent="0.25">
      <c r="A274" s="190" t="s">
        <v>14</v>
      </c>
      <c r="B274" s="190" t="s">
        <v>1347</v>
      </c>
      <c r="C274" s="190" t="s">
        <v>476</v>
      </c>
      <c r="D274" s="190" t="s">
        <v>1641</v>
      </c>
      <c r="E274" s="190">
        <v>1773</v>
      </c>
      <c r="F274" s="190" t="s">
        <v>2418</v>
      </c>
      <c r="G274" s="190" t="s">
        <v>3195</v>
      </c>
      <c r="H274" s="190" t="s">
        <v>776</v>
      </c>
      <c r="I274" s="195"/>
      <c r="J274" s="191">
        <v>1066</v>
      </c>
      <c r="K274" s="192"/>
      <c r="L274" s="192"/>
      <c r="M274" s="192"/>
      <c r="N274" s="193"/>
      <c r="O274" s="194"/>
    </row>
    <row r="275" spans="1:15" ht="15" x14ac:dyDescent="0.25">
      <c r="A275" s="190" t="s">
        <v>284</v>
      </c>
      <c r="B275" s="190" t="s">
        <v>1347</v>
      </c>
      <c r="C275" s="190" t="s">
        <v>477</v>
      </c>
      <c r="D275" s="190" t="s">
        <v>1642</v>
      </c>
      <c r="E275" s="190">
        <v>1773</v>
      </c>
      <c r="F275" s="190" t="s">
        <v>2419</v>
      </c>
      <c r="G275" s="190" t="s">
        <v>3196</v>
      </c>
      <c r="H275" s="190" t="s">
        <v>776</v>
      </c>
      <c r="I275" s="195"/>
      <c r="J275" s="191">
        <v>1066</v>
      </c>
      <c r="K275" s="192"/>
      <c r="L275" s="192"/>
      <c r="M275" s="192"/>
      <c r="N275" s="193"/>
      <c r="O275" s="194"/>
    </row>
    <row r="276" spans="1:15" ht="15" x14ac:dyDescent="0.25">
      <c r="A276" s="190" t="s">
        <v>14</v>
      </c>
      <c r="B276" s="190" t="s">
        <v>1347</v>
      </c>
      <c r="C276" s="190" t="s">
        <v>24</v>
      </c>
      <c r="D276" s="190" t="s">
        <v>1643</v>
      </c>
      <c r="E276" s="190">
        <v>1636</v>
      </c>
      <c r="F276" s="190" t="s">
        <v>2420</v>
      </c>
      <c r="G276" s="190" t="s">
        <v>3197</v>
      </c>
      <c r="H276" s="190" t="s">
        <v>777</v>
      </c>
      <c r="I276" s="195"/>
      <c r="J276" s="191">
        <v>1294</v>
      </c>
      <c r="K276" s="192"/>
      <c r="L276" s="192"/>
      <c r="M276" s="192"/>
      <c r="N276" s="193"/>
      <c r="O276" s="194"/>
    </row>
    <row r="277" spans="1:15" ht="15" x14ac:dyDescent="0.25">
      <c r="A277" s="190" t="s">
        <v>14</v>
      </c>
      <c r="B277" s="190" t="s">
        <v>1347</v>
      </c>
      <c r="C277" s="190" t="s">
        <v>433</v>
      </c>
      <c r="D277" s="190" t="s">
        <v>1644</v>
      </c>
      <c r="E277" s="190">
        <v>1630</v>
      </c>
      <c r="F277" s="190" t="s">
        <v>2421</v>
      </c>
      <c r="G277" s="190" t="s">
        <v>3198</v>
      </c>
      <c r="H277" s="190"/>
      <c r="I277" s="195"/>
      <c r="J277" s="191">
        <v>1295</v>
      </c>
      <c r="K277" s="192"/>
      <c r="L277" s="192"/>
      <c r="M277" s="192"/>
      <c r="N277" s="193"/>
      <c r="O277" s="194"/>
    </row>
    <row r="278" spans="1:15" ht="15" x14ac:dyDescent="0.25">
      <c r="A278" s="190" t="s">
        <v>14</v>
      </c>
      <c r="B278" s="190" t="s">
        <v>1347</v>
      </c>
      <c r="C278" s="190" t="s">
        <v>478</v>
      </c>
      <c r="D278" s="190" t="s">
        <v>1645</v>
      </c>
      <c r="E278" s="190">
        <v>1642</v>
      </c>
      <c r="F278" s="190" t="s">
        <v>2422</v>
      </c>
      <c r="G278" s="190" t="s">
        <v>3199</v>
      </c>
      <c r="H278" s="190"/>
      <c r="I278" s="195"/>
      <c r="J278" s="191">
        <v>1296</v>
      </c>
      <c r="K278" s="192"/>
      <c r="L278" s="192"/>
      <c r="M278" s="192"/>
      <c r="N278" s="193"/>
      <c r="O278" s="194"/>
    </row>
    <row r="279" spans="1:15" ht="15" x14ac:dyDescent="0.25">
      <c r="A279" s="190" t="s">
        <v>284</v>
      </c>
      <c r="B279" s="190" t="s">
        <v>1347</v>
      </c>
      <c r="C279" s="190" t="s">
        <v>310</v>
      </c>
      <c r="D279" s="190" t="s">
        <v>1646</v>
      </c>
      <c r="E279" s="190">
        <v>1720</v>
      </c>
      <c r="F279" s="190" t="s">
        <v>2423</v>
      </c>
      <c r="G279" s="190" t="s">
        <v>3200</v>
      </c>
      <c r="H279" s="190"/>
      <c r="I279" s="195"/>
      <c r="J279" s="191">
        <v>1571</v>
      </c>
      <c r="K279" s="192"/>
      <c r="L279" s="192"/>
      <c r="M279" s="192"/>
      <c r="N279" s="193"/>
      <c r="O279" s="194"/>
    </row>
    <row r="280" spans="1:15" ht="15" x14ac:dyDescent="0.25">
      <c r="A280" s="190" t="s">
        <v>14</v>
      </c>
      <c r="B280" s="190" t="s">
        <v>1347</v>
      </c>
      <c r="C280" s="190" t="s">
        <v>333</v>
      </c>
      <c r="D280" s="190" t="s">
        <v>1647</v>
      </c>
      <c r="E280" s="190">
        <v>1741</v>
      </c>
      <c r="F280" s="190" t="s">
        <v>2424</v>
      </c>
      <c r="G280" s="190" t="s">
        <v>3201</v>
      </c>
      <c r="H280" s="190" t="s">
        <v>778</v>
      </c>
      <c r="I280" s="195"/>
      <c r="J280" s="191">
        <v>1609</v>
      </c>
      <c r="K280" s="192"/>
      <c r="L280" s="192"/>
      <c r="M280" s="192"/>
      <c r="N280" s="193"/>
      <c r="O280" s="194"/>
    </row>
    <row r="281" spans="1:15" ht="15" x14ac:dyDescent="0.25">
      <c r="A281" s="190" t="s">
        <v>284</v>
      </c>
      <c r="B281" s="190" t="s">
        <v>1347</v>
      </c>
      <c r="C281" s="190" t="s">
        <v>479</v>
      </c>
      <c r="D281" s="190" t="s">
        <v>1648</v>
      </c>
      <c r="E281" s="190">
        <v>1741</v>
      </c>
      <c r="F281" s="190" t="s">
        <v>2425</v>
      </c>
      <c r="G281" s="190" t="s">
        <v>3202</v>
      </c>
      <c r="H281" s="190" t="s">
        <v>778</v>
      </c>
      <c r="I281" s="195"/>
      <c r="J281" s="191">
        <v>1609</v>
      </c>
      <c r="K281" s="192"/>
      <c r="L281" s="192"/>
      <c r="M281" s="192"/>
      <c r="N281" s="193"/>
      <c r="O281" s="194"/>
    </row>
    <row r="282" spans="1:15" ht="15" x14ac:dyDescent="0.25">
      <c r="A282" s="190" t="s">
        <v>25</v>
      </c>
      <c r="B282" s="190" t="s">
        <v>1347</v>
      </c>
      <c r="C282" s="190" t="s">
        <v>480</v>
      </c>
      <c r="D282" s="190" t="s">
        <v>1649</v>
      </c>
      <c r="E282" s="190">
        <v>1470</v>
      </c>
      <c r="F282" s="190" t="s">
        <v>2426</v>
      </c>
      <c r="G282" s="190" t="s">
        <v>3203</v>
      </c>
      <c r="H282" s="190"/>
      <c r="I282" s="195"/>
      <c r="J282" s="191">
        <v>4006</v>
      </c>
      <c r="K282" s="192"/>
      <c r="L282" s="192"/>
      <c r="M282" s="192"/>
      <c r="N282" s="193"/>
      <c r="O282" s="194"/>
    </row>
    <row r="283" spans="1:15" ht="15" x14ac:dyDescent="0.25">
      <c r="A283" s="190" t="s">
        <v>27</v>
      </c>
      <c r="B283" s="190" t="s">
        <v>1347</v>
      </c>
      <c r="C283" s="190" t="s">
        <v>481</v>
      </c>
      <c r="D283" s="190" t="s">
        <v>1650</v>
      </c>
      <c r="E283" s="190">
        <v>1470</v>
      </c>
      <c r="F283" s="190" t="s">
        <v>2427</v>
      </c>
      <c r="G283" s="190" t="s">
        <v>3204</v>
      </c>
      <c r="H283" s="190"/>
      <c r="I283" s="195"/>
      <c r="J283" s="191">
        <v>4006</v>
      </c>
      <c r="K283" s="192"/>
      <c r="L283" s="192"/>
      <c r="M283" s="192"/>
      <c r="N283" s="193"/>
      <c r="O283" s="194"/>
    </row>
    <row r="284" spans="1:15" ht="15" x14ac:dyDescent="0.25">
      <c r="A284" s="190" t="s">
        <v>14</v>
      </c>
      <c r="B284" s="190" t="s">
        <v>1347</v>
      </c>
      <c r="C284" s="190" t="s">
        <v>454</v>
      </c>
      <c r="D284" s="190" t="s">
        <v>1651</v>
      </c>
      <c r="E284" s="190">
        <v>1083</v>
      </c>
      <c r="F284" s="190" t="s">
        <v>2428</v>
      </c>
      <c r="G284" s="190" t="s">
        <v>3205</v>
      </c>
      <c r="H284" s="190"/>
      <c r="I284" s="195"/>
      <c r="J284" s="191">
        <v>1297</v>
      </c>
      <c r="K284" s="192"/>
      <c r="L284" s="192"/>
      <c r="M284" s="192"/>
      <c r="N284" s="193"/>
      <c r="O284" s="194"/>
    </row>
    <row r="285" spans="1:15" ht="15" x14ac:dyDescent="0.25">
      <c r="A285" s="190" t="s">
        <v>14</v>
      </c>
      <c r="B285" s="190" t="s">
        <v>1347</v>
      </c>
      <c r="C285" s="190" t="s">
        <v>355</v>
      </c>
      <c r="D285" s="190" t="s">
        <v>1652</v>
      </c>
      <c r="E285" s="190">
        <v>1723</v>
      </c>
      <c r="F285" s="190" t="s">
        <v>2429</v>
      </c>
      <c r="G285" s="190" t="s">
        <v>3206</v>
      </c>
      <c r="H285" s="190" t="s">
        <v>779</v>
      </c>
      <c r="I285" s="195"/>
      <c r="J285" s="191">
        <v>1298</v>
      </c>
      <c r="K285" s="192"/>
      <c r="L285" s="192"/>
      <c r="M285" s="192"/>
      <c r="N285" s="193"/>
      <c r="O285" s="194"/>
    </row>
    <row r="286" spans="1:15" ht="15" x14ac:dyDescent="0.25">
      <c r="A286" s="190" t="s">
        <v>14</v>
      </c>
      <c r="B286" s="190" t="s">
        <v>1347</v>
      </c>
      <c r="C286" s="190" t="s">
        <v>482</v>
      </c>
      <c r="D286" s="190" t="s">
        <v>1653</v>
      </c>
      <c r="E286" s="190">
        <v>1630</v>
      </c>
      <c r="F286" s="190" t="s">
        <v>2430</v>
      </c>
      <c r="G286" s="190" t="s">
        <v>3207</v>
      </c>
      <c r="H286" s="190" t="s">
        <v>780</v>
      </c>
      <c r="I286" s="195"/>
      <c r="J286" s="191">
        <v>1299</v>
      </c>
      <c r="K286" s="192"/>
      <c r="L286" s="192"/>
      <c r="M286" s="192"/>
      <c r="N286" s="193"/>
      <c r="O286" s="194"/>
    </row>
    <row r="287" spans="1:15" ht="15" x14ac:dyDescent="0.25">
      <c r="A287" s="190" t="s">
        <v>14</v>
      </c>
      <c r="B287" s="190" t="s">
        <v>1347</v>
      </c>
      <c r="C287" s="190" t="s">
        <v>406</v>
      </c>
      <c r="D287" s="190" t="s">
        <v>1654</v>
      </c>
      <c r="E287" s="190">
        <v>1700</v>
      </c>
      <c r="F287" s="190" t="s">
        <v>2431</v>
      </c>
      <c r="G287" s="190" t="s">
        <v>3208</v>
      </c>
      <c r="H287" s="190"/>
      <c r="I287" s="195"/>
      <c r="J287" s="191">
        <v>1567</v>
      </c>
      <c r="K287" s="192"/>
      <c r="L287" s="192"/>
      <c r="M287" s="192"/>
      <c r="N287" s="193"/>
      <c r="O287" s="194"/>
    </row>
    <row r="288" spans="1:15" ht="15" x14ac:dyDescent="0.25">
      <c r="A288" s="190" t="s">
        <v>14</v>
      </c>
      <c r="B288" s="190" t="s">
        <v>1347</v>
      </c>
      <c r="C288" s="190" t="s">
        <v>433</v>
      </c>
      <c r="D288" s="190" t="s">
        <v>1655</v>
      </c>
      <c r="E288" s="190">
        <v>1700</v>
      </c>
      <c r="F288" s="190" t="s">
        <v>2432</v>
      </c>
      <c r="G288" s="190" t="s">
        <v>3209</v>
      </c>
      <c r="H288" s="190"/>
      <c r="I288" s="195"/>
      <c r="J288" s="191">
        <v>1300</v>
      </c>
      <c r="K288" s="192"/>
      <c r="L288" s="192"/>
      <c r="M288" s="192"/>
      <c r="N288" s="193"/>
      <c r="O288" s="194"/>
    </row>
    <row r="289" spans="1:15" ht="15" x14ac:dyDescent="0.25">
      <c r="A289" s="190" t="s">
        <v>14</v>
      </c>
      <c r="B289" s="190" t="s">
        <v>1347</v>
      </c>
      <c r="C289" s="190" t="s">
        <v>373</v>
      </c>
      <c r="D289" s="190" t="s">
        <v>1656</v>
      </c>
      <c r="E289" s="190">
        <v>1725</v>
      </c>
      <c r="F289" s="190" t="s">
        <v>2433</v>
      </c>
      <c r="G289" s="190" t="s">
        <v>3210</v>
      </c>
      <c r="H289" s="190"/>
      <c r="I289" s="195"/>
      <c r="J289" s="191">
        <v>1069</v>
      </c>
      <c r="K289" s="192"/>
      <c r="L289" s="192"/>
      <c r="M289" s="192"/>
      <c r="N289" s="193"/>
      <c r="O289" s="194"/>
    </row>
    <row r="290" spans="1:15" ht="15" x14ac:dyDescent="0.25">
      <c r="A290" s="190" t="s">
        <v>284</v>
      </c>
      <c r="B290" s="190" t="s">
        <v>1347</v>
      </c>
      <c r="C290" s="190" t="s">
        <v>374</v>
      </c>
      <c r="D290" s="190" t="s">
        <v>1657</v>
      </c>
      <c r="E290" s="190">
        <v>1725</v>
      </c>
      <c r="F290" s="190" t="s">
        <v>2434</v>
      </c>
      <c r="G290" s="190" t="s">
        <v>3211</v>
      </c>
      <c r="H290" s="190"/>
      <c r="I290" s="195"/>
      <c r="J290" s="191">
        <v>1069</v>
      </c>
      <c r="K290" s="192"/>
      <c r="L290" s="192"/>
      <c r="M290" s="192"/>
      <c r="N290" s="193"/>
      <c r="O290" s="194"/>
    </row>
    <row r="291" spans="1:15" ht="15" x14ac:dyDescent="0.25">
      <c r="A291" s="190" t="s">
        <v>284</v>
      </c>
      <c r="B291" s="190" t="s">
        <v>1347</v>
      </c>
      <c r="C291" s="190" t="s">
        <v>483</v>
      </c>
      <c r="D291" s="190" t="s">
        <v>1658</v>
      </c>
      <c r="E291" s="190">
        <v>1700</v>
      </c>
      <c r="F291" s="190" t="s">
        <v>2435</v>
      </c>
      <c r="G291" s="190" t="s">
        <v>3212</v>
      </c>
      <c r="H291" s="190"/>
      <c r="I291" s="195"/>
      <c r="J291" s="191">
        <v>1301</v>
      </c>
      <c r="K291" s="192"/>
      <c r="L291" s="192"/>
      <c r="M291" s="192"/>
      <c r="N291" s="193"/>
      <c r="O291" s="194"/>
    </row>
    <row r="292" spans="1:15" ht="15" x14ac:dyDescent="0.25">
      <c r="A292" s="190" t="s">
        <v>25</v>
      </c>
      <c r="B292" s="190" t="s">
        <v>1347</v>
      </c>
      <c r="C292" s="190" t="s">
        <v>484</v>
      </c>
      <c r="D292" s="190" t="s">
        <v>1659</v>
      </c>
      <c r="E292" s="190">
        <v>4562</v>
      </c>
      <c r="F292" s="190" t="s">
        <v>2436</v>
      </c>
      <c r="G292" s="190" t="s">
        <v>3213</v>
      </c>
      <c r="H292" s="190"/>
      <c r="I292" s="195"/>
      <c r="J292" s="191">
        <v>4007</v>
      </c>
      <c r="K292" s="192"/>
      <c r="L292" s="192"/>
      <c r="M292" s="192"/>
      <c r="N292" s="193"/>
      <c r="O292" s="194"/>
    </row>
    <row r="293" spans="1:15" ht="15" x14ac:dyDescent="0.25">
      <c r="A293" s="190" t="s">
        <v>27</v>
      </c>
      <c r="B293" s="190" t="s">
        <v>1347</v>
      </c>
      <c r="C293" s="190" t="s">
        <v>405</v>
      </c>
      <c r="D293" s="190" t="s">
        <v>1660</v>
      </c>
      <c r="E293" s="190">
        <v>4562</v>
      </c>
      <c r="F293" s="190" t="s">
        <v>2437</v>
      </c>
      <c r="G293" s="190" t="s">
        <v>3214</v>
      </c>
      <c r="H293" s="190"/>
      <c r="I293" s="195"/>
      <c r="J293" s="191">
        <v>4007</v>
      </c>
      <c r="K293" s="192"/>
      <c r="L293" s="192"/>
      <c r="M293" s="192"/>
      <c r="N293" s="193"/>
      <c r="O293" s="194"/>
    </row>
    <row r="294" spans="1:15" ht="15" x14ac:dyDescent="0.25">
      <c r="A294" s="190" t="s">
        <v>284</v>
      </c>
      <c r="B294" s="190" t="s">
        <v>1347</v>
      </c>
      <c r="C294" s="190" t="s">
        <v>485</v>
      </c>
      <c r="D294" s="190" t="s">
        <v>1661</v>
      </c>
      <c r="E294" s="190">
        <v>1700</v>
      </c>
      <c r="F294" s="190" t="s">
        <v>2438</v>
      </c>
      <c r="G294" s="190" t="s">
        <v>3215</v>
      </c>
      <c r="H294" s="190"/>
      <c r="I294" s="195"/>
      <c r="J294" s="191">
        <v>1302</v>
      </c>
      <c r="K294" s="192"/>
      <c r="L294" s="192"/>
      <c r="M294" s="192"/>
      <c r="N294" s="193"/>
      <c r="O294" s="194"/>
    </row>
    <row r="295" spans="1:15" ht="15" x14ac:dyDescent="0.25">
      <c r="A295" s="190" t="s">
        <v>284</v>
      </c>
      <c r="B295" s="190" t="s">
        <v>1347</v>
      </c>
      <c r="C295" s="190" t="s">
        <v>344</v>
      </c>
      <c r="D295" s="190" t="s">
        <v>1662</v>
      </c>
      <c r="E295" s="190">
        <v>1700</v>
      </c>
      <c r="F295" s="190" t="s">
        <v>2439</v>
      </c>
      <c r="G295" s="190" t="s">
        <v>3216</v>
      </c>
      <c r="H295" s="190" t="s">
        <v>781</v>
      </c>
      <c r="I295" s="195"/>
      <c r="J295" s="191">
        <v>1304</v>
      </c>
      <c r="K295" s="192"/>
      <c r="L295" s="192"/>
      <c r="M295" s="192"/>
      <c r="N295" s="193"/>
      <c r="O295" s="194"/>
    </row>
    <row r="296" spans="1:15" ht="15" x14ac:dyDescent="0.25">
      <c r="A296" s="190" t="s">
        <v>14</v>
      </c>
      <c r="B296" s="190" t="s">
        <v>1347</v>
      </c>
      <c r="C296" s="190" t="s">
        <v>359</v>
      </c>
      <c r="D296" s="190" t="s">
        <v>1663</v>
      </c>
      <c r="E296" s="190">
        <v>1752</v>
      </c>
      <c r="F296" s="190" t="s">
        <v>2440</v>
      </c>
      <c r="G296" s="190"/>
      <c r="H296" s="190"/>
      <c r="I296" s="195"/>
      <c r="J296" s="191">
        <v>1305</v>
      </c>
      <c r="K296" s="192"/>
      <c r="L296" s="192"/>
      <c r="M296" s="192"/>
      <c r="N296" s="193"/>
      <c r="O296" s="194"/>
    </row>
    <row r="297" spans="1:15" ht="15" x14ac:dyDescent="0.25">
      <c r="A297" s="190" t="s">
        <v>14</v>
      </c>
      <c r="B297" s="190" t="s">
        <v>1347</v>
      </c>
      <c r="C297" s="190" t="s">
        <v>486</v>
      </c>
      <c r="D297" s="190" t="s">
        <v>1664</v>
      </c>
      <c r="E297" s="190">
        <v>1700</v>
      </c>
      <c r="F297" s="190" t="s">
        <v>2441</v>
      </c>
      <c r="G297" s="190" t="s">
        <v>782</v>
      </c>
      <c r="H297" s="190" t="s">
        <v>783</v>
      </c>
      <c r="I297" s="195"/>
      <c r="J297" s="191">
        <v>1070</v>
      </c>
      <c r="K297" s="192"/>
      <c r="L297" s="192"/>
      <c r="M297" s="192"/>
      <c r="N297" s="193"/>
      <c r="O297" s="194"/>
    </row>
    <row r="298" spans="1:15" ht="15" x14ac:dyDescent="0.25">
      <c r="A298" s="190" t="s">
        <v>284</v>
      </c>
      <c r="B298" s="190" t="s">
        <v>1347</v>
      </c>
      <c r="C298" s="190" t="s">
        <v>293</v>
      </c>
      <c r="D298" s="190" t="s">
        <v>1665</v>
      </c>
      <c r="E298" s="190">
        <v>1700</v>
      </c>
      <c r="F298" s="190" t="s">
        <v>2442</v>
      </c>
      <c r="G298" s="190" t="s">
        <v>784</v>
      </c>
      <c r="H298" s="190" t="s">
        <v>783</v>
      </c>
      <c r="I298" s="195"/>
      <c r="J298" s="191">
        <v>1070</v>
      </c>
      <c r="K298" s="192"/>
      <c r="L298" s="192"/>
      <c r="M298" s="192"/>
      <c r="N298" s="193"/>
      <c r="O298" s="194"/>
    </row>
    <row r="299" spans="1:15" ht="15" x14ac:dyDescent="0.25">
      <c r="A299" s="190" t="s">
        <v>14</v>
      </c>
      <c r="B299" s="190" t="s">
        <v>1347</v>
      </c>
      <c r="C299" s="190" t="s">
        <v>291</v>
      </c>
      <c r="D299" s="190" t="s">
        <v>1666</v>
      </c>
      <c r="E299" s="190">
        <v>1723</v>
      </c>
      <c r="F299" s="190" t="s">
        <v>2443</v>
      </c>
      <c r="G299" s="190" t="s">
        <v>785</v>
      </c>
      <c r="H299" s="190"/>
      <c r="I299" s="195"/>
      <c r="J299" s="191">
        <v>1306</v>
      </c>
      <c r="K299" s="192"/>
      <c r="L299" s="192"/>
      <c r="M299" s="192"/>
      <c r="N299" s="193"/>
      <c r="O299" s="194"/>
    </row>
    <row r="300" spans="1:15" ht="15" x14ac:dyDescent="0.25">
      <c r="A300" s="190" t="s">
        <v>14</v>
      </c>
      <c r="B300" s="190" t="s">
        <v>1347</v>
      </c>
      <c r="C300" s="190" t="s">
        <v>24</v>
      </c>
      <c r="D300" s="190" t="s">
        <v>1667</v>
      </c>
      <c r="E300" s="190">
        <v>1700</v>
      </c>
      <c r="F300" s="190" t="s">
        <v>2444</v>
      </c>
      <c r="G300" s="190" t="s">
        <v>786</v>
      </c>
      <c r="H300" s="190" t="s">
        <v>787</v>
      </c>
      <c r="I300" s="195"/>
      <c r="J300" s="191">
        <v>1307</v>
      </c>
      <c r="K300" s="192"/>
      <c r="L300" s="192"/>
      <c r="M300" s="192"/>
      <c r="N300" s="193"/>
      <c r="O300" s="194"/>
    </row>
    <row r="301" spans="1:15" ht="15" x14ac:dyDescent="0.25">
      <c r="A301" s="190" t="s">
        <v>284</v>
      </c>
      <c r="B301" s="190" t="s">
        <v>1347</v>
      </c>
      <c r="C301" s="190" t="s">
        <v>487</v>
      </c>
      <c r="D301" s="190" t="s">
        <v>1668</v>
      </c>
      <c r="E301" s="190">
        <v>1782</v>
      </c>
      <c r="F301" s="190" t="s">
        <v>2445</v>
      </c>
      <c r="G301" s="190" t="s">
        <v>788</v>
      </c>
      <c r="H301" s="190" t="s">
        <v>789</v>
      </c>
      <c r="I301" s="195"/>
      <c r="J301" s="191">
        <v>1308</v>
      </c>
      <c r="K301" s="192"/>
      <c r="L301" s="192"/>
      <c r="M301" s="192"/>
      <c r="N301" s="193"/>
      <c r="O301" s="194"/>
    </row>
    <row r="302" spans="1:15" ht="15" x14ac:dyDescent="0.25">
      <c r="A302" s="190" t="s">
        <v>14</v>
      </c>
      <c r="B302" s="190" t="s">
        <v>1347</v>
      </c>
      <c r="C302" s="190" t="s">
        <v>85</v>
      </c>
      <c r="D302" s="190" t="s">
        <v>1669</v>
      </c>
      <c r="E302" s="190">
        <v>1470</v>
      </c>
      <c r="F302" s="190" t="s">
        <v>2446</v>
      </c>
      <c r="G302" s="190" t="s">
        <v>790</v>
      </c>
      <c r="H302" s="190" t="s">
        <v>791</v>
      </c>
      <c r="I302" s="195"/>
      <c r="J302" s="191">
        <v>1104</v>
      </c>
      <c r="K302" s="192"/>
      <c r="L302" s="192"/>
      <c r="M302" s="192"/>
      <c r="N302" s="193"/>
      <c r="O302" s="194"/>
    </row>
    <row r="303" spans="1:15" ht="15" x14ac:dyDescent="0.25">
      <c r="A303" s="190" t="s">
        <v>284</v>
      </c>
      <c r="B303" s="190" t="s">
        <v>1347</v>
      </c>
      <c r="C303" s="190" t="s">
        <v>488</v>
      </c>
      <c r="D303" s="190" t="s">
        <v>1670</v>
      </c>
      <c r="E303" s="190">
        <v>1470</v>
      </c>
      <c r="F303" s="190" t="s">
        <v>2447</v>
      </c>
      <c r="G303" s="190" t="s">
        <v>792</v>
      </c>
      <c r="H303" s="190" t="s">
        <v>791</v>
      </c>
      <c r="I303" s="195"/>
      <c r="J303" s="191">
        <v>1104</v>
      </c>
      <c r="K303" s="192"/>
      <c r="L303" s="192"/>
      <c r="M303" s="192"/>
      <c r="N303" s="193"/>
      <c r="O303" s="194"/>
    </row>
    <row r="304" spans="1:15" ht="15" x14ac:dyDescent="0.25">
      <c r="A304" s="190" t="s">
        <v>284</v>
      </c>
      <c r="B304" s="190" t="s">
        <v>1347</v>
      </c>
      <c r="C304" s="190" t="s">
        <v>401</v>
      </c>
      <c r="D304" s="190" t="s">
        <v>1671</v>
      </c>
      <c r="E304" s="190">
        <v>1752</v>
      </c>
      <c r="F304" s="190" t="s">
        <v>2448</v>
      </c>
      <c r="G304" s="190" t="s">
        <v>793</v>
      </c>
      <c r="H304" s="190" t="s">
        <v>794</v>
      </c>
      <c r="I304" s="195"/>
      <c r="J304" s="191">
        <v>1310</v>
      </c>
      <c r="K304" s="192"/>
      <c r="L304" s="192"/>
      <c r="M304" s="192"/>
      <c r="N304" s="193"/>
      <c r="O304" s="194"/>
    </row>
    <row r="305" spans="1:15" ht="15" x14ac:dyDescent="0.25">
      <c r="A305" s="190" t="s">
        <v>14</v>
      </c>
      <c r="B305" s="190" t="s">
        <v>1347</v>
      </c>
      <c r="C305" s="190" t="s">
        <v>308</v>
      </c>
      <c r="D305" s="190" t="s">
        <v>1672</v>
      </c>
      <c r="E305" s="190">
        <v>1630</v>
      </c>
      <c r="F305" s="190" t="s">
        <v>2449</v>
      </c>
      <c r="G305" s="190" t="s">
        <v>795</v>
      </c>
      <c r="H305" s="190" t="s">
        <v>796</v>
      </c>
      <c r="I305" s="195"/>
      <c r="J305" s="191">
        <v>1311</v>
      </c>
      <c r="K305" s="192"/>
      <c r="L305" s="192"/>
      <c r="M305" s="192"/>
      <c r="N305" s="193"/>
      <c r="O305" s="194"/>
    </row>
    <row r="306" spans="1:15" ht="15" x14ac:dyDescent="0.25">
      <c r="A306" s="190" t="s">
        <v>25</v>
      </c>
      <c r="B306" s="190" t="s">
        <v>1347</v>
      </c>
      <c r="C306" s="190" t="s">
        <v>489</v>
      </c>
      <c r="D306" s="190" t="s">
        <v>1673</v>
      </c>
      <c r="E306" s="190">
        <v>1700</v>
      </c>
      <c r="F306" s="190" t="s">
        <v>2450</v>
      </c>
      <c r="G306" s="190" t="s">
        <v>797</v>
      </c>
      <c r="H306" s="190"/>
      <c r="I306" s="195"/>
      <c r="J306" s="191">
        <v>4035</v>
      </c>
      <c r="K306" s="192"/>
      <c r="L306" s="192"/>
      <c r="M306" s="192"/>
      <c r="N306" s="193"/>
      <c r="O306" s="194"/>
    </row>
    <row r="307" spans="1:15" ht="15" x14ac:dyDescent="0.25">
      <c r="A307" s="190" t="s">
        <v>284</v>
      </c>
      <c r="B307" s="190" t="s">
        <v>1347</v>
      </c>
      <c r="C307" s="190" t="s">
        <v>490</v>
      </c>
      <c r="D307" s="190" t="s">
        <v>1674</v>
      </c>
      <c r="E307" s="190">
        <v>1669</v>
      </c>
      <c r="F307" s="190" t="s">
        <v>2451</v>
      </c>
      <c r="G307" s="190" t="s">
        <v>798</v>
      </c>
      <c r="H307" s="190"/>
      <c r="I307" s="195"/>
      <c r="J307" s="191">
        <v>1313</v>
      </c>
      <c r="K307" s="192"/>
      <c r="L307" s="192"/>
      <c r="M307" s="192"/>
      <c r="N307" s="193"/>
      <c r="O307" s="194"/>
    </row>
    <row r="308" spans="1:15" ht="15" x14ac:dyDescent="0.25">
      <c r="A308" s="190" t="s">
        <v>25</v>
      </c>
      <c r="B308" s="190" t="s">
        <v>1347</v>
      </c>
      <c r="C308" s="190" t="s">
        <v>486</v>
      </c>
      <c r="D308" s="190" t="s">
        <v>1675</v>
      </c>
      <c r="E308" s="190">
        <v>1788</v>
      </c>
      <c r="F308" s="190" t="s">
        <v>2452</v>
      </c>
      <c r="G308" s="190" t="s">
        <v>799</v>
      </c>
      <c r="H308" s="190"/>
      <c r="I308" s="195"/>
      <c r="J308" s="191">
        <v>4036</v>
      </c>
      <c r="K308" s="192"/>
      <c r="L308" s="192"/>
      <c r="M308" s="192"/>
      <c r="N308" s="193"/>
      <c r="O308" s="194"/>
    </row>
    <row r="309" spans="1:15" ht="15" x14ac:dyDescent="0.25">
      <c r="A309" s="190" t="s">
        <v>14</v>
      </c>
      <c r="B309" s="190" t="s">
        <v>1347</v>
      </c>
      <c r="C309" s="190" t="s">
        <v>370</v>
      </c>
      <c r="D309" s="190" t="s">
        <v>1676</v>
      </c>
      <c r="E309" s="190">
        <v>1630</v>
      </c>
      <c r="F309" s="190" t="s">
        <v>2453</v>
      </c>
      <c r="G309" s="190" t="s">
        <v>800</v>
      </c>
      <c r="H309" s="190" t="s">
        <v>801</v>
      </c>
      <c r="I309" s="195"/>
      <c r="J309" s="191">
        <v>1314</v>
      </c>
      <c r="K309" s="192"/>
      <c r="L309" s="192"/>
      <c r="M309" s="192"/>
      <c r="N309" s="193"/>
      <c r="O309" s="194"/>
    </row>
    <row r="310" spans="1:15" ht="15" x14ac:dyDescent="0.25">
      <c r="A310" s="190" t="s">
        <v>14</v>
      </c>
      <c r="B310" s="190" t="s">
        <v>1347</v>
      </c>
      <c r="C310" s="190" t="s">
        <v>357</v>
      </c>
      <c r="D310" s="190" t="s">
        <v>1677</v>
      </c>
      <c r="E310" s="190">
        <v>1700</v>
      </c>
      <c r="F310" s="190" t="s">
        <v>2454</v>
      </c>
      <c r="G310" s="190" t="s">
        <v>802</v>
      </c>
      <c r="H310" s="190"/>
      <c r="I310" s="195"/>
      <c r="J310" s="191">
        <v>1159</v>
      </c>
      <c r="K310" s="192"/>
      <c r="L310" s="192"/>
      <c r="M310" s="192"/>
      <c r="N310" s="193"/>
      <c r="O310" s="194"/>
    </row>
    <row r="311" spans="1:15" ht="15" x14ac:dyDescent="0.25">
      <c r="A311" s="190" t="s">
        <v>14</v>
      </c>
      <c r="B311" s="190" t="s">
        <v>1347</v>
      </c>
      <c r="C311" s="190" t="s">
        <v>484</v>
      </c>
      <c r="D311" s="190" t="s">
        <v>1678</v>
      </c>
      <c r="E311" s="190">
        <v>1724</v>
      </c>
      <c r="F311" s="190" t="s">
        <v>2455</v>
      </c>
      <c r="G311" s="190" t="s">
        <v>803</v>
      </c>
      <c r="H311" s="190"/>
      <c r="I311" s="195"/>
      <c r="J311" s="191">
        <v>1315</v>
      </c>
      <c r="K311" s="192"/>
      <c r="L311" s="192"/>
      <c r="M311" s="192"/>
      <c r="N311" s="193"/>
      <c r="O311" s="194"/>
    </row>
    <row r="312" spans="1:15" ht="15" x14ac:dyDescent="0.25">
      <c r="A312" s="190" t="s">
        <v>14</v>
      </c>
      <c r="B312" s="190" t="s">
        <v>1347</v>
      </c>
      <c r="C312" s="190" t="s">
        <v>24</v>
      </c>
      <c r="D312" s="190" t="s">
        <v>1679</v>
      </c>
      <c r="E312" s="190">
        <v>1720</v>
      </c>
      <c r="F312" s="190" t="s">
        <v>2456</v>
      </c>
      <c r="G312" s="190" t="s">
        <v>804</v>
      </c>
      <c r="H312" s="190"/>
      <c r="I312" s="195"/>
      <c r="J312" s="191">
        <v>1571</v>
      </c>
      <c r="K312" s="192"/>
      <c r="L312" s="192"/>
      <c r="M312" s="192"/>
      <c r="N312" s="193"/>
      <c r="O312" s="194"/>
    </row>
    <row r="313" spans="1:15" ht="15" x14ac:dyDescent="0.25">
      <c r="A313" s="190" t="s">
        <v>14</v>
      </c>
      <c r="B313" s="190" t="s">
        <v>1347</v>
      </c>
      <c r="C313" s="190" t="s">
        <v>491</v>
      </c>
      <c r="D313" s="190" t="s">
        <v>1680</v>
      </c>
      <c r="E313" s="190">
        <v>1700</v>
      </c>
      <c r="F313" s="190" t="s">
        <v>2457</v>
      </c>
      <c r="G313" s="190" t="s">
        <v>805</v>
      </c>
      <c r="H313" s="190"/>
      <c r="I313" s="195"/>
      <c r="J313" s="191">
        <v>1524</v>
      </c>
      <c r="K313" s="192"/>
      <c r="L313" s="192"/>
      <c r="M313" s="192"/>
      <c r="N313" s="193"/>
      <c r="O313" s="194"/>
    </row>
    <row r="314" spans="1:15" ht="15" x14ac:dyDescent="0.25">
      <c r="A314" s="190" t="s">
        <v>14</v>
      </c>
      <c r="B314" s="190" t="s">
        <v>1347</v>
      </c>
      <c r="C314" s="190" t="s">
        <v>492</v>
      </c>
      <c r="D314" s="190" t="s">
        <v>1681</v>
      </c>
      <c r="E314" s="190">
        <v>1700</v>
      </c>
      <c r="F314" s="190" t="s">
        <v>2458</v>
      </c>
      <c r="G314" s="190" t="s">
        <v>806</v>
      </c>
      <c r="H314" s="190"/>
      <c r="I314" s="195"/>
      <c r="J314" s="191">
        <v>1584</v>
      </c>
      <c r="K314" s="192"/>
      <c r="L314" s="192"/>
      <c r="M314" s="192"/>
      <c r="N314" s="193"/>
      <c r="O314" s="194"/>
    </row>
    <row r="315" spans="1:15" ht="15" x14ac:dyDescent="0.25">
      <c r="A315" s="190" t="s">
        <v>14</v>
      </c>
      <c r="B315" s="190" t="s">
        <v>1347</v>
      </c>
      <c r="C315" s="190" t="s">
        <v>89</v>
      </c>
      <c r="D315" s="190" t="s">
        <v>1682</v>
      </c>
      <c r="E315" s="190">
        <v>1731</v>
      </c>
      <c r="F315" s="190" t="s">
        <v>2459</v>
      </c>
      <c r="G315" s="190" t="s">
        <v>807</v>
      </c>
      <c r="H315" s="190" t="s">
        <v>808</v>
      </c>
      <c r="I315" s="195"/>
      <c r="J315" s="191">
        <v>1072</v>
      </c>
      <c r="K315" s="192"/>
      <c r="L315" s="192"/>
      <c r="M315" s="192"/>
      <c r="N315" s="193"/>
      <c r="O315" s="194"/>
    </row>
    <row r="316" spans="1:15" ht="15" x14ac:dyDescent="0.25">
      <c r="A316" s="190" t="s">
        <v>284</v>
      </c>
      <c r="B316" s="190" t="s">
        <v>1347</v>
      </c>
      <c r="C316" s="190" t="s">
        <v>493</v>
      </c>
      <c r="D316" s="190" t="s">
        <v>1683</v>
      </c>
      <c r="E316" s="190">
        <v>1731</v>
      </c>
      <c r="F316" s="190" t="s">
        <v>2460</v>
      </c>
      <c r="G316" s="190" t="s">
        <v>809</v>
      </c>
      <c r="H316" s="190" t="s">
        <v>808</v>
      </c>
      <c r="I316" s="195"/>
      <c r="J316" s="191">
        <v>1072</v>
      </c>
      <c r="K316" s="192"/>
      <c r="L316" s="192"/>
      <c r="M316" s="192"/>
      <c r="N316" s="193"/>
      <c r="O316" s="194"/>
    </row>
    <row r="317" spans="1:15" ht="15" x14ac:dyDescent="0.25">
      <c r="A317" s="190" t="s">
        <v>14</v>
      </c>
      <c r="B317" s="190" t="s">
        <v>1347</v>
      </c>
      <c r="C317" s="190" t="s">
        <v>304</v>
      </c>
      <c r="D317" s="190" t="s">
        <v>1684</v>
      </c>
      <c r="E317" s="190">
        <v>1482</v>
      </c>
      <c r="F317" s="190" t="s">
        <v>2461</v>
      </c>
      <c r="G317" s="190" t="s">
        <v>810</v>
      </c>
      <c r="H317" s="190" t="s">
        <v>811</v>
      </c>
      <c r="I317" s="195"/>
      <c r="J317" s="191">
        <v>1073</v>
      </c>
      <c r="K317" s="192"/>
      <c r="L317" s="192"/>
      <c r="M317" s="192"/>
      <c r="N317" s="193"/>
      <c r="O317" s="194"/>
    </row>
    <row r="318" spans="1:15" ht="15" x14ac:dyDescent="0.25">
      <c r="A318" s="190" t="s">
        <v>284</v>
      </c>
      <c r="B318" s="190" t="s">
        <v>1347</v>
      </c>
      <c r="C318" s="190" t="s">
        <v>494</v>
      </c>
      <c r="D318" s="190" t="s">
        <v>1685</v>
      </c>
      <c r="E318" s="190">
        <v>1482</v>
      </c>
      <c r="F318" s="190" t="s">
        <v>2462</v>
      </c>
      <c r="G318" s="190" t="s">
        <v>812</v>
      </c>
      <c r="H318" s="190" t="s">
        <v>811</v>
      </c>
      <c r="I318" s="195"/>
      <c r="J318" s="191">
        <v>1073</v>
      </c>
      <c r="K318" s="192"/>
      <c r="L318" s="192"/>
      <c r="M318" s="192"/>
      <c r="N318" s="193"/>
      <c r="O318" s="194"/>
    </row>
    <row r="319" spans="1:15" ht="15" x14ac:dyDescent="0.25">
      <c r="A319" s="190" t="s">
        <v>27</v>
      </c>
      <c r="B319" s="190" t="s">
        <v>1347</v>
      </c>
      <c r="C319" s="190" t="s">
        <v>495</v>
      </c>
      <c r="D319" s="190" t="s">
        <v>1686</v>
      </c>
      <c r="E319" s="190">
        <v>1700</v>
      </c>
      <c r="F319" s="190" t="s">
        <v>2463</v>
      </c>
      <c r="G319" s="190" t="s">
        <v>813</v>
      </c>
      <c r="H319" s="190" t="s">
        <v>83</v>
      </c>
      <c r="I319" s="195"/>
      <c r="J319" s="191">
        <v>4067</v>
      </c>
      <c r="K319" s="192"/>
      <c r="L319" s="192"/>
      <c r="M319" s="192"/>
      <c r="N319" s="193"/>
      <c r="O319" s="194"/>
    </row>
    <row r="320" spans="1:15" ht="15" x14ac:dyDescent="0.25">
      <c r="A320" s="190" t="s">
        <v>284</v>
      </c>
      <c r="B320" s="190" t="s">
        <v>1347</v>
      </c>
      <c r="C320" s="190" t="s">
        <v>446</v>
      </c>
      <c r="D320" s="190" t="s">
        <v>1687</v>
      </c>
      <c r="E320" s="190">
        <v>1700</v>
      </c>
      <c r="F320" s="190" t="s">
        <v>2464</v>
      </c>
      <c r="G320" s="190" t="s">
        <v>814</v>
      </c>
      <c r="H320" s="190"/>
      <c r="I320" s="195"/>
      <c r="J320" s="191">
        <v>1074</v>
      </c>
      <c r="K320" s="192"/>
      <c r="L320" s="192"/>
      <c r="M320" s="192"/>
      <c r="N320" s="193"/>
      <c r="O320" s="194"/>
    </row>
    <row r="321" spans="1:15" ht="15" x14ac:dyDescent="0.25">
      <c r="A321" s="190" t="s">
        <v>14</v>
      </c>
      <c r="B321" s="190" t="s">
        <v>1347</v>
      </c>
      <c r="C321" s="190" t="s">
        <v>496</v>
      </c>
      <c r="D321" s="190" t="s">
        <v>1688</v>
      </c>
      <c r="E321" s="190">
        <v>1752</v>
      </c>
      <c r="F321" s="190" t="s">
        <v>2465</v>
      </c>
      <c r="G321" s="190" t="s">
        <v>815</v>
      </c>
      <c r="H321" s="190"/>
      <c r="I321" s="195"/>
      <c r="J321" s="191">
        <v>1160</v>
      </c>
      <c r="K321" s="192"/>
      <c r="L321" s="192"/>
      <c r="M321" s="192"/>
      <c r="N321" s="193"/>
      <c r="O321" s="194"/>
    </row>
    <row r="322" spans="1:15" ht="15" x14ac:dyDescent="0.25">
      <c r="A322" s="190" t="s">
        <v>284</v>
      </c>
      <c r="B322" s="190" t="s">
        <v>1347</v>
      </c>
      <c r="C322" s="190" t="s">
        <v>453</v>
      </c>
      <c r="D322" s="190" t="s">
        <v>1689</v>
      </c>
      <c r="E322" s="190">
        <v>1752</v>
      </c>
      <c r="F322" s="190" t="s">
        <v>2466</v>
      </c>
      <c r="G322" s="190" t="s">
        <v>815</v>
      </c>
      <c r="H322" s="190"/>
      <c r="I322" s="195"/>
      <c r="J322" s="191">
        <v>1160</v>
      </c>
      <c r="K322" s="192"/>
      <c r="L322" s="192"/>
      <c r="M322" s="192"/>
      <c r="N322" s="193"/>
      <c r="O322" s="194"/>
    </row>
    <row r="323" spans="1:15" ht="15" x14ac:dyDescent="0.25">
      <c r="A323" s="190" t="s">
        <v>14</v>
      </c>
      <c r="B323" s="190" t="s">
        <v>1347</v>
      </c>
      <c r="C323" s="190" t="s">
        <v>497</v>
      </c>
      <c r="D323" s="190" t="s">
        <v>1690</v>
      </c>
      <c r="E323" s="190">
        <v>1725</v>
      </c>
      <c r="F323" s="190" t="s">
        <v>2467</v>
      </c>
      <c r="G323" s="190" t="s">
        <v>816</v>
      </c>
      <c r="H323" s="190" t="s">
        <v>817</v>
      </c>
      <c r="I323" s="195"/>
      <c r="J323" s="191">
        <v>1075</v>
      </c>
      <c r="K323" s="192"/>
      <c r="L323" s="192"/>
      <c r="M323" s="192"/>
      <c r="N323" s="193"/>
      <c r="O323" s="194"/>
    </row>
    <row r="324" spans="1:15" ht="15" x14ac:dyDescent="0.25">
      <c r="A324" s="190" t="s">
        <v>284</v>
      </c>
      <c r="B324" s="190" t="s">
        <v>1347</v>
      </c>
      <c r="C324" s="190" t="s">
        <v>417</v>
      </c>
      <c r="D324" s="190" t="s">
        <v>1691</v>
      </c>
      <c r="E324" s="190">
        <v>1725</v>
      </c>
      <c r="F324" s="190" t="s">
        <v>2468</v>
      </c>
      <c r="G324" s="190" t="s">
        <v>818</v>
      </c>
      <c r="H324" s="190" t="s">
        <v>817</v>
      </c>
      <c r="I324" s="195"/>
      <c r="J324" s="191">
        <v>1075</v>
      </c>
      <c r="K324" s="192"/>
      <c r="L324" s="192" t="s">
        <v>90</v>
      </c>
      <c r="M324" s="192"/>
      <c r="N324" s="193"/>
      <c r="O324" s="194"/>
    </row>
    <row r="325" spans="1:15" ht="15" x14ac:dyDescent="0.25">
      <c r="A325" s="190" t="s">
        <v>14</v>
      </c>
      <c r="B325" s="190" t="s">
        <v>1347</v>
      </c>
      <c r="C325" s="190" t="s">
        <v>498</v>
      </c>
      <c r="D325" s="190" t="s">
        <v>1692</v>
      </c>
      <c r="E325" s="190">
        <v>1782</v>
      </c>
      <c r="F325" s="190" t="s">
        <v>2469</v>
      </c>
      <c r="G325" s="190" t="s">
        <v>819</v>
      </c>
      <c r="H325" s="190" t="s">
        <v>820</v>
      </c>
      <c r="I325" s="195"/>
      <c r="J325" s="191">
        <v>1551</v>
      </c>
      <c r="K325" s="192"/>
      <c r="L325" s="192"/>
      <c r="M325" s="192"/>
      <c r="N325" s="193"/>
      <c r="O325" s="194"/>
    </row>
    <row r="326" spans="1:15" ht="15" x14ac:dyDescent="0.25">
      <c r="A326" s="190" t="s">
        <v>14</v>
      </c>
      <c r="B326" s="190" t="s">
        <v>1347</v>
      </c>
      <c r="C326" s="190" t="s">
        <v>432</v>
      </c>
      <c r="D326" s="190" t="s">
        <v>1693</v>
      </c>
      <c r="E326" s="190">
        <v>1754</v>
      </c>
      <c r="F326" s="190" t="s">
        <v>2470</v>
      </c>
      <c r="G326" s="190" t="s">
        <v>821</v>
      </c>
      <c r="H326" s="190"/>
      <c r="I326" s="195"/>
      <c r="J326" s="191">
        <v>1320</v>
      </c>
      <c r="K326" s="192"/>
      <c r="L326" s="192"/>
      <c r="M326" s="192"/>
      <c r="N326" s="193"/>
      <c r="O326" s="194"/>
    </row>
    <row r="327" spans="1:15" ht="15" x14ac:dyDescent="0.25">
      <c r="A327" s="190" t="s">
        <v>14</v>
      </c>
      <c r="B327" s="190" t="s">
        <v>1347</v>
      </c>
      <c r="C327" s="190" t="s">
        <v>499</v>
      </c>
      <c r="D327" s="190" t="s">
        <v>1694</v>
      </c>
      <c r="E327" s="190">
        <v>1745</v>
      </c>
      <c r="F327" s="190" t="s">
        <v>2471</v>
      </c>
      <c r="G327" s="190" t="s">
        <v>822</v>
      </c>
      <c r="H327" s="190"/>
      <c r="I327" s="195"/>
      <c r="J327" s="191">
        <v>1577</v>
      </c>
      <c r="K327" s="192"/>
      <c r="L327" s="192"/>
      <c r="M327" s="192"/>
      <c r="N327" s="193"/>
      <c r="O327" s="194"/>
    </row>
    <row r="328" spans="1:15" ht="15" x14ac:dyDescent="0.25">
      <c r="A328" s="190" t="s">
        <v>14</v>
      </c>
      <c r="B328" s="190" t="s">
        <v>1347</v>
      </c>
      <c r="C328" s="190" t="s">
        <v>297</v>
      </c>
      <c r="D328" s="190" t="s">
        <v>1695</v>
      </c>
      <c r="E328" s="190">
        <v>1700</v>
      </c>
      <c r="F328" s="190" t="s">
        <v>2472</v>
      </c>
      <c r="G328" s="190" t="s">
        <v>823</v>
      </c>
      <c r="H328" s="190" t="s">
        <v>824</v>
      </c>
      <c r="I328" s="195"/>
      <c r="J328" s="191">
        <v>1321</v>
      </c>
      <c r="K328" s="192"/>
      <c r="L328" s="192"/>
      <c r="M328" s="192"/>
      <c r="N328" s="193"/>
      <c r="O328" s="194"/>
    </row>
    <row r="329" spans="1:15" ht="15" x14ac:dyDescent="0.25">
      <c r="A329" s="190" t="s">
        <v>284</v>
      </c>
      <c r="B329" s="190" t="s">
        <v>1347</v>
      </c>
      <c r="C329" s="190" t="s">
        <v>415</v>
      </c>
      <c r="D329" s="190" t="s">
        <v>1696</v>
      </c>
      <c r="E329" s="190">
        <v>1723</v>
      </c>
      <c r="F329" s="190" t="s">
        <v>2473</v>
      </c>
      <c r="G329" s="190" t="s">
        <v>825</v>
      </c>
      <c r="H329" s="190" t="s">
        <v>826</v>
      </c>
      <c r="I329" s="195"/>
      <c r="J329" s="191">
        <v>1322</v>
      </c>
      <c r="K329" s="192"/>
      <c r="L329" s="192"/>
      <c r="M329" s="192"/>
      <c r="N329" s="193"/>
      <c r="O329" s="194"/>
    </row>
    <row r="330" spans="1:15" ht="15" x14ac:dyDescent="0.25">
      <c r="A330" s="190" t="s">
        <v>25</v>
      </c>
      <c r="B330" s="190" t="s">
        <v>1347</v>
      </c>
      <c r="C330" s="190" t="s">
        <v>500</v>
      </c>
      <c r="D330" s="190" t="s">
        <v>1697</v>
      </c>
      <c r="E330" s="190">
        <v>1752</v>
      </c>
      <c r="F330" s="190" t="s">
        <v>2474</v>
      </c>
      <c r="G330" s="190" t="s">
        <v>827</v>
      </c>
      <c r="H330" s="190" t="s">
        <v>828</v>
      </c>
      <c r="I330" s="195"/>
      <c r="J330" s="191">
        <v>4008</v>
      </c>
      <c r="K330" s="192"/>
      <c r="L330" s="192"/>
      <c r="M330" s="192"/>
      <c r="N330" s="193"/>
      <c r="O330" s="194"/>
    </row>
    <row r="331" spans="1:15" ht="15" x14ac:dyDescent="0.25">
      <c r="A331" s="190" t="s">
        <v>27</v>
      </c>
      <c r="B331" s="190" t="s">
        <v>1347</v>
      </c>
      <c r="C331" s="190" t="s">
        <v>422</v>
      </c>
      <c r="D331" s="190" t="s">
        <v>1698</v>
      </c>
      <c r="E331" s="190">
        <v>1752</v>
      </c>
      <c r="F331" s="190" t="s">
        <v>2475</v>
      </c>
      <c r="G331" s="190" t="s">
        <v>829</v>
      </c>
      <c r="H331" s="190" t="s">
        <v>828</v>
      </c>
      <c r="I331" s="195"/>
      <c r="J331" s="191">
        <v>4008</v>
      </c>
      <c r="K331" s="192"/>
      <c r="L331" s="192"/>
      <c r="M331" s="192"/>
      <c r="N331" s="193"/>
      <c r="O331" s="194"/>
    </row>
    <row r="332" spans="1:15" ht="15" x14ac:dyDescent="0.25">
      <c r="A332" s="190" t="s">
        <v>284</v>
      </c>
      <c r="B332" s="190" t="s">
        <v>1347</v>
      </c>
      <c r="C332" s="190" t="s">
        <v>501</v>
      </c>
      <c r="D332" s="190" t="s">
        <v>1699</v>
      </c>
      <c r="E332" s="190">
        <v>1564</v>
      </c>
      <c r="F332" s="190" t="s">
        <v>2476</v>
      </c>
      <c r="G332" s="190" t="s">
        <v>830</v>
      </c>
      <c r="H332" s="190"/>
      <c r="I332" s="195"/>
      <c r="J332" s="191">
        <v>1323</v>
      </c>
      <c r="K332" s="192"/>
      <c r="L332" s="192"/>
      <c r="M332" s="192"/>
      <c r="N332" s="193"/>
      <c r="O332" s="194"/>
    </row>
    <row r="333" spans="1:15" ht="15" x14ac:dyDescent="0.25">
      <c r="A333" s="190" t="s">
        <v>14</v>
      </c>
      <c r="B333" s="190" t="s">
        <v>1347</v>
      </c>
      <c r="C333" s="190" t="s">
        <v>321</v>
      </c>
      <c r="D333" s="190" t="s">
        <v>1700</v>
      </c>
      <c r="E333" s="190">
        <v>1700</v>
      </c>
      <c r="F333" s="190" t="s">
        <v>2477</v>
      </c>
      <c r="G333" s="190" t="s">
        <v>831</v>
      </c>
      <c r="H333" s="190" t="s">
        <v>832</v>
      </c>
      <c r="I333" s="195"/>
      <c r="J333" s="191">
        <v>1078</v>
      </c>
      <c r="K333" s="192"/>
      <c r="L333" s="192"/>
      <c r="M333" s="192"/>
      <c r="N333" s="193"/>
      <c r="O333" s="194"/>
    </row>
    <row r="334" spans="1:15" ht="15" x14ac:dyDescent="0.25">
      <c r="A334" s="190" t="s">
        <v>284</v>
      </c>
      <c r="B334" s="190" t="s">
        <v>1347</v>
      </c>
      <c r="C334" s="190" t="s">
        <v>28</v>
      </c>
      <c r="D334" s="190" t="s">
        <v>1701</v>
      </c>
      <c r="E334" s="190">
        <v>1700</v>
      </c>
      <c r="F334" s="190" t="s">
        <v>2478</v>
      </c>
      <c r="G334" s="190" t="s">
        <v>833</v>
      </c>
      <c r="H334" s="190" t="s">
        <v>832</v>
      </c>
      <c r="I334" s="195"/>
      <c r="J334" s="191">
        <v>1078</v>
      </c>
      <c r="K334" s="192"/>
      <c r="L334" s="192"/>
      <c r="M334" s="192"/>
      <c r="N334" s="193"/>
      <c r="O334" s="194"/>
    </row>
    <row r="335" spans="1:15" ht="15" x14ac:dyDescent="0.25">
      <c r="A335" s="190" t="s">
        <v>284</v>
      </c>
      <c r="B335" s="190" t="s">
        <v>1347</v>
      </c>
      <c r="C335" s="190" t="s">
        <v>310</v>
      </c>
      <c r="D335" s="190" t="s">
        <v>1702</v>
      </c>
      <c r="E335" s="190">
        <v>1720</v>
      </c>
      <c r="F335" s="190" t="s">
        <v>2479</v>
      </c>
      <c r="G335" s="190" t="s">
        <v>834</v>
      </c>
      <c r="H335" s="190"/>
      <c r="I335" s="195"/>
      <c r="J335" s="191">
        <v>1324</v>
      </c>
      <c r="K335" s="192"/>
      <c r="L335" s="192"/>
      <c r="M335" s="192"/>
      <c r="N335" s="193"/>
      <c r="O335" s="194"/>
    </row>
    <row r="336" spans="1:15" ht="15" x14ac:dyDescent="0.25">
      <c r="A336" s="190" t="s">
        <v>14</v>
      </c>
      <c r="B336" s="190" t="s">
        <v>1347</v>
      </c>
      <c r="C336" s="190" t="s">
        <v>502</v>
      </c>
      <c r="D336" s="190" t="s">
        <v>1703</v>
      </c>
      <c r="E336" s="190">
        <v>1627</v>
      </c>
      <c r="F336" s="190" t="s">
        <v>2480</v>
      </c>
      <c r="G336" s="190" t="s">
        <v>835</v>
      </c>
      <c r="H336" s="190" t="s">
        <v>836</v>
      </c>
      <c r="I336" s="195"/>
      <c r="J336" s="191">
        <v>1325</v>
      </c>
      <c r="K336" s="192"/>
      <c r="L336" s="192"/>
      <c r="M336" s="192"/>
      <c r="N336" s="193"/>
      <c r="O336" s="194"/>
    </row>
    <row r="337" spans="1:15" ht="15" x14ac:dyDescent="0.25">
      <c r="A337" s="190" t="s">
        <v>14</v>
      </c>
      <c r="B337" s="190" t="s">
        <v>1347</v>
      </c>
      <c r="C337" s="190" t="s">
        <v>503</v>
      </c>
      <c r="D337" s="190" t="s">
        <v>1704</v>
      </c>
      <c r="E337" s="190">
        <v>1788</v>
      </c>
      <c r="F337" s="190" t="s">
        <v>2481</v>
      </c>
      <c r="G337" s="190" t="s">
        <v>837</v>
      </c>
      <c r="H337" s="190" t="s">
        <v>838</v>
      </c>
      <c r="I337" s="195"/>
      <c r="J337" s="191">
        <v>1326</v>
      </c>
      <c r="K337" s="192"/>
      <c r="L337" s="192"/>
      <c r="M337" s="192"/>
      <c r="N337" s="193"/>
      <c r="O337" s="194"/>
    </row>
    <row r="338" spans="1:15" ht="15" x14ac:dyDescent="0.25">
      <c r="A338" s="190" t="s">
        <v>14</v>
      </c>
      <c r="B338" s="190" t="s">
        <v>1347</v>
      </c>
      <c r="C338" s="190" t="s">
        <v>449</v>
      </c>
      <c r="D338" s="190" t="s">
        <v>1705</v>
      </c>
      <c r="E338" s="190">
        <v>1786</v>
      </c>
      <c r="F338" s="190" t="s">
        <v>2482</v>
      </c>
      <c r="G338" s="190" t="s">
        <v>839</v>
      </c>
      <c r="H338" s="190"/>
      <c r="I338" s="195"/>
      <c r="J338" s="191">
        <v>1327</v>
      </c>
      <c r="K338" s="192"/>
      <c r="L338" s="192"/>
      <c r="M338" s="192"/>
      <c r="N338" s="193"/>
      <c r="O338" s="194"/>
    </row>
    <row r="339" spans="1:15" ht="15" x14ac:dyDescent="0.25">
      <c r="A339" s="190" t="s">
        <v>14</v>
      </c>
      <c r="B339" s="190" t="s">
        <v>1347</v>
      </c>
      <c r="C339" s="190" t="s">
        <v>504</v>
      </c>
      <c r="D339" s="190" t="s">
        <v>1706</v>
      </c>
      <c r="E339" s="190">
        <v>1746</v>
      </c>
      <c r="F339" s="190" t="s">
        <v>2483</v>
      </c>
      <c r="G339" s="190" t="s">
        <v>840</v>
      </c>
      <c r="H339" s="190" t="s">
        <v>841</v>
      </c>
      <c r="I339" s="195"/>
      <c r="J339" s="191">
        <v>1079</v>
      </c>
      <c r="K339" s="192"/>
      <c r="L339" s="192"/>
      <c r="M339" s="192"/>
      <c r="N339" s="193"/>
      <c r="O339" s="194"/>
    </row>
    <row r="340" spans="1:15" ht="15" x14ac:dyDescent="0.25">
      <c r="A340" s="190" t="s">
        <v>284</v>
      </c>
      <c r="B340" s="190" t="s">
        <v>1347</v>
      </c>
      <c r="C340" s="190" t="s">
        <v>410</v>
      </c>
      <c r="D340" s="190" t="s">
        <v>1707</v>
      </c>
      <c r="E340" s="190">
        <v>1746</v>
      </c>
      <c r="F340" s="190" t="s">
        <v>2484</v>
      </c>
      <c r="G340" s="190" t="s">
        <v>842</v>
      </c>
      <c r="H340" s="190" t="s">
        <v>841</v>
      </c>
      <c r="I340" s="195"/>
      <c r="J340" s="191">
        <v>1079</v>
      </c>
      <c r="K340" s="192"/>
      <c r="L340" s="192"/>
      <c r="M340" s="192"/>
      <c r="N340" s="193"/>
      <c r="O340" s="194"/>
    </row>
    <row r="341" spans="1:15" ht="15" x14ac:dyDescent="0.25">
      <c r="A341" s="190" t="s">
        <v>14</v>
      </c>
      <c r="B341" s="190" t="s">
        <v>1347</v>
      </c>
      <c r="C341" s="190" t="s">
        <v>497</v>
      </c>
      <c r="D341" s="190" t="s">
        <v>1708</v>
      </c>
      <c r="E341" s="190">
        <v>1700</v>
      </c>
      <c r="F341" s="190" t="s">
        <v>2485</v>
      </c>
      <c r="G341" s="190" t="s">
        <v>843</v>
      </c>
      <c r="H341" s="190"/>
      <c r="I341" s="195"/>
      <c r="J341" s="191">
        <v>1328</v>
      </c>
      <c r="K341" s="192"/>
      <c r="L341" s="192"/>
      <c r="M341" s="192"/>
      <c r="N341" s="193"/>
      <c r="O341" s="194"/>
    </row>
    <row r="342" spans="1:15" ht="15" x14ac:dyDescent="0.25">
      <c r="A342" s="190" t="s">
        <v>14</v>
      </c>
      <c r="B342" s="190" t="s">
        <v>1347</v>
      </c>
      <c r="C342" s="190" t="s">
        <v>506</v>
      </c>
      <c r="D342" s="190" t="s">
        <v>1709</v>
      </c>
      <c r="E342" s="190">
        <v>1728</v>
      </c>
      <c r="F342" s="190" t="s">
        <v>2486</v>
      </c>
      <c r="G342" s="190" t="s">
        <v>844</v>
      </c>
      <c r="H342" s="190" t="s">
        <v>845</v>
      </c>
      <c r="I342" s="195"/>
      <c r="J342" s="191">
        <v>1162</v>
      </c>
      <c r="K342" s="192"/>
      <c r="L342" s="192"/>
      <c r="M342" s="192"/>
      <c r="N342" s="193"/>
      <c r="O342" s="194"/>
    </row>
    <row r="343" spans="1:15" ht="15" x14ac:dyDescent="0.25">
      <c r="A343" s="190" t="s">
        <v>14</v>
      </c>
      <c r="B343" s="190" t="s">
        <v>1347</v>
      </c>
      <c r="C343" s="190" t="s">
        <v>508</v>
      </c>
      <c r="D343" s="190" t="s">
        <v>1710</v>
      </c>
      <c r="E343" s="190">
        <v>1752</v>
      </c>
      <c r="F343" s="190" t="s">
        <v>2487</v>
      </c>
      <c r="G343" s="190" t="s">
        <v>846</v>
      </c>
      <c r="H343" s="190"/>
      <c r="I343" s="195"/>
      <c r="J343" s="191">
        <v>1080</v>
      </c>
      <c r="K343" s="192"/>
      <c r="L343" s="192"/>
      <c r="M343" s="192"/>
      <c r="N343" s="193"/>
      <c r="O343" s="194"/>
    </row>
    <row r="344" spans="1:15" ht="15" x14ac:dyDescent="0.25">
      <c r="A344" s="190" t="s">
        <v>284</v>
      </c>
      <c r="B344" s="190" t="s">
        <v>1347</v>
      </c>
      <c r="C344" s="190" t="s">
        <v>509</v>
      </c>
      <c r="D344" s="190" t="s">
        <v>1711</v>
      </c>
      <c r="E344" s="190">
        <v>1752</v>
      </c>
      <c r="F344" s="190" t="s">
        <v>2488</v>
      </c>
      <c r="G344" s="190" t="s">
        <v>846</v>
      </c>
      <c r="H344" s="190"/>
      <c r="I344" s="195"/>
      <c r="J344" s="191">
        <v>1080</v>
      </c>
      <c r="K344" s="192"/>
      <c r="L344" s="192"/>
      <c r="M344" s="192"/>
      <c r="N344" s="193"/>
      <c r="O344" s="194"/>
    </row>
    <row r="345" spans="1:15" ht="15" x14ac:dyDescent="0.25">
      <c r="A345" s="190" t="s">
        <v>284</v>
      </c>
      <c r="B345" s="190" t="s">
        <v>1347</v>
      </c>
      <c r="C345" s="190" t="s">
        <v>510</v>
      </c>
      <c r="D345" s="190" t="s">
        <v>1712</v>
      </c>
      <c r="E345" s="190">
        <v>1752</v>
      </c>
      <c r="F345" s="190" t="s">
        <v>2489</v>
      </c>
      <c r="G345" s="190" t="s">
        <v>847</v>
      </c>
      <c r="H345" s="190"/>
      <c r="I345" s="195"/>
      <c r="J345" s="191">
        <v>1329</v>
      </c>
      <c r="K345" s="192"/>
      <c r="L345" s="192"/>
      <c r="M345" s="192"/>
      <c r="N345" s="193"/>
      <c r="O345" s="194"/>
    </row>
    <row r="346" spans="1:15" ht="15" x14ac:dyDescent="0.25">
      <c r="A346" s="190" t="s">
        <v>14</v>
      </c>
      <c r="B346" s="190" t="s">
        <v>1347</v>
      </c>
      <c r="C346" s="190" t="s">
        <v>359</v>
      </c>
      <c r="D346" s="190" t="s">
        <v>1713</v>
      </c>
      <c r="E346" s="190">
        <v>1700</v>
      </c>
      <c r="F346" s="190" t="s">
        <v>2490</v>
      </c>
      <c r="G346" s="190" t="s">
        <v>848</v>
      </c>
      <c r="H346" s="190"/>
      <c r="I346" s="195"/>
      <c r="J346" s="191">
        <v>1573</v>
      </c>
      <c r="K346" s="192"/>
      <c r="L346" s="192"/>
      <c r="M346" s="192"/>
      <c r="N346" s="193"/>
      <c r="O346" s="194"/>
    </row>
    <row r="347" spans="1:15" ht="15" x14ac:dyDescent="0.25">
      <c r="A347" s="190" t="s">
        <v>14</v>
      </c>
      <c r="B347" s="190" t="s">
        <v>1347</v>
      </c>
      <c r="C347" s="190" t="s">
        <v>502</v>
      </c>
      <c r="D347" s="190" t="s">
        <v>1714</v>
      </c>
      <c r="E347" s="190">
        <v>1723</v>
      </c>
      <c r="F347" s="190" t="s">
        <v>2491</v>
      </c>
      <c r="G347" s="190" t="s">
        <v>849</v>
      </c>
      <c r="H347" s="190" t="s">
        <v>850</v>
      </c>
      <c r="I347" s="195"/>
      <c r="J347" s="191">
        <v>1517</v>
      </c>
      <c r="K347" s="192"/>
      <c r="L347" s="192"/>
      <c r="M347" s="192"/>
      <c r="N347" s="193"/>
      <c r="O347" s="194"/>
    </row>
    <row r="348" spans="1:15" ht="15" x14ac:dyDescent="0.25">
      <c r="A348" s="190" t="s">
        <v>14</v>
      </c>
      <c r="B348" s="190" t="s">
        <v>1347</v>
      </c>
      <c r="C348" s="190" t="s">
        <v>497</v>
      </c>
      <c r="D348" s="190" t="s">
        <v>1715</v>
      </c>
      <c r="E348" s="190">
        <v>1530</v>
      </c>
      <c r="F348" s="190" t="s">
        <v>2492</v>
      </c>
      <c r="G348" s="190" t="s">
        <v>851</v>
      </c>
      <c r="H348" s="190" t="s">
        <v>83</v>
      </c>
      <c r="I348" s="195"/>
      <c r="J348" s="191">
        <v>1591</v>
      </c>
      <c r="K348" s="192"/>
      <c r="L348" s="192"/>
      <c r="M348" s="192"/>
      <c r="N348" s="193"/>
      <c r="O348" s="194"/>
    </row>
    <row r="349" spans="1:15" ht="15" x14ac:dyDescent="0.25">
      <c r="A349" s="190" t="s">
        <v>14</v>
      </c>
      <c r="B349" s="190" t="s">
        <v>1347</v>
      </c>
      <c r="C349" s="190" t="s">
        <v>511</v>
      </c>
      <c r="D349" s="190" t="s">
        <v>1716</v>
      </c>
      <c r="E349" s="190">
        <v>1740</v>
      </c>
      <c r="F349" s="190" t="s">
        <v>2493</v>
      </c>
      <c r="G349" s="190" t="s">
        <v>852</v>
      </c>
      <c r="H349" s="190" t="s">
        <v>853</v>
      </c>
      <c r="I349" s="195"/>
      <c r="J349" s="191">
        <v>1332</v>
      </c>
      <c r="K349" s="192"/>
      <c r="L349" s="192"/>
      <c r="M349" s="192"/>
      <c r="N349" s="193"/>
      <c r="O349" s="194"/>
    </row>
    <row r="350" spans="1:15" ht="15" x14ac:dyDescent="0.25">
      <c r="A350" s="190" t="s">
        <v>25</v>
      </c>
      <c r="B350" s="190" t="s">
        <v>1347</v>
      </c>
      <c r="C350" s="190" t="s">
        <v>351</v>
      </c>
      <c r="D350" s="190" t="s">
        <v>1717</v>
      </c>
      <c r="E350" s="190">
        <v>3186</v>
      </c>
      <c r="F350" s="190" t="s">
        <v>2494</v>
      </c>
      <c r="G350" s="190" t="s">
        <v>854</v>
      </c>
      <c r="H350" s="190"/>
      <c r="I350" s="195"/>
      <c r="J350" s="191">
        <v>4038</v>
      </c>
      <c r="K350" s="192"/>
      <c r="L350" s="192"/>
      <c r="M350" s="192"/>
      <c r="N350" s="193"/>
      <c r="O350" s="194"/>
    </row>
    <row r="351" spans="1:15" ht="15" x14ac:dyDescent="0.25">
      <c r="A351" s="190" t="s">
        <v>284</v>
      </c>
      <c r="B351" s="190" t="s">
        <v>1347</v>
      </c>
      <c r="C351" s="190" t="s">
        <v>460</v>
      </c>
      <c r="D351" s="190" t="s">
        <v>1718</v>
      </c>
      <c r="E351" s="190">
        <v>1667</v>
      </c>
      <c r="F351" s="190" t="s">
        <v>2495</v>
      </c>
      <c r="G351" s="190" t="s">
        <v>855</v>
      </c>
      <c r="H351" s="190"/>
      <c r="I351" s="195"/>
      <c r="J351" s="191">
        <v>1333</v>
      </c>
      <c r="K351" s="192"/>
      <c r="L351" s="192"/>
      <c r="M351" s="192"/>
      <c r="N351" s="193"/>
      <c r="O351" s="194"/>
    </row>
    <row r="352" spans="1:15" ht="15" x14ac:dyDescent="0.25">
      <c r="A352" s="190" t="s">
        <v>25</v>
      </c>
      <c r="B352" s="190" t="s">
        <v>1347</v>
      </c>
      <c r="C352" s="190" t="s">
        <v>512</v>
      </c>
      <c r="D352" s="190" t="s">
        <v>1719</v>
      </c>
      <c r="E352" s="190">
        <v>1723</v>
      </c>
      <c r="F352" s="190" t="s">
        <v>2496</v>
      </c>
      <c r="G352" s="190" t="s">
        <v>856</v>
      </c>
      <c r="H352" s="190"/>
      <c r="I352" s="195"/>
      <c r="J352" s="191">
        <v>4063</v>
      </c>
      <c r="K352" s="192"/>
      <c r="L352" s="192"/>
      <c r="M352" s="192"/>
      <c r="N352" s="193"/>
      <c r="O352" s="194"/>
    </row>
    <row r="353" spans="1:15" ht="15" x14ac:dyDescent="0.25">
      <c r="A353" s="190" t="s">
        <v>14</v>
      </c>
      <c r="B353" s="190" t="s">
        <v>1347</v>
      </c>
      <c r="C353" s="190" t="s">
        <v>399</v>
      </c>
      <c r="D353" s="190" t="s">
        <v>1720</v>
      </c>
      <c r="E353" s="190">
        <v>1734</v>
      </c>
      <c r="F353" s="190" t="s">
        <v>2497</v>
      </c>
      <c r="G353" s="190" t="s">
        <v>857</v>
      </c>
      <c r="H353" s="190" t="s">
        <v>858</v>
      </c>
      <c r="I353" s="195"/>
      <c r="J353" s="191">
        <v>1081</v>
      </c>
      <c r="K353" s="192"/>
      <c r="L353" s="192"/>
      <c r="M353" s="192"/>
      <c r="N353" s="193"/>
      <c r="O353" s="194"/>
    </row>
    <row r="354" spans="1:15" ht="15" x14ac:dyDescent="0.25">
      <c r="A354" s="190" t="s">
        <v>284</v>
      </c>
      <c r="B354" s="190" t="s">
        <v>1347</v>
      </c>
      <c r="C354" s="190" t="s">
        <v>364</v>
      </c>
      <c r="D354" s="190" t="s">
        <v>1721</v>
      </c>
      <c r="E354" s="190">
        <v>1734</v>
      </c>
      <c r="F354" s="190" t="s">
        <v>2498</v>
      </c>
      <c r="G354" s="190" t="s">
        <v>857</v>
      </c>
      <c r="H354" s="190" t="s">
        <v>858</v>
      </c>
      <c r="I354" s="195"/>
      <c r="J354" s="191">
        <v>1081</v>
      </c>
      <c r="K354" s="192"/>
      <c r="L354" s="192"/>
      <c r="M354" s="192"/>
      <c r="N354" s="193"/>
      <c r="O354" s="194"/>
    </row>
    <row r="355" spans="1:15" ht="15" x14ac:dyDescent="0.25">
      <c r="A355" s="190" t="s">
        <v>14</v>
      </c>
      <c r="B355" s="190" t="s">
        <v>1347</v>
      </c>
      <c r="C355" s="190" t="s">
        <v>513</v>
      </c>
      <c r="D355" s="190" t="s">
        <v>1722</v>
      </c>
      <c r="E355" s="190">
        <v>1700</v>
      </c>
      <c r="F355" s="190" t="s">
        <v>2499</v>
      </c>
      <c r="G355" s="190" t="s">
        <v>859</v>
      </c>
      <c r="H355" s="190" t="s">
        <v>860</v>
      </c>
      <c r="I355" s="195"/>
      <c r="J355" s="191">
        <v>1604</v>
      </c>
      <c r="K355" s="192"/>
      <c r="L355" s="192"/>
      <c r="M355" s="192"/>
      <c r="N355" s="193"/>
      <c r="O355" s="194"/>
    </row>
    <row r="356" spans="1:15" ht="15" x14ac:dyDescent="0.25">
      <c r="A356" s="190" t="s">
        <v>284</v>
      </c>
      <c r="B356" s="190" t="s">
        <v>1347</v>
      </c>
      <c r="C356" s="190" t="s">
        <v>514</v>
      </c>
      <c r="D356" s="190" t="s">
        <v>1723</v>
      </c>
      <c r="E356" s="190">
        <v>1700</v>
      </c>
      <c r="F356" s="190" t="s">
        <v>2500</v>
      </c>
      <c r="G356" s="190" t="s">
        <v>861</v>
      </c>
      <c r="H356" s="190" t="s">
        <v>860</v>
      </c>
      <c r="I356" s="195"/>
      <c r="J356" s="191">
        <v>1604</v>
      </c>
      <c r="K356" s="192"/>
      <c r="L356" s="192"/>
      <c r="M356" s="192"/>
      <c r="N356" s="193"/>
      <c r="O356" s="194"/>
    </row>
    <row r="357" spans="1:15" ht="15" x14ac:dyDescent="0.25">
      <c r="A357" s="190" t="s">
        <v>14</v>
      </c>
      <c r="B357" s="190" t="s">
        <v>1347</v>
      </c>
      <c r="C357" s="190" t="s">
        <v>515</v>
      </c>
      <c r="D357" s="190" t="s">
        <v>1724</v>
      </c>
      <c r="E357" s="190">
        <v>1565</v>
      </c>
      <c r="F357" s="190" t="s">
        <v>2501</v>
      </c>
      <c r="G357" s="190" t="s">
        <v>862</v>
      </c>
      <c r="H357" s="190"/>
      <c r="I357" s="195"/>
      <c r="J357" s="191">
        <v>1574</v>
      </c>
      <c r="K357" s="192"/>
      <c r="L357" s="192"/>
      <c r="M357" s="192"/>
      <c r="N357" s="193"/>
      <c r="O357" s="194"/>
    </row>
    <row r="358" spans="1:15" ht="15" x14ac:dyDescent="0.25">
      <c r="A358" s="190" t="s">
        <v>284</v>
      </c>
      <c r="B358" s="190" t="s">
        <v>1347</v>
      </c>
      <c r="C358" s="190" t="s">
        <v>516</v>
      </c>
      <c r="D358" s="190" t="s">
        <v>1725</v>
      </c>
      <c r="E358" s="190">
        <v>1565</v>
      </c>
      <c r="F358" s="190" t="s">
        <v>2502</v>
      </c>
      <c r="G358" s="190" t="s">
        <v>862</v>
      </c>
      <c r="H358" s="190"/>
      <c r="I358" s="195"/>
      <c r="J358" s="191">
        <v>1574</v>
      </c>
      <c r="K358" s="192"/>
      <c r="L358" s="192"/>
      <c r="M358" s="192"/>
      <c r="N358" s="193"/>
      <c r="O358" s="194"/>
    </row>
    <row r="359" spans="1:15" ht="15" x14ac:dyDescent="0.25">
      <c r="A359" s="190" t="s">
        <v>14</v>
      </c>
      <c r="B359" s="190" t="s">
        <v>1347</v>
      </c>
      <c r="C359" s="190" t="s">
        <v>517</v>
      </c>
      <c r="D359" s="190" t="s">
        <v>1726</v>
      </c>
      <c r="E359" s="190">
        <v>1700</v>
      </c>
      <c r="F359" s="190" t="s">
        <v>2503</v>
      </c>
      <c r="G359" s="190" t="s">
        <v>863</v>
      </c>
      <c r="H359" s="190" t="s">
        <v>864</v>
      </c>
      <c r="I359" s="195"/>
      <c r="J359" s="191">
        <v>1334</v>
      </c>
      <c r="K359" s="192"/>
      <c r="L359" s="192"/>
      <c r="M359" s="192"/>
      <c r="N359" s="193"/>
      <c r="O359" s="194"/>
    </row>
    <row r="360" spans="1:15" ht="15" x14ac:dyDescent="0.25">
      <c r="A360" s="190" t="s">
        <v>25</v>
      </c>
      <c r="B360" s="190" t="s">
        <v>1347</v>
      </c>
      <c r="C360" s="190" t="s">
        <v>426</v>
      </c>
      <c r="D360" s="190" t="s">
        <v>1727</v>
      </c>
      <c r="E360" s="190">
        <v>4500</v>
      </c>
      <c r="F360" s="190" t="s">
        <v>2504</v>
      </c>
      <c r="G360" s="190" t="s">
        <v>865</v>
      </c>
      <c r="H360" s="190" t="s">
        <v>866</v>
      </c>
      <c r="I360" s="195"/>
      <c r="J360" s="191">
        <v>4069</v>
      </c>
      <c r="K360" s="192"/>
      <c r="L360" s="192"/>
      <c r="M360" s="192"/>
      <c r="N360" s="193"/>
      <c r="O360" s="194"/>
    </row>
    <row r="361" spans="1:15" ht="15" x14ac:dyDescent="0.25">
      <c r="A361" s="190" t="s">
        <v>14</v>
      </c>
      <c r="B361" s="190" t="s">
        <v>1347</v>
      </c>
      <c r="C361" s="190" t="s">
        <v>327</v>
      </c>
      <c r="D361" s="190" t="s">
        <v>1728</v>
      </c>
      <c r="E361" s="190">
        <v>3178</v>
      </c>
      <c r="F361" s="190" t="s">
        <v>2505</v>
      </c>
      <c r="G361" s="190" t="s">
        <v>867</v>
      </c>
      <c r="H361" s="190" t="s">
        <v>868</v>
      </c>
      <c r="I361" s="195"/>
      <c r="J361" s="191">
        <v>1335</v>
      </c>
      <c r="K361" s="192"/>
      <c r="L361" s="192"/>
      <c r="M361" s="192"/>
      <c r="N361" s="193"/>
      <c r="O361" s="194"/>
    </row>
    <row r="362" spans="1:15" ht="15" x14ac:dyDescent="0.25">
      <c r="A362" s="190" t="s">
        <v>14</v>
      </c>
      <c r="B362" s="190" t="s">
        <v>1347</v>
      </c>
      <c r="C362" s="190" t="s">
        <v>518</v>
      </c>
      <c r="D362" s="190" t="s">
        <v>1729</v>
      </c>
      <c r="E362" s="190">
        <v>1794</v>
      </c>
      <c r="F362" s="190" t="s">
        <v>2506</v>
      </c>
      <c r="G362" s="190" t="s">
        <v>869</v>
      </c>
      <c r="H362" s="190"/>
      <c r="I362" s="195"/>
      <c r="J362" s="191">
        <v>1082</v>
      </c>
      <c r="K362" s="192"/>
      <c r="L362" s="192"/>
      <c r="M362" s="192"/>
      <c r="N362" s="193"/>
      <c r="O362" s="194"/>
    </row>
    <row r="363" spans="1:15" ht="15" x14ac:dyDescent="0.25">
      <c r="A363" s="190" t="s">
        <v>14</v>
      </c>
      <c r="B363" s="190" t="s">
        <v>1347</v>
      </c>
      <c r="C363" s="190" t="s">
        <v>395</v>
      </c>
      <c r="D363" s="190" t="s">
        <v>1730</v>
      </c>
      <c r="E363" s="190">
        <v>1752</v>
      </c>
      <c r="F363" s="190" t="s">
        <v>2507</v>
      </c>
      <c r="G363" s="190" t="s">
        <v>870</v>
      </c>
      <c r="H363" s="190"/>
      <c r="I363" s="195"/>
      <c r="J363" s="191">
        <v>1336</v>
      </c>
      <c r="K363" s="192"/>
      <c r="L363" s="192"/>
      <c r="M363" s="192"/>
      <c r="N363" s="193"/>
      <c r="O363" s="194"/>
    </row>
    <row r="364" spans="1:15" ht="15" x14ac:dyDescent="0.25">
      <c r="A364" s="190" t="s">
        <v>27</v>
      </c>
      <c r="B364" s="190" t="s">
        <v>1347</v>
      </c>
      <c r="C364" s="190" t="s">
        <v>494</v>
      </c>
      <c r="D364" s="190" t="s">
        <v>1731</v>
      </c>
      <c r="E364" s="190">
        <v>1752</v>
      </c>
      <c r="F364" s="190" t="s">
        <v>2508</v>
      </c>
      <c r="G364" s="190" t="s">
        <v>871</v>
      </c>
      <c r="H364" s="190" t="s">
        <v>872</v>
      </c>
      <c r="I364" s="195"/>
      <c r="J364" s="191">
        <v>4039</v>
      </c>
      <c r="K364" s="192"/>
      <c r="L364" s="192"/>
      <c r="M364" s="192"/>
      <c r="N364" s="193"/>
      <c r="O364" s="194"/>
    </row>
    <row r="365" spans="1:15" ht="15" x14ac:dyDescent="0.25">
      <c r="A365" s="190" t="s">
        <v>14</v>
      </c>
      <c r="B365" s="190" t="s">
        <v>1347</v>
      </c>
      <c r="C365" s="190" t="s">
        <v>85</v>
      </c>
      <c r="D365" s="190" t="s">
        <v>1732</v>
      </c>
      <c r="E365" s="190">
        <v>1720</v>
      </c>
      <c r="F365" s="190" t="s">
        <v>2509</v>
      </c>
      <c r="G365" s="190" t="s">
        <v>873</v>
      </c>
      <c r="H365" s="190" t="s">
        <v>874</v>
      </c>
      <c r="I365" s="195"/>
      <c r="J365" s="191">
        <v>1337</v>
      </c>
      <c r="K365" s="192"/>
      <c r="L365" s="192"/>
      <c r="M365" s="192"/>
      <c r="N365" s="193"/>
      <c r="O365" s="194"/>
    </row>
    <row r="366" spans="1:15" ht="15" x14ac:dyDescent="0.25">
      <c r="A366" s="190" t="s">
        <v>25</v>
      </c>
      <c r="B366" s="190" t="s">
        <v>1347</v>
      </c>
      <c r="C366" s="190" t="s">
        <v>519</v>
      </c>
      <c r="D366" s="190" t="s">
        <v>1733</v>
      </c>
      <c r="E366" s="190">
        <v>1700</v>
      </c>
      <c r="F366" s="190" t="s">
        <v>2510</v>
      </c>
      <c r="G366" s="190" t="s">
        <v>875</v>
      </c>
      <c r="H366" s="190"/>
      <c r="I366" s="195"/>
      <c r="J366" s="191">
        <v>4040</v>
      </c>
      <c r="K366" s="192"/>
      <c r="L366" s="192"/>
      <c r="M366" s="192"/>
      <c r="N366" s="193"/>
      <c r="O366" s="194"/>
    </row>
    <row r="367" spans="1:15" ht="15" x14ac:dyDescent="0.25">
      <c r="A367" s="190" t="s">
        <v>14</v>
      </c>
      <c r="B367" s="190" t="s">
        <v>1347</v>
      </c>
      <c r="C367" s="190" t="s">
        <v>476</v>
      </c>
      <c r="D367" s="190" t="s">
        <v>1734</v>
      </c>
      <c r="E367" s="190">
        <v>1732</v>
      </c>
      <c r="F367" s="190" t="s">
        <v>2511</v>
      </c>
      <c r="G367" s="190" t="s">
        <v>876</v>
      </c>
      <c r="H367" s="190" t="s">
        <v>877</v>
      </c>
      <c r="I367" s="195"/>
      <c r="J367" s="191">
        <v>1601</v>
      </c>
      <c r="K367" s="192"/>
      <c r="L367" s="192"/>
      <c r="M367" s="192"/>
      <c r="N367" s="193"/>
      <c r="O367" s="194"/>
    </row>
    <row r="368" spans="1:15" ht="15" x14ac:dyDescent="0.25">
      <c r="A368" s="190" t="s">
        <v>284</v>
      </c>
      <c r="B368" s="190" t="s">
        <v>1347</v>
      </c>
      <c r="C368" s="190" t="s">
        <v>520</v>
      </c>
      <c r="D368" s="190" t="s">
        <v>1735</v>
      </c>
      <c r="E368" s="190">
        <v>1732</v>
      </c>
      <c r="F368" s="190" t="s">
        <v>2512</v>
      </c>
      <c r="G368" s="190" t="s">
        <v>876</v>
      </c>
      <c r="H368" s="190" t="s">
        <v>877</v>
      </c>
      <c r="I368" s="195"/>
      <c r="J368" s="191">
        <v>1601</v>
      </c>
      <c r="K368" s="192"/>
      <c r="L368" s="192"/>
      <c r="M368" s="192"/>
      <c r="N368" s="193"/>
      <c r="O368" s="194"/>
    </row>
    <row r="369" spans="1:15" ht="15" x14ac:dyDescent="0.25">
      <c r="A369" s="190" t="s">
        <v>25</v>
      </c>
      <c r="B369" s="190" t="s">
        <v>1347</v>
      </c>
      <c r="C369" s="190" t="s">
        <v>521</v>
      </c>
      <c r="D369" s="190" t="s">
        <v>1736</v>
      </c>
      <c r="E369" s="190">
        <v>1712</v>
      </c>
      <c r="F369" s="190" t="s">
        <v>2513</v>
      </c>
      <c r="G369" s="190" t="s">
        <v>878</v>
      </c>
      <c r="H369" s="190"/>
      <c r="I369" s="195"/>
      <c r="J369" s="191">
        <v>4023</v>
      </c>
      <c r="K369" s="192"/>
      <c r="L369" s="192"/>
      <c r="M369" s="192"/>
      <c r="N369" s="193"/>
      <c r="O369" s="194"/>
    </row>
    <row r="370" spans="1:15" ht="15" x14ac:dyDescent="0.25">
      <c r="A370" s="190" t="s">
        <v>27</v>
      </c>
      <c r="B370" s="190" t="s">
        <v>1347</v>
      </c>
      <c r="C370" s="190" t="s">
        <v>522</v>
      </c>
      <c r="D370" s="190" t="s">
        <v>1737</v>
      </c>
      <c r="E370" s="190">
        <v>1712</v>
      </c>
      <c r="F370" s="190" t="s">
        <v>2514</v>
      </c>
      <c r="G370" s="190" t="s">
        <v>878</v>
      </c>
      <c r="H370" s="190"/>
      <c r="I370" s="195"/>
      <c r="J370" s="191">
        <v>4023</v>
      </c>
      <c r="K370" s="192"/>
      <c r="L370" s="192"/>
      <c r="M370" s="192"/>
      <c r="N370" s="193"/>
      <c r="O370" s="194"/>
    </row>
    <row r="371" spans="1:15" ht="15" x14ac:dyDescent="0.25">
      <c r="A371" s="190" t="s">
        <v>14</v>
      </c>
      <c r="B371" s="190" t="s">
        <v>1347</v>
      </c>
      <c r="C371" s="190" t="s">
        <v>23</v>
      </c>
      <c r="D371" s="190" t="s">
        <v>1738</v>
      </c>
      <c r="E371" s="190">
        <v>1752</v>
      </c>
      <c r="F371" s="190" t="s">
        <v>2515</v>
      </c>
      <c r="G371" s="190" t="s">
        <v>879</v>
      </c>
      <c r="H371" s="190"/>
      <c r="I371" s="195"/>
      <c r="J371" s="191">
        <v>1338</v>
      </c>
      <c r="K371" s="192"/>
      <c r="L371" s="192"/>
      <c r="M371" s="192"/>
      <c r="N371" s="193"/>
      <c r="O371" s="194"/>
    </row>
    <row r="372" spans="1:15" ht="15" x14ac:dyDescent="0.25">
      <c r="A372" s="190" t="s">
        <v>14</v>
      </c>
      <c r="B372" s="190" t="s">
        <v>1347</v>
      </c>
      <c r="C372" s="190" t="s">
        <v>523</v>
      </c>
      <c r="D372" s="190" t="s">
        <v>1739</v>
      </c>
      <c r="E372" s="190">
        <v>1426</v>
      </c>
      <c r="F372" s="190" t="s">
        <v>2516</v>
      </c>
      <c r="G372" s="190" t="s">
        <v>880</v>
      </c>
      <c r="H372" s="190" t="s">
        <v>881</v>
      </c>
      <c r="I372" s="195"/>
      <c r="J372" s="191">
        <v>1514</v>
      </c>
      <c r="K372" s="192"/>
      <c r="L372" s="192"/>
      <c r="M372" s="192"/>
      <c r="N372" s="193"/>
      <c r="O372" s="194"/>
    </row>
    <row r="373" spans="1:15" ht="15" x14ac:dyDescent="0.25">
      <c r="A373" s="190" t="s">
        <v>284</v>
      </c>
      <c r="B373" s="190" t="s">
        <v>1347</v>
      </c>
      <c r="C373" s="190" t="s">
        <v>451</v>
      </c>
      <c r="D373" s="190" t="s">
        <v>1740</v>
      </c>
      <c r="E373" s="190">
        <v>1681</v>
      </c>
      <c r="F373" s="190" t="s">
        <v>2517</v>
      </c>
      <c r="G373" s="190" t="s">
        <v>882</v>
      </c>
      <c r="H373" s="190"/>
      <c r="I373" s="195"/>
      <c r="J373" s="191">
        <v>1339</v>
      </c>
      <c r="K373" s="192"/>
      <c r="L373" s="192"/>
      <c r="M373" s="192"/>
      <c r="N373" s="193"/>
      <c r="O373" s="194"/>
    </row>
    <row r="374" spans="1:15" ht="15" x14ac:dyDescent="0.25">
      <c r="A374" s="190" t="s">
        <v>14</v>
      </c>
      <c r="B374" s="190" t="s">
        <v>1347</v>
      </c>
      <c r="C374" s="190" t="s">
        <v>440</v>
      </c>
      <c r="D374" s="190" t="s">
        <v>1741</v>
      </c>
      <c r="E374" s="190">
        <v>1635</v>
      </c>
      <c r="F374" s="190" t="s">
        <v>2518</v>
      </c>
      <c r="G374" s="190" t="s">
        <v>883</v>
      </c>
      <c r="H374" s="190" t="s">
        <v>884</v>
      </c>
      <c r="I374" s="195"/>
      <c r="J374" s="191">
        <v>1341</v>
      </c>
      <c r="K374" s="192"/>
      <c r="L374" s="192"/>
      <c r="M374" s="192"/>
      <c r="N374" s="193"/>
      <c r="O374" s="194"/>
    </row>
    <row r="375" spans="1:15" ht="15" x14ac:dyDescent="0.25">
      <c r="A375" s="190" t="s">
        <v>14</v>
      </c>
      <c r="B375" s="190" t="s">
        <v>1347</v>
      </c>
      <c r="C375" s="190" t="s">
        <v>524</v>
      </c>
      <c r="D375" s="190" t="s">
        <v>1742</v>
      </c>
      <c r="E375" s="190">
        <v>1723</v>
      </c>
      <c r="F375" s="190" t="s">
        <v>2519</v>
      </c>
      <c r="G375" s="190" t="s">
        <v>885</v>
      </c>
      <c r="H375" s="190" t="s">
        <v>886</v>
      </c>
      <c r="I375" s="195"/>
      <c r="J375" s="191">
        <v>1083</v>
      </c>
      <c r="K375" s="192"/>
      <c r="L375" s="192"/>
      <c r="M375" s="192"/>
      <c r="N375" s="193"/>
      <c r="O375" s="194"/>
    </row>
    <row r="376" spans="1:15" ht="15" x14ac:dyDescent="0.25">
      <c r="A376" s="190" t="s">
        <v>284</v>
      </c>
      <c r="B376" s="190" t="s">
        <v>1347</v>
      </c>
      <c r="C376" s="190" t="s">
        <v>516</v>
      </c>
      <c r="D376" s="190" t="s">
        <v>1743</v>
      </c>
      <c r="E376" s="190">
        <v>1723</v>
      </c>
      <c r="F376" s="190" t="s">
        <v>2520</v>
      </c>
      <c r="G376" s="190" t="s">
        <v>885</v>
      </c>
      <c r="H376" s="190" t="s">
        <v>886</v>
      </c>
      <c r="I376" s="195"/>
      <c r="J376" s="191">
        <v>1083</v>
      </c>
      <c r="K376" s="192"/>
      <c r="L376" s="192"/>
      <c r="M376" s="192"/>
      <c r="N376" s="193"/>
      <c r="O376" s="194"/>
    </row>
    <row r="377" spans="1:15" ht="15" x14ac:dyDescent="0.25">
      <c r="A377" s="190" t="s">
        <v>14</v>
      </c>
      <c r="B377" s="190" t="s">
        <v>1347</v>
      </c>
      <c r="C377" s="190" t="s">
        <v>525</v>
      </c>
      <c r="D377" s="190" t="s">
        <v>1744</v>
      </c>
      <c r="E377" s="190">
        <v>1789</v>
      </c>
      <c r="F377" s="190" t="s">
        <v>2521</v>
      </c>
      <c r="G377" s="190" t="s">
        <v>887</v>
      </c>
      <c r="H377" s="190"/>
      <c r="I377" s="195"/>
      <c r="J377" s="191">
        <v>1228</v>
      </c>
      <c r="K377" s="192"/>
      <c r="L377" s="192"/>
      <c r="M377" s="192"/>
      <c r="N377" s="193"/>
      <c r="O377" s="194"/>
    </row>
    <row r="378" spans="1:15" ht="15" x14ac:dyDescent="0.25">
      <c r="A378" s="190" t="s">
        <v>14</v>
      </c>
      <c r="B378" s="190" t="s">
        <v>1347</v>
      </c>
      <c r="C378" s="190" t="s">
        <v>526</v>
      </c>
      <c r="D378" s="190" t="s">
        <v>1745</v>
      </c>
      <c r="E378" s="190">
        <v>1530</v>
      </c>
      <c r="F378" s="190" t="s">
        <v>2522</v>
      </c>
      <c r="G378" s="190" t="s">
        <v>888</v>
      </c>
      <c r="H378" s="190" t="s">
        <v>889</v>
      </c>
      <c r="I378" s="195"/>
      <c r="J378" s="191">
        <v>1342</v>
      </c>
      <c r="K378" s="192"/>
      <c r="L378" s="192"/>
      <c r="M378" s="192"/>
      <c r="N378" s="193"/>
      <c r="O378" s="194"/>
    </row>
    <row r="379" spans="1:15" ht="15" x14ac:dyDescent="0.25">
      <c r="A379" s="190" t="s">
        <v>14</v>
      </c>
      <c r="B379" s="190" t="s">
        <v>1347</v>
      </c>
      <c r="C379" s="190" t="s">
        <v>351</v>
      </c>
      <c r="D379" s="190" t="s">
        <v>1746</v>
      </c>
      <c r="E379" s="190">
        <v>1700</v>
      </c>
      <c r="F379" s="190" t="s">
        <v>2523</v>
      </c>
      <c r="G379" s="190" t="s">
        <v>890</v>
      </c>
      <c r="H379" s="190"/>
      <c r="I379" s="195"/>
      <c r="J379" s="191">
        <v>1343</v>
      </c>
      <c r="K379" s="192"/>
      <c r="L379" s="192"/>
      <c r="M379" s="192"/>
      <c r="N379" s="193"/>
      <c r="O379" s="194"/>
    </row>
    <row r="380" spans="1:15" ht="15" x14ac:dyDescent="0.25">
      <c r="A380" s="190" t="s">
        <v>284</v>
      </c>
      <c r="B380" s="190" t="s">
        <v>1347</v>
      </c>
      <c r="C380" s="190" t="s">
        <v>527</v>
      </c>
      <c r="D380" s="190" t="s">
        <v>1747</v>
      </c>
      <c r="E380" s="190">
        <v>1700</v>
      </c>
      <c r="F380" s="190" t="s">
        <v>2524</v>
      </c>
      <c r="G380" s="190" t="s">
        <v>891</v>
      </c>
      <c r="H380" s="190"/>
      <c r="I380" s="195"/>
      <c r="J380" s="191">
        <v>1344</v>
      </c>
      <c r="K380" s="192"/>
      <c r="L380" s="192"/>
      <c r="M380" s="192"/>
      <c r="N380" s="193"/>
      <c r="O380" s="194"/>
    </row>
    <row r="381" spans="1:15" ht="15" x14ac:dyDescent="0.25">
      <c r="A381" s="190" t="s">
        <v>14</v>
      </c>
      <c r="B381" s="190" t="s">
        <v>1347</v>
      </c>
      <c r="C381" s="190" t="s">
        <v>528</v>
      </c>
      <c r="D381" s="190" t="s">
        <v>1748</v>
      </c>
      <c r="E381" s="190">
        <v>1700</v>
      </c>
      <c r="F381" s="190" t="s">
        <v>2525</v>
      </c>
      <c r="G381" s="190" t="s">
        <v>892</v>
      </c>
      <c r="H381" s="190"/>
      <c r="I381" s="195"/>
      <c r="J381" s="191">
        <v>1084</v>
      </c>
      <c r="K381" s="192"/>
      <c r="L381" s="192"/>
      <c r="M381" s="192"/>
      <c r="N381" s="193"/>
      <c r="O381" s="194"/>
    </row>
    <row r="382" spans="1:15" ht="15" x14ac:dyDescent="0.25">
      <c r="A382" s="190" t="s">
        <v>284</v>
      </c>
      <c r="B382" s="190" t="s">
        <v>1347</v>
      </c>
      <c r="C382" s="190" t="s">
        <v>293</v>
      </c>
      <c r="D382" s="190" t="s">
        <v>1749</v>
      </c>
      <c r="E382" s="190">
        <v>1700</v>
      </c>
      <c r="F382" s="190" t="s">
        <v>2526</v>
      </c>
      <c r="G382" s="190" t="s">
        <v>892</v>
      </c>
      <c r="H382" s="190"/>
      <c r="I382" s="195"/>
      <c r="J382" s="191">
        <v>1084</v>
      </c>
      <c r="K382" s="192"/>
      <c r="L382" s="192"/>
      <c r="M382" s="192"/>
      <c r="N382" s="193"/>
      <c r="O382" s="194"/>
    </row>
    <row r="383" spans="1:15" ht="15" x14ac:dyDescent="0.25">
      <c r="A383" s="190" t="s">
        <v>14</v>
      </c>
      <c r="B383" s="190" t="s">
        <v>1347</v>
      </c>
      <c r="C383" s="190" t="s">
        <v>529</v>
      </c>
      <c r="D383" s="190" t="s">
        <v>1750</v>
      </c>
      <c r="E383" s="190">
        <v>1723</v>
      </c>
      <c r="F383" s="190" t="s">
        <v>2527</v>
      </c>
      <c r="G383" s="190" t="s">
        <v>893</v>
      </c>
      <c r="H383" s="190"/>
      <c r="I383" s="195"/>
      <c r="J383" s="191">
        <v>1347</v>
      </c>
      <c r="K383" s="192"/>
      <c r="L383" s="192"/>
      <c r="M383" s="192"/>
      <c r="N383" s="193"/>
      <c r="O383" s="194"/>
    </row>
    <row r="384" spans="1:15" ht="15" x14ac:dyDescent="0.25">
      <c r="A384" s="190" t="s">
        <v>14</v>
      </c>
      <c r="B384" s="190" t="s">
        <v>1347</v>
      </c>
      <c r="C384" s="190" t="s">
        <v>370</v>
      </c>
      <c r="D384" s="190" t="s">
        <v>1751</v>
      </c>
      <c r="E384" s="190">
        <v>1700</v>
      </c>
      <c r="F384" s="190" t="s">
        <v>2528</v>
      </c>
      <c r="G384" s="190" t="s">
        <v>894</v>
      </c>
      <c r="H384" s="190"/>
      <c r="I384" s="195"/>
      <c r="J384" s="191">
        <v>1348</v>
      </c>
      <c r="K384" s="192"/>
      <c r="L384" s="192"/>
      <c r="M384" s="192"/>
      <c r="N384" s="193"/>
      <c r="O384" s="194"/>
    </row>
    <row r="385" spans="1:15" ht="15" x14ac:dyDescent="0.25">
      <c r="A385" s="190" t="s">
        <v>284</v>
      </c>
      <c r="B385" s="190" t="s">
        <v>1347</v>
      </c>
      <c r="C385" s="190" t="s">
        <v>487</v>
      </c>
      <c r="D385" s="190" t="s">
        <v>1752</v>
      </c>
      <c r="E385" s="190">
        <v>1785</v>
      </c>
      <c r="F385" s="190" t="s">
        <v>2529</v>
      </c>
      <c r="G385" s="190" t="s">
        <v>895</v>
      </c>
      <c r="H385" s="190"/>
      <c r="I385" s="195"/>
      <c r="J385" s="191">
        <v>1085</v>
      </c>
      <c r="K385" s="192"/>
      <c r="L385" s="192"/>
      <c r="M385" s="192"/>
      <c r="N385" s="193"/>
      <c r="O385" s="194"/>
    </row>
    <row r="386" spans="1:15" ht="15" x14ac:dyDescent="0.25">
      <c r="A386" s="190" t="s">
        <v>14</v>
      </c>
      <c r="B386" s="190" t="s">
        <v>1347</v>
      </c>
      <c r="C386" s="190" t="s">
        <v>329</v>
      </c>
      <c r="D386" s="190" t="s">
        <v>1753</v>
      </c>
      <c r="E386" s="190">
        <v>1746</v>
      </c>
      <c r="F386" s="190" t="s">
        <v>2530</v>
      </c>
      <c r="G386" s="190" t="s">
        <v>896</v>
      </c>
      <c r="H386" s="190" t="s">
        <v>897</v>
      </c>
      <c r="I386" s="195"/>
      <c r="J386" s="191">
        <v>1349</v>
      </c>
      <c r="K386" s="192"/>
      <c r="L386" s="192"/>
      <c r="M386" s="192"/>
      <c r="N386" s="193"/>
      <c r="O386" s="194"/>
    </row>
    <row r="387" spans="1:15" ht="15" x14ac:dyDescent="0.25">
      <c r="A387" s="190" t="s">
        <v>14</v>
      </c>
      <c r="B387" s="190" t="s">
        <v>1347</v>
      </c>
      <c r="C387" s="190" t="s">
        <v>369</v>
      </c>
      <c r="D387" s="190" t="s">
        <v>1754</v>
      </c>
      <c r="E387" s="190">
        <v>1724</v>
      </c>
      <c r="F387" s="190" t="s">
        <v>2531</v>
      </c>
      <c r="G387" s="190" t="s">
        <v>898</v>
      </c>
      <c r="H387" s="190"/>
      <c r="I387" s="195"/>
      <c r="J387" s="191">
        <v>1351</v>
      </c>
      <c r="K387" s="192"/>
      <c r="L387" s="192"/>
      <c r="M387" s="192"/>
      <c r="N387" s="193"/>
      <c r="O387" s="194"/>
    </row>
    <row r="388" spans="1:15" ht="15" x14ac:dyDescent="0.25">
      <c r="A388" s="190" t="s">
        <v>27</v>
      </c>
      <c r="B388" s="190" t="s">
        <v>1347</v>
      </c>
      <c r="C388" s="190" t="s">
        <v>530</v>
      </c>
      <c r="D388" s="190" t="s">
        <v>1755</v>
      </c>
      <c r="E388" s="190">
        <v>3185</v>
      </c>
      <c r="F388" s="190" t="s">
        <v>2532</v>
      </c>
      <c r="G388" s="190" t="s">
        <v>899</v>
      </c>
      <c r="H388" s="190" t="s">
        <v>900</v>
      </c>
      <c r="I388" s="195"/>
      <c r="J388" s="191">
        <v>4041</v>
      </c>
      <c r="K388" s="192"/>
      <c r="L388" s="192"/>
      <c r="M388" s="192"/>
      <c r="N388" s="193"/>
      <c r="O388" s="194"/>
    </row>
    <row r="389" spans="1:15" ht="15" x14ac:dyDescent="0.25">
      <c r="A389" s="190" t="s">
        <v>14</v>
      </c>
      <c r="B389" s="190" t="s">
        <v>1347</v>
      </c>
      <c r="C389" s="190" t="s">
        <v>506</v>
      </c>
      <c r="D389" s="190" t="s">
        <v>1756</v>
      </c>
      <c r="E389" s="190">
        <v>1684</v>
      </c>
      <c r="F389" s="190" t="s">
        <v>2533</v>
      </c>
      <c r="G389" s="190" t="s">
        <v>901</v>
      </c>
      <c r="H389" s="190" t="s">
        <v>902</v>
      </c>
      <c r="I389" s="195"/>
      <c r="J389" s="191">
        <v>1059</v>
      </c>
      <c r="K389" s="192"/>
      <c r="L389" s="192"/>
      <c r="M389" s="192"/>
      <c r="N389" s="193"/>
      <c r="O389" s="194"/>
    </row>
    <row r="390" spans="1:15" ht="15" x14ac:dyDescent="0.25">
      <c r="A390" s="190" t="s">
        <v>27</v>
      </c>
      <c r="B390" s="190" t="s">
        <v>1347</v>
      </c>
      <c r="C390" s="190" t="s">
        <v>531</v>
      </c>
      <c r="D390" s="190" t="s">
        <v>1757</v>
      </c>
      <c r="E390" s="190">
        <v>3185</v>
      </c>
      <c r="F390" s="190" t="s">
        <v>2534</v>
      </c>
      <c r="G390" s="190" t="s">
        <v>903</v>
      </c>
      <c r="H390" s="190" t="s">
        <v>904</v>
      </c>
      <c r="I390" s="195"/>
      <c r="J390" s="191">
        <v>4042</v>
      </c>
      <c r="K390" s="192"/>
      <c r="L390" s="192"/>
      <c r="M390" s="192"/>
      <c r="N390" s="193"/>
      <c r="O390" s="194"/>
    </row>
    <row r="391" spans="1:15" ht="15" x14ac:dyDescent="0.25">
      <c r="A391" s="190" t="s">
        <v>14</v>
      </c>
      <c r="B391" s="190" t="s">
        <v>1347</v>
      </c>
      <c r="C391" s="190" t="s">
        <v>297</v>
      </c>
      <c r="D391" s="190" t="s">
        <v>1758</v>
      </c>
      <c r="E391" s="190">
        <v>1721</v>
      </c>
      <c r="F391" s="190" t="s">
        <v>2535</v>
      </c>
      <c r="G391" s="190" t="s">
        <v>905</v>
      </c>
      <c r="H391" s="190" t="s">
        <v>906</v>
      </c>
      <c r="I391" s="195"/>
      <c r="J391" s="191">
        <v>1352</v>
      </c>
      <c r="K391" s="192"/>
      <c r="L391" s="192"/>
      <c r="M391" s="192"/>
      <c r="N391" s="193"/>
      <c r="O391" s="194"/>
    </row>
    <row r="392" spans="1:15" ht="15" x14ac:dyDescent="0.25">
      <c r="A392" s="190" t="s">
        <v>25</v>
      </c>
      <c r="B392" s="190" t="s">
        <v>1347</v>
      </c>
      <c r="C392" s="190" t="s">
        <v>532</v>
      </c>
      <c r="D392" s="190" t="s">
        <v>1759</v>
      </c>
      <c r="E392" s="190">
        <v>1782</v>
      </c>
      <c r="F392" s="190" t="s">
        <v>2536</v>
      </c>
      <c r="G392" s="190" t="s">
        <v>907</v>
      </c>
      <c r="H392" s="190" t="s">
        <v>908</v>
      </c>
      <c r="I392" s="195"/>
      <c r="J392" s="191">
        <v>4024</v>
      </c>
      <c r="K392" s="192"/>
      <c r="L392" s="192"/>
      <c r="M392" s="192"/>
      <c r="N392" s="193"/>
      <c r="O392" s="194"/>
    </row>
    <row r="393" spans="1:15" ht="15" x14ac:dyDescent="0.25">
      <c r="A393" s="190" t="s">
        <v>27</v>
      </c>
      <c r="B393" s="190" t="s">
        <v>1347</v>
      </c>
      <c r="C393" s="190" t="s">
        <v>533</v>
      </c>
      <c r="D393" s="190" t="s">
        <v>1760</v>
      </c>
      <c r="E393" s="190">
        <v>1782</v>
      </c>
      <c r="F393" s="190" t="s">
        <v>2537</v>
      </c>
      <c r="G393" s="190" t="s">
        <v>907</v>
      </c>
      <c r="H393" s="190" t="s">
        <v>908</v>
      </c>
      <c r="I393" s="195"/>
      <c r="J393" s="191">
        <v>4024</v>
      </c>
      <c r="K393" s="192"/>
      <c r="L393" s="192"/>
      <c r="M393" s="192"/>
      <c r="N393" s="193"/>
      <c r="O393" s="194"/>
    </row>
    <row r="394" spans="1:15" ht="15" x14ac:dyDescent="0.25">
      <c r="A394" s="190" t="s">
        <v>14</v>
      </c>
      <c r="B394" s="190" t="s">
        <v>1347</v>
      </c>
      <c r="C394" s="190" t="s">
        <v>370</v>
      </c>
      <c r="D394" s="190" t="s">
        <v>1761</v>
      </c>
      <c r="E394" s="190">
        <v>1700</v>
      </c>
      <c r="F394" s="190" t="s">
        <v>2538</v>
      </c>
      <c r="G394" s="190" t="s">
        <v>909</v>
      </c>
      <c r="H394" s="190" t="s">
        <v>910</v>
      </c>
      <c r="I394" s="195"/>
      <c r="J394" s="191">
        <v>1353</v>
      </c>
      <c r="K394" s="192"/>
      <c r="L394" s="192"/>
      <c r="M394" s="192"/>
      <c r="N394" s="193"/>
      <c r="O394" s="194"/>
    </row>
    <row r="395" spans="1:15" ht="15" x14ac:dyDescent="0.25">
      <c r="A395" s="190" t="s">
        <v>14</v>
      </c>
      <c r="B395" s="190" t="s">
        <v>1347</v>
      </c>
      <c r="C395" s="190" t="s">
        <v>497</v>
      </c>
      <c r="D395" s="190" t="s">
        <v>1762</v>
      </c>
      <c r="E395" s="190">
        <v>1700</v>
      </c>
      <c r="F395" s="190" t="s">
        <v>2539</v>
      </c>
      <c r="G395" s="190" t="s">
        <v>911</v>
      </c>
      <c r="H395" s="190"/>
      <c r="I395" s="195"/>
      <c r="J395" s="191">
        <v>1355</v>
      </c>
      <c r="K395" s="192"/>
      <c r="L395" s="192"/>
      <c r="M395" s="192"/>
      <c r="N395" s="193"/>
      <c r="O395" s="194"/>
    </row>
    <row r="396" spans="1:15" ht="15" x14ac:dyDescent="0.25">
      <c r="A396" s="190" t="s">
        <v>14</v>
      </c>
      <c r="B396" s="190" t="s">
        <v>1347</v>
      </c>
      <c r="C396" s="190" t="s">
        <v>325</v>
      </c>
      <c r="D396" s="190" t="s">
        <v>1763</v>
      </c>
      <c r="E396" s="190">
        <v>1791</v>
      </c>
      <c r="F396" s="190" t="s">
        <v>2540</v>
      </c>
      <c r="G396" s="190" t="s">
        <v>913</v>
      </c>
      <c r="H396" s="190" t="s">
        <v>914</v>
      </c>
      <c r="I396" s="195"/>
      <c r="J396" s="191">
        <v>1357</v>
      </c>
      <c r="K396" s="192"/>
      <c r="L396" s="192"/>
      <c r="M396" s="192"/>
      <c r="N396" s="193"/>
      <c r="O396" s="194"/>
    </row>
    <row r="397" spans="1:15" ht="15" x14ac:dyDescent="0.25">
      <c r="A397" s="190" t="s">
        <v>14</v>
      </c>
      <c r="B397" s="190" t="s">
        <v>1347</v>
      </c>
      <c r="C397" s="190" t="s">
        <v>307</v>
      </c>
      <c r="D397" s="190" t="s">
        <v>1764</v>
      </c>
      <c r="E397" s="190">
        <v>1700</v>
      </c>
      <c r="F397" s="190" t="s">
        <v>2541</v>
      </c>
      <c r="G397" s="190" t="s">
        <v>915</v>
      </c>
      <c r="H397" s="190"/>
      <c r="I397" s="195"/>
      <c r="J397" s="191">
        <v>1086</v>
      </c>
      <c r="K397" s="192"/>
      <c r="L397" s="192"/>
      <c r="M397" s="192"/>
      <c r="N397" s="193"/>
      <c r="O397" s="194"/>
    </row>
    <row r="398" spans="1:15" ht="15" x14ac:dyDescent="0.25">
      <c r="A398" s="190" t="s">
        <v>284</v>
      </c>
      <c r="B398" s="190" t="s">
        <v>1347</v>
      </c>
      <c r="C398" s="190" t="s">
        <v>349</v>
      </c>
      <c r="D398" s="190" t="s">
        <v>1765</v>
      </c>
      <c r="E398" s="190">
        <v>1700</v>
      </c>
      <c r="F398" s="190" t="s">
        <v>2542</v>
      </c>
      <c r="G398" s="190" t="s">
        <v>916</v>
      </c>
      <c r="H398" s="190"/>
      <c r="I398" s="195"/>
      <c r="J398" s="191">
        <v>1086</v>
      </c>
      <c r="K398" s="192"/>
      <c r="L398" s="192"/>
      <c r="M398" s="192"/>
      <c r="N398" s="193"/>
      <c r="O398" s="194"/>
    </row>
    <row r="399" spans="1:15" ht="15" x14ac:dyDescent="0.25">
      <c r="A399" s="190" t="s">
        <v>14</v>
      </c>
      <c r="B399" s="190" t="s">
        <v>1347</v>
      </c>
      <c r="C399" s="190" t="s">
        <v>535</v>
      </c>
      <c r="D399" s="190" t="s">
        <v>1766</v>
      </c>
      <c r="E399" s="190">
        <v>1724</v>
      </c>
      <c r="F399" s="190" t="s">
        <v>2543</v>
      </c>
      <c r="G399" s="190" t="s">
        <v>917</v>
      </c>
      <c r="H399" s="190" t="s">
        <v>918</v>
      </c>
      <c r="I399" s="195"/>
      <c r="J399" s="191">
        <v>1360</v>
      </c>
      <c r="K399" s="192"/>
      <c r="L399" s="192"/>
      <c r="M399" s="192"/>
      <c r="N399" s="193"/>
      <c r="O399" s="194"/>
    </row>
    <row r="400" spans="1:15" ht="15" x14ac:dyDescent="0.25">
      <c r="A400" s="190" t="s">
        <v>284</v>
      </c>
      <c r="B400" s="190" t="s">
        <v>1347</v>
      </c>
      <c r="C400" s="190" t="s">
        <v>436</v>
      </c>
      <c r="D400" s="190" t="s">
        <v>1767</v>
      </c>
      <c r="E400" s="190">
        <v>1740</v>
      </c>
      <c r="F400" s="190" t="s">
        <v>2544</v>
      </c>
      <c r="G400" s="190" t="s">
        <v>919</v>
      </c>
      <c r="H400" s="190" t="s">
        <v>920</v>
      </c>
      <c r="I400" s="195"/>
      <c r="J400" s="191">
        <v>1361</v>
      </c>
      <c r="K400" s="192"/>
      <c r="L400" s="192"/>
      <c r="M400" s="192"/>
      <c r="N400" s="193"/>
      <c r="O400" s="194"/>
    </row>
    <row r="401" spans="1:15" ht="15" x14ac:dyDescent="0.25">
      <c r="A401" s="190" t="s">
        <v>25</v>
      </c>
      <c r="B401" s="190" t="s">
        <v>1347</v>
      </c>
      <c r="C401" s="190" t="s">
        <v>536</v>
      </c>
      <c r="D401" s="190" t="s">
        <v>1768</v>
      </c>
      <c r="E401" s="190">
        <v>1567</v>
      </c>
      <c r="F401" s="190" t="s">
        <v>2545</v>
      </c>
      <c r="G401" s="190" t="s">
        <v>921</v>
      </c>
      <c r="H401" s="190"/>
      <c r="I401" s="195"/>
      <c r="J401" s="191">
        <v>4043</v>
      </c>
      <c r="K401" s="192"/>
      <c r="L401" s="192"/>
      <c r="M401" s="192"/>
      <c r="N401" s="193"/>
      <c r="O401" s="194"/>
    </row>
    <row r="402" spans="1:15" ht="15" x14ac:dyDescent="0.25">
      <c r="A402" s="190" t="s">
        <v>14</v>
      </c>
      <c r="B402" s="190" t="s">
        <v>1347</v>
      </c>
      <c r="C402" s="190" t="s">
        <v>537</v>
      </c>
      <c r="D402" s="190" t="s">
        <v>1769</v>
      </c>
      <c r="E402" s="190">
        <v>1563</v>
      </c>
      <c r="F402" s="190" t="s">
        <v>2546</v>
      </c>
      <c r="G402" s="190" t="s">
        <v>922</v>
      </c>
      <c r="H402" s="190"/>
      <c r="I402" s="195"/>
      <c r="J402" s="191">
        <v>1164</v>
      </c>
      <c r="K402" s="192"/>
      <c r="L402" s="192"/>
      <c r="M402" s="192"/>
      <c r="N402" s="193"/>
      <c r="O402" s="194"/>
    </row>
    <row r="403" spans="1:15" ht="15" x14ac:dyDescent="0.25">
      <c r="A403" s="190" t="s">
        <v>284</v>
      </c>
      <c r="B403" s="190" t="s">
        <v>1347</v>
      </c>
      <c r="C403" s="190" t="s">
        <v>438</v>
      </c>
      <c r="D403" s="190" t="s">
        <v>1770</v>
      </c>
      <c r="E403" s="190">
        <v>1563</v>
      </c>
      <c r="F403" s="190" t="s">
        <v>2547</v>
      </c>
      <c r="G403" s="190" t="s">
        <v>922</v>
      </c>
      <c r="H403" s="190"/>
      <c r="I403" s="195"/>
      <c r="J403" s="191">
        <v>1164</v>
      </c>
      <c r="K403" s="192"/>
      <c r="L403" s="192"/>
      <c r="M403" s="192"/>
      <c r="N403" s="193"/>
      <c r="O403" s="194"/>
    </row>
    <row r="404" spans="1:15" ht="15" x14ac:dyDescent="0.25">
      <c r="A404" s="190" t="s">
        <v>14</v>
      </c>
      <c r="B404" s="190" t="s">
        <v>1347</v>
      </c>
      <c r="C404" s="190" t="s">
        <v>454</v>
      </c>
      <c r="D404" s="190" t="s">
        <v>1771</v>
      </c>
      <c r="E404" s="190">
        <v>1776</v>
      </c>
      <c r="F404" s="190" t="s">
        <v>2548</v>
      </c>
      <c r="G404" s="190" t="s">
        <v>923</v>
      </c>
      <c r="H404" s="190" t="s">
        <v>924</v>
      </c>
      <c r="I404" s="195"/>
      <c r="J404" s="191">
        <v>1362</v>
      </c>
      <c r="K404" s="192"/>
      <c r="L404" s="192"/>
      <c r="M404" s="192"/>
      <c r="N404" s="193"/>
      <c r="O404" s="194"/>
    </row>
    <row r="405" spans="1:15" ht="15" x14ac:dyDescent="0.25">
      <c r="A405" s="190" t="s">
        <v>14</v>
      </c>
      <c r="B405" s="190" t="s">
        <v>1347</v>
      </c>
      <c r="C405" s="190" t="s">
        <v>297</v>
      </c>
      <c r="D405" s="190" t="s">
        <v>1772</v>
      </c>
      <c r="E405" s="190">
        <v>1700</v>
      </c>
      <c r="F405" s="190" t="s">
        <v>2549</v>
      </c>
      <c r="G405" s="190" t="s">
        <v>925</v>
      </c>
      <c r="H405" s="190" t="s">
        <v>926</v>
      </c>
      <c r="I405" s="195"/>
      <c r="J405" s="191">
        <v>1363</v>
      </c>
      <c r="K405" s="192"/>
      <c r="L405" s="192"/>
      <c r="M405" s="192"/>
      <c r="N405" s="193"/>
      <c r="O405" s="194"/>
    </row>
    <row r="406" spans="1:15" ht="15" x14ac:dyDescent="0.25">
      <c r="A406" s="190" t="s">
        <v>14</v>
      </c>
      <c r="B406" s="190" t="s">
        <v>1347</v>
      </c>
      <c r="C406" s="190" t="s">
        <v>538</v>
      </c>
      <c r="D406" s="190" t="s">
        <v>1773</v>
      </c>
      <c r="E406" s="190">
        <v>1752</v>
      </c>
      <c r="F406" s="190" t="s">
        <v>2550</v>
      </c>
      <c r="G406" s="190" t="s">
        <v>927</v>
      </c>
      <c r="H406" s="190"/>
      <c r="I406" s="195"/>
      <c r="J406" s="191">
        <v>1364</v>
      </c>
      <c r="K406" s="192"/>
      <c r="L406" s="192"/>
      <c r="M406" s="192"/>
      <c r="N406" s="193"/>
      <c r="O406" s="194"/>
    </row>
    <row r="407" spans="1:15" ht="15" x14ac:dyDescent="0.25">
      <c r="A407" s="190" t="s">
        <v>14</v>
      </c>
      <c r="B407" s="190" t="s">
        <v>1347</v>
      </c>
      <c r="C407" s="190" t="s">
        <v>539</v>
      </c>
      <c r="D407" s="190" t="s">
        <v>1774</v>
      </c>
      <c r="E407" s="190">
        <v>1635</v>
      </c>
      <c r="F407" s="190" t="s">
        <v>2551</v>
      </c>
      <c r="G407" s="190" t="s">
        <v>928</v>
      </c>
      <c r="H407" s="190"/>
      <c r="I407" s="195"/>
      <c r="J407" s="191">
        <v>1087</v>
      </c>
      <c r="K407" s="192"/>
      <c r="L407" s="192"/>
      <c r="M407" s="192"/>
      <c r="N407" s="193"/>
      <c r="O407" s="194"/>
    </row>
    <row r="408" spans="1:15" ht="15" x14ac:dyDescent="0.25">
      <c r="A408" s="190" t="s">
        <v>284</v>
      </c>
      <c r="B408" s="190" t="s">
        <v>1347</v>
      </c>
      <c r="C408" s="190" t="s">
        <v>493</v>
      </c>
      <c r="D408" s="190" t="s">
        <v>1775</v>
      </c>
      <c r="E408" s="190">
        <v>1635</v>
      </c>
      <c r="F408" s="190" t="s">
        <v>2552</v>
      </c>
      <c r="G408" s="190" t="s">
        <v>928</v>
      </c>
      <c r="H408" s="190"/>
      <c r="I408" s="195"/>
      <c r="J408" s="191">
        <v>1087</v>
      </c>
      <c r="K408" s="192"/>
      <c r="L408" s="192"/>
      <c r="M408" s="192"/>
      <c r="N408" s="193"/>
      <c r="O408" s="194"/>
    </row>
    <row r="409" spans="1:15" ht="15" x14ac:dyDescent="0.25">
      <c r="A409" s="190" t="s">
        <v>284</v>
      </c>
      <c r="B409" s="190" t="s">
        <v>1347</v>
      </c>
      <c r="C409" s="190" t="s">
        <v>365</v>
      </c>
      <c r="D409" s="190" t="s">
        <v>1776</v>
      </c>
      <c r="E409" s="190">
        <v>1752</v>
      </c>
      <c r="F409" s="190" t="s">
        <v>2553</v>
      </c>
      <c r="G409" s="190" t="s">
        <v>929</v>
      </c>
      <c r="H409" s="190" t="s">
        <v>930</v>
      </c>
      <c r="I409" s="195"/>
      <c r="J409" s="191">
        <v>1088</v>
      </c>
      <c r="K409" s="192"/>
      <c r="L409" s="192"/>
      <c r="M409" s="192"/>
      <c r="N409" s="193"/>
      <c r="O409" s="194"/>
    </row>
    <row r="410" spans="1:15" ht="15" x14ac:dyDescent="0.25">
      <c r="A410" s="190" t="s">
        <v>14</v>
      </c>
      <c r="B410" s="190" t="s">
        <v>1347</v>
      </c>
      <c r="C410" s="190" t="s">
        <v>329</v>
      </c>
      <c r="D410" s="190" t="s">
        <v>1777</v>
      </c>
      <c r="E410" s="190">
        <v>1782</v>
      </c>
      <c r="F410" s="190" t="s">
        <v>2554</v>
      </c>
      <c r="G410" s="190" t="s">
        <v>931</v>
      </c>
      <c r="H410" s="190" t="s">
        <v>932</v>
      </c>
      <c r="I410" s="195"/>
      <c r="J410" s="191">
        <v>1089</v>
      </c>
      <c r="K410" s="192"/>
      <c r="L410" s="192"/>
      <c r="M410" s="192"/>
      <c r="N410" s="193"/>
      <c r="O410" s="194"/>
    </row>
    <row r="411" spans="1:15" ht="15" x14ac:dyDescent="0.25">
      <c r="A411" s="190" t="s">
        <v>284</v>
      </c>
      <c r="B411" s="190" t="s">
        <v>1347</v>
      </c>
      <c r="C411" s="190" t="s">
        <v>444</v>
      </c>
      <c r="D411" s="190" t="s">
        <v>1778</v>
      </c>
      <c r="E411" s="190">
        <v>1782</v>
      </c>
      <c r="F411" s="190" t="s">
        <v>2555</v>
      </c>
      <c r="G411" s="190" t="s">
        <v>933</v>
      </c>
      <c r="H411" s="190" t="s">
        <v>932</v>
      </c>
      <c r="I411" s="195"/>
      <c r="J411" s="191">
        <v>1089</v>
      </c>
      <c r="K411" s="192"/>
      <c r="L411" s="192"/>
      <c r="M411" s="192"/>
      <c r="N411" s="193"/>
      <c r="O411" s="194"/>
    </row>
    <row r="412" spans="1:15" ht="15" x14ac:dyDescent="0.25">
      <c r="A412" s="190" t="s">
        <v>284</v>
      </c>
      <c r="B412" s="190" t="s">
        <v>1347</v>
      </c>
      <c r="C412" s="190" t="s">
        <v>540</v>
      </c>
      <c r="D412" s="190" t="s">
        <v>1779</v>
      </c>
      <c r="E412" s="190">
        <v>1726</v>
      </c>
      <c r="F412" s="190" t="s">
        <v>2556</v>
      </c>
      <c r="G412" s="190" t="s">
        <v>934</v>
      </c>
      <c r="H412" s="190"/>
      <c r="I412" s="195"/>
      <c r="J412" s="191">
        <v>1553</v>
      </c>
      <c r="K412" s="192"/>
      <c r="L412" s="192"/>
      <c r="M412" s="192"/>
      <c r="N412" s="193"/>
      <c r="O412" s="194"/>
    </row>
    <row r="413" spans="1:15" ht="15" x14ac:dyDescent="0.25">
      <c r="A413" s="190" t="s">
        <v>14</v>
      </c>
      <c r="B413" s="190" t="s">
        <v>1347</v>
      </c>
      <c r="C413" s="190" t="s">
        <v>288</v>
      </c>
      <c r="D413" s="190" t="s">
        <v>1780</v>
      </c>
      <c r="E413" s="190">
        <v>1752</v>
      </c>
      <c r="F413" s="190" t="s">
        <v>2557</v>
      </c>
      <c r="G413" s="190" t="s">
        <v>935</v>
      </c>
      <c r="H413" s="190"/>
      <c r="I413" s="195"/>
      <c r="J413" s="191">
        <v>1366</v>
      </c>
      <c r="K413" s="192"/>
      <c r="L413" s="192"/>
      <c r="M413" s="192"/>
      <c r="N413" s="193"/>
      <c r="O413" s="194"/>
    </row>
    <row r="414" spans="1:15" ht="15" x14ac:dyDescent="0.25">
      <c r="A414" s="190" t="s">
        <v>14</v>
      </c>
      <c r="B414" s="190" t="s">
        <v>1347</v>
      </c>
      <c r="C414" s="190" t="s">
        <v>402</v>
      </c>
      <c r="D414" s="190" t="s">
        <v>1781</v>
      </c>
      <c r="E414" s="190">
        <v>1752</v>
      </c>
      <c r="F414" s="190" t="s">
        <v>2558</v>
      </c>
      <c r="G414" s="190" t="s">
        <v>936</v>
      </c>
      <c r="H414" s="190" t="s">
        <v>937</v>
      </c>
      <c r="I414" s="195"/>
      <c r="J414" s="191">
        <v>1368</v>
      </c>
      <c r="K414" s="192"/>
      <c r="L414" s="192"/>
      <c r="M414" s="192"/>
      <c r="N414" s="193"/>
      <c r="O414" s="194"/>
    </row>
    <row r="415" spans="1:15" ht="15" x14ac:dyDescent="0.25">
      <c r="A415" s="190" t="s">
        <v>14</v>
      </c>
      <c r="B415" s="190" t="s">
        <v>1347</v>
      </c>
      <c r="C415" s="190" t="s">
        <v>541</v>
      </c>
      <c r="D415" s="190" t="s">
        <v>1782</v>
      </c>
      <c r="E415" s="190">
        <v>1700</v>
      </c>
      <c r="F415" s="190" t="s">
        <v>2559</v>
      </c>
      <c r="G415" s="190" t="s">
        <v>938</v>
      </c>
      <c r="H415" s="190"/>
      <c r="I415" s="195"/>
      <c r="J415" s="191">
        <v>1541</v>
      </c>
      <c r="K415" s="192"/>
      <c r="L415" s="192"/>
      <c r="M415" s="192"/>
      <c r="N415" s="193"/>
      <c r="O415" s="194"/>
    </row>
    <row r="416" spans="1:15" ht="15" x14ac:dyDescent="0.25">
      <c r="A416" s="190" t="s">
        <v>14</v>
      </c>
      <c r="B416" s="190" t="s">
        <v>1347</v>
      </c>
      <c r="C416" s="190" t="s">
        <v>542</v>
      </c>
      <c r="D416" s="190" t="s">
        <v>1783</v>
      </c>
      <c r="E416" s="190">
        <v>1720</v>
      </c>
      <c r="F416" s="190" t="s">
        <v>2560</v>
      </c>
      <c r="G416" s="190" t="s">
        <v>939</v>
      </c>
      <c r="H416" s="190"/>
      <c r="I416" s="195"/>
      <c r="J416" s="191">
        <v>1369</v>
      </c>
      <c r="K416" s="192"/>
      <c r="L416" s="192"/>
      <c r="M416" s="192"/>
      <c r="N416" s="193"/>
      <c r="O416" s="194"/>
    </row>
    <row r="417" spans="1:15" ht="15" x14ac:dyDescent="0.25">
      <c r="A417" s="190" t="s">
        <v>14</v>
      </c>
      <c r="B417" s="190" t="s">
        <v>1347</v>
      </c>
      <c r="C417" s="190" t="s">
        <v>545</v>
      </c>
      <c r="D417" s="190" t="s">
        <v>1784</v>
      </c>
      <c r="E417" s="190">
        <v>1630</v>
      </c>
      <c r="F417" s="190" t="s">
        <v>2561</v>
      </c>
      <c r="G417" s="190" t="s">
        <v>940</v>
      </c>
      <c r="H417" s="190"/>
      <c r="I417" s="195"/>
      <c r="J417" s="191">
        <v>1371</v>
      </c>
      <c r="K417" s="192"/>
      <c r="L417" s="192"/>
      <c r="M417" s="192"/>
      <c r="N417" s="193"/>
      <c r="O417" s="194"/>
    </row>
    <row r="418" spans="1:15" ht="15" x14ac:dyDescent="0.25">
      <c r="A418" s="190" t="s">
        <v>14</v>
      </c>
      <c r="B418" s="190" t="s">
        <v>1347</v>
      </c>
      <c r="C418" s="190" t="s">
        <v>315</v>
      </c>
      <c r="D418" s="190" t="s">
        <v>1785</v>
      </c>
      <c r="E418" s="190">
        <v>1728</v>
      </c>
      <c r="F418" s="190" t="s">
        <v>2562</v>
      </c>
      <c r="G418" s="190" t="s">
        <v>941</v>
      </c>
      <c r="H418" s="190"/>
      <c r="I418" s="195"/>
      <c r="J418" s="191">
        <v>1372</v>
      </c>
      <c r="K418" s="192"/>
      <c r="L418" s="192"/>
      <c r="M418" s="192"/>
      <c r="N418" s="193"/>
      <c r="O418" s="194"/>
    </row>
    <row r="419" spans="1:15" ht="15" x14ac:dyDescent="0.25">
      <c r="A419" s="190" t="s">
        <v>14</v>
      </c>
      <c r="B419" s="190" t="s">
        <v>1347</v>
      </c>
      <c r="C419" s="190" t="s">
        <v>319</v>
      </c>
      <c r="D419" s="190" t="s">
        <v>1786</v>
      </c>
      <c r="E419" s="190">
        <v>1700</v>
      </c>
      <c r="F419" s="190" t="s">
        <v>2563</v>
      </c>
      <c r="G419" s="190" t="s">
        <v>942</v>
      </c>
      <c r="H419" s="190"/>
      <c r="I419" s="195"/>
      <c r="J419" s="191">
        <v>1582</v>
      </c>
      <c r="K419" s="192"/>
      <c r="L419" s="192"/>
      <c r="M419" s="192"/>
      <c r="N419" s="193"/>
      <c r="O419" s="194"/>
    </row>
    <row r="420" spans="1:15" ht="15" x14ac:dyDescent="0.25">
      <c r="A420" s="190" t="s">
        <v>14</v>
      </c>
      <c r="B420" s="190" t="s">
        <v>1347</v>
      </c>
      <c r="C420" s="190" t="s">
        <v>546</v>
      </c>
      <c r="D420" s="190" t="s">
        <v>1787</v>
      </c>
      <c r="E420" s="190">
        <v>1785</v>
      </c>
      <c r="F420" s="190" t="s">
        <v>2564</v>
      </c>
      <c r="G420" s="190" t="s">
        <v>943</v>
      </c>
      <c r="H420" s="190"/>
      <c r="I420" s="195"/>
      <c r="J420" s="191">
        <v>1015</v>
      </c>
      <c r="K420" s="192"/>
      <c r="L420" s="192"/>
      <c r="M420" s="192"/>
      <c r="N420" s="193"/>
      <c r="O420" s="194"/>
    </row>
    <row r="421" spans="1:15" ht="15" x14ac:dyDescent="0.25">
      <c r="A421" s="190" t="s">
        <v>284</v>
      </c>
      <c r="B421" s="190" t="s">
        <v>1347</v>
      </c>
      <c r="C421" s="190" t="s">
        <v>326</v>
      </c>
      <c r="D421" s="190" t="s">
        <v>1788</v>
      </c>
      <c r="E421" s="190">
        <v>1785</v>
      </c>
      <c r="F421" s="190" t="s">
        <v>2565</v>
      </c>
      <c r="G421" s="190" t="s">
        <v>943</v>
      </c>
      <c r="H421" s="190"/>
      <c r="I421" s="195"/>
      <c r="J421" s="191">
        <v>1015</v>
      </c>
      <c r="K421" s="192"/>
      <c r="L421" s="192"/>
      <c r="M421" s="192"/>
      <c r="N421" s="193"/>
      <c r="O421" s="194"/>
    </row>
    <row r="422" spans="1:15" ht="15" x14ac:dyDescent="0.25">
      <c r="A422" s="190" t="s">
        <v>14</v>
      </c>
      <c r="B422" s="190" t="s">
        <v>1347</v>
      </c>
      <c r="C422" s="190" t="s">
        <v>547</v>
      </c>
      <c r="D422" s="190" t="s">
        <v>1789</v>
      </c>
      <c r="E422" s="190">
        <v>1616</v>
      </c>
      <c r="F422" s="190" t="s">
        <v>2566</v>
      </c>
      <c r="G422" s="190" t="s">
        <v>944</v>
      </c>
      <c r="H422" s="190"/>
      <c r="I422" s="195"/>
      <c r="J422" s="191">
        <v>1373</v>
      </c>
      <c r="K422" s="192"/>
      <c r="L422" s="192"/>
      <c r="M422" s="192"/>
      <c r="N422" s="193"/>
      <c r="O422" s="194"/>
    </row>
    <row r="423" spans="1:15" ht="15" x14ac:dyDescent="0.25">
      <c r="A423" s="190" t="s">
        <v>14</v>
      </c>
      <c r="B423" s="190" t="s">
        <v>1347</v>
      </c>
      <c r="C423" s="190" t="s">
        <v>548</v>
      </c>
      <c r="D423" s="190" t="s">
        <v>1790</v>
      </c>
      <c r="E423" s="190">
        <v>1551</v>
      </c>
      <c r="F423" s="190" t="s">
        <v>2567</v>
      </c>
      <c r="G423" s="190" t="s">
        <v>945</v>
      </c>
      <c r="H423" s="190"/>
      <c r="I423" s="195"/>
      <c r="J423" s="191">
        <v>1165</v>
      </c>
      <c r="K423" s="192"/>
      <c r="L423" s="192"/>
      <c r="M423" s="192"/>
      <c r="N423" s="193"/>
      <c r="O423" s="194"/>
    </row>
    <row r="424" spans="1:15" ht="15" x14ac:dyDescent="0.25">
      <c r="A424" s="190" t="s">
        <v>284</v>
      </c>
      <c r="B424" s="190" t="s">
        <v>1347</v>
      </c>
      <c r="C424" s="190" t="s">
        <v>328</v>
      </c>
      <c r="D424" s="190" t="s">
        <v>1791</v>
      </c>
      <c r="E424" s="190">
        <v>1551</v>
      </c>
      <c r="F424" s="190" t="s">
        <v>2568</v>
      </c>
      <c r="G424" s="190" t="s">
        <v>945</v>
      </c>
      <c r="H424" s="190"/>
      <c r="I424" s="195"/>
      <c r="J424" s="191">
        <v>1165</v>
      </c>
      <c r="K424" s="192"/>
      <c r="L424" s="192"/>
      <c r="M424" s="192"/>
      <c r="N424" s="193"/>
      <c r="O424" s="194"/>
    </row>
    <row r="425" spans="1:15" ht="15" x14ac:dyDescent="0.25">
      <c r="A425" s="190" t="s">
        <v>14</v>
      </c>
      <c r="B425" s="190" t="s">
        <v>1347</v>
      </c>
      <c r="C425" s="190" t="s">
        <v>549</v>
      </c>
      <c r="D425" s="190" t="s">
        <v>1792</v>
      </c>
      <c r="E425" s="190">
        <v>1700</v>
      </c>
      <c r="F425" s="190" t="s">
        <v>2569</v>
      </c>
      <c r="G425" s="190" t="s">
        <v>946</v>
      </c>
      <c r="H425" s="190"/>
      <c r="I425" s="195"/>
      <c r="J425" s="191">
        <v>1374</v>
      </c>
      <c r="K425" s="192"/>
      <c r="L425" s="192"/>
      <c r="M425" s="192"/>
      <c r="N425" s="193"/>
      <c r="O425" s="194"/>
    </row>
    <row r="426" spans="1:15" ht="15" x14ac:dyDescent="0.25">
      <c r="A426" s="190" t="s">
        <v>14</v>
      </c>
      <c r="B426" s="190" t="s">
        <v>1347</v>
      </c>
      <c r="C426" s="190" t="s">
        <v>387</v>
      </c>
      <c r="D426" s="190" t="s">
        <v>1793</v>
      </c>
      <c r="E426" s="190">
        <v>1727</v>
      </c>
      <c r="F426" s="190" t="s">
        <v>2570</v>
      </c>
      <c r="G426" s="190" t="s">
        <v>947</v>
      </c>
      <c r="H426" s="190"/>
      <c r="I426" s="195"/>
      <c r="J426" s="191">
        <v>1375</v>
      </c>
      <c r="K426" s="192"/>
      <c r="L426" s="192"/>
      <c r="M426" s="192"/>
      <c r="N426" s="193"/>
      <c r="O426" s="194"/>
    </row>
    <row r="427" spans="1:15" ht="15" x14ac:dyDescent="0.25">
      <c r="A427" s="190" t="s">
        <v>14</v>
      </c>
      <c r="B427" s="190" t="s">
        <v>1347</v>
      </c>
      <c r="C427" s="190" t="s">
        <v>433</v>
      </c>
      <c r="D427" s="190" t="s">
        <v>1794</v>
      </c>
      <c r="E427" s="190">
        <v>1700</v>
      </c>
      <c r="F427" s="190" t="s">
        <v>2571</v>
      </c>
      <c r="G427" s="190" t="s">
        <v>814</v>
      </c>
      <c r="H427" s="190"/>
      <c r="I427" s="195"/>
      <c r="J427" s="191">
        <v>1074</v>
      </c>
      <c r="K427" s="192"/>
      <c r="L427" s="192"/>
      <c r="M427" s="192"/>
      <c r="N427" s="193"/>
      <c r="O427" s="194"/>
    </row>
    <row r="428" spans="1:15" ht="15" x14ac:dyDescent="0.25">
      <c r="A428" s="190" t="s">
        <v>284</v>
      </c>
      <c r="B428" s="190" t="s">
        <v>1347</v>
      </c>
      <c r="C428" s="190" t="s">
        <v>527</v>
      </c>
      <c r="D428" s="190" t="s">
        <v>1795</v>
      </c>
      <c r="E428" s="190">
        <v>1630</v>
      </c>
      <c r="F428" s="190" t="s">
        <v>2572</v>
      </c>
      <c r="G428" s="190" t="s">
        <v>948</v>
      </c>
      <c r="H428" s="190"/>
      <c r="I428" s="195"/>
      <c r="J428" s="191">
        <v>1376</v>
      </c>
      <c r="K428" s="192"/>
      <c r="L428" s="192"/>
      <c r="M428" s="192"/>
      <c r="N428" s="193"/>
      <c r="O428" s="194"/>
    </row>
    <row r="429" spans="1:15" ht="15" x14ac:dyDescent="0.25">
      <c r="A429" s="190" t="s">
        <v>14</v>
      </c>
      <c r="B429" s="190" t="s">
        <v>1347</v>
      </c>
      <c r="C429" s="190" t="s">
        <v>454</v>
      </c>
      <c r="D429" s="190" t="s">
        <v>1796</v>
      </c>
      <c r="E429" s="190">
        <v>1752</v>
      </c>
      <c r="F429" s="190" t="s">
        <v>2573</v>
      </c>
      <c r="G429" s="190" t="s">
        <v>949</v>
      </c>
      <c r="H429" s="190" t="s">
        <v>83</v>
      </c>
      <c r="I429" s="195"/>
      <c r="J429" s="191">
        <v>1593</v>
      </c>
      <c r="K429" s="192"/>
      <c r="L429" s="192"/>
      <c r="M429" s="192"/>
      <c r="N429" s="193"/>
      <c r="O429" s="194"/>
    </row>
    <row r="430" spans="1:15" ht="15" x14ac:dyDescent="0.25">
      <c r="A430" s="190" t="s">
        <v>14</v>
      </c>
      <c r="B430" s="190" t="s">
        <v>1347</v>
      </c>
      <c r="C430" s="190" t="s">
        <v>291</v>
      </c>
      <c r="D430" s="190" t="s">
        <v>1797</v>
      </c>
      <c r="E430" s="190">
        <v>1700</v>
      </c>
      <c r="F430" s="190" t="s">
        <v>2574</v>
      </c>
      <c r="G430" s="190" t="s">
        <v>950</v>
      </c>
      <c r="H430" s="190" t="s">
        <v>951</v>
      </c>
      <c r="I430" s="195"/>
      <c r="J430" s="191">
        <v>1586</v>
      </c>
      <c r="K430" s="192"/>
      <c r="L430" s="192"/>
      <c r="M430" s="192"/>
      <c r="N430" s="193"/>
      <c r="O430" s="194"/>
    </row>
    <row r="431" spans="1:15" ht="15" x14ac:dyDescent="0.25">
      <c r="A431" s="190" t="s">
        <v>14</v>
      </c>
      <c r="B431" s="190" t="s">
        <v>1347</v>
      </c>
      <c r="C431" s="190" t="s">
        <v>476</v>
      </c>
      <c r="D431" s="190" t="s">
        <v>1798</v>
      </c>
      <c r="E431" s="190">
        <v>1470</v>
      </c>
      <c r="F431" s="190" t="s">
        <v>2575</v>
      </c>
      <c r="G431" s="190" t="s">
        <v>952</v>
      </c>
      <c r="H431" s="190" t="s">
        <v>953</v>
      </c>
      <c r="I431" s="195"/>
      <c r="J431" s="191">
        <v>1377</v>
      </c>
      <c r="K431" s="192"/>
      <c r="L431" s="192"/>
      <c r="M431" s="192"/>
      <c r="N431" s="193"/>
      <c r="O431" s="194"/>
    </row>
    <row r="432" spans="1:15" ht="15" x14ac:dyDescent="0.25">
      <c r="A432" s="190" t="s">
        <v>14</v>
      </c>
      <c r="B432" s="190" t="s">
        <v>1347</v>
      </c>
      <c r="C432" s="190" t="s">
        <v>399</v>
      </c>
      <c r="D432" s="190" t="s">
        <v>1799</v>
      </c>
      <c r="E432" s="190">
        <v>1745</v>
      </c>
      <c r="F432" s="190" t="s">
        <v>2576</v>
      </c>
      <c r="G432" s="190" t="s">
        <v>954</v>
      </c>
      <c r="H432" s="190" t="s">
        <v>955</v>
      </c>
      <c r="I432" s="195"/>
      <c r="J432" s="191">
        <v>1608</v>
      </c>
      <c r="K432" s="192"/>
      <c r="L432" s="192"/>
      <c r="M432" s="192"/>
      <c r="N432" s="193"/>
      <c r="O432" s="194"/>
    </row>
    <row r="433" spans="1:15" ht="15" x14ac:dyDescent="0.25">
      <c r="A433" s="190" t="s">
        <v>14</v>
      </c>
      <c r="B433" s="190" t="s">
        <v>1347</v>
      </c>
      <c r="C433" s="190" t="s">
        <v>288</v>
      </c>
      <c r="D433" s="190" t="s">
        <v>1800</v>
      </c>
      <c r="E433" s="190">
        <v>1752</v>
      </c>
      <c r="F433" s="190" t="s">
        <v>2577</v>
      </c>
      <c r="G433" s="190" t="s">
        <v>956</v>
      </c>
      <c r="H433" s="190" t="s">
        <v>957</v>
      </c>
      <c r="I433" s="195"/>
      <c r="J433" s="191">
        <v>1458</v>
      </c>
      <c r="K433" s="192"/>
      <c r="L433" s="192"/>
      <c r="M433" s="192"/>
      <c r="N433" s="193"/>
      <c r="O433" s="194"/>
    </row>
    <row r="434" spans="1:15" ht="15" x14ac:dyDescent="0.25">
      <c r="A434" s="190" t="s">
        <v>284</v>
      </c>
      <c r="B434" s="190" t="s">
        <v>1347</v>
      </c>
      <c r="C434" s="190" t="s">
        <v>415</v>
      </c>
      <c r="D434" s="190" t="s">
        <v>1801</v>
      </c>
      <c r="E434" s="190">
        <v>1752</v>
      </c>
      <c r="F434" s="190" t="s">
        <v>2578</v>
      </c>
      <c r="G434" s="190" t="s">
        <v>958</v>
      </c>
      <c r="H434" s="190" t="s">
        <v>957</v>
      </c>
      <c r="I434" s="195"/>
      <c r="J434" s="191">
        <v>1458</v>
      </c>
      <c r="K434" s="192"/>
      <c r="L434" s="192"/>
      <c r="M434" s="192"/>
      <c r="N434" s="193"/>
      <c r="O434" s="194"/>
    </row>
    <row r="435" spans="1:15" ht="15" x14ac:dyDescent="0.25">
      <c r="A435" s="190" t="s">
        <v>14</v>
      </c>
      <c r="B435" s="190" t="s">
        <v>1347</v>
      </c>
      <c r="C435" s="190" t="s">
        <v>348</v>
      </c>
      <c r="D435" s="190" t="s">
        <v>1802</v>
      </c>
      <c r="E435" s="190">
        <v>1754</v>
      </c>
      <c r="F435" s="190" t="s">
        <v>2579</v>
      </c>
      <c r="G435" s="190" t="s">
        <v>959</v>
      </c>
      <c r="H435" s="190" t="s">
        <v>960</v>
      </c>
      <c r="I435" s="195"/>
      <c r="J435" s="191">
        <v>1378</v>
      </c>
      <c r="K435" s="192"/>
      <c r="L435" s="192"/>
      <c r="M435" s="192"/>
      <c r="N435" s="193"/>
      <c r="O435" s="194"/>
    </row>
    <row r="436" spans="1:15" ht="15" x14ac:dyDescent="0.25">
      <c r="A436" s="190" t="s">
        <v>14</v>
      </c>
      <c r="B436" s="190" t="s">
        <v>1347</v>
      </c>
      <c r="C436" s="190" t="s">
        <v>550</v>
      </c>
      <c r="D436" s="190" t="s">
        <v>1803</v>
      </c>
      <c r="E436" s="190">
        <v>1700</v>
      </c>
      <c r="F436" s="190" t="s">
        <v>2580</v>
      </c>
      <c r="G436" s="190" t="s">
        <v>961</v>
      </c>
      <c r="H436" s="190"/>
      <c r="I436" s="195"/>
      <c r="J436" s="191">
        <v>1379</v>
      </c>
      <c r="K436" s="192"/>
      <c r="L436" s="192"/>
      <c r="M436" s="192"/>
      <c r="N436" s="193"/>
      <c r="O436" s="194"/>
    </row>
    <row r="437" spans="1:15" ht="15" x14ac:dyDescent="0.25">
      <c r="A437" s="190" t="s">
        <v>14</v>
      </c>
      <c r="B437" s="190" t="s">
        <v>1347</v>
      </c>
      <c r="C437" s="190" t="s">
        <v>395</v>
      </c>
      <c r="D437" s="190" t="s">
        <v>1804</v>
      </c>
      <c r="E437" s="190">
        <v>1700</v>
      </c>
      <c r="F437" s="190" t="s">
        <v>2581</v>
      </c>
      <c r="G437" s="190" t="s">
        <v>962</v>
      </c>
      <c r="H437" s="190"/>
      <c r="I437" s="195"/>
      <c r="J437" s="191">
        <v>1071</v>
      </c>
      <c r="K437" s="192"/>
      <c r="L437" s="192"/>
      <c r="M437" s="192"/>
      <c r="N437" s="193"/>
      <c r="O437" s="194"/>
    </row>
    <row r="438" spans="1:15" ht="15" x14ac:dyDescent="0.25">
      <c r="A438" s="190" t="s">
        <v>284</v>
      </c>
      <c r="B438" s="190" t="s">
        <v>1347</v>
      </c>
      <c r="C438" s="190" t="s">
        <v>293</v>
      </c>
      <c r="D438" s="190" t="s">
        <v>1805</v>
      </c>
      <c r="E438" s="190">
        <v>1700</v>
      </c>
      <c r="F438" s="190" t="s">
        <v>2582</v>
      </c>
      <c r="G438" s="190" t="s">
        <v>962</v>
      </c>
      <c r="H438" s="190"/>
      <c r="I438" s="195"/>
      <c r="J438" s="191">
        <v>1071</v>
      </c>
      <c r="K438" s="192"/>
      <c r="L438" s="192"/>
      <c r="M438" s="192"/>
      <c r="N438" s="193"/>
      <c r="O438" s="194"/>
    </row>
    <row r="439" spans="1:15" ht="15" x14ac:dyDescent="0.25">
      <c r="A439" s="190" t="s">
        <v>14</v>
      </c>
      <c r="B439" s="190" t="s">
        <v>1347</v>
      </c>
      <c r="C439" s="190" t="s">
        <v>288</v>
      </c>
      <c r="D439" s="190" t="s">
        <v>1806</v>
      </c>
      <c r="E439" s="190">
        <v>1763</v>
      </c>
      <c r="F439" s="190" t="s">
        <v>2583</v>
      </c>
      <c r="G439" s="190" t="s">
        <v>963</v>
      </c>
      <c r="H439" s="190"/>
      <c r="I439" s="195"/>
      <c r="J439" s="191">
        <v>1124</v>
      </c>
      <c r="K439" s="192"/>
      <c r="L439" s="192"/>
      <c r="M439" s="192"/>
      <c r="N439" s="193"/>
      <c r="O439" s="194"/>
    </row>
    <row r="440" spans="1:15" ht="15" x14ac:dyDescent="0.25">
      <c r="A440" s="190" t="s">
        <v>284</v>
      </c>
      <c r="B440" s="190" t="s">
        <v>1347</v>
      </c>
      <c r="C440" s="190" t="s">
        <v>551</v>
      </c>
      <c r="D440" s="190" t="s">
        <v>1807</v>
      </c>
      <c r="E440" s="190">
        <v>1763</v>
      </c>
      <c r="F440" s="190" t="s">
        <v>2584</v>
      </c>
      <c r="G440" s="190" t="s">
        <v>963</v>
      </c>
      <c r="H440" s="190"/>
      <c r="I440" s="195"/>
      <c r="J440" s="191">
        <v>1124</v>
      </c>
      <c r="K440" s="192"/>
      <c r="L440" s="192"/>
      <c r="M440" s="192"/>
      <c r="N440" s="193"/>
      <c r="O440" s="194"/>
    </row>
    <row r="441" spans="1:15" ht="15" x14ac:dyDescent="0.25">
      <c r="A441" s="190" t="s">
        <v>284</v>
      </c>
      <c r="B441" s="190" t="s">
        <v>1347</v>
      </c>
      <c r="C441" s="190" t="s">
        <v>328</v>
      </c>
      <c r="D441" s="190" t="s">
        <v>1808</v>
      </c>
      <c r="E441" s="190">
        <v>1700</v>
      </c>
      <c r="F441" s="190" t="s">
        <v>2585</v>
      </c>
      <c r="G441" s="190" t="s">
        <v>964</v>
      </c>
      <c r="H441" s="190"/>
      <c r="I441" s="195"/>
      <c r="J441" s="191">
        <v>1583</v>
      </c>
      <c r="K441" s="192"/>
      <c r="L441" s="192"/>
      <c r="M441" s="192"/>
      <c r="N441" s="193"/>
      <c r="O441" s="194"/>
    </row>
    <row r="442" spans="1:15" ht="15" x14ac:dyDescent="0.25">
      <c r="A442" s="190" t="s">
        <v>284</v>
      </c>
      <c r="B442" s="190" t="s">
        <v>1347</v>
      </c>
      <c r="C442" s="190" t="s">
        <v>294</v>
      </c>
      <c r="D442" s="190" t="s">
        <v>1809</v>
      </c>
      <c r="E442" s="190">
        <v>1675</v>
      </c>
      <c r="F442" s="190" t="s">
        <v>2586</v>
      </c>
      <c r="G442" s="190" t="s">
        <v>965</v>
      </c>
      <c r="H442" s="190"/>
      <c r="I442" s="195"/>
      <c r="J442" s="191">
        <v>1381</v>
      </c>
      <c r="K442" s="192"/>
      <c r="L442" s="192"/>
      <c r="M442" s="192"/>
      <c r="N442" s="193"/>
      <c r="O442" s="194"/>
    </row>
    <row r="443" spans="1:15" ht="15" x14ac:dyDescent="0.25">
      <c r="A443" s="190" t="s">
        <v>14</v>
      </c>
      <c r="B443" s="190" t="s">
        <v>1347</v>
      </c>
      <c r="C443" s="190" t="s">
        <v>552</v>
      </c>
      <c r="D443" s="190" t="s">
        <v>1810</v>
      </c>
      <c r="E443" s="190">
        <v>1756</v>
      </c>
      <c r="F443" s="190" t="s">
        <v>2587</v>
      </c>
      <c r="G443" s="190" t="s">
        <v>966</v>
      </c>
      <c r="H443" s="190" t="s">
        <v>967</v>
      </c>
      <c r="I443" s="195"/>
      <c r="J443" s="191">
        <v>1067</v>
      </c>
      <c r="K443" s="192"/>
      <c r="L443" s="192"/>
      <c r="M443" s="192"/>
      <c r="N443" s="193"/>
      <c r="O443" s="194"/>
    </row>
    <row r="444" spans="1:15" ht="15" x14ac:dyDescent="0.25">
      <c r="A444" s="190" t="s">
        <v>284</v>
      </c>
      <c r="B444" s="190" t="s">
        <v>1347</v>
      </c>
      <c r="C444" s="190" t="s">
        <v>410</v>
      </c>
      <c r="D444" s="190" t="s">
        <v>1811</v>
      </c>
      <c r="E444" s="190">
        <v>1756</v>
      </c>
      <c r="F444" s="190" t="s">
        <v>2588</v>
      </c>
      <c r="G444" s="190" t="s">
        <v>968</v>
      </c>
      <c r="H444" s="190" t="s">
        <v>967</v>
      </c>
      <c r="I444" s="195"/>
      <c r="J444" s="191">
        <v>1067</v>
      </c>
      <c r="K444" s="192"/>
      <c r="L444" s="192"/>
      <c r="M444" s="192"/>
      <c r="N444" s="193"/>
      <c r="O444" s="194"/>
    </row>
    <row r="445" spans="1:15" ht="15" x14ac:dyDescent="0.25">
      <c r="A445" s="190" t="s">
        <v>14</v>
      </c>
      <c r="B445" s="190" t="s">
        <v>1347</v>
      </c>
      <c r="C445" s="190" t="s">
        <v>355</v>
      </c>
      <c r="D445" s="190" t="s">
        <v>1812</v>
      </c>
      <c r="E445" s="190">
        <v>1752</v>
      </c>
      <c r="F445" s="190" t="s">
        <v>2589</v>
      </c>
      <c r="G445" s="190" t="s">
        <v>969</v>
      </c>
      <c r="H445" s="190"/>
      <c r="I445" s="195"/>
      <c r="J445" s="191">
        <v>1166</v>
      </c>
      <c r="K445" s="192"/>
      <c r="L445" s="192"/>
      <c r="M445" s="192"/>
      <c r="N445" s="193"/>
      <c r="O445" s="194"/>
    </row>
    <row r="446" spans="1:15" ht="15" x14ac:dyDescent="0.25">
      <c r="A446" s="190" t="s">
        <v>14</v>
      </c>
      <c r="B446" s="190" t="s">
        <v>1347</v>
      </c>
      <c r="C446" s="190" t="s">
        <v>553</v>
      </c>
      <c r="D446" s="190" t="s">
        <v>1813</v>
      </c>
      <c r="E446" s="190">
        <v>1723</v>
      </c>
      <c r="F446" s="190" t="s">
        <v>2590</v>
      </c>
      <c r="G446" s="190" t="s">
        <v>970</v>
      </c>
      <c r="H446" s="190"/>
      <c r="I446" s="195"/>
      <c r="J446" s="191">
        <v>1167</v>
      </c>
      <c r="K446" s="192"/>
      <c r="L446" s="192"/>
      <c r="M446" s="192"/>
      <c r="N446" s="193"/>
      <c r="O446" s="194"/>
    </row>
    <row r="447" spans="1:15" ht="15" x14ac:dyDescent="0.25">
      <c r="A447" s="190" t="s">
        <v>284</v>
      </c>
      <c r="B447" s="190" t="s">
        <v>1347</v>
      </c>
      <c r="C447" s="190" t="s">
        <v>293</v>
      </c>
      <c r="D447" s="190" t="s">
        <v>1814</v>
      </c>
      <c r="E447" s="190">
        <v>1723</v>
      </c>
      <c r="F447" s="190" t="s">
        <v>2591</v>
      </c>
      <c r="G447" s="190" t="s">
        <v>970</v>
      </c>
      <c r="H447" s="190"/>
      <c r="I447" s="195"/>
      <c r="J447" s="191">
        <v>1167</v>
      </c>
      <c r="K447" s="192"/>
      <c r="L447" s="192"/>
      <c r="M447" s="192"/>
      <c r="N447" s="193"/>
      <c r="O447" s="194"/>
    </row>
    <row r="448" spans="1:15" ht="15" x14ac:dyDescent="0.25">
      <c r="A448" s="190" t="s">
        <v>14</v>
      </c>
      <c r="B448" s="190" t="s">
        <v>1347</v>
      </c>
      <c r="C448" s="190" t="s">
        <v>554</v>
      </c>
      <c r="D448" s="190" t="s">
        <v>1815</v>
      </c>
      <c r="E448" s="190">
        <v>1897</v>
      </c>
      <c r="F448" s="190" t="s">
        <v>2592</v>
      </c>
      <c r="G448" s="190" t="s">
        <v>971</v>
      </c>
      <c r="H448" s="190"/>
      <c r="I448" s="195"/>
      <c r="J448" s="191">
        <v>1384</v>
      </c>
      <c r="K448" s="192"/>
      <c r="L448" s="192"/>
      <c r="M448" s="192"/>
      <c r="N448" s="193"/>
      <c r="O448" s="194"/>
    </row>
    <row r="449" spans="1:15" ht="15" x14ac:dyDescent="0.25">
      <c r="A449" s="190" t="s">
        <v>284</v>
      </c>
      <c r="B449" s="190" t="s">
        <v>1347</v>
      </c>
      <c r="C449" s="190" t="s">
        <v>555</v>
      </c>
      <c r="D449" s="190" t="s">
        <v>1816</v>
      </c>
      <c r="E449" s="190">
        <v>1635</v>
      </c>
      <c r="F449" s="190" t="s">
        <v>2593</v>
      </c>
      <c r="G449" s="190" t="s">
        <v>972</v>
      </c>
      <c r="H449" s="190" t="s">
        <v>973</v>
      </c>
      <c r="I449" s="195"/>
      <c r="J449" s="191">
        <v>1385</v>
      </c>
      <c r="K449" s="192"/>
      <c r="L449" s="192"/>
      <c r="M449" s="192"/>
      <c r="N449" s="193"/>
      <c r="O449" s="194"/>
    </row>
    <row r="450" spans="1:15" ht="15" x14ac:dyDescent="0.25">
      <c r="A450" s="190" t="s">
        <v>14</v>
      </c>
      <c r="B450" s="190" t="s">
        <v>1347</v>
      </c>
      <c r="C450" s="190" t="s">
        <v>387</v>
      </c>
      <c r="D450" s="190" t="s">
        <v>1817</v>
      </c>
      <c r="E450" s="190">
        <v>1752</v>
      </c>
      <c r="F450" s="190" t="s">
        <v>2594</v>
      </c>
      <c r="G450" s="190" t="s">
        <v>974</v>
      </c>
      <c r="H450" s="190"/>
      <c r="I450" s="195"/>
      <c r="J450" s="191">
        <v>1098</v>
      </c>
      <c r="K450" s="192"/>
      <c r="L450" s="192"/>
      <c r="M450" s="192"/>
      <c r="N450" s="193"/>
      <c r="O450" s="194"/>
    </row>
    <row r="451" spans="1:15" ht="15" x14ac:dyDescent="0.25">
      <c r="A451" s="190" t="s">
        <v>284</v>
      </c>
      <c r="B451" s="190" t="s">
        <v>1347</v>
      </c>
      <c r="C451" s="190" t="s">
        <v>312</v>
      </c>
      <c r="D451" s="190" t="s">
        <v>1818</v>
      </c>
      <c r="E451" s="190">
        <v>1752</v>
      </c>
      <c r="F451" s="190" t="s">
        <v>2595</v>
      </c>
      <c r="G451" s="190" t="s">
        <v>974</v>
      </c>
      <c r="H451" s="190"/>
      <c r="I451" s="195"/>
      <c r="J451" s="191">
        <v>1098</v>
      </c>
      <c r="K451" s="192"/>
      <c r="L451" s="192"/>
      <c r="M451" s="192"/>
      <c r="N451" s="193"/>
      <c r="O451" s="194"/>
    </row>
    <row r="452" spans="1:15" ht="15" x14ac:dyDescent="0.25">
      <c r="A452" s="190" t="s">
        <v>14</v>
      </c>
      <c r="B452" s="190" t="s">
        <v>1347</v>
      </c>
      <c r="C452" s="190" t="s">
        <v>395</v>
      </c>
      <c r="D452" s="190" t="s">
        <v>1819</v>
      </c>
      <c r="E452" s="190">
        <v>1700</v>
      </c>
      <c r="F452" s="190" t="s">
        <v>2596</v>
      </c>
      <c r="G452" s="190" t="s">
        <v>975</v>
      </c>
      <c r="H452" s="190" t="s">
        <v>976</v>
      </c>
      <c r="I452" s="195"/>
      <c r="J452" s="191">
        <v>1097</v>
      </c>
      <c r="K452" s="192"/>
      <c r="L452" s="192"/>
      <c r="M452" s="192"/>
      <c r="N452" s="193"/>
      <c r="O452" s="194"/>
    </row>
    <row r="453" spans="1:15" ht="15" x14ac:dyDescent="0.25">
      <c r="A453" s="190" t="s">
        <v>284</v>
      </c>
      <c r="B453" s="190" t="s">
        <v>1347</v>
      </c>
      <c r="C453" s="190" t="s">
        <v>556</v>
      </c>
      <c r="D453" s="190" t="s">
        <v>1820</v>
      </c>
      <c r="E453" s="190">
        <v>1700</v>
      </c>
      <c r="F453" s="190" t="s">
        <v>2597</v>
      </c>
      <c r="G453" s="190" t="s">
        <v>975</v>
      </c>
      <c r="H453" s="190" t="s">
        <v>976</v>
      </c>
      <c r="I453" s="195"/>
      <c r="J453" s="191">
        <v>1097</v>
      </c>
      <c r="K453" s="192"/>
      <c r="L453" s="192"/>
      <c r="M453" s="192"/>
      <c r="N453" s="193"/>
      <c r="O453" s="194"/>
    </row>
    <row r="454" spans="1:15" ht="15" x14ac:dyDescent="0.25">
      <c r="A454" s="190" t="s">
        <v>25</v>
      </c>
      <c r="B454" s="190" t="s">
        <v>1347</v>
      </c>
      <c r="C454" s="190" t="s">
        <v>557</v>
      </c>
      <c r="D454" s="190" t="s">
        <v>1821</v>
      </c>
      <c r="E454" s="190">
        <v>1719</v>
      </c>
      <c r="F454" s="190" t="s">
        <v>2598</v>
      </c>
      <c r="G454" s="190" t="s">
        <v>977</v>
      </c>
      <c r="H454" s="190"/>
      <c r="I454" s="195"/>
      <c r="J454" s="191">
        <v>4011</v>
      </c>
      <c r="K454" s="192"/>
      <c r="L454" s="192"/>
      <c r="M454" s="192"/>
      <c r="N454" s="193"/>
      <c r="O454" s="194"/>
    </row>
    <row r="455" spans="1:15" ht="15" x14ac:dyDescent="0.25">
      <c r="A455" s="190" t="s">
        <v>27</v>
      </c>
      <c r="B455" s="190" t="s">
        <v>1347</v>
      </c>
      <c r="C455" s="190" t="s">
        <v>558</v>
      </c>
      <c r="D455" s="190" t="s">
        <v>1822</v>
      </c>
      <c r="E455" s="190">
        <v>1719</v>
      </c>
      <c r="F455" s="190" t="s">
        <v>2599</v>
      </c>
      <c r="G455" s="190" t="s">
        <v>977</v>
      </c>
      <c r="H455" s="190"/>
      <c r="I455" s="195"/>
      <c r="J455" s="191">
        <v>4011</v>
      </c>
      <c r="K455" s="192"/>
      <c r="L455" s="192"/>
      <c r="M455" s="192"/>
      <c r="N455" s="193"/>
      <c r="O455" s="194"/>
    </row>
    <row r="456" spans="1:15" ht="15" x14ac:dyDescent="0.25">
      <c r="A456" s="190" t="s">
        <v>14</v>
      </c>
      <c r="B456" s="190" t="s">
        <v>1347</v>
      </c>
      <c r="C456" s="190" t="s">
        <v>334</v>
      </c>
      <c r="D456" s="190" t="s">
        <v>1823</v>
      </c>
      <c r="E456" s="190">
        <v>1721</v>
      </c>
      <c r="F456" s="190" t="s">
        <v>2600</v>
      </c>
      <c r="G456" s="190" t="s">
        <v>978</v>
      </c>
      <c r="H456" s="190"/>
      <c r="I456" s="195"/>
      <c r="J456" s="191">
        <v>1099</v>
      </c>
      <c r="K456" s="192"/>
      <c r="L456" s="192"/>
      <c r="M456" s="192"/>
      <c r="N456" s="193"/>
      <c r="O456" s="194"/>
    </row>
    <row r="457" spans="1:15" ht="15" x14ac:dyDescent="0.25">
      <c r="A457" s="190" t="s">
        <v>284</v>
      </c>
      <c r="B457" s="190" t="s">
        <v>1347</v>
      </c>
      <c r="C457" s="190" t="s">
        <v>527</v>
      </c>
      <c r="D457" s="190" t="s">
        <v>1824</v>
      </c>
      <c r="E457" s="190">
        <v>1721</v>
      </c>
      <c r="F457" s="190" t="s">
        <v>2601</v>
      </c>
      <c r="G457" s="190" t="s">
        <v>978</v>
      </c>
      <c r="H457" s="190"/>
      <c r="I457" s="195"/>
      <c r="J457" s="191">
        <v>1099</v>
      </c>
      <c r="K457" s="192"/>
      <c r="L457" s="192"/>
      <c r="M457" s="192"/>
      <c r="N457" s="193"/>
      <c r="O457" s="194"/>
    </row>
    <row r="458" spans="1:15" ht="15" x14ac:dyDescent="0.25">
      <c r="A458" s="190" t="s">
        <v>14</v>
      </c>
      <c r="B458" s="190" t="s">
        <v>1347</v>
      </c>
      <c r="C458" s="190" t="s">
        <v>351</v>
      </c>
      <c r="D458" s="190" t="s">
        <v>1825</v>
      </c>
      <c r="E458" s="190">
        <v>1700</v>
      </c>
      <c r="F458" s="190" t="s">
        <v>2602</v>
      </c>
      <c r="G458" s="190" t="s">
        <v>979</v>
      </c>
      <c r="H458" s="190" t="s">
        <v>980</v>
      </c>
      <c r="I458" s="195"/>
      <c r="J458" s="191">
        <v>1388</v>
      </c>
      <c r="K458" s="192"/>
      <c r="L458" s="192"/>
      <c r="M458" s="192"/>
      <c r="N458" s="193"/>
      <c r="O458" s="194"/>
    </row>
    <row r="459" spans="1:15" ht="15" x14ac:dyDescent="0.25">
      <c r="A459" s="190" t="s">
        <v>14</v>
      </c>
      <c r="B459" s="190" t="s">
        <v>1347</v>
      </c>
      <c r="C459" s="190" t="s">
        <v>553</v>
      </c>
      <c r="D459" s="190" t="s">
        <v>1826</v>
      </c>
      <c r="E459" s="190">
        <v>1782</v>
      </c>
      <c r="F459" s="190" t="s">
        <v>2603</v>
      </c>
      <c r="G459" s="190" t="s">
        <v>981</v>
      </c>
      <c r="H459" s="190"/>
      <c r="I459" s="195"/>
      <c r="J459" s="191">
        <v>1503</v>
      </c>
      <c r="K459" s="192"/>
      <c r="L459" s="192"/>
      <c r="M459" s="192"/>
      <c r="N459" s="193"/>
      <c r="O459" s="194"/>
    </row>
    <row r="460" spans="1:15" ht="15" x14ac:dyDescent="0.25">
      <c r="A460" s="190" t="s">
        <v>284</v>
      </c>
      <c r="B460" s="190" t="s">
        <v>1347</v>
      </c>
      <c r="C460" s="190" t="s">
        <v>559</v>
      </c>
      <c r="D460" s="190" t="s">
        <v>1827</v>
      </c>
      <c r="E460" s="190">
        <v>1782</v>
      </c>
      <c r="F460" s="190" t="s">
        <v>2604</v>
      </c>
      <c r="G460" s="190" t="s">
        <v>981</v>
      </c>
      <c r="H460" s="190"/>
      <c r="I460" s="195"/>
      <c r="J460" s="191">
        <v>1503</v>
      </c>
      <c r="K460" s="192"/>
      <c r="L460" s="192"/>
      <c r="M460" s="192"/>
      <c r="N460" s="193"/>
      <c r="O460" s="194"/>
    </row>
    <row r="461" spans="1:15" ht="15" x14ac:dyDescent="0.25">
      <c r="A461" s="190" t="s">
        <v>27</v>
      </c>
      <c r="B461" s="190" t="s">
        <v>1347</v>
      </c>
      <c r="C461" s="190" t="s">
        <v>560</v>
      </c>
      <c r="D461" s="190" t="s">
        <v>1828</v>
      </c>
      <c r="E461" s="190">
        <v>1714</v>
      </c>
      <c r="F461" s="190" t="s">
        <v>2605</v>
      </c>
      <c r="G461" s="190" t="s">
        <v>982</v>
      </c>
      <c r="H461" s="190"/>
      <c r="I461" s="195"/>
      <c r="J461" s="191">
        <v>4046</v>
      </c>
      <c r="K461" s="192"/>
      <c r="L461" s="192"/>
      <c r="M461" s="192"/>
      <c r="N461" s="193"/>
      <c r="O461" s="194"/>
    </row>
    <row r="462" spans="1:15" ht="15" x14ac:dyDescent="0.25">
      <c r="A462" s="190" t="s">
        <v>14</v>
      </c>
      <c r="B462" s="190" t="s">
        <v>1347</v>
      </c>
      <c r="C462" s="190" t="s">
        <v>562</v>
      </c>
      <c r="D462" s="190" t="s">
        <v>1829</v>
      </c>
      <c r="E462" s="190">
        <v>1700</v>
      </c>
      <c r="F462" s="190" t="s">
        <v>2606</v>
      </c>
      <c r="G462" s="190" t="s">
        <v>983</v>
      </c>
      <c r="H462" s="190" t="s">
        <v>984</v>
      </c>
      <c r="I462" s="195"/>
      <c r="J462" s="191">
        <v>1168</v>
      </c>
      <c r="K462" s="192"/>
      <c r="L462" s="192"/>
      <c r="M462" s="192"/>
      <c r="N462" s="193"/>
      <c r="O462" s="194"/>
    </row>
    <row r="463" spans="1:15" ht="15" x14ac:dyDescent="0.25">
      <c r="A463" s="190" t="s">
        <v>14</v>
      </c>
      <c r="B463" s="190" t="s">
        <v>1347</v>
      </c>
      <c r="C463" s="190" t="s">
        <v>472</v>
      </c>
      <c r="D463" s="190" t="s">
        <v>1830</v>
      </c>
      <c r="E463" s="190">
        <v>1583</v>
      </c>
      <c r="F463" s="190" t="s">
        <v>2607</v>
      </c>
      <c r="G463" s="190" t="s">
        <v>985</v>
      </c>
      <c r="H463" s="190"/>
      <c r="I463" s="195"/>
      <c r="J463" s="191">
        <v>1521</v>
      </c>
      <c r="K463" s="192"/>
      <c r="L463" s="192"/>
      <c r="M463" s="192"/>
      <c r="N463" s="193"/>
      <c r="O463" s="194"/>
    </row>
    <row r="464" spans="1:15" ht="15" x14ac:dyDescent="0.25">
      <c r="A464" s="190" t="s">
        <v>14</v>
      </c>
      <c r="B464" s="190" t="s">
        <v>1347</v>
      </c>
      <c r="C464" s="190" t="s">
        <v>497</v>
      </c>
      <c r="D464" s="190" t="s">
        <v>1831</v>
      </c>
      <c r="E464" s="190">
        <v>1454</v>
      </c>
      <c r="F464" s="190" t="s">
        <v>2608</v>
      </c>
      <c r="G464" s="190" t="s">
        <v>986</v>
      </c>
      <c r="H464" s="190" t="s">
        <v>987</v>
      </c>
      <c r="I464" s="195"/>
      <c r="J464" s="191">
        <v>1592</v>
      </c>
      <c r="K464" s="192"/>
      <c r="L464" s="192"/>
      <c r="M464" s="192"/>
      <c r="N464" s="193"/>
      <c r="O464" s="194"/>
    </row>
    <row r="465" spans="1:15" ht="15" x14ac:dyDescent="0.25">
      <c r="A465" s="190" t="s">
        <v>284</v>
      </c>
      <c r="B465" s="190" t="s">
        <v>1347</v>
      </c>
      <c r="C465" s="190" t="s">
        <v>326</v>
      </c>
      <c r="D465" s="190" t="s">
        <v>1832</v>
      </c>
      <c r="E465" s="190">
        <v>1454</v>
      </c>
      <c r="F465" s="190" t="s">
        <v>2609</v>
      </c>
      <c r="G465" s="190" t="s">
        <v>988</v>
      </c>
      <c r="H465" s="190" t="s">
        <v>987</v>
      </c>
      <c r="I465" s="195"/>
      <c r="J465" s="191">
        <v>1592</v>
      </c>
      <c r="K465" s="192"/>
      <c r="L465" s="192"/>
      <c r="M465" s="192"/>
      <c r="N465" s="193"/>
      <c r="O465" s="194"/>
    </row>
    <row r="466" spans="1:15" ht="15" x14ac:dyDescent="0.25">
      <c r="A466" s="190" t="s">
        <v>14</v>
      </c>
      <c r="B466" s="190" t="s">
        <v>1347</v>
      </c>
      <c r="C466" s="190" t="s">
        <v>565</v>
      </c>
      <c r="D466" s="190" t="s">
        <v>1833</v>
      </c>
      <c r="E466" s="190">
        <v>1623</v>
      </c>
      <c r="F466" s="190" t="s">
        <v>2610</v>
      </c>
      <c r="G466" s="190" t="s">
        <v>989</v>
      </c>
      <c r="H466" s="190"/>
      <c r="I466" s="195"/>
      <c r="J466" s="191">
        <v>1518</v>
      </c>
      <c r="K466" s="192"/>
      <c r="L466" s="192"/>
      <c r="M466" s="192"/>
      <c r="N466" s="193"/>
      <c r="O466" s="194"/>
    </row>
    <row r="467" spans="1:15" ht="15" x14ac:dyDescent="0.25">
      <c r="A467" s="190" t="s">
        <v>284</v>
      </c>
      <c r="B467" s="190" t="s">
        <v>1347</v>
      </c>
      <c r="C467" s="190" t="s">
        <v>566</v>
      </c>
      <c r="D467" s="190" t="s">
        <v>1834</v>
      </c>
      <c r="E467" s="190">
        <v>1623</v>
      </c>
      <c r="F467" s="190" t="s">
        <v>2611</v>
      </c>
      <c r="G467" s="190" t="s">
        <v>990</v>
      </c>
      <c r="H467" s="190"/>
      <c r="I467" s="195"/>
      <c r="J467" s="191">
        <v>1518</v>
      </c>
      <c r="K467" s="192"/>
      <c r="L467" s="192"/>
      <c r="M467" s="192"/>
      <c r="N467" s="193"/>
      <c r="O467" s="194"/>
    </row>
    <row r="468" spans="1:15" ht="15" x14ac:dyDescent="0.25">
      <c r="A468" s="190" t="s">
        <v>27</v>
      </c>
      <c r="B468" s="190" t="s">
        <v>1347</v>
      </c>
      <c r="C468" s="190" t="s">
        <v>474</v>
      </c>
      <c r="D468" s="190" t="s">
        <v>1835</v>
      </c>
      <c r="E468" s="190">
        <v>1718</v>
      </c>
      <c r="F468" s="190" t="s">
        <v>2612</v>
      </c>
      <c r="G468" s="190" t="s">
        <v>991</v>
      </c>
      <c r="H468" s="190" t="s">
        <v>992</v>
      </c>
      <c r="I468" s="195"/>
      <c r="J468" s="191">
        <v>4047</v>
      </c>
      <c r="K468" s="192"/>
      <c r="L468" s="192"/>
      <c r="M468" s="192"/>
      <c r="N468" s="193"/>
      <c r="O468" s="194"/>
    </row>
    <row r="469" spans="1:15" ht="15" x14ac:dyDescent="0.25">
      <c r="A469" s="190" t="s">
        <v>284</v>
      </c>
      <c r="B469" s="190" t="s">
        <v>1347</v>
      </c>
      <c r="C469" s="190" t="s">
        <v>293</v>
      </c>
      <c r="D469" s="190" t="s">
        <v>1836</v>
      </c>
      <c r="E469" s="190">
        <v>1723</v>
      </c>
      <c r="F469" s="190" t="s">
        <v>2613</v>
      </c>
      <c r="G469" s="190" t="s">
        <v>993</v>
      </c>
      <c r="H469" s="190"/>
      <c r="I469" s="195"/>
      <c r="J469" s="191">
        <v>1391</v>
      </c>
      <c r="K469" s="192"/>
      <c r="L469" s="192"/>
      <c r="M469" s="192"/>
      <c r="N469" s="193"/>
      <c r="O469" s="194"/>
    </row>
    <row r="470" spans="1:15" ht="15" x14ac:dyDescent="0.25">
      <c r="A470" s="190" t="s">
        <v>14</v>
      </c>
      <c r="B470" s="190" t="s">
        <v>1347</v>
      </c>
      <c r="C470" s="190" t="s">
        <v>363</v>
      </c>
      <c r="D470" s="190" t="s">
        <v>1837</v>
      </c>
      <c r="E470" s="190">
        <v>1700</v>
      </c>
      <c r="F470" s="190" t="s">
        <v>2614</v>
      </c>
      <c r="G470" s="190" t="s">
        <v>994</v>
      </c>
      <c r="H470" s="190" t="s">
        <v>995</v>
      </c>
      <c r="I470" s="195"/>
      <c r="J470" s="191">
        <v>1392</v>
      </c>
      <c r="K470" s="192"/>
      <c r="L470" s="192"/>
      <c r="M470" s="192"/>
      <c r="N470" s="193"/>
      <c r="O470" s="194"/>
    </row>
    <row r="471" spans="1:15" ht="15" x14ac:dyDescent="0.25">
      <c r="A471" s="190" t="s">
        <v>14</v>
      </c>
      <c r="B471" s="190" t="s">
        <v>1347</v>
      </c>
      <c r="C471" s="190" t="s">
        <v>482</v>
      </c>
      <c r="D471" s="190" t="s">
        <v>1838</v>
      </c>
      <c r="E471" s="190">
        <v>1753</v>
      </c>
      <c r="F471" s="190" t="s">
        <v>2615</v>
      </c>
      <c r="G471" s="190" t="s">
        <v>996</v>
      </c>
      <c r="H471" s="190" t="s">
        <v>997</v>
      </c>
      <c r="I471" s="195"/>
      <c r="J471" s="191">
        <v>1393</v>
      </c>
      <c r="K471" s="192"/>
      <c r="L471" s="192"/>
      <c r="M471" s="192"/>
      <c r="N471" s="193"/>
      <c r="O471" s="194"/>
    </row>
    <row r="472" spans="1:15" ht="15" x14ac:dyDescent="0.25">
      <c r="A472" s="190" t="s">
        <v>14</v>
      </c>
      <c r="B472" s="190" t="s">
        <v>1347</v>
      </c>
      <c r="C472" s="190" t="s">
        <v>413</v>
      </c>
      <c r="D472" s="190" t="s">
        <v>1839</v>
      </c>
      <c r="E472" s="190">
        <v>1677</v>
      </c>
      <c r="F472" s="190" t="s">
        <v>2616</v>
      </c>
      <c r="G472" s="190" t="s">
        <v>998</v>
      </c>
      <c r="H472" s="190" t="s">
        <v>999</v>
      </c>
      <c r="I472" s="195"/>
      <c r="J472" s="191">
        <v>1091</v>
      </c>
      <c r="K472" s="192"/>
      <c r="L472" s="192"/>
      <c r="M472" s="192"/>
      <c r="N472" s="193"/>
      <c r="O472" s="194"/>
    </row>
    <row r="473" spans="1:15" ht="15" x14ac:dyDescent="0.25">
      <c r="A473" s="190" t="s">
        <v>14</v>
      </c>
      <c r="B473" s="190" t="s">
        <v>1347</v>
      </c>
      <c r="C473" s="190" t="s">
        <v>569</v>
      </c>
      <c r="D473" s="190" t="s">
        <v>1840</v>
      </c>
      <c r="E473" s="190">
        <v>1718</v>
      </c>
      <c r="F473" s="190" t="s">
        <v>2617</v>
      </c>
      <c r="G473" s="190" t="s">
        <v>1000</v>
      </c>
      <c r="H473" s="190"/>
      <c r="I473" s="195"/>
      <c r="J473" s="191">
        <v>1169</v>
      </c>
      <c r="K473" s="192"/>
      <c r="L473" s="192"/>
      <c r="M473" s="192"/>
      <c r="N473" s="193"/>
      <c r="O473" s="194"/>
    </row>
    <row r="474" spans="1:15" ht="15" x14ac:dyDescent="0.25">
      <c r="A474" s="190" t="s">
        <v>14</v>
      </c>
      <c r="B474" s="190" t="s">
        <v>1347</v>
      </c>
      <c r="C474" s="190" t="s">
        <v>348</v>
      </c>
      <c r="D474" s="190" t="s">
        <v>1841</v>
      </c>
      <c r="E474" s="190">
        <v>1700</v>
      </c>
      <c r="F474" s="190" t="s">
        <v>2618</v>
      </c>
      <c r="G474" s="190" t="s">
        <v>1001</v>
      </c>
      <c r="H474" s="190" t="s">
        <v>83</v>
      </c>
      <c r="I474" s="195"/>
      <c r="J474" s="191">
        <v>1602</v>
      </c>
      <c r="K474" s="192"/>
      <c r="L474" s="192"/>
      <c r="M474" s="192"/>
      <c r="N474" s="193"/>
      <c r="O474" s="194"/>
    </row>
    <row r="475" spans="1:15" ht="15" x14ac:dyDescent="0.25">
      <c r="A475" s="190" t="s">
        <v>14</v>
      </c>
      <c r="B475" s="190" t="s">
        <v>1347</v>
      </c>
      <c r="C475" s="190" t="s">
        <v>393</v>
      </c>
      <c r="D475" s="190" t="s">
        <v>1842</v>
      </c>
      <c r="E475" s="190">
        <v>1562</v>
      </c>
      <c r="F475" s="190" t="s">
        <v>2619</v>
      </c>
      <c r="G475" s="190" t="s">
        <v>1002</v>
      </c>
      <c r="H475" s="190" t="s">
        <v>1003</v>
      </c>
      <c r="I475" s="195"/>
      <c r="J475" s="191">
        <v>1395</v>
      </c>
      <c r="K475" s="192"/>
      <c r="L475" s="192"/>
      <c r="M475" s="192"/>
      <c r="N475" s="193"/>
      <c r="O475" s="194"/>
    </row>
    <row r="476" spans="1:15" ht="15" x14ac:dyDescent="0.25">
      <c r="A476" s="190" t="s">
        <v>14</v>
      </c>
      <c r="B476" s="190" t="s">
        <v>1347</v>
      </c>
      <c r="C476" s="190" t="s">
        <v>376</v>
      </c>
      <c r="D476" s="190" t="s">
        <v>1843</v>
      </c>
      <c r="E476" s="190">
        <v>1700</v>
      </c>
      <c r="F476" s="190" t="s">
        <v>2620</v>
      </c>
      <c r="G476" s="190" t="s">
        <v>1004</v>
      </c>
      <c r="H476" s="190"/>
      <c r="I476" s="195"/>
      <c r="J476" s="191">
        <v>1558</v>
      </c>
      <c r="K476" s="192"/>
      <c r="L476" s="192"/>
      <c r="M476" s="192"/>
      <c r="N476" s="193"/>
      <c r="O476" s="194"/>
    </row>
    <row r="477" spans="1:15" ht="15" x14ac:dyDescent="0.25">
      <c r="A477" s="190" t="s">
        <v>284</v>
      </c>
      <c r="B477" s="190" t="s">
        <v>1347</v>
      </c>
      <c r="C477" s="190" t="s">
        <v>401</v>
      </c>
      <c r="D477" s="190" t="s">
        <v>1844</v>
      </c>
      <c r="E477" s="190">
        <v>1720</v>
      </c>
      <c r="F477" s="190" t="s">
        <v>2621</v>
      </c>
      <c r="G477" s="190" t="s">
        <v>1005</v>
      </c>
      <c r="H477" s="190" t="s">
        <v>1006</v>
      </c>
      <c r="I477" s="195"/>
      <c r="J477" s="191">
        <v>1092</v>
      </c>
      <c r="K477" s="192"/>
      <c r="L477" s="192"/>
      <c r="M477" s="192"/>
      <c r="N477" s="193"/>
      <c r="O477" s="194"/>
    </row>
    <row r="478" spans="1:15" ht="15" x14ac:dyDescent="0.25">
      <c r="A478" s="190" t="s">
        <v>14</v>
      </c>
      <c r="B478" s="190" t="s">
        <v>1347</v>
      </c>
      <c r="C478" s="190" t="s">
        <v>570</v>
      </c>
      <c r="D478" s="190" t="s">
        <v>1845</v>
      </c>
      <c r="E478" s="190">
        <v>3280</v>
      </c>
      <c r="F478" s="190" t="s">
        <v>2622</v>
      </c>
      <c r="G478" s="190" t="s">
        <v>1007</v>
      </c>
      <c r="H478" s="190"/>
      <c r="I478" s="195"/>
      <c r="J478" s="191">
        <v>1093</v>
      </c>
      <c r="K478" s="192"/>
      <c r="L478" s="192"/>
      <c r="M478" s="192"/>
      <c r="N478" s="193"/>
      <c r="O478" s="194"/>
    </row>
    <row r="479" spans="1:15" ht="15" x14ac:dyDescent="0.25">
      <c r="A479" s="190" t="s">
        <v>284</v>
      </c>
      <c r="B479" s="190" t="s">
        <v>1347</v>
      </c>
      <c r="C479" s="190" t="s">
        <v>410</v>
      </c>
      <c r="D479" s="190" t="s">
        <v>1846</v>
      </c>
      <c r="E479" s="190">
        <v>3280</v>
      </c>
      <c r="F479" s="190" t="s">
        <v>2623</v>
      </c>
      <c r="G479" s="190" t="s">
        <v>1007</v>
      </c>
      <c r="H479" s="190"/>
      <c r="I479" s="195"/>
      <c r="J479" s="191">
        <v>1093</v>
      </c>
      <c r="K479" s="192"/>
      <c r="L479" s="192"/>
      <c r="M479" s="192"/>
      <c r="N479" s="193"/>
      <c r="O479" s="194"/>
    </row>
    <row r="480" spans="1:15" ht="15" x14ac:dyDescent="0.25">
      <c r="A480" s="190" t="s">
        <v>14</v>
      </c>
      <c r="B480" s="190" t="s">
        <v>1347</v>
      </c>
      <c r="C480" s="190" t="s">
        <v>442</v>
      </c>
      <c r="D480" s="190" t="s">
        <v>1847</v>
      </c>
      <c r="E480" s="190">
        <v>1774</v>
      </c>
      <c r="F480" s="190" t="s">
        <v>2624</v>
      </c>
      <c r="G480" s="190" t="s">
        <v>1008</v>
      </c>
      <c r="H480" s="190" t="s">
        <v>1009</v>
      </c>
      <c r="I480" s="195"/>
      <c r="J480" s="191">
        <v>1094</v>
      </c>
      <c r="K480" s="192"/>
      <c r="L480" s="192"/>
      <c r="M480" s="192"/>
      <c r="N480" s="193"/>
      <c r="O480" s="194"/>
    </row>
    <row r="481" spans="1:15" ht="15" x14ac:dyDescent="0.25">
      <c r="A481" s="190" t="s">
        <v>284</v>
      </c>
      <c r="B481" s="190" t="s">
        <v>1347</v>
      </c>
      <c r="C481" s="190" t="s">
        <v>315</v>
      </c>
      <c r="D481" s="190" t="s">
        <v>1848</v>
      </c>
      <c r="E481" s="190">
        <v>1774</v>
      </c>
      <c r="F481" s="190" t="s">
        <v>2625</v>
      </c>
      <c r="G481" s="190" t="s">
        <v>1010</v>
      </c>
      <c r="H481" s="190" t="s">
        <v>1009</v>
      </c>
      <c r="I481" s="195"/>
      <c r="J481" s="191">
        <v>1094</v>
      </c>
      <c r="K481" s="192"/>
      <c r="L481" s="192"/>
      <c r="M481" s="192"/>
      <c r="N481" s="193"/>
      <c r="O481" s="194"/>
    </row>
    <row r="482" spans="1:15" ht="15" x14ac:dyDescent="0.25">
      <c r="A482" s="190" t="s">
        <v>284</v>
      </c>
      <c r="B482" s="190" t="s">
        <v>470</v>
      </c>
      <c r="C482" s="190" t="s">
        <v>328</v>
      </c>
      <c r="D482" s="190" t="s">
        <v>1367</v>
      </c>
      <c r="E482" s="190">
        <v>1700</v>
      </c>
      <c r="F482" s="190" t="s">
        <v>2144</v>
      </c>
      <c r="G482" s="190" t="s">
        <v>2921</v>
      </c>
      <c r="H482" s="190" t="s">
        <v>769</v>
      </c>
      <c r="I482" s="195"/>
      <c r="J482" s="191">
        <v>1286</v>
      </c>
      <c r="K482" s="192"/>
      <c r="L482" s="192"/>
      <c r="M482" s="192" t="s">
        <v>90</v>
      </c>
      <c r="N482" s="193"/>
      <c r="O482" s="194"/>
    </row>
    <row r="483" spans="1:15" ht="15" x14ac:dyDescent="0.25">
      <c r="A483" s="190" t="s">
        <v>14</v>
      </c>
      <c r="B483" s="190" t="s">
        <v>1348</v>
      </c>
      <c r="C483" s="190" t="s">
        <v>536</v>
      </c>
      <c r="D483" s="190" t="s">
        <v>1849</v>
      </c>
      <c r="E483" s="190">
        <v>1700</v>
      </c>
      <c r="F483" s="190" t="s">
        <v>2626</v>
      </c>
      <c r="G483" s="190" t="s">
        <v>1011</v>
      </c>
      <c r="H483" s="190"/>
      <c r="I483" s="195"/>
      <c r="J483" s="191">
        <v>1095</v>
      </c>
      <c r="K483" s="192"/>
      <c r="L483" s="192"/>
      <c r="M483" s="192"/>
      <c r="N483" s="193"/>
      <c r="O483" s="194"/>
    </row>
    <row r="484" spans="1:15" ht="15" x14ac:dyDescent="0.25">
      <c r="A484" s="190" t="s">
        <v>284</v>
      </c>
      <c r="B484" s="190" t="s">
        <v>1348</v>
      </c>
      <c r="C484" s="190" t="s">
        <v>571</v>
      </c>
      <c r="D484" s="190" t="s">
        <v>1850</v>
      </c>
      <c r="E484" s="190">
        <v>1700</v>
      </c>
      <c r="F484" s="190" t="s">
        <v>2627</v>
      </c>
      <c r="G484" s="190" t="s">
        <v>1011</v>
      </c>
      <c r="H484" s="190"/>
      <c r="I484" s="195"/>
      <c r="J484" s="191">
        <v>1095</v>
      </c>
      <c r="K484" s="192"/>
      <c r="L484" s="192"/>
      <c r="M484" s="192"/>
      <c r="N484" s="193"/>
      <c r="O484" s="194"/>
    </row>
    <row r="485" spans="1:15" ht="15" x14ac:dyDescent="0.25">
      <c r="A485" s="190" t="s">
        <v>14</v>
      </c>
      <c r="B485" s="190" t="s">
        <v>1348</v>
      </c>
      <c r="C485" s="190" t="s">
        <v>554</v>
      </c>
      <c r="D485" s="190" t="s">
        <v>1851</v>
      </c>
      <c r="E485" s="190">
        <v>1700</v>
      </c>
      <c r="F485" s="190" t="s">
        <v>2628</v>
      </c>
      <c r="G485" s="190" t="s">
        <v>1012</v>
      </c>
      <c r="H485" s="190" t="s">
        <v>1013</v>
      </c>
      <c r="I485" s="195"/>
      <c r="J485" s="191">
        <v>1096</v>
      </c>
      <c r="K485" s="192"/>
      <c r="L485" s="192"/>
      <c r="M485" s="192"/>
      <c r="N485" s="193"/>
      <c r="O485" s="194"/>
    </row>
    <row r="486" spans="1:15" ht="15" x14ac:dyDescent="0.25">
      <c r="A486" s="190" t="s">
        <v>284</v>
      </c>
      <c r="B486" s="190" t="s">
        <v>1348</v>
      </c>
      <c r="C486" s="190" t="s">
        <v>367</v>
      </c>
      <c r="D486" s="190" t="s">
        <v>1852</v>
      </c>
      <c r="E486" s="190">
        <v>1700</v>
      </c>
      <c r="F486" s="190" t="s">
        <v>2629</v>
      </c>
      <c r="G486" s="190" t="s">
        <v>1012</v>
      </c>
      <c r="H486" s="190" t="s">
        <v>1013</v>
      </c>
      <c r="I486" s="195"/>
      <c r="J486" s="191">
        <v>1096</v>
      </c>
      <c r="K486" s="192"/>
      <c r="L486" s="192"/>
      <c r="M486" s="192"/>
      <c r="N486" s="193"/>
      <c r="O486" s="194"/>
    </row>
    <row r="487" spans="1:15" ht="15" x14ac:dyDescent="0.25">
      <c r="A487" s="190" t="s">
        <v>27</v>
      </c>
      <c r="B487" s="190" t="s">
        <v>1348</v>
      </c>
      <c r="C487" s="190" t="s">
        <v>467</v>
      </c>
      <c r="D487" s="190" t="s">
        <v>1853</v>
      </c>
      <c r="E487" s="190">
        <v>1791</v>
      </c>
      <c r="F487" s="190" t="s">
        <v>2630</v>
      </c>
      <c r="G487" s="190" t="s">
        <v>774</v>
      </c>
      <c r="H487" s="190" t="s">
        <v>775</v>
      </c>
      <c r="I487" s="195"/>
      <c r="J487" s="191">
        <v>4013</v>
      </c>
      <c r="K487" s="192"/>
      <c r="L487" s="192"/>
      <c r="M487" s="192"/>
      <c r="N487" s="193"/>
      <c r="O487" s="194"/>
    </row>
    <row r="488" spans="1:15" ht="15" x14ac:dyDescent="0.25">
      <c r="A488" s="190" t="s">
        <v>14</v>
      </c>
      <c r="B488" s="190" t="s">
        <v>1348</v>
      </c>
      <c r="C488" s="190" t="s">
        <v>572</v>
      </c>
      <c r="D488" s="190" t="s">
        <v>1854</v>
      </c>
      <c r="E488" s="190">
        <v>1630</v>
      </c>
      <c r="F488" s="190" t="s">
        <v>2631</v>
      </c>
      <c r="G488" s="190" t="s">
        <v>1014</v>
      </c>
      <c r="H488" s="190" t="s">
        <v>1015</v>
      </c>
      <c r="I488" s="195"/>
      <c r="J488" s="191">
        <v>1397</v>
      </c>
      <c r="K488" s="192"/>
      <c r="L488" s="192"/>
      <c r="M488" s="192"/>
      <c r="N488" s="193"/>
      <c r="O488" s="194"/>
    </row>
    <row r="489" spans="1:15" ht="15" x14ac:dyDescent="0.25">
      <c r="A489" s="190" t="s">
        <v>14</v>
      </c>
      <c r="B489" s="190" t="s">
        <v>1348</v>
      </c>
      <c r="C489" s="190" t="s">
        <v>464</v>
      </c>
      <c r="D489" s="190" t="s">
        <v>1855</v>
      </c>
      <c r="E489" s="190">
        <v>1636</v>
      </c>
      <c r="F489" s="190" t="s">
        <v>2632</v>
      </c>
      <c r="G489" s="190" t="s">
        <v>1016</v>
      </c>
      <c r="H489" s="190"/>
      <c r="I489" s="195"/>
      <c r="J489" s="191">
        <v>1398</v>
      </c>
      <c r="K489" s="192"/>
      <c r="L489" s="192"/>
      <c r="M489" s="192"/>
      <c r="N489" s="193"/>
      <c r="O489" s="194"/>
    </row>
    <row r="490" spans="1:15" ht="15" x14ac:dyDescent="0.25">
      <c r="A490" s="190" t="s">
        <v>14</v>
      </c>
      <c r="B490" s="190" t="s">
        <v>1348</v>
      </c>
      <c r="C490" s="190" t="s">
        <v>573</v>
      </c>
      <c r="D490" s="190" t="s">
        <v>1856</v>
      </c>
      <c r="E490" s="190">
        <v>1741</v>
      </c>
      <c r="F490" s="190" t="s">
        <v>2633</v>
      </c>
      <c r="G490" s="190" t="s">
        <v>1017</v>
      </c>
      <c r="H490" s="190"/>
      <c r="I490" s="195"/>
      <c r="J490" s="191">
        <v>1107</v>
      </c>
      <c r="K490" s="192"/>
      <c r="L490" s="192"/>
      <c r="M490" s="192"/>
      <c r="N490" s="193"/>
      <c r="O490" s="194"/>
    </row>
    <row r="491" spans="1:15" ht="15" x14ac:dyDescent="0.25">
      <c r="A491" s="190" t="s">
        <v>284</v>
      </c>
      <c r="B491" s="190" t="s">
        <v>1348</v>
      </c>
      <c r="C491" s="190" t="s">
        <v>315</v>
      </c>
      <c r="D491" s="190" t="s">
        <v>1857</v>
      </c>
      <c r="E491" s="190">
        <v>1741</v>
      </c>
      <c r="F491" s="190" t="s">
        <v>2634</v>
      </c>
      <c r="G491" s="190" t="s">
        <v>1017</v>
      </c>
      <c r="H491" s="190"/>
      <c r="I491" s="195"/>
      <c r="J491" s="191">
        <v>1107</v>
      </c>
      <c r="K491" s="192"/>
      <c r="L491" s="192"/>
      <c r="M491" s="192"/>
      <c r="N491" s="193"/>
      <c r="O491" s="194"/>
    </row>
    <row r="492" spans="1:15" ht="15" x14ac:dyDescent="0.25">
      <c r="A492" s="190" t="s">
        <v>14</v>
      </c>
      <c r="B492" s="190" t="s">
        <v>1348</v>
      </c>
      <c r="C492" s="190" t="s">
        <v>389</v>
      </c>
      <c r="D492" s="190" t="s">
        <v>1858</v>
      </c>
      <c r="E492" s="190">
        <v>1630</v>
      </c>
      <c r="F492" s="190" t="s">
        <v>2635</v>
      </c>
      <c r="G492" s="190" t="s">
        <v>1018</v>
      </c>
      <c r="H492" s="190" t="s">
        <v>1019</v>
      </c>
      <c r="I492" s="195"/>
      <c r="J492" s="191">
        <v>1108</v>
      </c>
      <c r="K492" s="192"/>
      <c r="L492" s="192"/>
      <c r="M492" s="192"/>
      <c r="N492" s="193"/>
      <c r="O492" s="194"/>
    </row>
    <row r="493" spans="1:15" ht="15" x14ac:dyDescent="0.25">
      <c r="A493" s="190" t="s">
        <v>284</v>
      </c>
      <c r="B493" s="190" t="s">
        <v>1348</v>
      </c>
      <c r="C493" s="190" t="s">
        <v>294</v>
      </c>
      <c r="D493" s="190" t="s">
        <v>1859</v>
      </c>
      <c r="E493" s="190">
        <v>1630</v>
      </c>
      <c r="F493" s="190" t="s">
        <v>2636</v>
      </c>
      <c r="G493" s="190" t="s">
        <v>1020</v>
      </c>
      <c r="H493" s="190" t="s">
        <v>1019</v>
      </c>
      <c r="I493" s="195"/>
      <c r="J493" s="191">
        <v>1108</v>
      </c>
      <c r="K493" s="192"/>
      <c r="L493" s="192"/>
      <c r="M493" s="192"/>
      <c r="N493" s="193"/>
      <c r="O493" s="194"/>
    </row>
    <row r="494" spans="1:15" ht="15" x14ac:dyDescent="0.25">
      <c r="A494" s="190" t="s">
        <v>14</v>
      </c>
      <c r="B494" s="190" t="s">
        <v>1348</v>
      </c>
      <c r="C494" s="190" t="s">
        <v>528</v>
      </c>
      <c r="D494" s="190" t="s">
        <v>1860</v>
      </c>
      <c r="E494" s="190">
        <v>1752</v>
      </c>
      <c r="F494" s="190" t="s">
        <v>2637</v>
      </c>
      <c r="G494" s="190" t="s">
        <v>1021</v>
      </c>
      <c r="H494" s="190" t="s">
        <v>1022</v>
      </c>
      <c r="I494" s="195"/>
      <c r="J494" s="191">
        <v>1109</v>
      </c>
      <c r="K494" s="192"/>
      <c r="L494" s="192"/>
      <c r="M494" s="192"/>
      <c r="N494" s="193"/>
      <c r="O494" s="194"/>
    </row>
    <row r="495" spans="1:15" ht="15" x14ac:dyDescent="0.25">
      <c r="A495" s="190" t="s">
        <v>284</v>
      </c>
      <c r="B495" s="190" t="s">
        <v>505</v>
      </c>
      <c r="C495" s="190" t="s">
        <v>507</v>
      </c>
      <c r="D495" s="190" t="s">
        <v>1368</v>
      </c>
      <c r="E495" s="190">
        <v>1700</v>
      </c>
      <c r="F495" s="190" t="s">
        <v>2145</v>
      </c>
      <c r="G495" s="190" t="s">
        <v>2922</v>
      </c>
      <c r="H495" s="190"/>
      <c r="I495" s="195"/>
      <c r="J495" s="191">
        <v>1576</v>
      </c>
      <c r="K495" s="192"/>
      <c r="L495" s="192"/>
      <c r="M495" s="192" t="s">
        <v>90</v>
      </c>
      <c r="N495" s="193"/>
      <c r="O495" s="194"/>
    </row>
    <row r="496" spans="1:15" ht="15" x14ac:dyDescent="0.25">
      <c r="A496" s="190" t="s">
        <v>14</v>
      </c>
      <c r="B496" s="190" t="s">
        <v>88</v>
      </c>
      <c r="C496" s="190" t="s">
        <v>89</v>
      </c>
      <c r="D496" s="190" t="s">
        <v>1369</v>
      </c>
      <c r="E496" s="190">
        <v>1785</v>
      </c>
      <c r="F496" s="190" t="s">
        <v>2146</v>
      </c>
      <c r="G496" s="190" t="s">
        <v>2923</v>
      </c>
      <c r="H496" s="190" t="s">
        <v>729</v>
      </c>
      <c r="I496" s="195"/>
      <c r="J496" s="191">
        <v>1100</v>
      </c>
      <c r="K496" s="192"/>
      <c r="L496" s="192" t="s">
        <v>90</v>
      </c>
      <c r="M496" s="192" t="s">
        <v>90</v>
      </c>
      <c r="N496" s="193"/>
      <c r="O496" s="194"/>
    </row>
    <row r="497" spans="1:15" ht="15" x14ac:dyDescent="0.25">
      <c r="A497" s="190" t="s">
        <v>14</v>
      </c>
      <c r="B497" s="190" t="s">
        <v>534</v>
      </c>
      <c r="C497" s="190" t="s">
        <v>395</v>
      </c>
      <c r="D497" s="190" t="s">
        <v>1370</v>
      </c>
      <c r="E497" s="190">
        <v>1700</v>
      </c>
      <c r="F497" s="190" t="s">
        <v>2147</v>
      </c>
      <c r="G497" s="190" t="s">
        <v>2924</v>
      </c>
      <c r="H497" s="190" t="s">
        <v>912</v>
      </c>
      <c r="I497" s="195"/>
      <c r="J497" s="191">
        <v>1356</v>
      </c>
      <c r="K497" s="192"/>
      <c r="L497" s="192"/>
      <c r="M497" s="192" t="s">
        <v>90</v>
      </c>
      <c r="N497" s="193"/>
      <c r="O497" s="194"/>
    </row>
    <row r="498" spans="1:15" ht="15" x14ac:dyDescent="0.25">
      <c r="A498" s="190" t="s">
        <v>14</v>
      </c>
      <c r="B498" s="190" t="s">
        <v>543</v>
      </c>
      <c r="C498" s="190" t="s">
        <v>544</v>
      </c>
      <c r="D498" s="190" t="s">
        <v>1371</v>
      </c>
      <c r="E498" s="190">
        <v>1630</v>
      </c>
      <c r="F498" s="190" t="s">
        <v>2148</v>
      </c>
      <c r="G498" s="190" t="s">
        <v>2925</v>
      </c>
      <c r="H498" s="190" t="s">
        <v>760</v>
      </c>
      <c r="I498" s="195"/>
      <c r="J498" s="191">
        <v>1055</v>
      </c>
      <c r="K498" s="192"/>
      <c r="L498" s="192"/>
      <c r="M498" s="192" t="s">
        <v>90</v>
      </c>
      <c r="N498" s="193"/>
      <c r="O498" s="194"/>
    </row>
    <row r="499" spans="1:15" ht="15" x14ac:dyDescent="0.25">
      <c r="A499" s="190" t="s">
        <v>284</v>
      </c>
      <c r="B499" s="190" t="s">
        <v>561</v>
      </c>
      <c r="C499" s="190" t="s">
        <v>563</v>
      </c>
      <c r="D499" s="190" t="s">
        <v>1372</v>
      </c>
      <c r="E499" s="190">
        <v>1700</v>
      </c>
      <c r="F499" s="190" t="s">
        <v>2149</v>
      </c>
      <c r="G499" s="190" t="s">
        <v>2926</v>
      </c>
      <c r="H499" s="190" t="s">
        <v>984</v>
      </c>
      <c r="I499" s="195"/>
      <c r="J499" s="191">
        <v>1168</v>
      </c>
      <c r="K499" s="192"/>
      <c r="L499" s="192"/>
      <c r="M499" s="192" t="s">
        <v>90</v>
      </c>
      <c r="N499" s="193"/>
      <c r="O499" s="194"/>
    </row>
    <row r="500" spans="1:15" ht="15" x14ac:dyDescent="0.25">
      <c r="A500" s="190" t="s">
        <v>14</v>
      </c>
      <c r="B500" s="190" t="s">
        <v>564</v>
      </c>
      <c r="C500" s="190" t="s">
        <v>523</v>
      </c>
      <c r="D500" s="190" t="s">
        <v>1373</v>
      </c>
      <c r="E500" s="190">
        <v>1700</v>
      </c>
      <c r="F500" s="190" t="s">
        <v>2150</v>
      </c>
      <c r="G500" s="190" t="s">
        <v>2927</v>
      </c>
      <c r="H500" s="190"/>
      <c r="I500" s="195"/>
      <c r="J500" s="191">
        <v>1390</v>
      </c>
      <c r="K500" s="192"/>
      <c r="L500" s="192"/>
      <c r="M500" s="192" t="s">
        <v>90</v>
      </c>
      <c r="N500" s="193"/>
      <c r="O500" s="194"/>
    </row>
    <row r="501" spans="1:15" ht="15" x14ac:dyDescent="0.25">
      <c r="A501" s="190" t="s">
        <v>284</v>
      </c>
      <c r="B501" s="190" t="s">
        <v>567</v>
      </c>
      <c r="C501" s="190" t="s">
        <v>568</v>
      </c>
      <c r="D501" s="190" t="s">
        <v>1374</v>
      </c>
      <c r="E501" s="190">
        <v>1677</v>
      </c>
      <c r="F501" s="190" t="s">
        <v>2151</v>
      </c>
      <c r="G501" s="190" t="s">
        <v>2928</v>
      </c>
      <c r="H501" s="190" t="s">
        <v>999</v>
      </c>
      <c r="I501" s="195"/>
      <c r="J501" s="191">
        <v>1091</v>
      </c>
      <c r="K501" s="192"/>
      <c r="L501" s="192"/>
      <c r="M501" s="192" t="s">
        <v>90</v>
      </c>
      <c r="N501" s="193"/>
      <c r="O501" s="194"/>
    </row>
    <row r="502" spans="1:15" ht="15" x14ac:dyDescent="0.25">
      <c r="A502" s="190" t="s">
        <v>284</v>
      </c>
      <c r="B502" s="190" t="s">
        <v>1349</v>
      </c>
      <c r="C502" s="190" t="s">
        <v>460</v>
      </c>
      <c r="D502" s="190" t="s">
        <v>1861</v>
      </c>
      <c r="E502" s="190">
        <v>1752</v>
      </c>
      <c r="F502" s="190" t="s">
        <v>2638</v>
      </c>
      <c r="G502" s="190" t="s">
        <v>1021</v>
      </c>
      <c r="H502" s="190" t="s">
        <v>1022</v>
      </c>
      <c r="I502" s="195"/>
      <c r="J502" s="191">
        <v>1109</v>
      </c>
      <c r="K502" s="192"/>
      <c r="L502" s="192"/>
      <c r="M502" s="192"/>
      <c r="N502" s="193"/>
      <c r="O502" s="194"/>
    </row>
    <row r="503" spans="1:15" ht="15" x14ac:dyDescent="0.25">
      <c r="A503" s="190" t="s">
        <v>14</v>
      </c>
      <c r="B503" s="190" t="s">
        <v>1349</v>
      </c>
      <c r="C503" s="190" t="s">
        <v>491</v>
      </c>
      <c r="D503" s="190" t="s">
        <v>1862</v>
      </c>
      <c r="E503" s="190">
        <v>1700</v>
      </c>
      <c r="F503" s="190" t="s">
        <v>2639</v>
      </c>
      <c r="G503" s="190" t="s">
        <v>1023</v>
      </c>
      <c r="H503" s="190"/>
      <c r="I503" s="195"/>
      <c r="J503" s="191">
        <v>1538</v>
      </c>
      <c r="K503" s="192"/>
      <c r="L503" s="192"/>
      <c r="M503" s="192"/>
      <c r="N503" s="193"/>
      <c r="O503" s="194"/>
    </row>
    <row r="504" spans="1:15" ht="15" x14ac:dyDescent="0.25">
      <c r="A504" s="190" t="s">
        <v>14</v>
      </c>
      <c r="B504" s="190" t="s">
        <v>1349</v>
      </c>
      <c r="C504" s="190" t="s">
        <v>428</v>
      </c>
      <c r="D504" s="190" t="s">
        <v>1863</v>
      </c>
      <c r="E504" s="190">
        <v>1630</v>
      </c>
      <c r="F504" s="190" t="s">
        <v>2640</v>
      </c>
      <c r="G504" s="190" t="s">
        <v>1024</v>
      </c>
      <c r="H504" s="190"/>
      <c r="I504" s="195"/>
      <c r="J504" s="191">
        <v>1090</v>
      </c>
      <c r="K504" s="192"/>
      <c r="L504" s="192"/>
      <c r="M504" s="192"/>
      <c r="N504" s="193"/>
      <c r="O504" s="194"/>
    </row>
    <row r="505" spans="1:15" ht="15" x14ac:dyDescent="0.25">
      <c r="A505" s="190" t="s">
        <v>284</v>
      </c>
      <c r="B505" s="190" t="s">
        <v>1349</v>
      </c>
      <c r="C505" s="190" t="s">
        <v>292</v>
      </c>
      <c r="D505" s="190" t="s">
        <v>1864</v>
      </c>
      <c r="E505" s="190">
        <v>1630</v>
      </c>
      <c r="F505" s="190" t="s">
        <v>2641</v>
      </c>
      <c r="G505" s="190" t="s">
        <v>1024</v>
      </c>
      <c r="H505" s="190"/>
      <c r="I505" s="195"/>
      <c r="J505" s="191">
        <v>1090</v>
      </c>
      <c r="K505" s="192"/>
      <c r="L505" s="192"/>
      <c r="M505" s="192"/>
      <c r="N505" s="193"/>
      <c r="O505" s="194"/>
    </row>
    <row r="506" spans="1:15" ht="15" x14ac:dyDescent="0.25">
      <c r="A506" s="190" t="s">
        <v>14</v>
      </c>
      <c r="B506" s="190" t="s">
        <v>1349</v>
      </c>
      <c r="C506" s="190" t="s">
        <v>574</v>
      </c>
      <c r="D506" s="190" t="s">
        <v>1865</v>
      </c>
      <c r="E506" s="190">
        <v>1723</v>
      </c>
      <c r="F506" s="190" t="s">
        <v>2642</v>
      </c>
      <c r="G506" s="190" t="s">
        <v>1025</v>
      </c>
      <c r="H506" s="190" t="s">
        <v>1026</v>
      </c>
      <c r="I506" s="195"/>
      <c r="J506" s="191">
        <v>1110</v>
      </c>
      <c r="K506" s="192"/>
      <c r="L506" s="192"/>
      <c r="M506" s="192"/>
      <c r="N506" s="193"/>
      <c r="O506" s="194"/>
    </row>
    <row r="507" spans="1:15" ht="15" x14ac:dyDescent="0.25">
      <c r="A507" s="190" t="s">
        <v>284</v>
      </c>
      <c r="B507" s="190" t="s">
        <v>1349</v>
      </c>
      <c r="C507" s="190" t="s">
        <v>575</v>
      </c>
      <c r="D507" s="190" t="s">
        <v>1866</v>
      </c>
      <c r="E507" s="190">
        <v>1723</v>
      </c>
      <c r="F507" s="190" t="s">
        <v>2643</v>
      </c>
      <c r="G507" s="190" t="s">
        <v>1027</v>
      </c>
      <c r="H507" s="190" t="s">
        <v>1026</v>
      </c>
      <c r="I507" s="195"/>
      <c r="J507" s="191">
        <v>1110</v>
      </c>
      <c r="K507" s="192"/>
      <c r="L507" s="192"/>
      <c r="M507" s="192"/>
      <c r="N507" s="193"/>
      <c r="O507" s="194"/>
    </row>
    <row r="508" spans="1:15" ht="15" x14ac:dyDescent="0.25">
      <c r="A508" s="190" t="s">
        <v>14</v>
      </c>
      <c r="B508" s="190" t="s">
        <v>1349</v>
      </c>
      <c r="C508" s="190" t="s">
        <v>576</v>
      </c>
      <c r="D508" s="190" t="s">
        <v>1867</v>
      </c>
      <c r="E508" s="190">
        <v>1763</v>
      </c>
      <c r="F508" s="190" t="s">
        <v>2644</v>
      </c>
      <c r="G508" s="190" t="s">
        <v>1028</v>
      </c>
      <c r="H508" s="190" t="s">
        <v>1024</v>
      </c>
      <c r="I508" s="195"/>
      <c r="J508" s="191">
        <v>1400</v>
      </c>
      <c r="K508" s="192"/>
      <c r="L508" s="192"/>
      <c r="M508" s="192"/>
      <c r="N508" s="193"/>
      <c r="O508" s="194"/>
    </row>
    <row r="509" spans="1:15" ht="15" x14ac:dyDescent="0.25">
      <c r="A509" s="190" t="s">
        <v>25</v>
      </c>
      <c r="B509" s="190" t="s">
        <v>1349</v>
      </c>
      <c r="C509" s="190" t="s">
        <v>484</v>
      </c>
      <c r="D509" s="190" t="s">
        <v>1868</v>
      </c>
      <c r="E509" s="190">
        <v>1700</v>
      </c>
      <c r="F509" s="190" t="s">
        <v>2645</v>
      </c>
      <c r="G509" s="190" t="s">
        <v>1029</v>
      </c>
      <c r="H509" s="190" t="s">
        <v>1030</v>
      </c>
      <c r="I509" s="195"/>
      <c r="J509" s="191">
        <v>4048</v>
      </c>
      <c r="K509" s="192"/>
      <c r="L509" s="192"/>
      <c r="M509" s="192"/>
      <c r="N509" s="193"/>
      <c r="O509" s="194"/>
    </row>
    <row r="510" spans="1:15" ht="15" x14ac:dyDescent="0.25">
      <c r="A510" s="190" t="s">
        <v>14</v>
      </c>
      <c r="B510" s="190" t="s">
        <v>1349</v>
      </c>
      <c r="C510" s="190" t="s">
        <v>329</v>
      </c>
      <c r="D510" s="190" t="s">
        <v>1869</v>
      </c>
      <c r="E510" s="190">
        <v>1700</v>
      </c>
      <c r="F510" s="190" t="s">
        <v>2646</v>
      </c>
      <c r="G510" s="190" t="s">
        <v>1031</v>
      </c>
      <c r="H510" s="190" t="s">
        <v>1032</v>
      </c>
      <c r="I510" s="195"/>
      <c r="J510" s="191">
        <v>1401</v>
      </c>
      <c r="K510" s="192"/>
      <c r="L510" s="192"/>
      <c r="M510" s="192"/>
      <c r="N510" s="193"/>
      <c r="O510" s="194"/>
    </row>
    <row r="511" spans="1:15" ht="15" x14ac:dyDescent="0.25">
      <c r="A511" s="190" t="s">
        <v>14</v>
      </c>
      <c r="B511" s="190" t="s">
        <v>1349</v>
      </c>
      <c r="C511" s="190" t="s">
        <v>528</v>
      </c>
      <c r="D511" s="190" t="s">
        <v>1870</v>
      </c>
      <c r="E511" s="190">
        <v>1723</v>
      </c>
      <c r="F511" s="190" t="s">
        <v>2647</v>
      </c>
      <c r="G511" s="190" t="s">
        <v>1033</v>
      </c>
      <c r="H511" s="190" t="s">
        <v>1034</v>
      </c>
      <c r="I511" s="195"/>
      <c r="J511" s="191">
        <v>1402</v>
      </c>
      <c r="K511" s="192"/>
      <c r="L511" s="192"/>
      <c r="M511" s="192"/>
      <c r="N511" s="193"/>
      <c r="O511" s="194"/>
    </row>
    <row r="512" spans="1:15" ht="15" x14ac:dyDescent="0.25">
      <c r="A512" s="190" t="s">
        <v>14</v>
      </c>
      <c r="B512" s="190" t="s">
        <v>1349</v>
      </c>
      <c r="C512" s="190" t="s">
        <v>577</v>
      </c>
      <c r="D512" s="190" t="s">
        <v>1871</v>
      </c>
      <c r="E512" s="190">
        <v>1762</v>
      </c>
      <c r="F512" s="190" t="s">
        <v>2648</v>
      </c>
      <c r="G512" s="190" t="s">
        <v>1035</v>
      </c>
      <c r="H512" s="190"/>
      <c r="I512" s="195"/>
      <c r="J512" s="191">
        <v>1542</v>
      </c>
      <c r="K512" s="192"/>
      <c r="L512" s="192"/>
      <c r="M512" s="192"/>
      <c r="N512" s="193"/>
      <c r="O512" s="194"/>
    </row>
    <row r="513" spans="1:15" ht="15" x14ac:dyDescent="0.25">
      <c r="A513" s="190" t="s">
        <v>14</v>
      </c>
      <c r="B513" s="190" t="s">
        <v>1349</v>
      </c>
      <c r="C513" s="190" t="s">
        <v>440</v>
      </c>
      <c r="D513" s="190" t="s">
        <v>1872</v>
      </c>
      <c r="E513" s="190">
        <v>1041</v>
      </c>
      <c r="F513" s="190" t="s">
        <v>2649</v>
      </c>
      <c r="G513" s="190" t="s">
        <v>1036</v>
      </c>
      <c r="H513" s="190"/>
      <c r="I513" s="195"/>
      <c r="J513" s="191">
        <v>1403</v>
      </c>
      <c r="K513" s="192"/>
      <c r="L513" s="192"/>
      <c r="M513" s="192"/>
      <c r="N513" s="193"/>
      <c r="O513" s="194"/>
    </row>
    <row r="514" spans="1:15" ht="15" x14ac:dyDescent="0.25">
      <c r="A514" s="190" t="s">
        <v>14</v>
      </c>
      <c r="B514" s="190" t="s">
        <v>1349</v>
      </c>
      <c r="C514" s="190" t="s">
        <v>528</v>
      </c>
      <c r="D514" s="190" t="s">
        <v>1873</v>
      </c>
      <c r="E514" s="190">
        <v>1762</v>
      </c>
      <c r="F514" s="190" t="s">
        <v>2650</v>
      </c>
      <c r="G514" s="190" t="s">
        <v>1037</v>
      </c>
      <c r="H514" s="190" t="s">
        <v>1038</v>
      </c>
      <c r="I514" s="195"/>
      <c r="J514" s="191">
        <v>1404</v>
      </c>
      <c r="K514" s="192"/>
      <c r="L514" s="192"/>
      <c r="M514" s="192"/>
      <c r="N514" s="193"/>
      <c r="O514" s="194"/>
    </row>
    <row r="515" spans="1:15" ht="15" x14ac:dyDescent="0.25">
      <c r="A515" s="190" t="s">
        <v>14</v>
      </c>
      <c r="B515" s="190" t="s">
        <v>1349</v>
      </c>
      <c r="C515" s="190" t="s">
        <v>523</v>
      </c>
      <c r="D515" s="190" t="s">
        <v>1874</v>
      </c>
      <c r="E515" s="190">
        <v>1733</v>
      </c>
      <c r="F515" s="190" t="s">
        <v>2651</v>
      </c>
      <c r="G515" s="190" t="s">
        <v>1039</v>
      </c>
      <c r="H515" s="190" t="s">
        <v>718</v>
      </c>
      <c r="I515" s="195"/>
      <c r="J515" s="191">
        <v>1523</v>
      </c>
      <c r="K515" s="192"/>
      <c r="L515" s="192"/>
      <c r="M515" s="192"/>
      <c r="N515" s="193"/>
      <c r="O515" s="194"/>
    </row>
    <row r="516" spans="1:15" ht="15" x14ac:dyDescent="0.25">
      <c r="A516" s="190" t="s">
        <v>14</v>
      </c>
      <c r="B516" s="190" t="s">
        <v>1349</v>
      </c>
      <c r="C516" s="190" t="s">
        <v>406</v>
      </c>
      <c r="D516" s="190" t="s">
        <v>1875</v>
      </c>
      <c r="E516" s="190">
        <v>1554</v>
      </c>
      <c r="F516" s="190" t="s">
        <v>2652</v>
      </c>
      <c r="G516" s="190" t="s">
        <v>1040</v>
      </c>
      <c r="H516" s="190" t="s">
        <v>1041</v>
      </c>
      <c r="I516" s="195"/>
      <c r="J516" s="191">
        <v>1405</v>
      </c>
      <c r="K516" s="192"/>
      <c r="L516" s="192"/>
      <c r="M516" s="192"/>
      <c r="N516" s="193"/>
      <c r="O516" s="194"/>
    </row>
    <row r="517" spans="1:15" ht="15" x14ac:dyDescent="0.25">
      <c r="A517" s="190" t="s">
        <v>14</v>
      </c>
      <c r="B517" s="190" t="s">
        <v>1349</v>
      </c>
      <c r="C517" s="190" t="s">
        <v>578</v>
      </c>
      <c r="D517" s="190" t="s">
        <v>1876</v>
      </c>
      <c r="E517" s="190">
        <v>1720</v>
      </c>
      <c r="F517" s="190" t="s">
        <v>2653</v>
      </c>
      <c r="G517" s="190" t="s">
        <v>1042</v>
      </c>
      <c r="H517" s="190" t="s">
        <v>83</v>
      </c>
      <c r="I517" s="195"/>
      <c r="J517" s="191">
        <v>1597</v>
      </c>
      <c r="K517" s="192"/>
      <c r="L517" s="192"/>
      <c r="M517" s="192"/>
      <c r="N517" s="193"/>
      <c r="O517" s="194"/>
    </row>
    <row r="518" spans="1:15" ht="15" x14ac:dyDescent="0.25">
      <c r="A518" s="190" t="s">
        <v>284</v>
      </c>
      <c r="B518" s="190" t="s">
        <v>1349</v>
      </c>
      <c r="C518" s="190" t="s">
        <v>579</v>
      </c>
      <c r="D518" s="190" t="s">
        <v>1877</v>
      </c>
      <c r="E518" s="190">
        <v>1720</v>
      </c>
      <c r="F518" s="190" t="s">
        <v>2654</v>
      </c>
      <c r="G518" s="190" t="s">
        <v>1043</v>
      </c>
      <c r="H518" s="190" t="s">
        <v>83</v>
      </c>
      <c r="I518" s="195"/>
      <c r="J518" s="191">
        <v>1599</v>
      </c>
      <c r="K518" s="192"/>
      <c r="L518" s="192"/>
      <c r="M518" s="192"/>
      <c r="N518" s="193"/>
      <c r="O518" s="194"/>
    </row>
    <row r="519" spans="1:15" ht="15" x14ac:dyDescent="0.25">
      <c r="A519" s="190" t="s">
        <v>14</v>
      </c>
      <c r="B519" s="190" t="s">
        <v>1349</v>
      </c>
      <c r="C519" s="190" t="s">
        <v>329</v>
      </c>
      <c r="D519" s="190" t="s">
        <v>1878</v>
      </c>
      <c r="E519" s="190">
        <v>1791</v>
      </c>
      <c r="F519" s="190" t="s">
        <v>2655</v>
      </c>
      <c r="G519" s="190" t="s">
        <v>1044</v>
      </c>
      <c r="H519" s="190"/>
      <c r="I519" s="195"/>
      <c r="J519" s="191">
        <v>1112</v>
      </c>
      <c r="K519" s="192"/>
      <c r="L519" s="192"/>
      <c r="M519" s="192"/>
      <c r="N519" s="193"/>
      <c r="O519" s="194"/>
    </row>
    <row r="520" spans="1:15" ht="15" x14ac:dyDescent="0.25">
      <c r="A520" s="190" t="s">
        <v>284</v>
      </c>
      <c r="B520" s="190" t="s">
        <v>1349</v>
      </c>
      <c r="C520" s="190" t="s">
        <v>580</v>
      </c>
      <c r="D520" s="190" t="s">
        <v>1879</v>
      </c>
      <c r="E520" s="190">
        <v>1791</v>
      </c>
      <c r="F520" s="190" t="s">
        <v>2656</v>
      </c>
      <c r="G520" s="190" t="s">
        <v>1044</v>
      </c>
      <c r="H520" s="190"/>
      <c r="I520" s="195"/>
      <c r="J520" s="191">
        <v>1112</v>
      </c>
      <c r="K520" s="192"/>
      <c r="L520" s="192"/>
      <c r="M520" s="192"/>
      <c r="N520" s="193"/>
      <c r="O520" s="194"/>
    </row>
    <row r="521" spans="1:15" ht="15" x14ac:dyDescent="0.25">
      <c r="A521" s="190" t="s">
        <v>14</v>
      </c>
      <c r="B521" s="190" t="s">
        <v>1349</v>
      </c>
      <c r="C521" s="190" t="s">
        <v>581</v>
      </c>
      <c r="D521" s="190" t="s">
        <v>1880</v>
      </c>
      <c r="E521" s="190">
        <v>1697</v>
      </c>
      <c r="F521" s="190" t="s">
        <v>2657</v>
      </c>
      <c r="G521" s="190" t="s">
        <v>1045</v>
      </c>
      <c r="H521" s="190"/>
      <c r="I521" s="195"/>
      <c r="J521" s="191">
        <v>1534</v>
      </c>
      <c r="K521" s="192"/>
      <c r="L521" s="192"/>
      <c r="M521" s="192"/>
      <c r="N521" s="193"/>
      <c r="O521" s="194"/>
    </row>
    <row r="522" spans="1:15" ht="15" x14ac:dyDescent="0.25">
      <c r="A522" s="190" t="s">
        <v>284</v>
      </c>
      <c r="B522" s="190" t="s">
        <v>1349</v>
      </c>
      <c r="C522" s="190" t="s">
        <v>446</v>
      </c>
      <c r="D522" s="190" t="s">
        <v>1881</v>
      </c>
      <c r="E522" s="190">
        <v>1697</v>
      </c>
      <c r="F522" s="190" t="s">
        <v>2658</v>
      </c>
      <c r="G522" s="190" t="s">
        <v>1045</v>
      </c>
      <c r="H522" s="190"/>
      <c r="I522" s="195"/>
      <c r="J522" s="191">
        <v>1534</v>
      </c>
      <c r="K522" s="192"/>
      <c r="L522" s="192"/>
      <c r="M522" s="192"/>
      <c r="N522" s="193"/>
      <c r="O522" s="194"/>
    </row>
    <row r="523" spans="1:15" ht="15" x14ac:dyDescent="0.25">
      <c r="A523" s="190" t="s">
        <v>14</v>
      </c>
      <c r="B523" s="190" t="s">
        <v>1349</v>
      </c>
      <c r="C523" s="190" t="s">
        <v>288</v>
      </c>
      <c r="D523" s="190" t="s">
        <v>1882</v>
      </c>
      <c r="E523" s="190">
        <v>1687</v>
      </c>
      <c r="F523" s="190" t="s">
        <v>2659</v>
      </c>
      <c r="G523" s="190" t="s">
        <v>1046</v>
      </c>
      <c r="H523" s="190"/>
      <c r="I523" s="195"/>
      <c r="J523" s="191">
        <v>1563</v>
      </c>
      <c r="K523" s="192"/>
      <c r="L523" s="192"/>
      <c r="M523" s="192"/>
      <c r="N523" s="193"/>
      <c r="O523" s="194"/>
    </row>
    <row r="524" spans="1:15" ht="15" x14ac:dyDescent="0.25">
      <c r="A524" s="190" t="s">
        <v>284</v>
      </c>
      <c r="B524" s="190" t="s">
        <v>1349</v>
      </c>
      <c r="C524" s="190" t="s">
        <v>296</v>
      </c>
      <c r="D524" s="190" t="s">
        <v>1883</v>
      </c>
      <c r="E524" s="190">
        <v>1630</v>
      </c>
      <c r="F524" s="190" t="s">
        <v>2660</v>
      </c>
      <c r="G524" s="190" t="s">
        <v>1047</v>
      </c>
      <c r="H524" s="190" t="s">
        <v>1048</v>
      </c>
      <c r="I524" s="195"/>
      <c r="J524" s="191">
        <v>1569</v>
      </c>
      <c r="K524" s="192"/>
      <c r="L524" s="192"/>
      <c r="M524" s="192"/>
      <c r="N524" s="193"/>
      <c r="O524" s="194"/>
    </row>
    <row r="525" spans="1:15" ht="15" x14ac:dyDescent="0.25">
      <c r="A525" s="190" t="s">
        <v>14</v>
      </c>
      <c r="B525" s="190" t="s">
        <v>1349</v>
      </c>
      <c r="C525" s="190" t="s">
        <v>582</v>
      </c>
      <c r="D525" s="190" t="s">
        <v>1884</v>
      </c>
      <c r="E525" s="190">
        <v>1723</v>
      </c>
      <c r="F525" s="190" t="s">
        <v>2661</v>
      </c>
      <c r="G525" s="190" t="s">
        <v>1049</v>
      </c>
      <c r="H525" s="190"/>
      <c r="I525" s="195"/>
      <c r="J525" s="191">
        <v>1408</v>
      </c>
      <c r="K525" s="192"/>
      <c r="L525" s="192"/>
      <c r="M525" s="192"/>
      <c r="N525" s="193"/>
      <c r="O525" s="194"/>
    </row>
    <row r="526" spans="1:15" ht="15" x14ac:dyDescent="0.25">
      <c r="A526" s="190" t="s">
        <v>14</v>
      </c>
      <c r="B526" s="190" t="s">
        <v>1349</v>
      </c>
      <c r="C526" s="190" t="s">
        <v>440</v>
      </c>
      <c r="D526" s="190" t="s">
        <v>1885</v>
      </c>
      <c r="E526" s="190">
        <v>1776</v>
      </c>
      <c r="F526" s="190" t="s">
        <v>2662</v>
      </c>
      <c r="G526" s="190" t="s">
        <v>1050</v>
      </c>
      <c r="H526" s="190"/>
      <c r="I526" s="195"/>
      <c r="J526" s="191">
        <v>1410</v>
      </c>
      <c r="K526" s="192"/>
      <c r="L526" s="192"/>
      <c r="M526" s="192"/>
      <c r="N526" s="193"/>
      <c r="O526" s="194"/>
    </row>
    <row r="527" spans="1:15" ht="15" x14ac:dyDescent="0.25">
      <c r="A527" s="190" t="s">
        <v>14</v>
      </c>
      <c r="B527" s="190" t="s">
        <v>1349</v>
      </c>
      <c r="C527" s="190" t="s">
        <v>476</v>
      </c>
      <c r="D527" s="190" t="s">
        <v>1886</v>
      </c>
      <c r="E527" s="190">
        <v>1680</v>
      </c>
      <c r="F527" s="190" t="s">
        <v>2663</v>
      </c>
      <c r="G527" s="190" t="s">
        <v>1051</v>
      </c>
      <c r="H527" s="190"/>
      <c r="I527" s="195"/>
      <c r="J527" s="191">
        <v>1564</v>
      </c>
      <c r="K527" s="192"/>
      <c r="L527" s="192"/>
      <c r="M527" s="192"/>
      <c r="N527" s="193"/>
      <c r="O527" s="194"/>
    </row>
    <row r="528" spans="1:15" ht="15" x14ac:dyDescent="0.25">
      <c r="A528" s="190" t="s">
        <v>284</v>
      </c>
      <c r="B528" s="190" t="s">
        <v>585</v>
      </c>
      <c r="C528" s="190" t="s">
        <v>292</v>
      </c>
      <c r="D528" s="190" t="s">
        <v>1375</v>
      </c>
      <c r="E528" s="190">
        <v>1752</v>
      </c>
      <c r="F528" s="190" t="s">
        <v>2152</v>
      </c>
      <c r="G528" s="190" t="s">
        <v>2929</v>
      </c>
      <c r="H528" s="190" t="s">
        <v>1059</v>
      </c>
      <c r="I528" s="195"/>
      <c r="J528" s="191">
        <v>1412</v>
      </c>
      <c r="K528" s="192"/>
      <c r="L528" s="192"/>
      <c r="M528" s="192" t="s">
        <v>90</v>
      </c>
      <c r="N528" s="193"/>
      <c r="O528" s="194"/>
    </row>
    <row r="529" spans="1:15" ht="15" x14ac:dyDescent="0.25">
      <c r="A529" s="190" t="s">
        <v>14</v>
      </c>
      <c r="B529" s="190" t="s">
        <v>593</v>
      </c>
      <c r="C529" s="190" t="s">
        <v>424</v>
      </c>
      <c r="D529" s="190" t="s">
        <v>1376</v>
      </c>
      <c r="E529" s="190">
        <v>1660</v>
      </c>
      <c r="F529" s="190" t="s">
        <v>2153</v>
      </c>
      <c r="G529" s="190" t="s">
        <v>2930</v>
      </c>
      <c r="H529" s="190" t="s">
        <v>83</v>
      </c>
      <c r="I529" s="195"/>
      <c r="J529" s="191">
        <v>1600</v>
      </c>
      <c r="K529" s="192"/>
      <c r="L529" s="192"/>
      <c r="M529" s="192" t="s">
        <v>90</v>
      </c>
      <c r="N529" s="193"/>
      <c r="O529" s="194"/>
    </row>
    <row r="530" spans="1:15" ht="15" x14ac:dyDescent="0.25">
      <c r="A530" s="190" t="s">
        <v>284</v>
      </c>
      <c r="B530" s="190" t="s">
        <v>595</v>
      </c>
      <c r="C530" s="190" t="s">
        <v>596</v>
      </c>
      <c r="D530" s="190" t="s">
        <v>1377</v>
      </c>
      <c r="E530" s="190">
        <v>1752</v>
      </c>
      <c r="F530" s="190" t="s">
        <v>2154</v>
      </c>
      <c r="G530" s="190" t="s">
        <v>2931</v>
      </c>
      <c r="H530" s="190" t="s">
        <v>1091</v>
      </c>
      <c r="I530" s="195"/>
      <c r="J530" s="191">
        <v>1598</v>
      </c>
      <c r="K530" s="192"/>
      <c r="L530" s="192"/>
      <c r="M530" s="192" t="s">
        <v>90</v>
      </c>
      <c r="N530" s="193"/>
      <c r="O530" s="194"/>
    </row>
    <row r="531" spans="1:15" ht="15" x14ac:dyDescent="0.25">
      <c r="A531" s="190" t="s">
        <v>14</v>
      </c>
      <c r="B531" s="190" t="s">
        <v>1350</v>
      </c>
      <c r="C531" s="190" t="s">
        <v>583</v>
      </c>
      <c r="D531" s="190" t="s">
        <v>1887</v>
      </c>
      <c r="E531" s="190">
        <v>1745</v>
      </c>
      <c r="F531" s="190" t="s">
        <v>2664</v>
      </c>
      <c r="G531" s="190" t="s">
        <v>1052</v>
      </c>
      <c r="H531" s="190" t="s">
        <v>1053</v>
      </c>
      <c r="I531" s="195"/>
      <c r="J531" s="191">
        <v>1113</v>
      </c>
      <c r="K531" s="192"/>
      <c r="L531" s="192"/>
      <c r="M531" s="192"/>
      <c r="N531" s="193"/>
      <c r="O531" s="194"/>
    </row>
    <row r="532" spans="1:15" ht="15" x14ac:dyDescent="0.25">
      <c r="A532" s="190" t="s">
        <v>284</v>
      </c>
      <c r="B532" s="190" t="s">
        <v>1350</v>
      </c>
      <c r="C532" s="190" t="s">
        <v>345</v>
      </c>
      <c r="D532" s="190" t="s">
        <v>1888</v>
      </c>
      <c r="E532" s="190">
        <v>1745</v>
      </c>
      <c r="F532" s="190" t="s">
        <v>2665</v>
      </c>
      <c r="G532" s="190" t="s">
        <v>1054</v>
      </c>
      <c r="H532" s="190" t="s">
        <v>1053</v>
      </c>
      <c r="I532" s="195"/>
      <c r="J532" s="191">
        <v>1113</v>
      </c>
      <c r="K532" s="192"/>
      <c r="L532" s="192"/>
      <c r="M532" s="192"/>
      <c r="N532" s="193"/>
      <c r="O532" s="194"/>
    </row>
    <row r="533" spans="1:15" ht="15" x14ac:dyDescent="0.25">
      <c r="A533" s="190" t="s">
        <v>14</v>
      </c>
      <c r="B533" s="190" t="s">
        <v>1350</v>
      </c>
      <c r="C533" s="190" t="s">
        <v>584</v>
      </c>
      <c r="D533" s="190" t="s">
        <v>1889</v>
      </c>
      <c r="E533" s="190">
        <v>1748</v>
      </c>
      <c r="F533" s="190" t="s">
        <v>2666</v>
      </c>
      <c r="G533" s="190" t="s">
        <v>1055</v>
      </c>
      <c r="H533" s="190"/>
      <c r="I533" s="195"/>
      <c r="J533" s="191">
        <v>1411</v>
      </c>
      <c r="K533" s="192"/>
      <c r="L533" s="192"/>
      <c r="M533" s="192"/>
      <c r="N533" s="193"/>
      <c r="O533" s="194"/>
    </row>
    <row r="534" spans="1:15" ht="15" x14ac:dyDescent="0.25">
      <c r="A534" s="190" t="s">
        <v>14</v>
      </c>
      <c r="B534" s="190" t="s">
        <v>1350</v>
      </c>
      <c r="C534" s="190" t="s">
        <v>586</v>
      </c>
      <c r="D534" s="190" t="s">
        <v>1890</v>
      </c>
      <c r="E534" s="190">
        <v>1700</v>
      </c>
      <c r="F534" s="190" t="s">
        <v>2667</v>
      </c>
      <c r="G534" s="190" t="s">
        <v>1056</v>
      </c>
      <c r="H534" s="190" t="s">
        <v>1057</v>
      </c>
      <c r="I534" s="195"/>
      <c r="J534" s="191">
        <v>1114</v>
      </c>
      <c r="K534" s="192"/>
      <c r="L534" s="192"/>
      <c r="M534" s="192"/>
      <c r="N534" s="193"/>
      <c r="O534" s="194"/>
    </row>
    <row r="535" spans="1:15" ht="15" x14ac:dyDescent="0.25">
      <c r="A535" s="190" t="s">
        <v>284</v>
      </c>
      <c r="B535" s="190" t="s">
        <v>1350</v>
      </c>
      <c r="C535" s="190" t="s">
        <v>401</v>
      </c>
      <c r="D535" s="190" t="s">
        <v>1891</v>
      </c>
      <c r="E535" s="190">
        <v>1700</v>
      </c>
      <c r="F535" s="190" t="s">
        <v>2668</v>
      </c>
      <c r="G535" s="190" t="s">
        <v>1058</v>
      </c>
      <c r="H535" s="190" t="s">
        <v>1057</v>
      </c>
      <c r="I535" s="195"/>
      <c r="J535" s="191">
        <v>1114</v>
      </c>
      <c r="K535" s="192"/>
      <c r="L535" s="192"/>
      <c r="M535" s="192"/>
      <c r="N535" s="193"/>
      <c r="O535" s="194"/>
    </row>
    <row r="536" spans="1:15" ht="15" x14ac:dyDescent="0.25">
      <c r="A536" s="190" t="s">
        <v>14</v>
      </c>
      <c r="B536" s="190" t="s">
        <v>1350</v>
      </c>
      <c r="C536" s="190" t="s">
        <v>587</v>
      </c>
      <c r="D536" s="190" t="s">
        <v>1892</v>
      </c>
      <c r="E536" s="190">
        <v>1700</v>
      </c>
      <c r="F536" s="190" t="s">
        <v>2669</v>
      </c>
      <c r="G536" s="190" t="s">
        <v>1060</v>
      </c>
      <c r="H536" s="190" t="s">
        <v>1061</v>
      </c>
      <c r="I536" s="195"/>
      <c r="J536" s="191">
        <v>1413</v>
      </c>
      <c r="K536" s="192"/>
      <c r="L536" s="192"/>
      <c r="M536" s="192"/>
      <c r="N536" s="193"/>
      <c r="O536" s="194"/>
    </row>
    <row r="537" spans="1:15" ht="15" x14ac:dyDescent="0.25">
      <c r="A537" s="190" t="s">
        <v>14</v>
      </c>
      <c r="B537" s="190" t="s">
        <v>1350</v>
      </c>
      <c r="C537" s="190" t="s">
        <v>297</v>
      </c>
      <c r="D537" s="190" t="s">
        <v>1893</v>
      </c>
      <c r="E537" s="190">
        <v>1635</v>
      </c>
      <c r="F537" s="190" t="s">
        <v>2670</v>
      </c>
      <c r="G537" s="190" t="s">
        <v>1062</v>
      </c>
      <c r="H537" s="190" t="s">
        <v>1063</v>
      </c>
      <c r="I537" s="195"/>
      <c r="J537" s="191">
        <v>1414</v>
      </c>
      <c r="K537" s="192"/>
      <c r="L537" s="192"/>
      <c r="M537" s="192"/>
      <c r="N537" s="193"/>
      <c r="O537" s="194"/>
    </row>
    <row r="538" spans="1:15" ht="15" x14ac:dyDescent="0.25">
      <c r="A538" s="190" t="s">
        <v>14</v>
      </c>
      <c r="B538" s="190" t="s">
        <v>1350</v>
      </c>
      <c r="C538" s="190" t="s">
        <v>588</v>
      </c>
      <c r="D538" s="190" t="s">
        <v>1894</v>
      </c>
      <c r="E538" s="190">
        <v>1700</v>
      </c>
      <c r="F538" s="190" t="s">
        <v>2671</v>
      </c>
      <c r="G538" s="190" t="s">
        <v>1064</v>
      </c>
      <c r="H538" s="190" t="s">
        <v>1065</v>
      </c>
      <c r="I538" s="195"/>
      <c r="J538" s="191">
        <v>1115</v>
      </c>
      <c r="K538" s="192"/>
      <c r="L538" s="192"/>
      <c r="M538" s="192"/>
      <c r="N538" s="193"/>
      <c r="O538" s="194"/>
    </row>
    <row r="539" spans="1:15" ht="15" x14ac:dyDescent="0.25">
      <c r="A539" s="190" t="s">
        <v>284</v>
      </c>
      <c r="B539" s="190" t="s">
        <v>1350</v>
      </c>
      <c r="C539" s="190" t="s">
        <v>378</v>
      </c>
      <c r="D539" s="190" t="s">
        <v>1895</v>
      </c>
      <c r="E539" s="190">
        <v>1700</v>
      </c>
      <c r="F539" s="190" t="s">
        <v>2672</v>
      </c>
      <c r="G539" s="190" t="s">
        <v>1066</v>
      </c>
      <c r="H539" s="190" t="s">
        <v>1065</v>
      </c>
      <c r="I539" s="195"/>
      <c r="J539" s="191">
        <v>1115</v>
      </c>
      <c r="K539" s="192"/>
      <c r="L539" s="192"/>
      <c r="M539" s="192"/>
      <c r="N539" s="193"/>
      <c r="O539" s="194"/>
    </row>
    <row r="540" spans="1:15" ht="15" x14ac:dyDescent="0.25">
      <c r="A540" s="190" t="s">
        <v>14</v>
      </c>
      <c r="B540" s="190" t="s">
        <v>1350</v>
      </c>
      <c r="C540" s="190" t="s">
        <v>539</v>
      </c>
      <c r="D540" s="190" t="s">
        <v>1896</v>
      </c>
      <c r="E540" s="190">
        <v>1630</v>
      </c>
      <c r="F540" s="190" t="s">
        <v>2673</v>
      </c>
      <c r="G540" s="190" t="s">
        <v>1067</v>
      </c>
      <c r="H540" s="190" t="s">
        <v>1068</v>
      </c>
      <c r="I540" s="195"/>
      <c r="J540" s="191">
        <v>1415</v>
      </c>
      <c r="K540" s="192"/>
      <c r="L540" s="192"/>
      <c r="M540" s="192"/>
      <c r="N540" s="193"/>
      <c r="O540" s="194"/>
    </row>
    <row r="541" spans="1:15" ht="15" x14ac:dyDescent="0.25">
      <c r="A541" s="190" t="s">
        <v>14</v>
      </c>
      <c r="B541" s="190" t="s">
        <v>1350</v>
      </c>
      <c r="C541" s="190" t="s">
        <v>589</v>
      </c>
      <c r="D541" s="190" t="s">
        <v>1897</v>
      </c>
      <c r="E541" s="190">
        <v>1041</v>
      </c>
      <c r="F541" s="190" t="s">
        <v>2674</v>
      </c>
      <c r="G541" s="190" t="s">
        <v>1069</v>
      </c>
      <c r="H541" s="190"/>
      <c r="I541" s="195"/>
      <c r="J541" s="191">
        <v>1416</v>
      </c>
      <c r="K541" s="192"/>
      <c r="L541" s="192"/>
      <c r="M541" s="192"/>
      <c r="N541" s="193"/>
      <c r="O541" s="194"/>
    </row>
    <row r="542" spans="1:15" ht="15" x14ac:dyDescent="0.25">
      <c r="A542" s="190" t="s">
        <v>14</v>
      </c>
      <c r="B542" s="190" t="s">
        <v>1350</v>
      </c>
      <c r="C542" s="190" t="s">
        <v>590</v>
      </c>
      <c r="D542" s="190" t="s">
        <v>1898</v>
      </c>
      <c r="E542" s="190">
        <v>1400</v>
      </c>
      <c r="F542" s="190" t="s">
        <v>2675</v>
      </c>
      <c r="G542" s="190" t="s">
        <v>1070</v>
      </c>
      <c r="H542" s="190" t="s">
        <v>83</v>
      </c>
      <c r="I542" s="195"/>
      <c r="J542" s="191">
        <v>1589</v>
      </c>
      <c r="K542" s="192"/>
      <c r="L542" s="192"/>
      <c r="M542" s="192"/>
      <c r="N542" s="193"/>
      <c r="O542" s="194"/>
    </row>
    <row r="543" spans="1:15" ht="15" x14ac:dyDescent="0.25">
      <c r="A543" s="190" t="s">
        <v>284</v>
      </c>
      <c r="B543" s="190" t="s">
        <v>1350</v>
      </c>
      <c r="C543" s="190" t="s">
        <v>438</v>
      </c>
      <c r="D543" s="190" t="s">
        <v>1899</v>
      </c>
      <c r="E543" s="190">
        <v>1470</v>
      </c>
      <c r="F543" s="190" t="s">
        <v>2676</v>
      </c>
      <c r="G543" s="190" t="s">
        <v>1071</v>
      </c>
      <c r="H543" s="190"/>
      <c r="I543" s="195"/>
      <c r="J543" s="191">
        <v>1417</v>
      </c>
      <c r="K543" s="192"/>
      <c r="L543" s="192"/>
      <c r="M543" s="192"/>
      <c r="N543" s="193"/>
      <c r="O543" s="194"/>
    </row>
    <row r="544" spans="1:15" ht="15" x14ac:dyDescent="0.25">
      <c r="A544" s="190" t="s">
        <v>14</v>
      </c>
      <c r="B544" s="190" t="s">
        <v>1350</v>
      </c>
      <c r="C544" s="190" t="s">
        <v>360</v>
      </c>
      <c r="D544" s="190" t="s">
        <v>1900</v>
      </c>
      <c r="E544" s="190">
        <v>1740</v>
      </c>
      <c r="F544" s="190" t="s">
        <v>2677</v>
      </c>
      <c r="G544" s="190" t="s">
        <v>1072</v>
      </c>
      <c r="H544" s="190" t="s">
        <v>1073</v>
      </c>
      <c r="I544" s="195"/>
      <c r="J544" s="191">
        <v>1418</v>
      </c>
      <c r="K544" s="192"/>
      <c r="L544" s="192"/>
      <c r="M544" s="192"/>
      <c r="N544" s="193"/>
      <c r="O544" s="194"/>
    </row>
    <row r="545" spans="1:15" ht="15" x14ac:dyDescent="0.25">
      <c r="A545" s="190" t="s">
        <v>14</v>
      </c>
      <c r="B545" s="190" t="s">
        <v>1350</v>
      </c>
      <c r="C545" s="190" t="s">
        <v>454</v>
      </c>
      <c r="D545" s="190" t="s">
        <v>1901</v>
      </c>
      <c r="E545" s="190">
        <v>1669</v>
      </c>
      <c r="F545" s="190" t="s">
        <v>2678</v>
      </c>
      <c r="G545" s="190" t="s">
        <v>1074</v>
      </c>
      <c r="H545" s="190"/>
      <c r="I545" s="195"/>
      <c r="J545" s="191">
        <v>1419</v>
      </c>
      <c r="K545" s="192"/>
      <c r="L545" s="192"/>
      <c r="M545" s="192"/>
      <c r="N545" s="193"/>
      <c r="O545" s="194"/>
    </row>
    <row r="546" spans="1:15" ht="15" x14ac:dyDescent="0.25">
      <c r="A546" s="190" t="s">
        <v>14</v>
      </c>
      <c r="B546" s="190" t="s">
        <v>1350</v>
      </c>
      <c r="C546" s="190" t="s">
        <v>433</v>
      </c>
      <c r="D546" s="190" t="s">
        <v>1902</v>
      </c>
      <c r="E546" s="190">
        <v>1630</v>
      </c>
      <c r="F546" s="190" t="s">
        <v>2679</v>
      </c>
      <c r="G546" s="190" t="s">
        <v>1075</v>
      </c>
      <c r="H546" s="190"/>
      <c r="I546" s="195"/>
      <c r="J546" s="191">
        <v>1555</v>
      </c>
      <c r="K546" s="192"/>
      <c r="L546" s="192"/>
      <c r="M546" s="192"/>
      <c r="N546" s="193"/>
      <c r="O546" s="194"/>
    </row>
    <row r="547" spans="1:15" ht="15" x14ac:dyDescent="0.25">
      <c r="A547" s="190" t="s">
        <v>14</v>
      </c>
      <c r="B547" s="190" t="s">
        <v>1350</v>
      </c>
      <c r="C547" s="190" t="s">
        <v>591</v>
      </c>
      <c r="D547" s="190" t="s">
        <v>1903</v>
      </c>
      <c r="E547" s="190">
        <v>1699</v>
      </c>
      <c r="F547" s="190" t="s">
        <v>2680</v>
      </c>
      <c r="G547" s="190" t="s">
        <v>1076</v>
      </c>
      <c r="H547" s="190"/>
      <c r="I547" s="195"/>
      <c r="J547" s="191">
        <v>1117</v>
      </c>
      <c r="K547" s="192"/>
      <c r="L547" s="192"/>
      <c r="M547" s="192"/>
      <c r="N547" s="193"/>
      <c r="O547" s="194"/>
    </row>
    <row r="548" spans="1:15" ht="15" x14ac:dyDescent="0.25">
      <c r="A548" s="190" t="s">
        <v>284</v>
      </c>
      <c r="B548" s="190" t="s">
        <v>1350</v>
      </c>
      <c r="C548" s="190" t="s">
        <v>303</v>
      </c>
      <c r="D548" s="190" t="s">
        <v>1904</v>
      </c>
      <c r="E548" s="190">
        <v>1699</v>
      </c>
      <c r="F548" s="190" t="s">
        <v>2681</v>
      </c>
      <c r="G548" s="190" t="s">
        <v>1076</v>
      </c>
      <c r="H548" s="190"/>
      <c r="I548" s="195"/>
      <c r="J548" s="191">
        <v>1117</v>
      </c>
      <c r="K548" s="192"/>
      <c r="L548" s="192"/>
      <c r="M548" s="192"/>
      <c r="N548" s="193"/>
      <c r="O548" s="194"/>
    </row>
    <row r="549" spans="1:15" ht="15" x14ac:dyDescent="0.25">
      <c r="A549" s="190" t="s">
        <v>284</v>
      </c>
      <c r="B549" s="190" t="s">
        <v>602</v>
      </c>
      <c r="C549" s="190" t="s">
        <v>349</v>
      </c>
      <c r="D549" s="190" t="s">
        <v>1378</v>
      </c>
      <c r="E549" s="190">
        <v>1788</v>
      </c>
      <c r="F549" s="190" t="s">
        <v>2155</v>
      </c>
      <c r="G549" s="190" t="s">
        <v>2932</v>
      </c>
      <c r="H549" s="190" t="s">
        <v>1115</v>
      </c>
      <c r="I549" s="195"/>
      <c r="J549" s="191">
        <v>1105</v>
      </c>
      <c r="K549" s="192" t="s">
        <v>90</v>
      </c>
      <c r="L549" s="192"/>
      <c r="M549" s="192" t="s">
        <v>90</v>
      </c>
      <c r="N549" s="193"/>
      <c r="O549" s="194"/>
    </row>
    <row r="550" spans="1:15" ht="15" x14ac:dyDescent="0.25">
      <c r="A550" s="190" t="s">
        <v>284</v>
      </c>
      <c r="B550" s="190" t="s">
        <v>607</v>
      </c>
      <c r="C550" s="190" t="s">
        <v>315</v>
      </c>
      <c r="D550" s="190" t="s">
        <v>1379</v>
      </c>
      <c r="E550" s="190">
        <v>1752</v>
      </c>
      <c r="F550" s="190" t="s">
        <v>2156</v>
      </c>
      <c r="G550" s="190" t="s">
        <v>2933</v>
      </c>
      <c r="H550" s="190"/>
      <c r="I550" s="195"/>
      <c r="J550" s="191">
        <v>1585</v>
      </c>
      <c r="K550" s="192"/>
      <c r="L550" s="192"/>
      <c r="M550" s="192" t="s">
        <v>90</v>
      </c>
      <c r="N550" s="193"/>
      <c r="O550" s="194"/>
    </row>
    <row r="551" spans="1:15" ht="15" x14ac:dyDescent="0.25">
      <c r="A551" s="190" t="s">
        <v>25</v>
      </c>
      <c r="B551" s="190" t="s">
        <v>616</v>
      </c>
      <c r="C551" s="190" t="s">
        <v>562</v>
      </c>
      <c r="D551" s="190" t="s">
        <v>1380</v>
      </c>
      <c r="E551" s="190">
        <v>3145</v>
      </c>
      <c r="F551" s="190" t="s">
        <v>2157</v>
      </c>
      <c r="G551" s="190" t="s">
        <v>2934</v>
      </c>
      <c r="H551" s="190" t="s">
        <v>83</v>
      </c>
      <c r="I551" s="195"/>
      <c r="J551" s="191">
        <v>4066</v>
      </c>
      <c r="K551" s="192"/>
      <c r="L551" s="192"/>
      <c r="M551" s="192" t="s">
        <v>90</v>
      </c>
      <c r="N551" s="193"/>
      <c r="O551" s="194"/>
    </row>
    <row r="552" spans="1:15" ht="15" x14ac:dyDescent="0.25">
      <c r="A552" s="190" t="s">
        <v>14</v>
      </c>
      <c r="B552" s="190" t="s">
        <v>1351</v>
      </c>
      <c r="C552" s="190" t="s">
        <v>341</v>
      </c>
      <c r="D552" s="190" t="s">
        <v>1905</v>
      </c>
      <c r="E552" s="190">
        <v>1746</v>
      </c>
      <c r="F552" s="190" t="s">
        <v>2682</v>
      </c>
      <c r="G552" s="190" t="s">
        <v>1077</v>
      </c>
      <c r="H552" s="190" t="s">
        <v>1078</v>
      </c>
      <c r="I552" s="195"/>
      <c r="J552" s="191">
        <v>1118</v>
      </c>
      <c r="K552" s="192"/>
      <c r="L552" s="192"/>
      <c r="M552" s="192"/>
      <c r="N552" s="193"/>
      <c r="O552" s="194"/>
    </row>
    <row r="553" spans="1:15" ht="15" x14ac:dyDescent="0.25">
      <c r="A553" s="190" t="s">
        <v>284</v>
      </c>
      <c r="B553" s="190" t="s">
        <v>1351</v>
      </c>
      <c r="C553" s="190" t="s">
        <v>344</v>
      </c>
      <c r="D553" s="190" t="s">
        <v>1906</v>
      </c>
      <c r="E553" s="190">
        <v>1746</v>
      </c>
      <c r="F553" s="190" t="s">
        <v>2683</v>
      </c>
      <c r="G553" s="190" t="s">
        <v>1079</v>
      </c>
      <c r="H553" s="190" t="s">
        <v>1078</v>
      </c>
      <c r="I553" s="195"/>
      <c r="J553" s="191">
        <v>1118</v>
      </c>
      <c r="K553" s="192"/>
      <c r="L553" s="192"/>
      <c r="M553" s="192"/>
      <c r="N553" s="193"/>
      <c r="O553" s="194"/>
    </row>
    <row r="554" spans="1:15" ht="15" x14ac:dyDescent="0.25">
      <c r="A554" s="190" t="s">
        <v>14</v>
      </c>
      <c r="B554" s="190" t="s">
        <v>1351</v>
      </c>
      <c r="C554" s="190" t="s">
        <v>475</v>
      </c>
      <c r="D554" s="190" t="s">
        <v>1907</v>
      </c>
      <c r="E554" s="190">
        <v>1686</v>
      </c>
      <c r="F554" s="190" t="s">
        <v>2684</v>
      </c>
      <c r="G554" s="190" t="s">
        <v>1080</v>
      </c>
      <c r="H554" s="190"/>
      <c r="I554" s="195"/>
      <c r="J554" s="191">
        <v>1170</v>
      </c>
      <c r="K554" s="192"/>
      <c r="L554" s="192"/>
      <c r="M554" s="192"/>
      <c r="N554" s="193"/>
      <c r="O554" s="194"/>
    </row>
    <row r="555" spans="1:15" ht="15" x14ac:dyDescent="0.25">
      <c r="A555" s="190" t="s">
        <v>284</v>
      </c>
      <c r="B555" s="190" t="s">
        <v>1351</v>
      </c>
      <c r="C555" s="190" t="s">
        <v>592</v>
      </c>
      <c r="D555" s="190" t="s">
        <v>1908</v>
      </c>
      <c r="E555" s="190">
        <v>1686</v>
      </c>
      <c r="F555" s="190" t="s">
        <v>2685</v>
      </c>
      <c r="G555" s="190" t="s">
        <v>1080</v>
      </c>
      <c r="H555" s="190"/>
      <c r="I555" s="195"/>
      <c r="J555" s="191">
        <v>1170</v>
      </c>
      <c r="K555" s="192"/>
      <c r="L555" s="192"/>
      <c r="M555" s="192"/>
      <c r="N555" s="193"/>
      <c r="O555" s="194"/>
    </row>
    <row r="556" spans="1:15" ht="15" x14ac:dyDescent="0.25">
      <c r="A556" s="190" t="s">
        <v>14</v>
      </c>
      <c r="B556" s="190" t="s">
        <v>1351</v>
      </c>
      <c r="C556" s="190" t="s">
        <v>327</v>
      </c>
      <c r="D556" s="190" t="s">
        <v>1909</v>
      </c>
      <c r="E556" s="190">
        <v>1635</v>
      </c>
      <c r="F556" s="190" t="s">
        <v>2686</v>
      </c>
      <c r="G556" s="190" t="s">
        <v>1081</v>
      </c>
      <c r="H556" s="190" t="s">
        <v>1082</v>
      </c>
      <c r="I556" s="195"/>
      <c r="J556" s="191">
        <v>1420</v>
      </c>
      <c r="K556" s="192"/>
      <c r="L556" s="192"/>
      <c r="M556" s="192"/>
      <c r="N556" s="193"/>
      <c r="O556" s="194"/>
    </row>
    <row r="557" spans="1:15" ht="15" x14ac:dyDescent="0.25">
      <c r="A557" s="190" t="s">
        <v>14</v>
      </c>
      <c r="B557" s="190" t="s">
        <v>1351</v>
      </c>
      <c r="C557" s="190" t="s">
        <v>406</v>
      </c>
      <c r="D557" s="190" t="s">
        <v>1910</v>
      </c>
      <c r="E557" s="190">
        <v>1721</v>
      </c>
      <c r="F557" s="190" t="s">
        <v>2687</v>
      </c>
      <c r="G557" s="190" t="s">
        <v>1083</v>
      </c>
      <c r="H557" s="190"/>
      <c r="I557" s="195"/>
      <c r="J557" s="191">
        <v>1422</v>
      </c>
      <c r="K557" s="192"/>
      <c r="L557" s="192"/>
      <c r="M557" s="192"/>
      <c r="N557" s="193"/>
      <c r="O557" s="194"/>
    </row>
    <row r="558" spans="1:15" ht="15" x14ac:dyDescent="0.25">
      <c r="A558" s="190" t="s">
        <v>14</v>
      </c>
      <c r="B558" s="190" t="s">
        <v>1351</v>
      </c>
      <c r="C558" s="190" t="s">
        <v>291</v>
      </c>
      <c r="D558" s="190" t="s">
        <v>1911</v>
      </c>
      <c r="E558" s="190">
        <v>1670</v>
      </c>
      <c r="F558" s="190" t="s">
        <v>2688</v>
      </c>
      <c r="G558" s="190" t="s">
        <v>1084</v>
      </c>
      <c r="H558" s="190"/>
      <c r="I558" s="195"/>
      <c r="J558" s="191">
        <v>1423</v>
      </c>
      <c r="K558" s="192"/>
      <c r="L558" s="192"/>
      <c r="M558" s="192"/>
      <c r="N558" s="193"/>
      <c r="O558" s="194"/>
    </row>
    <row r="559" spans="1:15" ht="15" x14ac:dyDescent="0.25">
      <c r="A559" s="190" t="s">
        <v>14</v>
      </c>
      <c r="B559" s="190" t="s">
        <v>1351</v>
      </c>
      <c r="C559" s="190" t="s">
        <v>368</v>
      </c>
      <c r="D559" s="190" t="s">
        <v>1912</v>
      </c>
      <c r="E559" s="190">
        <v>1791</v>
      </c>
      <c r="F559" s="190" t="s">
        <v>2689</v>
      </c>
      <c r="G559" s="190" t="s">
        <v>1085</v>
      </c>
      <c r="H559" s="190"/>
      <c r="I559" s="195"/>
      <c r="J559" s="191">
        <v>1425</v>
      </c>
      <c r="K559" s="192"/>
      <c r="L559" s="192"/>
      <c r="M559" s="192"/>
      <c r="N559" s="193"/>
      <c r="O559" s="194"/>
    </row>
    <row r="560" spans="1:15" ht="15" x14ac:dyDescent="0.25">
      <c r="A560" s="190" t="s">
        <v>14</v>
      </c>
      <c r="B560" s="190" t="s">
        <v>1351</v>
      </c>
      <c r="C560" s="190" t="s">
        <v>504</v>
      </c>
      <c r="D560" s="190" t="s">
        <v>1913</v>
      </c>
      <c r="E560" s="190">
        <v>1630</v>
      </c>
      <c r="F560" s="190" t="s">
        <v>2690</v>
      </c>
      <c r="G560" s="190" t="s">
        <v>1086</v>
      </c>
      <c r="H560" s="190" t="s">
        <v>1087</v>
      </c>
      <c r="I560" s="195"/>
      <c r="J560" s="191">
        <v>1133</v>
      </c>
      <c r="K560" s="192"/>
      <c r="L560" s="192"/>
      <c r="M560" s="192"/>
      <c r="N560" s="193"/>
      <c r="O560" s="194"/>
    </row>
    <row r="561" spans="1:15" ht="15" x14ac:dyDescent="0.25">
      <c r="A561" s="190" t="s">
        <v>14</v>
      </c>
      <c r="B561" s="190" t="s">
        <v>1351</v>
      </c>
      <c r="C561" s="190" t="s">
        <v>334</v>
      </c>
      <c r="D561" s="190" t="s">
        <v>1914</v>
      </c>
      <c r="E561" s="190">
        <v>1470</v>
      </c>
      <c r="F561" s="190" t="s">
        <v>2691</v>
      </c>
      <c r="G561" s="190" t="s">
        <v>1088</v>
      </c>
      <c r="H561" s="190"/>
      <c r="I561" s="195"/>
      <c r="J561" s="191">
        <v>1171</v>
      </c>
      <c r="K561" s="192"/>
      <c r="L561" s="192"/>
      <c r="M561" s="192"/>
      <c r="N561" s="193"/>
      <c r="O561" s="194"/>
    </row>
    <row r="562" spans="1:15" ht="15" x14ac:dyDescent="0.25">
      <c r="A562" s="190" t="s">
        <v>284</v>
      </c>
      <c r="B562" s="190" t="s">
        <v>1351</v>
      </c>
      <c r="C562" s="190" t="s">
        <v>417</v>
      </c>
      <c r="D562" s="190" t="s">
        <v>1915</v>
      </c>
      <c r="E562" s="190">
        <v>1700</v>
      </c>
      <c r="F562" s="190" t="s">
        <v>2692</v>
      </c>
      <c r="G562" s="190" t="s">
        <v>1089</v>
      </c>
      <c r="H562" s="190"/>
      <c r="I562" s="195"/>
      <c r="J562" s="191">
        <v>1426</v>
      </c>
      <c r="K562" s="192"/>
      <c r="L562" s="192"/>
      <c r="M562" s="192"/>
      <c r="N562" s="193"/>
      <c r="O562" s="194"/>
    </row>
    <row r="563" spans="1:15" ht="15" x14ac:dyDescent="0.25">
      <c r="A563" s="190" t="s">
        <v>14</v>
      </c>
      <c r="B563" s="190" t="s">
        <v>1351</v>
      </c>
      <c r="C563" s="190" t="s">
        <v>594</v>
      </c>
      <c r="D563" s="190" t="s">
        <v>1916</v>
      </c>
      <c r="E563" s="190">
        <v>1586</v>
      </c>
      <c r="F563" s="190" t="s">
        <v>2693</v>
      </c>
      <c r="G563" s="190" t="s">
        <v>1090</v>
      </c>
      <c r="H563" s="190"/>
      <c r="I563" s="195"/>
      <c r="J563" s="191">
        <v>1427</v>
      </c>
      <c r="K563" s="192"/>
      <c r="L563" s="192"/>
      <c r="M563" s="192"/>
      <c r="N563" s="193"/>
      <c r="O563" s="194"/>
    </row>
    <row r="564" spans="1:15" ht="15" x14ac:dyDescent="0.25">
      <c r="A564" s="190" t="s">
        <v>14</v>
      </c>
      <c r="B564" s="190" t="s">
        <v>1351</v>
      </c>
      <c r="C564" s="190" t="s">
        <v>552</v>
      </c>
      <c r="D564" s="190" t="s">
        <v>1917</v>
      </c>
      <c r="E564" s="190">
        <v>1700</v>
      </c>
      <c r="F564" s="190" t="s">
        <v>2694</v>
      </c>
      <c r="G564" s="190" t="s">
        <v>1092</v>
      </c>
      <c r="H564" s="190"/>
      <c r="I564" s="195"/>
      <c r="J564" s="191">
        <v>1429</v>
      </c>
      <c r="K564" s="192"/>
      <c r="L564" s="192"/>
      <c r="M564" s="192"/>
      <c r="N564" s="193"/>
      <c r="O564" s="194"/>
    </row>
    <row r="565" spans="1:15" ht="15" x14ac:dyDescent="0.25">
      <c r="A565" s="190" t="s">
        <v>14</v>
      </c>
      <c r="B565" s="190" t="s">
        <v>1351</v>
      </c>
      <c r="C565" s="190" t="s">
        <v>597</v>
      </c>
      <c r="D565" s="190" t="s">
        <v>1918</v>
      </c>
      <c r="E565" s="190">
        <v>1680</v>
      </c>
      <c r="F565" s="190" t="s">
        <v>2695</v>
      </c>
      <c r="G565" s="190" t="s">
        <v>1093</v>
      </c>
      <c r="H565" s="190"/>
      <c r="I565" s="195"/>
      <c r="J565" s="191">
        <v>1430</v>
      </c>
      <c r="K565" s="192"/>
      <c r="L565" s="192"/>
      <c r="M565" s="192"/>
      <c r="N565" s="193"/>
      <c r="O565" s="194"/>
    </row>
    <row r="566" spans="1:15" ht="15" x14ac:dyDescent="0.25">
      <c r="A566" s="190" t="s">
        <v>14</v>
      </c>
      <c r="B566" s="190" t="s">
        <v>1351</v>
      </c>
      <c r="C566" s="190" t="s">
        <v>433</v>
      </c>
      <c r="D566" s="190" t="s">
        <v>1919</v>
      </c>
      <c r="E566" s="190">
        <v>1630</v>
      </c>
      <c r="F566" s="190" t="s">
        <v>2696</v>
      </c>
      <c r="G566" s="190" t="s">
        <v>1094</v>
      </c>
      <c r="H566" s="190"/>
      <c r="I566" s="195"/>
      <c r="J566" s="191">
        <v>1543</v>
      </c>
      <c r="K566" s="192"/>
      <c r="L566" s="192"/>
      <c r="M566" s="192"/>
      <c r="N566" s="193"/>
      <c r="O566" s="194"/>
    </row>
    <row r="567" spans="1:15" ht="15" x14ac:dyDescent="0.25">
      <c r="A567" s="190" t="s">
        <v>14</v>
      </c>
      <c r="B567" s="190" t="s">
        <v>1351</v>
      </c>
      <c r="C567" s="190" t="s">
        <v>598</v>
      </c>
      <c r="D567" s="190" t="s">
        <v>1920</v>
      </c>
      <c r="E567" s="190">
        <v>1752</v>
      </c>
      <c r="F567" s="190" t="s">
        <v>2697</v>
      </c>
      <c r="G567" s="190" t="s">
        <v>1095</v>
      </c>
      <c r="H567" s="190" t="s">
        <v>1096</v>
      </c>
      <c r="I567" s="195"/>
      <c r="J567" s="191">
        <v>1428</v>
      </c>
      <c r="K567" s="192"/>
      <c r="L567" s="192"/>
      <c r="M567" s="192"/>
      <c r="N567" s="193"/>
      <c r="O567" s="194"/>
    </row>
    <row r="568" spans="1:15" ht="15" x14ac:dyDescent="0.25">
      <c r="A568" s="190" t="s">
        <v>25</v>
      </c>
      <c r="B568" s="190" t="s">
        <v>1351</v>
      </c>
      <c r="C568" s="190" t="s">
        <v>599</v>
      </c>
      <c r="D568" s="190" t="s">
        <v>1921</v>
      </c>
      <c r="E568" s="190">
        <v>1700</v>
      </c>
      <c r="F568" s="190" t="s">
        <v>2698</v>
      </c>
      <c r="G568" s="190" t="s">
        <v>1097</v>
      </c>
      <c r="H568" s="190"/>
      <c r="I568" s="195"/>
      <c r="J568" s="191">
        <v>4014</v>
      </c>
      <c r="K568" s="192"/>
      <c r="L568" s="192"/>
      <c r="M568" s="192"/>
      <c r="N568" s="193"/>
      <c r="O568" s="194"/>
    </row>
    <row r="569" spans="1:15" ht="15" x14ac:dyDescent="0.25">
      <c r="A569" s="190" t="s">
        <v>27</v>
      </c>
      <c r="B569" s="190" t="s">
        <v>1351</v>
      </c>
      <c r="C569" s="190" t="s">
        <v>292</v>
      </c>
      <c r="D569" s="190" t="s">
        <v>1922</v>
      </c>
      <c r="E569" s="190">
        <v>1700</v>
      </c>
      <c r="F569" s="190" t="s">
        <v>2699</v>
      </c>
      <c r="G569" s="190" t="s">
        <v>1097</v>
      </c>
      <c r="H569" s="190"/>
      <c r="I569" s="195"/>
      <c r="J569" s="191">
        <v>4014</v>
      </c>
      <c r="K569" s="192"/>
      <c r="L569" s="192"/>
      <c r="M569" s="192"/>
      <c r="N569" s="193"/>
      <c r="O569" s="194"/>
    </row>
    <row r="570" spans="1:15" ht="15" x14ac:dyDescent="0.25">
      <c r="A570" s="190" t="s">
        <v>14</v>
      </c>
      <c r="B570" s="190" t="s">
        <v>1351</v>
      </c>
      <c r="C570" s="190" t="s">
        <v>408</v>
      </c>
      <c r="D570" s="190" t="s">
        <v>1923</v>
      </c>
      <c r="E570" s="190">
        <v>1772</v>
      </c>
      <c r="F570" s="190" t="s">
        <v>2700</v>
      </c>
      <c r="G570" s="190" t="s">
        <v>1098</v>
      </c>
      <c r="H570" s="190"/>
      <c r="I570" s="195"/>
      <c r="J570" s="191">
        <v>1432</v>
      </c>
      <c r="K570" s="192"/>
      <c r="L570" s="192"/>
      <c r="M570" s="192"/>
      <c r="N570" s="193"/>
      <c r="O570" s="194"/>
    </row>
    <row r="571" spans="1:15" ht="15" x14ac:dyDescent="0.25">
      <c r="A571" s="190" t="s">
        <v>14</v>
      </c>
      <c r="B571" s="190" t="s">
        <v>1351</v>
      </c>
      <c r="C571" s="190" t="s">
        <v>600</v>
      </c>
      <c r="D571" s="190" t="s">
        <v>1924</v>
      </c>
      <c r="E571" s="190">
        <v>1700</v>
      </c>
      <c r="F571" s="190" t="s">
        <v>2701</v>
      </c>
      <c r="G571" s="190" t="s">
        <v>1099</v>
      </c>
      <c r="H571" s="190" t="s">
        <v>1100</v>
      </c>
      <c r="I571" s="195"/>
      <c r="J571" s="191">
        <v>1433</v>
      </c>
      <c r="K571" s="192"/>
      <c r="L571" s="192"/>
      <c r="M571" s="192"/>
      <c r="N571" s="193"/>
      <c r="O571" s="194"/>
    </row>
    <row r="572" spans="1:15" ht="15" x14ac:dyDescent="0.25">
      <c r="A572" s="190" t="s">
        <v>14</v>
      </c>
      <c r="B572" s="190" t="s">
        <v>1351</v>
      </c>
      <c r="C572" s="190" t="s">
        <v>529</v>
      </c>
      <c r="D572" s="190" t="s">
        <v>1925</v>
      </c>
      <c r="E572" s="190">
        <v>1700</v>
      </c>
      <c r="F572" s="190" t="s">
        <v>2702</v>
      </c>
      <c r="G572" s="190" t="s">
        <v>1101</v>
      </c>
      <c r="H572" s="190" t="s">
        <v>1102</v>
      </c>
      <c r="I572" s="195"/>
      <c r="J572" s="191">
        <v>1435</v>
      </c>
      <c r="K572" s="192"/>
      <c r="L572" s="192"/>
      <c r="M572" s="192"/>
      <c r="N572" s="193"/>
      <c r="O572" s="194"/>
    </row>
    <row r="573" spans="1:15" ht="15" x14ac:dyDescent="0.25">
      <c r="A573" s="190" t="s">
        <v>14</v>
      </c>
      <c r="B573" s="190" t="s">
        <v>1351</v>
      </c>
      <c r="C573" s="190" t="s">
        <v>389</v>
      </c>
      <c r="D573" s="190" t="s">
        <v>1926</v>
      </c>
      <c r="E573" s="190">
        <v>1721</v>
      </c>
      <c r="F573" s="190" t="s">
        <v>2703</v>
      </c>
      <c r="G573" s="190" t="s">
        <v>1103</v>
      </c>
      <c r="H573" s="190" t="s">
        <v>1104</v>
      </c>
      <c r="I573" s="195"/>
      <c r="J573" s="191">
        <v>1121</v>
      </c>
      <c r="K573" s="192"/>
      <c r="L573" s="192"/>
      <c r="M573" s="192"/>
      <c r="N573" s="193"/>
      <c r="O573" s="194"/>
    </row>
    <row r="574" spans="1:15" ht="15" x14ac:dyDescent="0.25">
      <c r="A574" s="190" t="s">
        <v>284</v>
      </c>
      <c r="B574" s="190" t="s">
        <v>1351</v>
      </c>
      <c r="C574" s="190" t="s">
        <v>415</v>
      </c>
      <c r="D574" s="190" t="s">
        <v>1927</v>
      </c>
      <c r="E574" s="190">
        <v>1721</v>
      </c>
      <c r="F574" s="190" t="s">
        <v>2704</v>
      </c>
      <c r="G574" s="190" t="s">
        <v>1105</v>
      </c>
      <c r="H574" s="190" t="s">
        <v>1104</v>
      </c>
      <c r="I574" s="195"/>
      <c r="J574" s="191">
        <v>1121</v>
      </c>
      <c r="K574" s="192"/>
      <c r="L574" s="192"/>
      <c r="M574" s="192"/>
      <c r="N574" s="193"/>
      <c r="O574" s="194"/>
    </row>
    <row r="575" spans="1:15" ht="15" x14ac:dyDescent="0.25">
      <c r="A575" s="190" t="s">
        <v>14</v>
      </c>
      <c r="B575" s="190" t="s">
        <v>1351</v>
      </c>
      <c r="C575" s="190" t="s">
        <v>449</v>
      </c>
      <c r="D575" s="190" t="s">
        <v>1928</v>
      </c>
      <c r="E575" s="190">
        <v>1689</v>
      </c>
      <c r="F575" s="190" t="s">
        <v>2705</v>
      </c>
      <c r="G575" s="190" t="s">
        <v>1106</v>
      </c>
      <c r="H575" s="190"/>
      <c r="I575" s="195"/>
      <c r="J575" s="191">
        <v>1122</v>
      </c>
      <c r="K575" s="192"/>
      <c r="L575" s="192"/>
      <c r="M575" s="192"/>
      <c r="N575" s="193"/>
      <c r="O575" s="194"/>
    </row>
    <row r="576" spans="1:15" ht="15" x14ac:dyDescent="0.25">
      <c r="A576" s="190" t="s">
        <v>284</v>
      </c>
      <c r="B576" s="190" t="s">
        <v>1351</v>
      </c>
      <c r="C576" s="190" t="s">
        <v>315</v>
      </c>
      <c r="D576" s="190" t="s">
        <v>1929</v>
      </c>
      <c r="E576" s="190">
        <v>1689</v>
      </c>
      <c r="F576" s="190" t="s">
        <v>2706</v>
      </c>
      <c r="G576" s="190" t="s">
        <v>1106</v>
      </c>
      <c r="H576" s="190"/>
      <c r="I576" s="195"/>
      <c r="J576" s="191">
        <v>1122</v>
      </c>
      <c r="K576" s="192"/>
      <c r="L576" s="192"/>
      <c r="M576" s="192"/>
      <c r="N576" s="193"/>
      <c r="O576" s="194"/>
    </row>
    <row r="577" spans="1:15" ht="15" x14ac:dyDescent="0.25">
      <c r="A577" s="190" t="s">
        <v>25</v>
      </c>
      <c r="B577" s="190" t="s">
        <v>1351</v>
      </c>
      <c r="C577" s="190" t="s">
        <v>601</v>
      </c>
      <c r="D577" s="190" t="s">
        <v>1930</v>
      </c>
      <c r="E577" s="190">
        <v>1792</v>
      </c>
      <c r="F577" s="190" t="s">
        <v>2707</v>
      </c>
      <c r="G577" s="190" t="s">
        <v>1107</v>
      </c>
      <c r="H577" s="190" t="s">
        <v>1108</v>
      </c>
      <c r="I577" s="195"/>
      <c r="J577" s="191">
        <v>4026</v>
      </c>
      <c r="K577" s="192"/>
      <c r="L577" s="192"/>
      <c r="M577" s="192"/>
      <c r="N577" s="193"/>
      <c r="O577" s="194"/>
    </row>
    <row r="578" spans="1:15" ht="15" x14ac:dyDescent="0.25">
      <c r="A578" s="190" t="s">
        <v>27</v>
      </c>
      <c r="B578" s="190" t="s">
        <v>1351</v>
      </c>
      <c r="C578" s="190" t="s">
        <v>318</v>
      </c>
      <c r="D578" s="190" t="s">
        <v>1931</v>
      </c>
      <c r="E578" s="190">
        <v>1792</v>
      </c>
      <c r="F578" s="190" t="s">
        <v>2708</v>
      </c>
      <c r="G578" s="190" t="s">
        <v>1109</v>
      </c>
      <c r="H578" s="190" t="s">
        <v>1108</v>
      </c>
      <c r="I578" s="195"/>
      <c r="J578" s="191">
        <v>4026</v>
      </c>
      <c r="K578" s="192"/>
      <c r="L578" s="192"/>
      <c r="M578" s="192"/>
      <c r="N578" s="193"/>
      <c r="O578" s="194"/>
    </row>
    <row r="579" spans="1:15" ht="15" x14ac:dyDescent="0.25">
      <c r="A579" s="190" t="s">
        <v>14</v>
      </c>
      <c r="B579" s="190" t="s">
        <v>1351</v>
      </c>
      <c r="C579" s="190" t="s">
        <v>334</v>
      </c>
      <c r="D579" s="190" t="s">
        <v>1932</v>
      </c>
      <c r="E579" s="190">
        <v>1680</v>
      </c>
      <c r="F579" s="190" t="s">
        <v>2709</v>
      </c>
      <c r="G579" s="190" t="s">
        <v>1110</v>
      </c>
      <c r="H579" s="190"/>
      <c r="I579" s="195"/>
      <c r="J579" s="191">
        <v>1123</v>
      </c>
      <c r="K579" s="192"/>
      <c r="L579" s="192"/>
      <c r="M579" s="192"/>
      <c r="N579" s="193"/>
      <c r="O579" s="194"/>
    </row>
    <row r="580" spans="1:15" ht="15" x14ac:dyDescent="0.25">
      <c r="A580" s="190" t="s">
        <v>284</v>
      </c>
      <c r="B580" s="190" t="s">
        <v>1351</v>
      </c>
      <c r="C580" s="190" t="s">
        <v>364</v>
      </c>
      <c r="D580" s="190" t="s">
        <v>1933</v>
      </c>
      <c r="E580" s="190">
        <v>1680</v>
      </c>
      <c r="F580" s="190" t="s">
        <v>2710</v>
      </c>
      <c r="G580" s="190" t="s">
        <v>1110</v>
      </c>
      <c r="H580" s="190"/>
      <c r="I580" s="195"/>
      <c r="J580" s="191">
        <v>1123</v>
      </c>
      <c r="K580" s="192"/>
      <c r="L580" s="192"/>
      <c r="M580" s="192"/>
      <c r="N580" s="193"/>
      <c r="O580" s="194"/>
    </row>
    <row r="581" spans="1:15" ht="15" x14ac:dyDescent="0.25">
      <c r="A581" s="190" t="s">
        <v>14</v>
      </c>
      <c r="B581" s="190" t="s">
        <v>1351</v>
      </c>
      <c r="C581" s="190" t="s">
        <v>351</v>
      </c>
      <c r="D581" s="190" t="s">
        <v>1934</v>
      </c>
      <c r="E581" s="190">
        <v>1700</v>
      </c>
      <c r="F581" s="190" t="s">
        <v>2711</v>
      </c>
      <c r="G581" s="190" t="s">
        <v>1111</v>
      </c>
      <c r="H581" s="190" t="s">
        <v>83</v>
      </c>
      <c r="I581" s="195"/>
      <c r="J581" s="191">
        <v>1606</v>
      </c>
      <c r="K581" s="192"/>
      <c r="L581" s="192"/>
      <c r="M581" s="192"/>
      <c r="N581" s="193"/>
      <c r="O581" s="194"/>
    </row>
    <row r="582" spans="1:15" ht="15" x14ac:dyDescent="0.25">
      <c r="A582" s="190" t="s">
        <v>284</v>
      </c>
      <c r="B582" s="190" t="s">
        <v>631</v>
      </c>
      <c r="C582" s="190" t="s">
        <v>367</v>
      </c>
      <c r="D582" s="190" t="s">
        <v>1381</v>
      </c>
      <c r="E582" s="190">
        <v>1725</v>
      </c>
      <c r="F582" s="190" t="s">
        <v>2158</v>
      </c>
      <c r="G582" s="190" t="s">
        <v>2935</v>
      </c>
      <c r="H582" s="190" t="s">
        <v>1183</v>
      </c>
      <c r="I582" s="195"/>
      <c r="J582" s="191">
        <v>1103</v>
      </c>
      <c r="K582" s="192"/>
      <c r="L582" s="192" t="s">
        <v>90</v>
      </c>
      <c r="M582" s="192" t="s">
        <v>90</v>
      </c>
      <c r="N582" s="193"/>
      <c r="O582" s="194"/>
    </row>
    <row r="583" spans="1:15" ht="15" x14ac:dyDescent="0.25">
      <c r="A583" s="190" t="s">
        <v>284</v>
      </c>
      <c r="B583" s="190" t="s">
        <v>634</v>
      </c>
      <c r="C583" s="190" t="s">
        <v>635</v>
      </c>
      <c r="D583" s="190" t="s">
        <v>1382</v>
      </c>
      <c r="E583" s="190">
        <v>1630</v>
      </c>
      <c r="F583" s="190" t="s">
        <v>2159</v>
      </c>
      <c r="G583" s="190" t="s">
        <v>2936</v>
      </c>
      <c r="H583" s="190" t="s">
        <v>1087</v>
      </c>
      <c r="I583" s="195"/>
      <c r="J583" s="191">
        <v>1133</v>
      </c>
      <c r="K583" s="192"/>
      <c r="L583" s="192"/>
      <c r="M583" s="192" t="s">
        <v>90</v>
      </c>
      <c r="N583" s="193"/>
      <c r="O583" s="194"/>
    </row>
    <row r="584" spans="1:15" ht="15" x14ac:dyDescent="0.25">
      <c r="A584" s="190" t="s">
        <v>284</v>
      </c>
      <c r="B584" s="190" t="s">
        <v>651</v>
      </c>
      <c r="C584" s="190" t="s">
        <v>294</v>
      </c>
      <c r="D584" s="190" t="s">
        <v>1383</v>
      </c>
      <c r="E584" s="190">
        <v>1700</v>
      </c>
      <c r="F584" s="190" t="s">
        <v>2160</v>
      </c>
      <c r="G584" s="190" t="s">
        <v>2937</v>
      </c>
      <c r="H584" s="190"/>
      <c r="I584" s="195"/>
      <c r="J584" s="191">
        <v>1138</v>
      </c>
      <c r="K584" s="192"/>
      <c r="L584" s="192"/>
      <c r="M584" s="192" t="s">
        <v>90</v>
      </c>
      <c r="N584" s="193"/>
      <c r="O584" s="194"/>
    </row>
    <row r="585" spans="1:15" ht="15" x14ac:dyDescent="0.25">
      <c r="A585" s="190" t="s">
        <v>14</v>
      </c>
      <c r="B585" s="190" t="s">
        <v>1352</v>
      </c>
      <c r="C585" s="190" t="s">
        <v>454</v>
      </c>
      <c r="D585" s="190" t="s">
        <v>1935</v>
      </c>
      <c r="E585" s="190">
        <v>1723</v>
      </c>
      <c r="F585" s="190" t="s">
        <v>2712</v>
      </c>
      <c r="G585" s="190" t="s">
        <v>1112</v>
      </c>
      <c r="H585" s="190" t="s">
        <v>1113</v>
      </c>
      <c r="I585" s="195"/>
      <c r="J585" s="191">
        <v>1173</v>
      </c>
      <c r="K585" s="192"/>
      <c r="L585" s="192"/>
      <c r="M585" s="192"/>
      <c r="N585" s="193"/>
      <c r="O585" s="194"/>
    </row>
    <row r="586" spans="1:15" ht="15" x14ac:dyDescent="0.25">
      <c r="A586" s="190" t="s">
        <v>14</v>
      </c>
      <c r="B586" s="190" t="s">
        <v>1352</v>
      </c>
      <c r="C586" s="190" t="s">
        <v>348</v>
      </c>
      <c r="D586" s="190" t="s">
        <v>1936</v>
      </c>
      <c r="E586" s="190">
        <v>1788</v>
      </c>
      <c r="F586" s="190" t="s">
        <v>2713</v>
      </c>
      <c r="G586" s="190" t="s">
        <v>1114</v>
      </c>
      <c r="H586" s="190" t="s">
        <v>1115</v>
      </c>
      <c r="I586" s="195"/>
      <c r="J586" s="191">
        <v>1105</v>
      </c>
      <c r="K586" s="192"/>
      <c r="L586" s="192"/>
      <c r="M586" s="192"/>
      <c r="N586" s="193"/>
      <c r="O586" s="194"/>
    </row>
    <row r="587" spans="1:15" ht="15" x14ac:dyDescent="0.25">
      <c r="A587" s="190" t="s">
        <v>284</v>
      </c>
      <c r="B587" s="190" t="s">
        <v>1352</v>
      </c>
      <c r="C587" s="190" t="s">
        <v>415</v>
      </c>
      <c r="D587" s="190" t="s">
        <v>1937</v>
      </c>
      <c r="E587" s="190">
        <v>1227</v>
      </c>
      <c r="F587" s="190" t="s">
        <v>2714</v>
      </c>
      <c r="G587" s="190" t="s">
        <v>1116</v>
      </c>
      <c r="H587" s="190" t="s">
        <v>1117</v>
      </c>
      <c r="I587" s="195"/>
      <c r="J587" s="191">
        <v>1436</v>
      </c>
      <c r="K587" s="192"/>
      <c r="L587" s="192"/>
      <c r="M587" s="192"/>
      <c r="N587" s="193"/>
      <c r="O587" s="194"/>
    </row>
    <row r="588" spans="1:15" ht="15" x14ac:dyDescent="0.25">
      <c r="A588" s="190" t="s">
        <v>284</v>
      </c>
      <c r="B588" s="190" t="s">
        <v>1352</v>
      </c>
      <c r="C588" s="190" t="s">
        <v>603</v>
      </c>
      <c r="D588" s="190" t="s">
        <v>1938</v>
      </c>
      <c r="E588" s="190">
        <v>1783</v>
      </c>
      <c r="F588" s="190" t="s">
        <v>2715</v>
      </c>
      <c r="G588" s="190" t="s">
        <v>1118</v>
      </c>
      <c r="H588" s="190" t="s">
        <v>1119</v>
      </c>
      <c r="I588" s="195"/>
      <c r="J588" s="191">
        <v>1437</v>
      </c>
      <c r="K588" s="192"/>
      <c r="L588" s="192"/>
      <c r="M588" s="192"/>
      <c r="N588" s="193"/>
      <c r="O588" s="194"/>
    </row>
    <row r="589" spans="1:15" ht="15" x14ac:dyDescent="0.25">
      <c r="A589" s="190" t="s">
        <v>14</v>
      </c>
      <c r="B589" s="190" t="s">
        <v>1352</v>
      </c>
      <c r="C589" s="190" t="s">
        <v>351</v>
      </c>
      <c r="D589" s="190" t="s">
        <v>1939</v>
      </c>
      <c r="E589" s="190">
        <v>1763</v>
      </c>
      <c r="F589" s="190" t="s">
        <v>2716</v>
      </c>
      <c r="G589" s="190" t="s">
        <v>1120</v>
      </c>
      <c r="H589" s="190"/>
      <c r="I589" s="195"/>
      <c r="J589" s="191">
        <v>1548</v>
      </c>
      <c r="K589" s="192"/>
      <c r="L589" s="192"/>
      <c r="M589" s="192"/>
      <c r="N589" s="193"/>
      <c r="O589" s="194"/>
    </row>
    <row r="590" spans="1:15" ht="15" x14ac:dyDescent="0.25">
      <c r="A590" s="190" t="s">
        <v>14</v>
      </c>
      <c r="B590" s="190" t="s">
        <v>1352</v>
      </c>
      <c r="C590" s="190" t="s">
        <v>341</v>
      </c>
      <c r="D590" s="190" t="s">
        <v>1940</v>
      </c>
      <c r="E590" s="190">
        <v>1616</v>
      </c>
      <c r="F590" s="190" t="s">
        <v>2717</v>
      </c>
      <c r="G590" s="190" t="s">
        <v>1121</v>
      </c>
      <c r="H590" s="190" t="s">
        <v>1121</v>
      </c>
      <c r="I590" s="195"/>
      <c r="J590" s="191">
        <v>1561</v>
      </c>
      <c r="K590" s="192"/>
      <c r="L590" s="192"/>
      <c r="M590" s="192"/>
      <c r="N590" s="193"/>
      <c r="O590" s="194"/>
    </row>
    <row r="591" spans="1:15" ht="15" x14ac:dyDescent="0.25">
      <c r="A591" s="190" t="s">
        <v>14</v>
      </c>
      <c r="B591" s="190" t="s">
        <v>1352</v>
      </c>
      <c r="C591" s="190" t="s">
        <v>454</v>
      </c>
      <c r="D591" s="190" t="s">
        <v>1941</v>
      </c>
      <c r="E591" s="190">
        <v>1625</v>
      </c>
      <c r="F591" s="190" t="s">
        <v>2718</v>
      </c>
      <c r="G591" s="190" t="s">
        <v>1122</v>
      </c>
      <c r="H591" s="190"/>
      <c r="I591" s="195"/>
      <c r="J591" s="191">
        <v>1125</v>
      </c>
      <c r="K591" s="192"/>
      <c r="L591" s="192"/>
      <c r="M591" s="192"/>
      <c r="N591" s="193"/>
      <c r="O591" s="194"/>
    </row>
    <row r="592" spans="1:15" ht="15" x14ac:dyDescent="0.25">
      <c r="A592" s="190" t="s">
        <v>284</v>
      </c>
      <c r="B592" s="190" t="s">
        <v>1352</v>
      </c>
      <c r="C592" s="190" t="s">
        <v>330</v>
      </c>
      <c r="D592" s="190" t="s">
        <v>1942</v>
      </c>
      <c r="E592" s="190">
        <v>1625</v>
      </c>
      <c r="F592" s="190" t="s">
        <v>2719</v>
      </c>
      <c r="G592" s="190" t="s">
        <v>1122</v>
      </c>
      <c r="H592" s="190"/>
      <c r="I592" s="195"/>
      <c r="J592" s="191">
        <v>1125</v>
      </c>
      <c r="K592" s="192"/>
      <c r="L592" s="192"/>
      <c r="M592" s="192"/>
      <c r="N592" s="193"/>
      <c r="O592" s="194"/>
    </row>
    <row r="593" spans="1:15" ht="15" x14ac:dyDescent="0.25">
      <c r="A593" s="190" t="s">
        <v>14</v>
      </c>
      <c r="B593" s="190" t="s">
        <v>1352</v>
      </c>
      <c r="C593" s="190" t="s">
        <v>471</v>
      </c>
      <c r="D593" s="190" t="s">
        <v>1943</v>
      </c>
      <c r="E593" s="190">
        <v>1700</v>
      </c>
      <c r="F593" s="190" t="s">
        <v>2720</v>
      </c>
      <c r="G593" s="190" t="s">
        <v>1123</v>
      </c>
      <c r="H593" s="190"/>
      <c r="I593" s="195"/>
      <c r="J593" s="191">
        <v>1438</v>
      </c>
      <c r="K593" s="192"/>
      <c r="L593" s="192"/>
      <c r="M593" s="192"/>
      <c r="N593" s="193"/>
      <c r="O593" s="194"/>
    </row>
    <row r="594" spans="1:15" ht="15" x14ac:dyDescent="0.25">
      <c r="A594" s="190" t="s">
        <v>14</v>
      </c>
      <c r="B594" s="190" t="s">
        <v>1352</v>
      </c>
      <c r="C594" s="190" t="s">
        <v>24</v>
      </c>
      <c r="D594" s="190" t="s">
        <v>1944</v>
      </c>
      <c r="E594" s="190">
        <v>1630</v>
      </c>
      <c r="F594" s="190" t="s">
        <v>2721</v>
      </c>
      <c r="G594" s="190" t="s">
        <v>1124</v>
      </c>
      <c r="H594" s="190" t="s">
        <v>1125</v>
      </c>
      <c r="I594" s="195"/>
      <c r="J594" s="191">
        <v>1439</v>
      </c>
      <c r="K594" s="192"/>
      <c r="L594" s="192"/>
      <c r="M594" s="192"/>
      <c r="N594" s="193"/>
      <c r="O594" s="194"/>
    </row>
    <row r="595" spans="1:15" ht="15" x14ac:dyDescent="0.25">
      <c r="A595" s="190" t="s">
        <v>14</v>
      </c>
      <c r="B595" s="190" t="s">
        <v>1352</v>
      </c>
      <c r="C595" s="190" t="s">
        <v>528</v>
      </c>
      <c r="D595" s="190" t="s">
        <v>1945</v>
      </c>
      <c r="E595" s="190">
        <v>1489</v>
      </c>
      <c r="F595" s="190" t="s">
        <v>2722</v>
      </c>
      <c r="G595" s="190" t="s">
        <v>1126</v>
      </c>
      <c r="H595" s="190"/>
      <c r="I595" s="195"/>
      <c r="J595" s="191">
        <v>1126</v>
      </c>
      <c r="K595" s="192"/>
      <c r="L595" s="192"/>
      <c r="M595" s="192"/>
      <c r="N595" s="193"/>
      <c r="O595" s="194"/>
    </row>
    <row r="596" spans="1:15" ht="15" x14ac:dyDescent="0.25">
      <c r="A596" s="190" t="s">
        <v>284</v>
      </c>
      <c r="B596" s="190" t="s">
        <v>1352</v>
      </c>
      <c r="C596" s="190" t="s">
        <v>292</v>
      </c>
      <c r="D596" s="190" t="s">
        <v>1946</v>
      </c>
      <c r="E596" s="190">
        <v>1489</v>
      </c>
      <c r="F596" s="190" t="s">
        <v>2723</v>
      </c>
      <c r="G596" s="190" t="s">
        <v>1126</v>
      </c>
      <c r="H596" s="190"/>
      <c r="I596" s="195"/>
      <c r="J596" s="191">
        <v>1126</v>
      </c>
      <c r="K596" s="192"/>
      <c r="L596" s="192"/>
      <c r="M596" s="192"/>
      <c r="N596" s="193"/>
      <c r="O596" s="194"/>
    </row>
    <row r="597" spans="1:15" ht="15" x14ac:dyDescent="0.25">
      <c r="A597" s="190" t="s">
        <v>284</v>
      </c>
      <c r="B597" s="190" t="s">
        <v>1352</v>
      </c>
      <c r="C597" s="190" t="s">
        <v>559</v>
      </c>
      <c r="D597" s="190" t="s">
        <v>1947</v>
      </c>
      <c r="E597" s="190">
        <v>1700</v>
      </c>
      <c r="F597" s="190" t="s">
        <v>2724</v>
      </c>
      <c r="G597" s="190" t="s">
        <v>1127</v>
      </c>
      <c r="H597" s="190" t="s">
        <v>1128</v>
      </c>
      <c r="I597" s="195"/>
      <c r="J597" s="191">
        <v>1440</v>
      </c>
      <c r="K597" s="192"/>
      <c r="L597" s="192"/>
      <c r="M597" s="192"/>
      <c r="N597" s="193"/>
      <c r="O597" s="194"/>
    </row>
    <row r="598" spans="1:15" ht="15" x14ac:dyDescent="0.25">
      <c r="A598" s="190" t="s">
        <v>284</v>
      </c>
      <c r="B598" s="190" t="s">
        <v>1352</v>
      </c>
      <c r="C598" s="190" t="s">
        <v>604</v>
      </c>
      <c r="D598" s="190" t="s">
        <v>1948</v>
      </c>
      <c r="E598" s="190">
        <v>1776</v>
      </c>
      <c r="F598" s="190" t="s">
        <v>2725</v>
      </c>
      <c r="G598" s="190" t="s">
        <v>722</v>
      </c>
      <c r="H598" s="190" t="s">
        <v>1129</v>
      </c>
      <c r="I598" s="195"/>
      <c r="J598" s="191">
        <v>1532</v>
      </c>
      <c r="K598" s="192"/>
      <c r="L598" s="192"/>
      <c r="M598" s="192"/>
      <c r="N598" s="193"/>
      <c r="O598" s="194"/>
    </row>
    <row r="599" spans="1:15" ht="15" x14ac:dyDescent="0.25">
      <c r="A599" s="190" t="s">
        <v>284</v>
      </c>
      <c r="B599" s="190" t="s">
        <v>1352</v>
      </c>
      <c r="C599" s="190" t="s">
        <v>605</v>
      </c>
      <c r="D599" s="190" t="s">
        <v>1949</v>
      </c>
      <c r="E599" s="190">
        <v>1700</v>
      </c>
      <c r="F599" s="190" t="s">
        <v>2726</v>
      </c>
      <c r="G599" s="190" t="s">
        <v>1130</v>
      </c>
      <c r="H599" s="190" t="s">
        <v>1131</v>
      </c>
      <c r="I599" s="195"/>
      <c r="J599" s="191">
        <v>1441</v>
      </c>
      <c r="K599" s="192"/>
      <c r="L599" s="192"/>
      <c r="M599" s="192"/>
      <c r="N599" s="193"/>
      <c r="O599" s="194"/>
    </row>
    <row r="600" spans="1:15" ht="15" x14ac:dyDescent="0.25">
      <c r="A600" s="190" t="s">
        <v>14</v>
      </c>
      <c r="B600" s="190" t="s">
        <v>1352</v>
      </c>
      <c r="C600" s="190" t="s">
        <v>606</v>
      </c>
      <c r="D600" s="190" t="s">
        <v>1950</v>
      </c>
      <c r="E600" s="190">
        <v>1680</v>
      </c>
      <c r="F600" s="190" t="s">
        <v>2727</v>
      </c>
      <c r="G600" s="190" t="s">
        <v>1132</v>
      </c>
      <c r="H600" s="190"/>
      <c r="I600" s="195"/>
      <c r="J600" s="191">
        <v>1444</v>
      </c>
      <c r="K600" s="192"/>
      <c r="L600" s="192"/>
      <c r="M600" s="192"/>
      <c r="N600" s="193"/>
      <c r="O600" s="194"/>
    </row>
    <row r="601" spans="1:15" ht="15" x14ac:dyDescent="0.25">
      <c r="A601" s="190" t="s">
        <v>14</v>
      </c>
      <c r="B601" s="190" t="s">
        <v>1352</v>
      </c>
      <c r="C601" s="190" t="s">
        <v>497</v>
      </c>
      <c r="D601" s="190" t="s">
        <v>1951</v>
      </c>
      <c r="E601" s="190">
        <v>1533</v>
      </c>
      <c r="F601" s="190" t="s">
        <v>2728</v>
      </c>
      <c r="G601" s="190" t="s">
        <v>1133</v>
      </c>
      <c r="H601" s="190" t="s">
        <v>1134</v>
      </c>
      <c r="I601" s="195"/>
      <c r="J601" s="191">
        <v>1127</v>
      </c>
      <c r="K601" s="192"/>
      <c r="L601" s="192"/>
      <c r="M601" s="192"/>
      <c r="N601" s="193"/>
      <c r="O601" s="194"/>
    </row>
    <row r="602" spans="1:15" ht="15" x14ac:dyDescent="0.25">
      <c r="A602" s="190" t="s">
        <v>284</v>
      </c>
      <c r="B602" s="190" t="s">
        <v>1352</v>
      </c>
      <c r="C602" s="190" t="s">
        <v>310</v>
      </c>
      <c r="D602" s="190" t="s">
        <v>1952</v>
      </c>
      <c r="E602" s="190">
        <v>1533</v>
      </c>
      <c r="F602" s="190" t="s">
        <v>2729</v>
      </c>
      <c r="G602" s="190" t="s">
        <v>1135</v>
      </c>
      <c r="H602" s="190" t="s">
        <v>1134</v>
      </c>
      <c r="I602" s="195"/>
      <c r="J602" s="191">
        <v>1127</v>
      </c>
      <c r="K602" s="192"/>
      <c r="L602" s="192"/>
      <c r="M602" s="192"/>
      <c r="N602" s="193"/>
      <c r="O602" s="194"/>
    </row>
    <row r="603" spans="1:15" ht="15" x14ac:dyDescent="0.25">
      <c r="A603" s="190" t="s">
        <v>14</v>
      </c>
      <c r="B603" s="190" t="s">
        <v>1352</v>
      </c>
      <c r="C603" s="190" t="s">
        <v>608</v>
      </c>
      <c r="D603" s="190" t="s">
        <v>1953</v>
      </c>
      <c r="E603" s="190">
        <v>1782</v>
      </c>
      <c r="F603" s="190" t="s">
        <v>2730</v>
      </c>
      <c r="G603" s="190" t="s">
        <v>1136</v>
      </c>
      <c r="H603" s="190"/>
      <c r="I603" s="195"/>
      <c r="J603" s="191">
        <v>1531</v>
      </c>
      <c r="K603" s="192"/>
      <c r="L603" s="192"/>
      <c r="M603" s="192"/>
      <c r="N603" s="193"/>
      <c r="O603" s="194"/>
    </row>
    <row r="604" spans="1:15" ht="15" x14ac:dyDescent="0.25">
      <c r="A604" s="190" t="s">
        <v>284</v>
      </c>
      <c r="B604" s="190" t="s">
        <v>1352</v>
      </c>
      <c r="C604" s="190" t="s">
        <v>604</v>
      </c>
      <c r="D604" s="190" t="s">
        <v>1954</v>
      </c>
      <c r="E604" s="190">
        <v>1782</v>
      </c>
      <c r="F604" s="190" t="s">
        <v>2731</v>
      </c>
      <c r="G604" s="190" t="s">
        <v>1137</v>
      </c>
      <c r="H604" s="190"/>
      <c r="I604" s="195"/>
      <c r="J604" s="191">
        <v>1531</v>
      </c>
      <c r="K604" s="192"/>
      <c r="L604" s="192"/>
      <c r="M604" s="192"/>
      <c r="N604" s="193"/>
      <c r="O604" s="194"/>
    </row>
    <row r="605" spans="1:15" ht="15" x14ac:dyDescent="0.25">
      <c r="A605" s="190" t="s">
        <v>14</v>
      </c>
      <c r="B605" s="190" t="s">
        <v>1352</v>
      </c>
      <c r="C605" s="190" t="s">
        <v>523</v>
      </c>
      <c r="D605" s="190" t="s">
        <v>1955</v>
      </c>
      <c r="E605" s="190">
        <v>1630</v>
      </c>
      <c r="F605" s="190" t="s">
        <v>2732</v>
      </c>
      <c r="G605" s="190" t="s">
        <v>1138</v>
      </c>
      <c r="H605" s="190"/>
      <c r="I605" s="195"/>
      <c r="J605" s="191">
        <v>1445</v>
      </c>
      <c r="K605" s="192"/>
      <c r="L605" s="192"/>
      <c r="M605" s="192"/>
      <c r="N605" s="193"/>
      <c r="O605" s="194"/>
    </row>
    <row r="606" spans="1:15" ht="15" x14ac:dyDescent="0.25">
      <c r="A606" s="190" t="s">
        <v>14</v>
      </c>
      <c r="B606" s="190" t="s">
        <v>1352</v>
      </c>
      <c r="C606" s="190" t="s">
        <v>609</v>
      </c>
      <c r="D606" s="190" t="s">
        <v>1956</v>
      </c>
      <c r="E606" s="190">
        <v>1742</v>
      </c>
      <c r="F606" s="190" t="s">
        <v>2733</v>
      </c>
      <c r="G606" s="190" t="s">
        <v>1139</v>
      </c>
      <c r="H606" s="190"/>
      <c r="I606" s="195"/>
      <c r="J606" s="191">
        <v>1545</v>
      </c>
      <c r="K606" s="192"/>
      <c r="L606" s="192"/>
      <c r="M606" s="192"/>
      <c r="N606" s="193"/>
      <c r="O606" s="194"/>
    </row>
    <row r="607" spans="1:15" ht="15" x14ac:dyDescent="0.25">
      <c r="A607" s="190" t="s">
        <v>14</v>
      </c>
      <c r="B607" s="190" t="s">
        <v>1352</v>
      </c>
      <c r="C607" s="190" t="s">
        <v>610</v>
      </c>
      <c r="D607" s="190" t="s">
        <v>1957</v>
      </c>
      <c r="E607" s="190">
        <v>1700</v>
      </c>
      <c r="F607" s="190" t="s">
        <v>2734</v>
      </c>
      <c r="G607" s="190" t="s">
        <v>1140</v>
      </c>
      <c r="H607" s="190"/>
      <c r="I607" s="195"/>
      <c r="J607" s="191">
        <v>1128</v>
      </c>
      <c r="K607" s="192"/>
      <c r="L607" s="192"/>
      <c r="M607" s="192"/>
      <c r="N607" s="193"/>
      <c r="O607" s="194"/>
    </row>
    <row r="608" spans="1:15" ht="15" x14ac:dyDescent="0.25">
      <c r="A608" s="190" t="s">
        <v>284</v>
      </c>
      <c r="B608" s="190" t="s">
        <v>1352</v>
      </c>
      <c r="C608" s="190" t="s">
        <v>611</v>
      </c>
      <c r="D608" s="190" t="s">
        <v>1958</v>
      </c>
      <c r="E608" s="190">
        <v>1700</v>
      </c>
      <c r="F608" s="190" t="s">
        <v>2735</v>
      </c>
      <c r="G608" s="190" t="s">
        <v>1140</v>
      </c>
      <c r="H608" s="190"/>
      <c r="I608" s="195"/>
      <c r="J608" s="191">
        <v>1128</v>
      </c>
      <c r="K608" s="192"/>
      <c r="L608" s="192"/>
      <c r="M608" s="192"/>
      <c r="N608" s="193"/>
      <c r="O608" s="194"/>
    </row>
    <row r="609" spans="1:15" ht="15" x14ac:dyDescent="0.25">
      <c r="A609" s="190" t="s">
        <v>14</v>
      </c>
      <c r="B609" s="190" t="s">
        <v>1352</v>
      </c>
      <c r="C609" s="190" t="s">
        <v>368</v>
      </c>
      <c r="D609" s="190" t="s">
        <v>1959</v>
      </c>
      <c r="E609" s="190">
        <v>1720</v>
      </c>
      <c r="F609" s="190" t="s">
        <v>2736</v>
      </c>
      <c r="G609" s="190" t="s">
        <v>1141</v>
      </c>
      <c r="H609" s="190" t="s">
        <v>1006</v>
      </c>
      <c r="I609" s="195"/>
      <c r="J609" s="191">
        <v>1092</v>
      </c>
      <c r="K609" s="192"/>
      <c r="L609" s="192"/>
      <c r="M609" s="192"/>
      <c r="N609" s="193"/>
      <c r="O609" s="194"/>
    </row>
    <row r="610" spans="1:15" ht="15" x14ac:dyDescent="0.25">
      <c r="A610" s="190" t="s">
        <v>25</v>
      </c>
      <c r="B610" s="190" t="s">
        <v>1352</v>
      </c>
      <c r="C610" s="190" t="s">
        <v>288</v>
      </c>
      <c r="D610" s="190" t="s">
        <v>1960</v>
      </c>
      <c r="E610" s="190">
        <v>3212</v>
      </c>
      <c r="F610" s="190" t="s">
        <v>2737</v>
      </c>
      <c r="G610" s="190" t="s">
        <v>1142</v>
      </c>
      <c r="H610" s="190" t="s">
        <v>1143</v>
      </c>
      <c r="I610" s="195"/>
      <c r="J610" s="191">
        <v>4015</v>
      </c>
      <c r="K610" s="192"/>
      <c r="L610" s="192"/>
      <c r="M610" s="192"/>
      <c r="N610" s="193"/>
      <c r="O610" s="194"/>
    </row>
    <row r="611" spans="1:15" ht="15" x14ac:dyDescent="0.25">
      <c r="A611" s="190" t="s">
        <v>27</v>
      </c>
      <c r="B611" s="190" t="s">
        <v>1352</v>
      </c>
      <c r="C611" s="190" t="s">
        <v>612</v>
      </c>
      <c r="D611" s="190" t="s">
        <v>1961</v>
      </c>
      <c r="E611" s="190">
        <v>3212</v>
      </c>
      <c r="F611" s="190" t="s">
        <v>2738</v>
      </c>
      <c r="G611" s="190" t="s">
        <v>1144</v>
      </c>
      <c r="H611" s="190" t="s">
        <v>1143</v>
      </c>
      <c r="I611" s="195"/>
      <c r="J611" s="191">
        <v>4015</v>
      </c>
      <c r="K611" s="192"/>
      <c r="L611" s="192"/>
      <c r="M611" s="192"/>
      <c r="N611" s="193"/>
      <c r="O611" s="194"/>
    </row>
    <row r="612" spans="1:15" ht="15" x14ac:dyDescent="0.25">
      <c r="A612" s="190" t="s">
        <v>25</v>
      </c>
      <c r="B612" s="190" t="s">
        <v>1352</v>
      </c>
      <c r="C612" s="190" t="s">
        <v>613</v>
      </c>
      <c r="D612" s="190" t="s">
        <v>1962</v>
      </c>
      <c r="E612" s="190">
        <v>3178</v>
      </c>
      <c r="F612" s="190" t="s">
        <v>2739</v>
      </c>
      <c r="G612" s="190" t="s">
        <v>1145</v>
      </c>
      <c r="H612" s="190"/>
      <c r="I612" s="195"/>
      <c r="J612" s="191">
        <v>4049</v>
      </c>
      <c r="K612" s="192"/>
      <c r="L612" s="192"/>
      <c r="M612" s="192"/>
      <c r="N612" s="193"/>
      <c r="O612" s="194"/>
    </row>
    <row r="613" spans="1:15" ht="15" x14ac:dyDescent="0.25">
      <c r="A613" s="190" t="s">
        <v>14</v>
      </c>
      <c r="B613" s="190" t="s">
        <v>1352</v>
      </c>
      <c r="C613" s="190" t="s">
        <v>329</v>
      </c>
      <c r="D613" s="190" t="s">
        <v>1963</v>
      </c>
      <c r="E613" s="190">
        <v>1800</v>
      </c>
      <c r="F613" s="190" t="s">
        <v>2740</v>
      </c>
      <c r="G613" s="190" t="s">
        <v>1146</v>
      </c>
      <c r="H613" s="190" t="s">
        <v>1147</v>
      </c>
      <c r="I613" s="195"/>
      <c r="J613" s="191">
        <v>1446</v>
      </c>
      <c r="K613" s="192"/>
      <c r="L613" s="192"/>
      <c r="M613" s="192"/>
      <c r="N613" s="193"/>
      <c r="O613" s="194"/>
    </row>
    <row r="614" spans="1:15" ht="15" x14ac:dyDescent="0.25">
      <c r="A614" s="190" t="s">
        <v>14</v>
      </c>
      <c r="B614" s="190" t="s">
        <v>1352</v>
      </c>
      <c r="C614" s="190" t="s">
        <v>24</v>
      </c>
      <c r="D614" s="190" t="s">
        <v>1964</v>
      </c>
      <c r="E614" s="190">
        <v>1700</v>
      </c>
      <c r="F614" s="190" t="s">
        <v>2741</v>
      </c>
      <c r="G614" s="190" t="s">
        <v>1148</v>
      </c>
      <c r="H614" s="190"/>
      <c r="I614" s="195"/>
      <c r="J614" s="191">
        <v>1447</v>
      </c>
      <c r="K614" s="192"/>
      <c r="L614" s="192"/>
      <c r="M614" s="192"/>
      <c r="N614" s="193"/>
      <c r="O614" s="194"/>
    </row>
    <row r="615" spans="1:15" ht="15" x14ac:dyDescent="0.25">
      <c r="A615" s="190" t="s">
        <v>14</v>
      </c>
      <c r="B615" s="190" t="s">
        <v>1352</v>
      </c>
      <c r="C615" s="190" t="s">
        <v>614</v>
      </c>
      <c r="D615" s="190" t="s">
        <v>1965</v>
      </c>
      <c r="E615" s="190">
        <v>1700</v>
      </c>
      <c r="F615" s="190" t="s">
        <v>2742</v>
      </c>
      <c r="G615" s="190" t="s">
        <v>1149</v>
      </c>
      <c r="H615" s="190"/>
      <c r="I615" s="195"/>
      <c r="J615" s="191">
        <v>1448</v>
      </c>
      <c r="K615" s="192"/>
      <c r="L615" s="192"/>
      <c r="M615" s="192"/>
      <c r="N615" s="193"/>
      <c r="O615" s="194"/>
    </row>
    <row r="616" spans="1:15" ht="15" x14ac:dyDescent="0.25">
      <c r="A616" s="190" t="s">
        <v>14</v>
      </c>
      <c r="B616" s="190" t="s">
        <v>1352</v>
      </c>
      <c r="C616" s="190" t="s">
        <v>416</v>
      </c>
      <c r="D616" s="190" t="s">
        <v>1966</v>
      </c>
      <c r="E616" s="190">
        <v>1723</v>
      </c>
      <c r="F616" s="190" t="s">
        <v>2743</v>
      </c>
      <c r="G616" s="190" t="s">
        <v>1150</v>
      </c>
      <c r="H616" s="190"/>
      <c r="I616" s="195"/>
      <c r="J616" s="191">
        <v>1449</v>
      </c>
      <c r="K616" s="192"/>
      <c r="L616" s="192"/>
      <c r="M616" s="192"/>
      <c r="N616" s="193"/>
      <c r="O616" s="194"/>
    </row>
    <row r="617" spans="1:15" ht="15" x14ac:dyDescent="0.25">
      <c r="A617" s="190" t="s">
        <v>14</v>
      </c>
      <c r="B617" s="190" t="s">
        <v>1352</v>
      </c>
      <c r="C617" s="190" t="s">
        <v>472</v>
      </c>
      <c r="D617" s="190" t="s">
        <v>1967</v>
      </c>
      <c r="E617" s="190">
        <v>1564</v>
      </c>
      <c r="F617" s="190" t="s">
        <v>2744</v>
      </c>
      <c r="G617" s="190" t="s">
        <v>1151</v>
      </c>
      <c r="H617" s="190"/>
      <c r="I617" s="195"/>
      <c r="J617" s="191">
        <v>1540</v>
      </c>
      <c r="K617" s="192"/>
      <c r="L617" s="192"/>
      <c r="M617" s="192"/>
      <c r="N617" s="193"/>
      <c r="O617" s="194"/>
    </row>
    <row r="618" spans="1:15" ht="15" x14ac:dyDescent="0.25">
      <c r="A618" s="190" t="s">
        <v>14</v>
      </c>
      <c r="B618" s="190" t="s">
        <v>1352</v>
      </c>
      <c r="C618" s="190" t="s">
        <v>411</v>
      </c>
      <c r="D618" s="190" t="s">
        <v>1968</v>
      </c>
      <c r="E618" s="190">
        <v>1723</v>
      </c>
      <c r="F618" s="190" t="s">
        <v>2745</v>
      </c>
      <c r="G618" s="190" t="s">
        <v>1152</v>
      </c>
      <c r="H618" s="190" t="s">
        <v>1153</v>
      </c>
      <c r="I618" s="195"/>
      <c r="J618" s="191">
        <v>1450</v>
      </c>
      <c r="K618" s="192"/>
      <c r="L618" s="192"/>
      <c r="M618" s="192"/>
      <c r="N618" s="193"/>
      <c r="O618" s="194"/>
    </row>
    <row r="619" spans="1:15" ht="15" x14ac:dyDescent="0.25">
      <c r="A619" s="190" t="s">
        <v>14</v>
      </c>
      <c r="B619" s="190" t="s">
        <v>1352</v>
      </c>
      <c r="C619" s="190" t="s">
        <v>329</v>
      </c>
      <c r="D619" s="190" t="s">
        <v>1969</v>
      </c>
      <c r="E619" s="190">
        <v>1752</v>
      </c>
      <c r="F619" s="190" t="s">
        <v>2746</v>
      </c>
      <c r="G619" s="190" t="s">
        <v>1154</v>
      </c>
      <c r="H619" s="190" t="s">
        <v>1155</v>
      </c>
      <c r="I619" s="195"/>
      <c r="J619" s="191">
        <v>1451</v>
      </c>
      <c r="K619" s="192"/>
      <c r="L619" s="192"/>
      <c r="M619" s="192"/>
      <c r="N619" s="193"/>
      <c r="O619" s="194"/>
    </row>
    <row r="620" spans="1:15" ht="15" x14ac:dyDescent="0.25">
      <c r="A620" s="190" t="s">
        <v>14</v>
      </c>
      <c r="B620" s="190" t="s">
        <v>1352</v>
      </c>
      <c r="C620" s="190" t="s">
        <v>311</v>
      </c>
      <c r="D620" s="190" t="s">
        <v>1970</v>
      </c>
      <c r="E620" s="190">
        <v>1637</v>
      </c>
      <c r="F620" s="190" t="s">
        <v>2747</v>
      </c>
      <c r="G620" s="190" t="s">
        <v>1156</v>
      </c>
      <c r="H620" s="190"/>
      <c r="I620" s="195"/>
      <c r="J620" s="191">
        <v>1129</v>
      </c>
      <c r="K620" s="192"/>
      <c r="L620" s="192"/>
      <c r="M620" s="192"/>
      <c r="N620" s="193"/>
      <c r="O620" s="194"/>
    </row>
    <row r="621" spans="1:15" ht="15" x14ac:dyDescent="0.25">
      <c r="A621" s="190" t="s">
        <v>284</v>
      </c>
      <c r="B621" s="190" t="s">
        <v>1352</v>
      </c>
      <c r="C621" s="190" t="s">
        <v>326</v>
      </c>
      <c r="D621" s="190" t="s">
        <v>1971</v>
      </c>
      <c r="E621" s="190">
        <v>1637</v>
      </c>
      <c r="F621" s="190" t="s">
        <v>2748</v>
      </c>
      <c r="G621" s="190" t="s">
        <v>1156</v>
      </c>
      <c r="H621" s="190"/>
      <c r="I621" s="195"/>
      <c r="J621" s="191">
        <v>1129</v>
      </c>
      <c r="K621" s="192"/>
      <c r="L621" s="192"/>
      <c r="M621" s="192"/>
      <c r="N621" s="193"/>
      <c r="O621" s="194"/>
    </row>
    <row r="622" spans="1:15" ht="15" x14ac:dyDescent="0.25">
      <c r="A622" s="190" t="s">
        <v>284</v>
      </c>
      <c r="B622" s="190" t="s">
        <v>1352</v>
      </c>
      <c r="C622" s="190" t="s">
        <v>617</v>
      </c>
      <c r="D622" s="190" t="s">
        <v>1972</v>
      </c>
      <c r="E622" s="190">
        <v>1723</v>
      </c>
      <c r="F622" s="190" t="s">
        <v>2749</v>
      </c>
      <c r="G622" s="190" t="s">
        <v>1157</v>
      </c>
      <c r="H622" s="190"/>
      <c r="I622" s="195"/>
      <c r="J622" s="191">
        <v>1174</v>
      </c>
      <c r="K622" s="192"/>
      <c r="L622" s="192"/>
      <c r="M622" s="192"/>
      <c r="N622" s="193"/>
      <c r="O622" s="194"/>
    </row>
    <row r="623" spans="1:15" ht="15" x14ac:dyDescent="0.25">
      <c r="A623" s="190" t="s">
        <v>25</v>
      </c>
      <c r="B623" s="190" t="s">
        <v>1352</v>
      </c>
      <c r="C623" s="190" t="s">
        <v>618</v>
      </c>
      <c r="D623" s="190" t="s">
        <v>1973</v>
      </c>
      <c r="E623" s="190">
        <v>1700</v>
      </c>
      <c r="F623" s="190" t="s">
        <v>2750</v>
      </c>
      <c r="G623" s="190" t="s">
        <v>1158</v>
      </c>
      <c r="H623" s="190" t="s">
        <v>1159</v>
      </c>
      <c r="I623" s="195"/>
      <c r="J623" s="191">
        <v>4016</v>
      </c>
      <c r="K623" s="192"/>
      <c r="L623" s="192"/>
      <c r="M623" s="192"/>
      <c r="N623" s="193"/>
      <c r="O623" s="194"/>
    </row>
    <row r="624" spans="1:15" ht="15" x14ac:dyDescent="0.25">
      <c r="A624" s="190" t="s">
        <v>27</v>
      </c>
      <c r="B624" s="190" t="s">
        <v>1352</v>
      </c>
      <c r="C624" s="190" t="s">
        <v>527</v>
      </c>
      <c r="D624" s="190" t="s">
        <v>1974</v>
      </c>
      <c r="E624" s="190">
        <v>1700</v>
      </c>
      <c r="F624" s="190" t="s">
        <v>2751</v>
      </c>
      <c r="G624" s="190" t="s">
        <v>1160</v>
      </c>
      <c r="H624" s="190" t="s">
        <v>1159</v>
      </c>
      <c r="I624" s="195"/>
      <c r="J624" s="191">
        <v>4016</v>
      </c>
      <c r="K624" s="192"/>
      <c r="L624" s="192"/>
      <c r="M624" s="192"/>
      <c r="N624" s="193"/>
      <c r="O624" s="194"/>
    </row>
    <row r="625" spans="1:15" ht="15" x14ac:dyDescent="0.25">
      <c r="A625" s="190" t="s">
        <v>14</v>
      </c>
      <c r="B625" s="190" t="s">
        <v>1352</v>
      </c>
      <c r="C625" s="190" t="s">
        <v>406</v>
      </c>
      <c r="D625" s="190" t="s">
        <v>1975</v>
      </c>
      <c r="E625" s="190">
        <v>1687</v>
      </c>
      <c r="F625" s="190" t="s">
        <v>2752</v>
      </c>
      <c r="G625" s="190" t="s">
        <v>1161</v>
      </c>
      <c r="H625" s="190" t="s">
        <v>1162</v>
      </c>
      <c r="I625" s="195"/>
      <c r="J625" s="191">
        <v>1452</v>
      </c>
      <c r="K625" s="192"/>
      <c r="L625" s="192"/>
      <c r="M625" s="192"/>
      <c r="N625" s="193"/>
      <c r="O625" s="194"/>
    </row>
    <row r="626" spans="1:15" ht="15" x14ac:dyDescent="0.25">
      <c r="A626" s="190" t="s">
        <v>14</v>
      </c>
      <c r="B626" s="190" t="s">
        <v>1352</v>
      </c>
      <c r="C626" s="190" t="s">
        <v>370</v>
      </c>
      <c r="D626" s="190" t="s">
        <v>1976</v>
      </c>
      <c r="E626" s="190">
        <v>1763</v>
      </c>
      <c r="F626" s="190" t="s">
        <v>2753</v>
      </c>
      <c r="G626" s="190" t="s">
        <v>1163</v>
      </c>
      <c r="H626" s="190"/>
      <c r="I626" s="195"/>
      <c r="J626" s="191">
        <v>1130</v>
      </c>
      <c r="K626" s="192"/>
      <c r="L626" s="192"/>
      <c r="M626" s="192"/>
      <c r="N626" s="193"/>
      <c r="O626" s="194"/>
    </row>
    <row r="627" spans="1:15" ht="15" x14ac:dyDescent="0.25">
      <c r="A627" s="190" t="s">
        <v>284</v>
      </c>
      <c r="B627" s="190" t="s">
        <v>1352</v>
      </c>
      <c r="C627" s="190" t="s">
        <v>619</v>
      </c>
      <c r="D627" s="190" t="s">
        <v>1977</v>
      </c>
      <c r="E627" s="190">
        <v>1763</v>
      </c>
      <c r="F627" s="190" t="s">
        <v>2754</v>
      </c>
      <c r="G627" s="190" t="s">
        <v>1163</v>
      </c>
      <c r="H627" s="190"/>
      <c r="I627" s="195"/>
      <c r="J627" s="191">
        <v>1130</v>
      </c>
      <c r="K627" s="192"/>
      <c r="L627" s="192"/>
      <c r="M627" s="192"/>
      <c r="N627" s="193"/>
      <c r="O627" s="194"/>
    </row>
    <row r="628" spans="1:15" ht="15" x14ac:dyDescent="0.25">
      <c r="A628" s="190" t="s">
        <v>25</v>
      </c>
      <c r="B628" s="190" t="s">
        <v>1352</v>
      </c>
      <c r="C628" s="190" t="s">
        <v>620</v>
      </c>
      <c r="D628" s="190" t="s">
        <v>1978</v>
      </c>
      <c r="E628" s="190">
        <v>1700</v>
      </c>
      <c r="F628" s="190" t="s">
        <v>2755</v>
      </c>
      <c r="G628" s="190" t="s">
        <v>1164</v>
      </c>
      <c r="H628" s="190" t="s">
        <v>1165</v>
      </c>
      <c r="I628" s="195"/>
      <c r="J628" s="191">
        <v>4017</v>
      </c>
      <c r="K628" s="192"/>
      <c r="L628" s="192"/>
      <c r="M628" s="192"/>
      <c r="N628" s="193"/>
      <c r="O628" s="194"/>
    </row>
    <row r="629" spans="1:15" ht="15" x14ac:dyDescent="0.25">
      <c r="A629" s="190" t="s">
        <v>27</v>
      </c>
      <c r="B629" s="190" t="s">
        <v>1352</v>
      </c>
      <c r="C629" s="190" t="s">
        <v>621</v>
      </c>
      <c r="D629" s="190" t="s">
        <v>1979</v>
      </c>
      <c r="E629" s="190">
        <v>1700</v>
      </c>
      <c r="F629" s="190" t="s">
        <v>2756</v>
      </c>
      <c r="G629" s="190" t="s">
        <v>1166</v>
      </c>
      <c r="H629" s="190" t="s">
        <v>1165</v>
      </c>
      <c r="I629" s="195"/>
      <c r="J629" s="191">
        <v>4017</v>
      </c>
      <c r="K629" s="192"/>
      <c r="L629" s="192"/>
      <c r="M629" s="192"/>
      <c r="N629" s="193"/>
      <c r="O629" s="194"/>
    </row>
    <row r="630" spans="1:15" ht="15" x14ac:dyDescent="0.25">
      <c r="A630" s="190" t="s">
        <v>25</v>
      </c>
      <c r="B630" s="190" t="s">
        <v>1352</v>
      </c>
      <c r="C630" s="190" t="s">
        <v>622</v>
      </c>
      <c r="D630" s="190" t="s">
        <v>1980</v>
      </c>
      <c r="E630" s="190">
        <v>3210</v>
      </c>
      <c r="F630" s="190" t="s">
        <v>2757</v>
      </c>
      <c r="G630" s="190" t="s">
        <v>1167</v>
      </c>
      <c r="H630" s="190" t="s">
        <v>1168</v>
      </c>
      <c r="I630" s="195"/>
      <c r="J630" s="191">
        <v>4018</v>
      </c>
      <c r="K630" s="192"/>
      <c r="L630" s="192"/>
      <c r="M630" s="192"/>
      <c r="N630" s="193"/>
      <c r="O630" s="194"/>
    </row>
    <row r="631" spans="1:15" ht="15" x14ac:dyDescent="0.25">
      <c r="A631" s="190" t="s">
        <v>27</v>
      </c>
      <c r="B631" s="190" t="s">
        <v>1353</v>
      </c>
      <c r="C631" s="190" t="s">
        <v>623</v>
      </c>
      <c r="D631" s="190" t="s">
        <v>1981</v>
      </c>
      <c r="E631" s="190">
        <v>3210</v>
      </c>
      <c r="F631" s="190" t="s">
        <v>2758</v>
      </c>
      <c r="G631" s="190" t="s">
        <v>1167</v>
      </c>
      <c r="H631" s="190" t="s">
        <v>1168</v>
      </c>
      <c r="I631" s="195"/>
      <c r="J631" s="191">
        <v>4018</v>
      </c>
      <c r="K631" s="192" t="s">
        <v>90</v>
      </c>
      <c r="L631" s="192"/>
      <c r="M631" s="192"/>
      <c r="N631" s="193"/>
      <c r="O631" s="194"/>
    </row>
    <row r="632" spans="1:15" ht="15" x14ac:dyDescent="0.25">
      <c r="A632" s="190" t="s">
        <v>25</v>
      </c>
      <c r="B632" s="190" t="s">
        <v>1353</v>
      </c>
      <c r="C632" s="190" t="s">
        <v>624</v>
      </c>
      <c r="D632" s="190" t="s">
        <v>1982</v>
      </c>
      <c r="E632" s="190">
        <v>1718</v>
      </c>
      <c r="F632" s="190" t="s">
        <v>2759</v>
      </c>
      <c r="G632" s="190" t="s">
        <v>1169</v>
      </c>
      <c r="H632" s="190"/>
      <c r="I632" s="195"/>
      <c r="J632" s="191">
        <v>4019</v>
      </c>
      <c r="K632" s="192"/>
      <c r="L632" s="192"/>
      <c r="M632" s="192"/>
      <c r="N632" s="193"/>
      <c r="O632" s="194"/>
    </row>
    <row r="633" spans="1:15" ht="15" x14ac:dyDescent="0.25">
      <c r="A633" s="190" t="s">
        <v>27</v>
      </c>
      <c r="B633" s="190" t="s">
        <v>1353</v>
      </c>
      <c r="C633" s="190" t="s">
        <v>625</v>
      </c>
      <c r="D633" s="190" t="s">
        <v>1983</v>
      </c>
      <c r="E633" s="190">
        <v>1718</v>
      </c>
      <c r="F633" s="190" t="s">
        <v>2760</v>
      </c>
      <c r="G633" s="190" t="s">
        <v>1169</v>
      </c>
      <c r="H633" s="190"/>
      <c r="I633" s="195"/>
      <c r="J633" s="191">
        <v>4019</v>
      </c>
      <c r="K633" s="192"/>
      <c r="L633" s="192"/>
      <c r="M633" s="192"/>
      <c r="N633" s="193"/>
      <c r="O633" s="194"/>
    </row>
    <row r="634" spans="1:15" ht="15" x14ac:dyDescent="0.25">
      <c r="A634" s="190" t="s">
        <v>14</v>
      </c>
      <c r="B634" s="190" t="s">
        <v>1353</v>
      </c>
      <c r="C634" s="190" t="s">
        <v>626</v>
      </c>
      <c r="D634" s="190" t="s">
        <v>1984</v>
      </c>
      <c r="E634" s="190">
        <v>1616</v>
      </c>
      <c r="F634" s="190" t="s">
        <v>2761</v>
      </c>
      <c r="G634" s="190" t="s">
        <v>1170</v>
      </c>
      <c r="H634" s="190"/>
      <c r="I634" s="195"/>
      <c r="J634" s="191">
        <v>1175</v>
      </c>
      <c r="K634" s="192"/>
      <c r="L634" s="192"/>
      <c r="M634" s="192"/>
      <c r="N634" s="193"/>
      <c r="O634" s="194"/>
    </row>
    <row r="635" spans="1:15" ht="15" x14ac:dyDescent="0.25">
      <c r="A635" s="190" t="s">
        <v>14</v>
      </c>
      <c r="B635" s="190" t="s">
        <v>1353</v>
      </c>
      <c r="C635" s="190" t="s">
        <v>627</v>
      </c>
      <c r="D635" s="190" t="s">
        <v>1985</v>
      </c>
      <c r="E635" s="190">
        <v>1643</v>
      </c>
      <c r="F635" s="190" t="s">
        <v>2762</v>
      </c>
      <c r="G635" s="190" t="s">
        <v>1171</v>
      </c>
      <c r="H635" s="190"/>
      <c r="I635" s="195"/>
      <c r="J635" s="191">
        <v>1533</v>
      </c>
      <c r="K635" s="192"/>
      <c r="L635" s="192"/>
      <c r="M635" s="192"/>
      <c r="N635" s="193"/>
      <c r="O635" s="194"/>
    </row>
    <row r="636" spans="1:15" ht="15" x14ac:dyDescent="0.25">
      <c r="A636" s="190" t="s">
        <v>14</v>
      </c>
      <c r="B636" s="190" t="s">
        <v>1353</v>
      </c>
      <c r="C636" s="190" t="s">
        <v>628</v>
      </c>
      <c r="D636" s="190" t="s">
        <v>1986</v>
      </c>
      <c r="E636" s="190">
        <v>1632</v>
      </c>
      <c r="F636" s="190" t="s">
        <v>2763</v>
      </c>
      <c r="G636" s="190" t="s">
        <v>1172</v>
      </c>
      <c r="H636" s="190" t="s">
        <v>1173</v>
      </c>
      <c r="I636" s="195"/>
      <c r="J636" s="191">
        <v>1131</v>
      </c>
      <c r="K636" s="192"/>
      <c r="L636" s="192"/>
      <c r="M636" s="192"/>
      <c r="N636" s="193"/>
      <c r="O636" s="194"/>
    </row>
    <row r="637" spans="1:15" ht="15" x14ac:dyDescent="0.25">
      <c r="A637" s="190" t="s">
        <v>284</v>
      </c>
      <c r="B637" s="190" t="s">
        <v>1353</v>
      </c>
      <c r="C637" s="190" t="s">
        <v>364</v>
      </c>
      <c r="D637" s="190" t="s">
        <v>1987</v>
      </c>
      <c r="E637" s="190">
        <v>1632</v>
      </c>
      <c r="F637" s="190" t="s">
        <v>2764</v>
      </c>
      <c r="G637" s="190" t="s">
        <v>1172</v>
      </c>
      <c r="H637" s="190" t="s">
        <v>1173</v>
      </c>
      <c r="I637" s="195"/>
      <c r="J637" s="191">
        <v>1131</v>
      </c>
      <c r="K637" s="192"/>
      <c r="L637" s="192"/>
      <c r="M637" s="192"/>
      <c r="N637" s="193"/>
      <c r="O637" s="194"/>
    </row>
    <row r="638" spans="1:15" ht="15" x14ac:dyDescent="0.25">
      <c r="A638" s="190" t="s">
        <v>14</v>
      </c>
      <c r="B638" s="190" t="s">
        <v>1353</v>
      </c>
      <c r="C638" s="190" t="s">
        <v>358</v>
      </c>
      <c r="D638" s="190" t="s">
        <v>1988</v>
      </c>
      <c r="E638" s="190">
        <v>1489</v>
      </c>
      <c r="F638" s="190" t="s">
        <v>2765</v>
      </c>
      <c r="G638" s="190" t="s">
        <v>1174</v>
      </c>
      <c r="H638" s="190" t="s">
        <v>1175</v>
      </c>
      <c r="I638" s="195"/>
      <c r="J638" s="191">
        <v>1132</v>
      </c>
      <c r="K638" s="192"/>
      <c r="L638" s="192"/>
      <c r="M638" s="192"/>
      <c r="N638" s="193"/>
      <c r="O638" s="194"/>
    </row>
    <row r="639" spans="1:15" ht="15" x14ac:dyDescent="0.25">
      <c r="A639" s="190" t="s">
        <v>284</v>
      </c>
      <c r="B639" s="190" t="s">
        <v>1353</v>
      </c>
      <c r="C639" s="190" t="s">
        <v>292</v>
      </c>
      <c r="D639" s="190" t="s">
        <v>1989</v>
      </c>
      <c r="E639" s="190">
        <v>1489</v>
      </c>
      <c r="F639" s="190" t="s">
        <v>2766</v>
      </c>
      <c r="G639" s="190" t="s">
        <v>1176</v>
      </c>
      <c r="H639" s="190" t="s">
        <v>1175</v>
      </c>
      <c r="I639" s="195"/>
      <c r="J639" s="191">
        <v>1132</v>
      </c>
      <c r="K639" s="192"/>
      <c r="L639" s="192"/>
      <c r="M639" s="192"/>
      <c r="N639" s="193"/>
      <c r="O639" s="194"/>
    </row>
    <row r="640" spans="1:15" ht="15" x14ac:dyDescent="0.25">
      <c r="A640" s="190" t="s">
        <v>284</v>
      </c>
      <c r="B640" s="190" t="s">
        <v>1353</v>
      </c>
      <c r="C640" s="190" t="s">
        <v>629</v>
      </c>
      <c r="D640" s="190" t="s">
        <v>1990</v>
      </c>
      <c r="E640" s="190">
        <v>1732</v>
      </c>
      <c r="F640" s="190" t="s">
        <v>2767</v>
      </c>
      <c r="G640" s="190" t="s">
        <v>1177</v>
      </c>
      <c r="H640" s="190"/>
      <c r="I640" s="195"/>
      <c r="J640" s="191">
        <v>1455</v>
      </c>
      <c r="K640" s="192"/>
      <c r="L640" s="192"/>
      <c r="M640" s="192"/>
      <c r="N640" s="193"/>
      <c r="O640" s="194"/>
    </row>
    <row r="641" spans="1:15" ht="15" x14ac:dyDescent="0.25">
      <c r="A641" s="190" t="s">
        <v>14</v>
      </c>
      <c r="B641" s="190" t="s">
        <v>1353</v>
      </c>
      <c r="C641" s="190" t="s">
        <v>594</v>
      </c>
      <c r="D641" s="190" t="s">
        <v>1991</v>
      </c>
      <c r="E641" s="190">
        <v>1791</v>
      </c>
      <c r="F641" s="190" t="s">
        <v>2768</v>
      </c>
      <c r="G641" s="190" t="s">
        <v>1178</v>
      </c>
      <c r="H641" s="190" t="s">
        <v>1179</v>
      </c>
      <c r="I641" s="195"/>
      <c r="J641" s="191">
        <v>1176</v>
      </c>
      <c r="K641" s="192"/>
      <c r="L641" s="192"/>
      <c r="M641" s="192"/>
      <c r="N641" s="193"/>
      <c r="O641" s="194"/>
    </row>
    <row r="642" spans="1:15" ht="15" x14ac:dyDescent="0.25">
      <c r="A642" s="190" t="s">
        <v>284</v>
      </c>
      <c r="B642" s="190" t="s">
        <v>1353</v>
      </c>
      <c r="C642" s="190" t="s">
        <v>293</v>
      </c>
      <c r="D642" s="190" t="s">
        <v>1992</v>
      </c>
      <c r="E642" s="190">
        <v>1791</v>
      </c>
      <c r="F642" s="190" t="s">
        <v>2769</v>
      </c>
      <c r="G642" s="190" t="s">
        <v>1178</v>
      </c>
      <c r="H642" s="190" t="s">
        <v>1179</v>
      </c>
      <c r="I642" s="195"/>
      <c r="J642" s="191">
        <v>1176</v>
      </c>
      <c r="K642" s="192"/>
      <c r="L642" s="192"/>
      <c r="M642" s="192"/>
      <c r="N642" s="193"/>
      <c r="O642" s="194"/>
    </row>
    <row r="643" spans="1:15" ht="15" x14ac:dyDescent="0.25">
      <c r="A643" s="190" t="s">
        <v>25</v>
      </c>
      <c r="B643" s="190" t="s">
        <v>1353</v>
      </c>
      <c r="C643" s="190" t="s">
        <v>482</v>
      </c>
      <c r="D643" s="190" t="s">
        <v>1993</v>
      </c>
      <c r="E643" s="190">
        <v>1700</v>
      </c>
      <c r="F643" s="190" t="s">
        <v>2770</v>
      </c>
      <c r="G643" s="190" t="s">
        <v>1180</v>
      </c>
      <c r="H643" s="190" t="s">
        <v>1181</v>
      </c>
      <c r="I643" s="195"/>
      <c r="J643" s="191">
        <v>4050</v>
      </c>
      <c r="K643" s="192"/>
      <c r="L643" s="192"/>
      <c r="M643" s="192"/>
      <c r="N643" s="193"/>
      <c r="O643" s="194"/>
    </row>
    <row r="644" spans="1:15" ht="15" x14ac:dyDescent="0.25">
      <c r="A644" s="190" t="s">
        <v>14</v>
      </c>
      <c r="B644" s="190" t="s">
        <v>1353</v>
      </c>
      <c r="C644" s="190" t="s">
        <v>630</v>
      </c>
      <c r="D644" s="190" t="s">
        <v>1994</v>
      </c>
      <c r="E644" s="190">
        <v>1772</v>
      </c>
      <c r="F644" s="190" t="s">
        <v>2771</v>
      </c>
      <c r="G644" s="190" t="s">
        <v>1182</v>
      </c>
      <c r="H644" s="190"/>
      <c r="I644" s="195"/>
      <c r="J644" s="191">
        <v>1522</v>
      </c>
      <c r="K644" s="192"/>
      <c r="L644" s="192"/>
      <c r="M644" s="192"/>
      <c r="N644" s="193"/>
      <c r="O644" s="194"/>
    </row>
    <row r="645" spans="1:15" ht="15" x14ac:dyDescent="0.25">
      <c r="A645" s="190" t="s">
        <v>14</v>
      </c>
      <c r="B645" s="190" t="s">
        <v>1353</v>
      </c>
      <c r="C645" s="190" t="s">
        <v>598</v>
      </c>
      <c r="D645" s="190" t="s">
        <v>1995</v>
      </c>
      <c r="E645" s="190">
        <v>1745</v>
      </c>
      <c r="F645" s="190" t="s">
        <v>2772</v>
      </c>
      <c r="G645" s="190" t="s">
        <v>1184</v>
      </c>
      <c r="H645" s="190"/>
      <c r="I645" s="195"/>
      <c r="J645" s="191">
        <v>1456</v>
      </c>
      <c r="K645" s="192"/>
      <c r="L645" s="192"/>
      <c r="M645" s="192"/>
      <c r="N645" s="193"/>
      <c r="O645" s="194"/>
    </row>
    <row r="646" spans="1:15" ht="15" x14ac:dyDescent="0.25">
      <c r="A646" s="190" t="s">
        <v>14</v>
      </c>
      <c r="B646" s="190" t="s">
        <v>1353</v>
      </c>
      <c r="C646" s="190" t="s">
        <v>632</v>
      </c>
      <c r="D646" s="190" t="s">
        <v>1996</v>
      </c>
      <c r="E646" s="190">
        <v>1542</v>
      </c>
      <c r="F646" s="190" t="s">
        <v>2773</v>
      </c>
      <c r="G646" s="190" t="s">
        <v>1185</v>
      </c>
      <c r="H646" s="190" t="s">
        <v>1186</v>
      </c>
      <c r="I646" s="195"/>
      <c r="J646" s="191">
        <v>1457</v>
      </c>
      <c r="K646" s="192"/>
      <c r="L646" s="192"/>
      <c r="M646" s="192"/>
      <c r="N646" s="193"/>
      <c r="O646" s="194"/>
    </row>
    <row r="647" spans="1:15" ht="15" x14ac:dyDescent="0.25">
      <c r="A647" s="190" t="s">
        <v>14</v>
      </c>
      <c r="B647" s="190" t="s">
        <v>1353</v>
      </c>
      <c r="C647" s="190" t="s">
        <v>633</v>
      </c>
      <c r="D647" s="190" t="s">
        <v>1997</v>
      </c>
      <c r="E647" s="190">
        <v>1630</v>
      </c>
      <c r="F647" s="190" t="s">
        <v>2774</v>
      </c>
      <c r="G647" s="190" t="s">
        <v>1187</v>
      </c>
      <c r="H647" s="190"/>
      <c r="I647" s="195"/>
      <c r="J647" s="191">
        <v>1526</v>
      </c>
      <c r="K647" s="192"/>
      <c r="L647" s="192"/>
      <c r="M647" s="192"/>
      <c r="N647" s="193"/>
      <c r="O647" s="194"/>
    </row>
    <row r="648" spans="1:15" ht="15" x14ac:dyDescent="0.25">
      <c r="A648" s="190" t="s">
        <v>284</v>
      </c>
      <c r="B648" s="190" t="s">
        <v>1353</v>
      </c>
      <c r="C648" s="190" t="s">
        <v>603</v>
      </c>
      <c r="D648" s="190" t="s">
        <v>1998</v>
      </c>
      <c r="E648" s="190">
        <v>1630</v>
      </c>
      <c r="F648" s="190" t="s">
        <v>2775</v>
      </c>
      <c r="G648" s="190" t="s">
        <v>1187</v>
      </c>
      <c r="H648" s="190"/>
      <c r="I648" s="195"/>
      <c r="J648" s="191">
        <v>1526</v>
      </c>
      <c r="K648" s="192"/>
      <c r="L648" s="192"/>
      <c r="M648" s="192"/>
      <c r="N648" s="193"/>
      <c r="O648" s="194"/>
    </row>
    <row r="649" spans="1:15" ht="15" x14ac:dyDescent="0.25">
      <c r="A649" s="190" t="s">
        <v>14</v>
      </c>
      <c r="B649" s="190" t="s">
        <v>1353</v>
      </c>
      <c r="C649" s="190" t="s">
        <v>291</v>
      </c>
      <c r="D649" s="190" t="s">
        <v>1999</v>
      </c>
      <c r="E649" s="190">
        <v>1782</v>
      </c>
      <c r="F649" s="190" t="s">
        <v>2776</v>
      </c>
      <c r="G649" s="190" t="s">
        <v>1188</v>
      </c>
      <c r="H649" s="190"/>
      <c r="I649" s="195"/>
      <c r="J649" s="191">
        <v>1459</v>
      </c>
      <c r="K649" s="192"/>
      <c r="L649" s="192"/>
      <c r="M649" s="192"/>
      <c r="N649" s="193"/>
      <c r="O649" s="194"/>
    </row>
    <row r="650" spans="1:15" ht="15" x14ac:dyDescent="0.25">
      <c r="A650" s="190" t="s">
        <v>284</v>
      </c>
      <c r="B650" s="190" t="s">
        <v>1353</v>
      </c>
      <c r="C650" s="190" t="s">
        <v>636</v>
      </c>
      <c r="D650" s="190" t="s">
        <v>2000</v>
      </c>
      <c r="E650" s="190">
        <v>1775</v>
      </c>
      <c r="F650" s="190" t="s">
        <v>2777</v>
      </c>
      <c r="G650" s="190" t="s">
        <v>1189</v>
      </c>
      <c r="H650" s="190"/>
      <c r="I650" s="195"/>
      <c r="J650" s="191">
        <v>1546</v>
      </c>
      <c r="K650" s="192"/>
      <c r="L650" s="192"/>
      <c r="M650" s="192"/>
      <c r="N650" s="193"/>
      <c r="O650" s="194"/>
    </row>
    <row r="651" spans="1:15" ht="15" x14ac:dyDescent="0.25">
      <c r="A651" s="190" t="s">
        <v>14</v>
      </c>
      <c r="B651" s="190" t="s">
        <v>1353</v>
      </c>
      <c r="C651" s="190" t="s">
        <v>351</v>
      </c>
      <c r="D651" s="190" t="s">
        <v>2001</v>
      </c>
      <c r="E651" s="190">
        <v>1747</v>
      </c>
      <c r="F651" s="190" t="s">
        <v>2778</v>
      </c>
      <c r="G651" s="190" t="s">
        <v>1190</v>
      </c>
      <c r="H651" s="190"/>
      <c r="I651" s="195"/>
      <c r="J651" s="191">
        <v>1177</v>
      </c>
      <c r="K651" s="192"/>
      <c r="L651" s="192"/>
      <c r="M651" s="192"/>
      <c r="N651" s="193"/>
      <c r="O651" s="194"/>
    </row>
    <row r="652" spans="1:15" ht="15" x14ac:dyDescent="0.25">
      <c r="A652" s="190" t="s">
        <v>14</v>
      </c>
      <c r="B652" s="190" t="s">
        <v>1353</v>
      </c>
      <c r="C652" s="190" t="s">
        <v>359</v>
      </c>
      <c r="D652" s="190" t="s">
        <v>2002</v>
      </c>
      <c r="E652" s="190">
        <v>1691</v>
      </c>
      <c r="F652" s="190" t="s">
        <v>2779</v>
      </c>
      <c r="G652" s="190" t="s">
        <v>1191</v>
      </c>
      <c r="H652" s="190" t="s">
        <v>1192</v>
      </c>
      <c r="I652" s="195"/>
      <c r="J652" s="191">
        <v>1460</v>
      </c>
      <c r="K652" s="192"/>
      <c r="L652" s="192"/>
      <c r="M652" s="192"/>
      <c r="N652" s="193"/>
      <c r="O652" s="194"/>
    </row>
    <row r="653" spans="1:15" ht="15" x14ac:dyDescent="0.25">
      <c r="A653" s="190" t="s">
        <v>27</v>
      </c>
      <c r="B653" s="190" t="s">
        <v>1353</v>
      </c>
      <c r="C653" s="190" t="s">
        <v>637</v>
      </c>
      <c r="D653" s="190" t="s">
        <v>2003</v>
      </c>
      <c r="E653" s="190">
        <v>1713</v>
      </c>
      <c r="F653" s="190" t="s">
        <v>2780</v>
      </c>
      <c r="G653" s="190" t="s">
        <v>1193</v>
      </c>
      <c r="H653" s="190" t="s">
        <v>1194</v>
      </c>
      <c r="I653" s="195"/>
      <c r="J653" s="191">
        <v>4068</v>
      </c>
      <c r="K653" s="192"/>
      <c r="L653" s="192"/>
      <c r="M653" s="192"/>
      <c r="N653" s="193"/>
      <c r="O653" s="194"/>
    </row>
    <row r="654" spans="1:15" ht="15" x14ac:dyDescent="0.25">
      <c r="A654" s="190" t="s">
        <v>14</v>
      </c>
      <c r="B654" s="190" t="s">
        <v>1353</v>
      </c>
      <c r="C654" s="190" t="s">
        <v>351</v>
      </c>
      <c r="D654" s="190" t="s">
        <v>2004</v>
      </c>
      <c r="E654" s="190">
        <v>1763</v>
      </c>
      <c r="F654" s="190" t="s">
        <v>2781</v>
      </c>
      <c r="G654" s="190" t="s">
        <v>1195</v>
      </c>
      <c r="H654" s="190"/>
      <c r="I654" s="195"/>
      <c r="J654" s="191">
        <v>1462</v>
      </c>
      <c r="K654" s="192"/>
      <c r="L654" s="192"/>
      <c r="M654" s="192"/>
      <c r="N654" s="193"/>
      <c r="O654" s="194"/>
    </row>
    <row r="655" spans="1:15" ht="15" x14ac:dyDescent="0.25">
      <c r="A655" s="190" t="s">
        <v>14</v>
      </c>
      <c r="B655" s="190" t="s">
        <v>1353</v>
      </c>
      <c r="C655" s="190" t="s">
        <v>638</v>
      </c>
      <c r="D655" s="190" t="s">
        <v>2005</v>
      </c>
      <c r="E655" s="190">
        <v>1757</v>
      </c>
      <c r="F655" s="190" t="s">
        <v>2782</v>
      </c>
      <c r="G655" s="190" t="s">
        <v>1196</v>
      </c>
      <c r="H655" s="190" t="s">
        <v>1197</v>
      </c>
      <c r="I655" s="195"/>
      <c r="J655" s="191">
        <v>1134</v>
      </c>
      <c r="K655" s="192"/>
      <c r="L655" s="192"/>
      <c r="M655" s="192"/>
      <c r="N655" s="193"/>
      <c r="O655" s="194"/>
    </row>
    <row r="656" spans="1:15" ht="15" x14ac:dyDescent="0.25">
      <c r="A656" s="190" t="s">
        <v>284</v>
      </c>
      <c r="B656" s="190" t="s">
        <v>1353</v>
      </c>
      <c r="C656" s="190" t="s">
        <v>603</v>
      </c>
      <c r="D656" s="190" t="s">
        <v>2006</v>
      </c>
      <c r="E656" s="190">
        <v>1757</v>
      </c>
      <c r="F656" s="190" t="s">
        <v>2783</v>
      </c>
      <c r="G656" s="190" t="s">
        <v>1198</v>
      </c>
      <c r="H656" s="190" t="s">
        <v>1197</v>
      </c>
      <c r="I656" s="195"/>
      <c r="J656" s="191">
        <v>1134</v>
      </c>
      <c r="K656" s="192"/>
      <c r="L656" s="192"/>
      <c r="M656" s="192"/>
      <c r="N656" s="193"/>
      <c r="O656" s="194"/>
    </row>
    <row r="657" spans="1:15" ht="15" x14ac:dyDescent="0.25">
      <c r="A657" s="190" t="s">
        <v>14</v>
      </c>
      <c r="B657" s="190" t="s">
        <v>1353</v>
      </c>
      <c r="C657" s="190" t="s">
        <v>639</v>
      </c>
      <c r="D657" s="190" t="s">
        <v>2007</v>
      </c>
      <c r="E657" s="190">
        <v>1735</v>
      </c>
      <c r="F657" s="190" t="s">
        <v>2784</v>
      </c>
      <c r="G657" s="190" t="s">
        <v>1199</v>
      </c>
      <c r="H657" s="190" t="s">
        <v>1200</v>
      </c>
      <c r="I657" s="195"/>
      <c r="J657" s="191">
        <v>1530</v>
      </c>
      <c r="K657" s="192"/>
      <c r="L657" s="192"/>
      <c r="M657" s="192"/>
      <c r="N657" s="193"/>
      <c r="O657" s="194"/>
    </row>
    <row r="658" spans="1:15" ht="15" x14ac:dyDescent="0.25">
      <c r="A658" s="190" t="s">
        <v>14</v>
      </c>
      <c r="B658" s="190" t="s">
        <v>1353</v>
      </c>
      <c r="C658" s="190" t="s">
        <v>640</v>
      </c>
      <c r="D658" s="190" t="s">
        <v>2008</v>
      </c>
      <c r="E658" s="190">
        <v>1742</v>
      </c>
      <c r="F658" s="190" t="s">
        <v>2785</v>
      </c>
      <c r="G658" s="190" t="s">
        <v>1201</v>
      </c>
      <c r="H658" s="190" t="s">
        <v>1202</v>
      </c>
      <c r="I658" s="195"/>
      <c r="J658" s="191">
        <v>1463</v>
      </c>
      <c r="K658" s="192"/>
      <c r="L658" s="192"/>
      <c r="M658" s="192"/>
      <c r="N658" s="193"/>
      <c r="O658" s="194"/>
    </row>
    <row r="659" spans="1:15" ht="15" x14ac:dyDescent="0.25">
      <c r="A659" s="190" t="s">
        <v>27</v>
      </c>
      <c r="B659" s="190" t="s">
        <v>1353</v>
      </c>
      <c r="C659" s="190" t="s">
        <v>641</v>
      </c>
      <c r="D659" s="190" t="s">
        <v>2009</v>
      </c>
      <c r="E659" s="190">
        <v>3186</v>
      </c>
      <c r="F659" s="190" t="s">
        <v>2786</v>
      </c>
      <c r="G659" s="190" t="s">
        <v>1203</v>
      </c>
      <c r="H659" s="190" t="s">
        <v>1204</v>
      </c>
      <c r="I659" s="195"/>
      <c r="J659" s="191">
        <v>4052</v>
      </c>
      <c r="K659" s="192"/>
      <c r="L659" s="192"/>
      <c r="M659" s="192"/>
      <c r="N659" s="193"/>
      <c r="O659" s="194"/>
    </row>
    <row r="660" spans="1:15" ht="15" x14ac:dyDescent="0.25">
      <c r="A660" s="190" t="s">
        <v>25</v>
      </c>
      <c r="B660" s="190" t="s">
        <v>1353</v>
      </c>
      <c r="C660" s="190" t="s">
        <v>642</v>
      </c>
      <c r="D660" s="190" t="s">
        <v>2010</v>
      </c>
      <c r="E660" s="190">
        <v>1752</v>
      </c>
      <c r="F660" s="190" t="s">
        <v>2787</v>
      </c>
      <c r="G660" s="190" t="s">
        <v>1205</v>
      </c>
      <c r="H660" s="190"/>
      <c r="I660" s="195"/>
      <c r="J660" s="191">
        <v>4053</v>
      </c>
      <c r="K660" s="192"/>
      <c r="L660" s="192"/>
      <c r="M660" s="192"/>
      <c r="N660" s="193"/>
      <c r="O660" s="194"/>
    </row>
    <row r="661" spans="1:15" ht="15" x14ac:dyDescent="0.25">
      <c r="A661" s="190" t="s">
        <v>14</v>
      </c>
      <c r="B661" s="190" t="s">
        <v>1353</v>
      </c>
      <c r="C661" s="190" t="s">
        <v>288</v>
      </c>
      <c r="D661" s="190" t="s">
        <v>2011</v>
      </c>
      <c r="E661" s="190">
        <v>1680</v>
      </c>
      <c r="F661" s="190" t="s">
        <v>2788</v>
      </c>
      <c r="G661" s="190" t="s">
        <v>1206</v>
      </c>
      <c r="H661" s="190"/>
      <c r="I661" s="195"/>
      <c r="J661" s="191">
        <v>1136</v>
      </c>
      <c r="K661" s="192"/>
      <c r="L661" s="192"/>
      <c r="M661" s="192"/>
      <c r="N661" s="193"/>
      <c r="O661" s="194"/>
    </row>
    <row r="662" spans="1:15" ht="15" x14ac:dyDescent="0.25">
      <c r="A662" s="190" t="s">
        <v>284</v>
      </c>
      <c r="B662" s="190" t="s">
        <v>1353</v>
      </c>
      <c r="C662" s="190" t="s">
        <v>643</v>
      </c>
      <c r="D662" s="190" t="s">
        <v>2012</v>
      </c>
      <c r="E662" s="190">
        <v>1680</v>
      </c>
      <c r="F662" s="190" t="s">
        <v>2789</v>
      </c>
      <c r="G662" s="190" t="s">
        <v>1206</v>
      </c>
      <c r="H662" s="190"/>
      <c r="I662" s="195"/>
      <c r="J662" s="191">
        <v>1136</v>
      </c>
      <c r="K662" s="192"/>
      <c r="L662" s="192"/>
      <c r="M662" s="192"/>
      <c r="N662" s="193"/>
      <c r="O662" s="194"/>
    </row>
    <row r="663" spans="1:15" ht="15" x14ac:dyDescent="0.25">
      <c r="A663" s="190" t="s">
        <v>284</v>
      </c>
      <c r="B663" s="190" t="s">
        <v>1353</v>
      </c>
      <c r="C663" s="190" t="s">
        <v>644</v>
      </c>
      <c r="D663" s="190" t="s">
        <v>2013</v>
      </c>
      <c r="E663" s="190">
        <v>1700</v>
      </c>
      <c r="F663" s="190" t="s">
        <v>2790</v>
      </c>
      <c r="G663" s="190" t="s">
        <v>1207</v>
      </c>
      <c r="H663" s="190" t="s">
        <v>1208</v>
      </c>
      <c r="I663" s="195"/>
      <c r="J663" s="191">
        <v>1464</v>
      </c>
      <c r="K663" s="192"/>
      <c r="L663" s="192"/>
      <c r="M663" s="192"/>
      <c r="N663" s="193"/>
      <c r="O663" s="194"/>
    </row>
    <row r="664" spans="1:15" ht="15" x14ac:dyDescent="0.25">
      <c r="A664" s="190" t="s">
        <v>25</v>
      </c>
      <c r="B664" s="190" t="s">
        <v>1353</v>
      </c>
      <c r="C664" s="190" t="s">
        <v>360</v>
      </c>
      <c r="D664" s="190" t="s">
        <v>2014</v>
      </c>
      <c r="E664" s="190">
        <v>3280</v>
      </c>
      <c r="F664" s="190" t="s">
        <v>2791</v>
      </c>
      <c r="G664" s="190" t="s">
        <v>1209</v>
      </c>
      <c r="H664" s="190" t="s">
        <v>1210</v>
      </c>
      <c r="I664" s="195"/>
      <c r="J664" s="191">
        <v>4061</v>
      </c>
      <c r="K664" s="192"/>
      <c r="L664" s="192"/>
      <c r="M664" s="192"/>
      <c r="N664" s="193"/>
      <c r="O664" s="194"/>
    </row>
    <row r="665" spans="1:15" ht="15" x14ac:dyDescent="0.25">
      <c r="A665" s="190" t="s">
        <v>14</v>
      </c>
      <c r="B665" s="190" t="s">
        <v>1353</v>
      </c>
      <c r="C665" s="190" t="s">
        <v>645</v>
      </c>
      <c r="D665" s="190" t="s">
        <v>2015</v>
      </c>
      <c r="E665" s="190">
        <v>1637</v>
      </c>
      <c r="F665" s="190" t="s">
        <v>2792</v>
      </c>
      <c r="G665" s="190" t="s">
        <v>1211</v>
      </c>
      <c r="H665" s="190" t="s">
        <v>1212</v>
      </c>
      <c r="I665" s="195"/>
      <c r="J665" s="191">
        <v>1465</v>
      </c>
      <c r="K665" s="192"/>
      <c r="L665" s="192"/>
      <c r="M665" s="192"/>
      <c r="N665" s="193"/>
      <c r="O665" s="194"/>
    </row>
    <row r="666" spans="1:15" ht="15" x14ac:dyDescent="0.25">
      <c r="A666" s="190" t="s">
        <v>25</v>
      </c>
      <c r="B666" s="190" t="s">
        <v>1353</v>
      </c>
      <c r="C666" s="190" t="s">
        <v>539</v>
      </c>
      <c r="D666" s="190" t="s">
        <v>2016</v>
      </c>
      <c r="E666" s="190">
        <v>3186</v>
      </c>
      <c r="F666" s="190" t="s">
        <v>2793</v>
      </c>
      <c r="G666" s="190" t="s">
        <v>1213</v>
      </c>
      <c r="H666" s="190" t="s">
        <v>1214</v>
      </c>
      <c r="I666" s="195"/>
      <c r="J666" s="191">
        <v>4020</v>
      </c>
      <c r="K666" s="192"/>
      <c r="L666" s="192"/>
      <c r="M666" s="192"/>
      <c r="N666" s="193"/>
      <c r="O666" s="194"/>
    </row>
    <row r="667" spans="1:15" ht="15" x14ac:dyDescent="0.25">
      <c r="A667" s="190" t="s">
        <v>27</v>
      </c>
      <c r="B667" s="190" t="s">
        <v>1353</v>
      </c>
      <c r="C667" s="190" t="s">
        <v>646</v>
      </c>
      <c r="D667" s="190" t="s">
        <v>2017</v>
      </c>
      <c r="E667" s="190">
        <v>3186</v>
      </c>
      <c r="F667" s="190" t="s">
        <v>2794</v>
      </c>
      <c r="G667" s="190" t="s">
        <v>1213</v>
      </c>
      <c r="H667" s="190" t="s">
        <v>1214</v>
      </c>
      <c r="I667" s="195"/>
      <c r="J667" s="191">
        <v>4020</v>
      </c>
      <c r="K667" s="192"/>
      <c r="L667" s="192"/>
      <c r="M667" s="192"/>
      <c r="N667" s="193"/>
      <c r="O667" s="194"/>
    </row>
    <row r="668" spans="1:15" ht="15" x14ac:dyDescent="0.25">
      <c r="A668" s="190" t="s">
        <v>14</v>
      </c>
      <c r="B668" s="190" t="s">
        <v>1353</v>
      </c>
      <c r="C668" s="190" t="s">
        <v>647</v>
      </c>
      <c r="D668" s="190" t="s">
        <v>2018</v>
      </c>
      <c r="E668" s="190">
        <v>1752</v>
      </c>
      <c r="F668" s="190" t="s">
        <v>2795</v>
      </c>
      <c r="G668" s="190" t="s">
        <v>1215</v>
      </c>
      <c r="H668" s="190" t="s">
        <v>1216</v>
      </c>
      <c r="I668" s="195"/>
      <c r="J668" s="191">
        <v>1137</v>
      </c>
      <c r="K668" s="192"/>
      <c r="L668" s="192"/>
      <c r="M668" s="192"/>
      <c r="N668" s="193"/>
      <c r="O668" s="194"/>
    </row>
    <row r="669" spans="1:15" ht="15" x14ac:dyDescent="0.25">
      <c r="A669" s="190" t="s">
        <v>284</v>
      </c>
      <c r="B669" s="190" t="s">
        <v>1353</v>
      </c>
      <c r="C669" s="190" t="s">
        <v>293</v>
      </c>
      <c r="D669" s="190" t="s">
        <v>2019</v>
      </c>
      <c r="E669" s="190">
        <v>1752</v>
      </c>
      <c r="F669" s="190" t="s">
        <v>2796</v>
      </c>
      <c r="G669" s="190" t="s">
        <v>1215</v>
      </c>
      <c r="H669" s="190" t="s">
        <v>1216</v>
      </c>
      <c r="I669" s="195"/>
      <c r="J669" s="191">
        <v>1137</v>
      </c>
      <c r="K669" s="192"/>
      <c r="L669" s="192"/>
      <c r="M669" s="192"/>
      <c r="N669" s="193"/>
      <c r="O669" s="194"/>
    </row>
    <row r="670" spans="1:15" ht="15" x14ac:dyDescent="0.25">
      <c r="A670" s="190" t="s">
        <v>14</v>
      </c>
      <c r="B670" s="190" t="s">
        <v>1353</v>
      </c>
      <c r="C670" s="190" t="s">
        <v>648</v>
      </c>
      <c r="D670" s="190" t="s">
        <v>2020</v>
      </c>
      <c r="E670" s="190">
        <v>1700</v>
      </c>
      <c r="F670" s="190" t="s">
        <v>2797</v>
      </c>
      <c r="G670" s="190" t="s">
        <v>1217</v>
      </c>
      <c r="H670" s="190"/>
      <c r="I670" s="195"/>
      <c r="J670" s="191">
        <v>1179</v>
      </c>
      <c r="K670" s="192"/>
      <c r="L670" s="192"/>
      <c r="M670" s="192"/>
      <c r="N670" s="193"/>
      <c r="O670" s="194"/>
    </row>
    <row r="671" spans="1:15" ht="15" x14ac:dyDescent="0.25">
      <c r="A671" s="190" t="s">
        <v>284</v>
      </c>
      <c r="B671" s="190" t="s">
        <v>1353</v>
      </c>
      <c r="C671" s="190" t="s">
        <v>649</v>
      </c>
      <c r="D671" s="190" t="s">
        <v>2021</v>
      </c>
      <c r="E671" s="190">
        <v>1700</v>
      </c>
      <c r="F671" s="190" t="s">
        <v>2798</v>
      </c>
      <c r="G671" s="190" t="s">
        <v>1217</v>
      </c>
      <c r="H671" s="190"/>
      <c r="I671" s="195"/>
      <c r="J671" s="191">
        <v>1179</v>
      </c>
      <c r="K671" s="192"/>
      <c r="L671" s="192"/>
      <c r="M671" s="192"/>
      <c r="N671" s="193"/>
      <c r="O671" s="194"/>
    </row>
    <row r="672" spans="1:15" ht="15" x14ac:dyDescent="0.25">
      <c r="A672" s="190" t="s">
        <v>14</v>
      </c>
      <c r="B672" s="190" t="s">
        <v>1353</v>
      </c>
      <c r="C672" s="190" t="s">
        <v>650</v>
      </c>
      <c r="D672" s="190" t="s">
        <v>2022</v>
      </c>
      <c r="E672" s="190">
        <v>1732</v>
      </c>
      <c r="F672" s="190" t="s">
        <v>2799</v>
      </c>
      <c r="G672" s="190" t="s">
        <v>1218</v>
      </c>
      <c r="H672" s="190"/>
      <c r="I672" s="195"/>
      <c r="J672" s="191">
        <v>1466</v>
      </c>
      <c r="K672" s="192"/>
      <c r="L672" s="192"/>
      <c r="M672" s="192"/>
      <c r="N672" s="193"/>
      <c r="O672" s="194"/>
    </row>
    <row r="673" spans="1:15" ht="15" x14ac:dyDescent="0.25">
      <c r="A673" s="190" t="s">
        <v>284</v>
      </c>
      <c r="B673" s="190" t="s">
        <v>1353</v>
      </c>
      <c r="C673" s="190" t="s">
        <v>292</v>
      </c>
      <c r="D673" s="190" t="s">
        <v>2023</v>
      </c>
      <c r="E673" s="190">
        <v>1630</v>
      </c>
      <c r="F673" s="190" t="s">
        <v>2800</v>
      </c>
      <c r="G673" s="190" t="s">
        <v>1219</v>
      </c>
      <c r="H673" s="190"/>
      <c r="I673" s="195"/>
      <c r="J673" s="191">
        <v>1467</v>
      </c>
      <c r="K673" s="192"/>
      <c r="L673" s="192"/>
      <c r="M673" s="192"/>
      <c r="N673" s="193"/>
      <c r="O673" s="194"/>
    </row>
    <row r="674" spans="1:15" ht="15" x14ac:dyDescent="0.25">
      <c r="A674" s="190" t="s">
        <v>284</v>
      </c>
      <c r="B674" s="190" t="s">
        <v>1353</v>
      </c>
      <c r="C674" s="190" t="s">
        <v>453</v>
      </c>
      <c r="D674" s="190" t="s">
        <v>2024</v>
      </c>
      <c r="E674" s="190">
        <v>1700</v>
      </c>
      <c r="F674" s="190" t="s">
        <v>2801</v>
      </c>
      <c r="G674" s="190" t="s">
        <v>1220</v>
      </c>
      <c r="H674" s="190"/>
      <c r="I674" s="195"/>
      <c r="J674" s="191">
        <v>1520</v>
      </c>
      <c r="K674" s="192"/>
      <c r="L674" s="192"/>
      <c r="M674" s="192"/>
      <c r="N674" s="193"/>
      <c r="O674" s="194"/>
    </row>
    <row r="675" spans="1:15" ht="15" x14ac:dyDescent="0.25">
      <c r="A675" s="190" t="s">
        <v>14</v>
      </c>
      <c r="B675" s="190" t="s">
        <v>1353</v>
      </c>
      <c r="C675" s="190" t="s">
        <v>348</v>
      </c>
      <c r="D675" s="190" t="s">
        <v>2025</v>
      </c>
      <c r="E675" s="190">
        <v>1700</v>
      </c>
      <c r="F675" s="190" t="s">
        <v>2802</v>
      </c>
      <c r="G675" s="190" t="s">
        <v>1221</v>
      </c>
      <c r="H675" s="190"/>
      <c r="I675" s="195"/>
      <c r="J675" s="191">
        <v>1138</v>
      </c>
      <c r="K675" s="192"/>
      <c r="L675" s="192"/>
      <c r="M675" s="192"/>
      <c r="N675" s="193"/>
      <c r="O675" s="194"/>
    </row>
    <row r="676" spans="1:15" ht="15" x14ac:dyDescent="0.25">
      <c r="A676" s="190" t="s">
        <v>14</v>
      </c>
      <c r="B676" s="190" t="s">
        <v>1353</v>
      </c>
      <c r="C676" s="190" t="s">
        <v>341</v>
      </c>
      <c r="D676" s="190" t="s">
        <v>2026</v>
      </c>
      <c r="E676" s="190">
        <v>1741</v>
      </c>
      <c r="F676" s="190" t="s">
        <v>2803</v>
      </c>
      <c r="G676" s="190" t="s">
        <v>1222</v>
      </c>
      <c r="H676" s="190"/>
      <c r="I676" s="195"/>
      <c r="J676" s="191">
        <v>1470</v>
      </c>
      <c r="K676" s="192"/>
      <c r="L676" s="192"/>
      <c r="M676" s="192"/>
      <c r="N676" s="193"/>
      <c r="O676" s="194"/>
    </row>
    <row r="677" spans="1:15" ht="15" x14ac:dyDescent="0.25">
      <c r="A677" s="190" t="s">
        <v>14</v>
      </c>
      <c r="B677" s="190" t="s">
        <v>1353</v>
      </c>
      <c r="C677" s="190" t="s">
        <v>652</v>
      </c>
      <c r="D677" s="190" t="s">
        <v>2027</v>
      </c>
      <c r="E677" s="190">
        <v>1772</v>
      </c>
      <c r="F677" s="190" t="s">
        <v>2804</v>
      </c>
      <c r="G677" s="190" t="s">
        <v>1223</v>
      </c>
      <c r="H677" s="190" t="s">
        <v>1224</v>
      </c>
      <c r="I677" s="195"/>
      <c r="J677" s="191">
        <v>1139</v>
      </c>
      <c r="K677" s="192"/>
      <c r="L677" s="192"/>
      <c r="M677" s="192"/>
      <c r="N677" s="193"/>
      <c r="O677" s="194"/>
    </row>
    <row r="678" spans="1:15" ht="15" x14ac:dyDescent="0.25">
      <c r="A678" s="190" t="s">
        <v>284</v>
      </c>
      <c r="B678" s="190" t="s">
        <v>1353</v>
      </c>
      <c r="C678" s="190" t="s">
        <v>294</v>
      </c>
      <c r="D678" s="190" t="s">
        <v>2028</v>
      </c>
      <c r="E678" s="190">
        <v>1772</v>
      </c>
      <c r="F678" s="190" t="s">
        <v>2805</v>
      </c>
      <c r="G678" s="190" t="s">
        <v>1223</v>
      </c>
      <c r="H678" s="190" t="s">
        <v>1224</v>
      </c>
      <c r="I678" s="195"/>
      <c r="J678" s="191">
        <v>1139</v>
      </c>
      <c r="K678" s="192"/>
      <c r="L678" s="192"/>
      <c r="M678" s="192"/>
      <c r="N678" s="193"/>
      <c r="O678" s="194"/>
    </row>
    <row r="679" spans="1:15" ht="15" x14ac:dyDescent="0.25">
      <c r="A679" s="190" t="s">
        <v>14</v>
      </c>
      <c r="B679" s="190" t="s">
        <v>1353</v>
      </c>
      <c r="C679" s="190" t="s">
        <v>348</v>
      </c>
      <c r="D679" s="190" t="s">
        <v>2029</v>
      </c>
      <c r="E679" s="190">
        <v>1700</v>
      </c>
      <c r="F679" s="190" t="s">
        <v>2806</v>
      </c>
      <c r="G679" s="190" t="s">
        <v>1225</v>
      </c>
      <c r="H679" s="190"/>
      <c r="I679" s="195"/>
      <c r="J679" s="191">
        <v>1140</v>
      </c>
      <c r="K679" s="192"/>
      <c r="L679" s="192"/>
      <c r="M679" s="192"/>
      <c r="N679" s="193"/>
      <c r="O679" s="194"/>
    </row>
    <row r="680" spans="1:15" ht="15" x14ac:dyDescent="0.25">
      <c r="A680" s="190" t="s">
        <v>284</v>
      </c>
      <c r="B680" s="190" t="s">
        <v>1353</v>
      </c>
      <c r="C680" s="190" t="s">
        <v>303</v>
      </c>
      <c r="D680" s="190" t="s">
        <v>2030</v>
      </c>
      <c r="E680" s="190">
        <v>1700</v>
      </c>
      <c r="F680" s="190" t="s">
        <v>2807</v>
      </c>
      <c r="G680" s="190" t="s">
        <v>1225</v>
      </c>
      <c r="H680" s="190"/>
      <c r="I680" s="195"/>
      <c r="J680" s="191">
        <v>1140</v>
      </c>
      <c r="K680" s="192"/>
      <c r="L680" s="192"/>
      <c r="M680" s="192"/>
      <c r="N680" s="193"/>
      <c r="O680" s="194"/>
    </row>
    <row r="681" spans="1:15" ht="15" x14ac:dyDescent="0.25">
      <c r="A681" s="190" t="s">
        <v>284</v>
      </c>
      <c r="B681" s="190" t="s">
        <v>1353</v>
      </c>
      <c r="C681" s="190" t="s">
        <v>299</v>
      </c>
      <c r="D681" s="190" t="s">
        <v>2031</v>
      </c>
      <c r="E681" s="190">
        <v>1642</v>
      </c>
      <c r="F681" s="190" t="s">
        <v>2808</v>
      </c>
      <c r="G681" s="190" t="s">
        <v>1226</v>
      </c>
      <c r="H681" s="190" t="s">
        <v>1227</v>
      </c>
      <c r="I681" s="195"/>
      <c r="J681" s="191">
        <v>1141</v>
      </c>
      <c r="K681" s="192"/>
      <c r="L681" s="192"/>
      <c r="M681" s="192"/>
      <c r="N681" s="193"/>
      <c r="O681" s="194"/>
    </row>
    <row r="682" spans="1:15" ht="15" x14ac:dyDescent="0.25">
      <c r="A682" s="190" t="s">
        <v>14</v>
      </c>
      <c r="B682" s="190" t="s">
        <v>1353</v>
      </c>
      <c r="C682" s="190" t="s">
        <v>327</v>
      </c>
      <c r="D682" s="190" t="s">
        <v>2032</v>
      </c>
      <c r="E682" s="190">
        <v>1700</v>
      </c>
      <c r="F682" s="190" t="s">
        <v>2809</v>
      </c>
      <c r="G682" s="190" t="s">
        <v>1228</v>
      </c>
      <c r="H682" s="190"/>
      <c r="I682" s="195"/>
      <c r="J682" s="191">
        <v>1471</v>
      </c>
      <c r="K682" s="192"/>
      <c r="L682" s="192"/>
      <c r="M682" s="192"/>
      <c r="N682" s="193"/>
      <c r="O682" s="194"/>
    </row>
    <row r="683" spans="1:15" ht="15" x14ac:dyDescent="0.25">
      <c r="A683" s="190" t="s">
        <v>14</v>
      </c>
      <c r="B683" s="190" t="s">
        <v>1353</v>
      </c>
      <c r="C683" s="190" t="s">
        <v>523</v>
      </c>
      <c r="D683" s="190" t="s">
        <v>2033</v>
      </c>
      <c r="E683" s="190">
        <v>1661</v>
      </c>
      <c r="F683" s="190" t="s">
        <v>2810</v>
      </c>
      <c r="G683" s="190" t="s">
        <v>1229</v>
      </c>
      <c r="H683" s="190" t="s">
        <v>1230</v>
      </c>
      <c r="I683" s="195"/>
      <c r="J683" s="191">
        <v>1472</v>
      </c>
      <c r="K683" s="192"/>
      <c r="L683" s="192"/>
      <c r="M683" s="192"/>
      <c r="N683" s="193"/>
      <c r="O683" s="194"/>
    </row>
    <row r="684" spans="1:15" ht="15" x14ac:dyDescent="0.25">
      <c r="A684" s="190" t="s">
        <v>14</v>
      </c>
      <c r="B684" s="190" t="s">
        <v>1353</v>
      </c>
      <c r="C684" s="190" t="s">
        <v>454</v>
      </c>
      <c r="D684" s="190" t="s">
        <v>2034</v>
      </c>
      <c r="E684" s="190">
        <v>1782</v>
      </c>
      <c r="F684" s="190" t="s">
        <v>2811</v>
      </c>
      <c r="G684" s="190" t="s">
        <v>1231</v>
      </c>
      <c r="H684" s="190"/>
      <c r="I684" s="195"/>
      <c r="J684" s="191">
        <v>1473</v>
      </c>
      <c r="K684" s="192"/>
      <c r="L684" s="192"/>
      <c r="M684" s="192"/>
      <c r="N684" s="193"/>
      <c r="O684" s="194"/>
    </row>
    <row r="685" spans="1:15" ht="15" x14ac:dyDescent="0.25">
      <c r="A685" s="190" t="s">
        <v>14</v>
      </c>
      <c r="B685" s="190" t="s">
        <v>1353</v>
      </c>
      <c r="C685" s="190" t="s">
        <v>653</v>
      </c>
      <c r="D685" s="190" t="s">
        <v>2035</v>
      </c>
      <c r="E685" s="190">
        <v>1772</v>
      </c>
      <c r="F685" s="190" t="s">
        <v>2812</v>
      </c>
      <c r="G685" s="190" t="s">
        <v>1232</v>
      </c>
      <c r="H685" s="190" t="s">
        <v>1233</v>
      </c>
      <c r="I685" s="195"/>
      <c r="J685" s="191">
        <v>1180</v>
      </c>
      <c r="K685" s="192"/>
      <c r="L685" s="192"/>
      <c r="M685" s="192"/>
      <c r="N685" s="193"/>
      <c r="O685" s="194"/>
    </row>
    <row r="686" spans="1:15" ht="15" x14ac:dyDescent="0.25">
      <c r="A686" s="190" t="s">
        <v>284</v>
      </c>
      <c r="B686" s="190" t="s">
        <v>1353</v>
      </c>
      <c r="C686" s="190" t="s">
        <v>654</v>
      </c>
      <c r="D686" s="190" t="s">
        <v>2036</v>
      </c>
      <c r="E686" s="190">
        <v>1772</v>
      </c>
      <c r="F686" s="190" t="s">
        <v>2813</v>
      </c>
      <c r="G686" s="190" t="s">
        <v>1232</v>
      </c>
      <c r="H686" s="190" t="s">
        <v>1233</v>
      </c>
      <c r="I686" s="195"/>
      <c r="J686" s="191">
        <v>1180</v>
      </c>
      <c r="K686" s="192"/>
      <c r="L686" s="192"/>
      <c r="M686" s="192"/>
      <c r="N686" s="193"/>
      <c r="O686" s="194"/>
    </row>
    <row r="687" spans="1:15" ht="15" x14ac:dyDescent="0.25">
      <c r="A687" s="190" t="s">
        <v>14</v>
      </c>
      <c r="B687" s="190" t="s">
        <v>1353</v>
      </c>
      <c r="C687" s="190" t="s">
        <v>395</v>
      </c>
      <c r="D687" s="190" t="s">
        <v>2037</v>
      </c>
      <c r="E687" s="190">
        <v>1724</v>
      </c>
      <c r="F687" s="190" t="s">
        <v>2814</v>
      </c>
      <c r="G687" s="190" t="s">
        <v>1234</v>
      </c>
      <c r="H687" s="190"/>
      <c r="I687" s="195"/>
      <c r="J687" s="191">
        <v>1502</v>
      </c>
      <c r="K687" s="192"/>
      <c r="L687" s="192"/>
      <c r="M687" s="192"/>
      <c r="N687" s="193"/>
      <c r="O687" s="194"/>
    </row>
    <row r="688" spans="1:15" ht="15" x14ac:dyDescent="0.25">
      <c r="A688" s="190" t="s">
        <v>27</v>
      </c>
      <c r="B688" s="190" t="s">
        <v>1353</v>
      </c>
      <c r="C688" s="190" t="s">
        <v>568</v>
      </c>
      <c r="D688" s="190" t="s">
        <v>2038</v>
      </c>
      <c r="E688" s="190">
        <v>1700</v>
      </c>
      <c r="F688" s="190" t="s">
        <v>2815</v>
      </c>
      <c r="G688" s="190" t="s">
        <v>1235</v>
      </c>
      <c r="H688" s="190"/>
      <c r="I688" s="195"/>
      <c r="J688" s="191">
        <v>4054</v>
      </c>
      <c r="K688" s="192"/>
      <c r="L688" s="192"/>
      <c r="M688" s="192"/>
      <c r="N688" s="193"/>
      <c r="O688" s="194"/>
    </row>
    <row r="689" spans="1:15" ht="15" x14ac:dyDescent="0.25">
      <c r="A689" s="190" t="s">
        <v>14</v>
      </c>
      <c r="B689" s="190" t="s">
        <v>1353</v>
      </c>
      <c r="C689" s="190" t="s">
        <v>655</v>
      </c>
      <c r="D689" s="190" t="s">
        <v>2039</v>
      </c>
      <c r="E689" s="190">
        <v>1630</v>
      </c>
      <c r="F689" s="190" t="s">
        <v>2816</v>
      </c>
      <c r="G689" s="190" t="s">
        <v>1236</v>
      </c>
      <c r="H689" s="190"/>
      <c r="I689" s="195"/>
      <c r="J689" s="191">
        <v>1474</v>
      </c>
      <c r="K689" s="192"/>
      <c r="L689" s="192"/>
      <c r="M689" s="192"/>
      <c r="N689" s="193"/>
      <c r="O689" s="194"/>
    </row>
    <row r="690" spans="1:15" ht="15" x14ac:dyDescent="0.25">
      <c r="A690" s="190" t="s">
        <v>14</v>
      </c>
      <c r="B690" s="190" t="s">
        <v>1353</v>
      </c>
      <c r="C690" s="190" t="s">
        <v>324</v>
      </c>
      <c r="D690" s="190" t="s">
        <v>2040</v>
      </c>
      <c r="E690" s="190">
        <v>1752</v>
      </c>
      <c r="F690" s="190" t="s">
        <v>2817</v>
      </c>
      <c r="G690" s="190" t="s">
        <v>1237</v>
      </c>
      <c r="H690" s="190"/>
      <c r="I690" s="195"/>
      <c r="J690" s="191">
        <v>1475</v>
      </c>
      <c r="K690" s="192"/>
      <c r="L690" s="192"/>
      <c r="M690" s="192"/>
      <c r="N690" s="193"/>
      <c r="O690" s="194"/>
    </row>
    <row r="691" spans="1:15" ht="15" x14ac:dyDescent="0.25">
      <c r="A691" s="190" t="s">
        <v>14</v>
      </c>
      <c r="B691" s="190" t="s">
        <v>1353</v>
      </c>
      <c r="C691" s="190" t="s">
        <v>297</v>
      </c>
      <c r="D691" s="190" t="s">
        <v>2041</v>
      </c>
      <c r="E691" s="190">
        <v>1723</v>
      </c>
      <c r="F691" s="190" t="s">
        <v>2818</v>
      </c>
      <c r="G691" s="190" t="s">
        <v>1238</v>
      </c>
      <c r="H691" s="190"/>
      <c r="I691" s="195"/>
      <c r="J691" s="191">
        <v>1476</v>
      </c>
      <c r="K691" s="192"/>
      <c r="L691" s="192"/>
      <c r="M691" s="192"/>
      <c r="N691" s="193"/>
      <c r="O691" s="194"/>
    </row>
    <row r="692" spans="1:15" ht="15" x14ac:dyDescent="0.25">
      <c r="A692" s="190" t="s">
        <v>27</v>
      </c>
      <c r="B692" s="190" t="s">
        <v>1353</v>
      </c>
      <c r="C692" s="190" t="s">
        <v>656</v>
      </c>
      <c r="D692" s="190" t="s">
        <v>2042</v>
      </c>
      <c r="E692" s="190">
        <v>3210</v>
      </c>
      <c r="F692" s="190" t="s">
        <v>2819</v>
      </c>
      <c r="G692" s="190" t="s">
        <v>1239</v>
      </c>
      <c r="H692" s="190" t="s">
        <v>1240</v>
      </c>
      <c r="I692" s="195"/>
      <c r="J692" s="191">
        <v>4055</v>
      </c>
      <c r="K692" s="192"/>
      <c r="L692" s="192"/>
      <c r="M692" s="192"/>
      <c r="N692" s="193"/>
      <c r="O692" s="194"/>
    </row>
    <row r="693" spans="1:15" ht="15" x14ac:dyDescent="0.25">
      <c r="A693" s="190" t="s">
        <v>14</v>
      </c>
      <c r="B693" s="190" t="s">
        <v>1353</v>
      </c>
      <c r="C693" s="190" t="s">
        <v>657</v>
      </c>
      <c r="D693" s="190" t="s">
        <v>2043</v>
      </c>
      <c r="E693" s="190">
        <v>1633</v>
      </c>
      <c r="F693" s="190" t="s">
        <v>2820</v>
      </c>
      <c r="G693" s="190" t="s">
        <v>1241</v>
      </c>
      <c r="H693" s="190"/>
      <c r="I693" s="195"/>
      <c r="J693" s="191">
        <v>1477</v>
      </c>
      <c r="K693" s="192"/>
      <c r="L693" s="192"/>
      <c r="M693" s="192"/>
      <c r="N693" s="193"/>
      <c r="O693" s="194"/>
    </row>
    <row r="694" spans="1:15" ht="15" x14ac:dyDescent="0.25">
      <c r="A694" s="190" t="s">
        <v>284</v>
      </c>
      <c r="B694" s="190" t="s">
        <v>1353</v>
      </c>
      <c r="C694" s="190" t="s">
        <v>349</v>
      </c>
      <c r="D694" s="190" t="s">
        <v>2044</v>
      </c>
      <c r="E694" s="190">
        <v>1740</v>
      </c>
      <c r="F694" s="190" t="s">
        <v>2821</v>
      </c>
      <c r="G694" s="190" t="s">
        <v>1242</v>
      </c>
      <c r="H694" s="190" t="s">
        <v>1243</v>
      </c>
      <c r="I694" s="195"/>
      <c r="J694" s="191">
        <v>1478</v>
      </c>
      <c r="K694" s="192"/>
      <c r="L694" s="192"/>
      <c r="M694" s="192"/>
      <c r="N694" s="193"/>
      <c r="O694" s="194"/>
    </row>
    <row r="695" spans="1:15" ht="15" x14ac:dyDescent="0.25">
      <c r="A695" s="190" t="s">
        <v>27</v>
      </c>
      <c r="B695" s="190" t="s">
        <v>1353</v>
      </c>
      <c r="C695" s="190" t="s">
        <v>658</v>
      </c>
      <c r="D695" s="190" t="s">
        <v>2045</v>
      </c>
      <c r="E695" s="190">
        <v>1713</v>
      </c>
      <c r="F695" s="190" t="s">
        <v>2822</v>
      </c>
      <c r="G695" s="190" t="s">
        <v>1244</v>
      </c>
      <c r="H695" s="190" t="s">
        <v>1245</v>
      </c>
      <c r="I695" s="195"/>
      <c r="J695" s="191">
        <v>4056</v>
      </c>
      <c r="K695" s="192"/>
      <c r="L695" s="192"/>
      <c r="M695" s="192"/>
      <c r="N695" s="193"/>
      <c r="O695" s="194"/>
    </row>
    <row r="696" spans="1:15" ht="15" x14ac:dyDescent="0.25">
      <c r="A696" s="190" t="s">
        <v>14</v>
      </c>
      <c r="B696" s="190" t="s">
        <v>1353</v>
      </c>
      <c r="C696" s="190" t="s">
        <v>659</v>
      </c>
      <c r="D696" s="190" t="s">
        <v>2046</v>
      </c>
      <c r="E696" s="190">
        <v>1680</v>
      </c>
      <c r="F696" s="190" t="s">
        <v>2823</v>
      </c>
      <c r="G696" s="190" t="s">
        <v>1246</v>
      </c>
      <c r="H696" s="190"/>
      <c r="I696" s="195"/>
      <c r="J696" s="191">
        <v>1479</v>
      </c>
      <c r="K696" s="192"/>
      <c r="L696" s="192"/>
      <c r="M696" s="192"/>
      <c r="N696" s="193"/>
      <c r="O696" s="194"/>
    </row>
    <row r="697" spans="1:15" ht="15" x14ac:dyDescent="0.25">
      <c r="A697" s="190" t="s">
        <v>284</v>
      </c>
      <c r="B697" s="190" t="s">
        <v>1353</v>
      </c>
      <c r="C697" s="190" t="s">
        <v>332</v>
      </c>
      <c r="D697" s="190" t="s">
        <v>2047</v>
      </c>
      <c r="E697" s="190">
        <v>1730</v>
      </c>
      <c r="F697" s="190" t="s">
        <v>2824</v>
      </c>
      <c r="G697" s="190" t="s">
        <v>1247</v>
      </c>
      <c r="H697" s="190"/>
      <c r="I697" s="195"/>
      <c r="J697" s="191">
        <v>1480</v>
      </c>
      <c r="K697" s="192"/>
      <c r="L697" s="192"/>
      <c r="M697" s="192"/>
      <c r="N697" s="193"/>
      <c r="O697" s="194"/>
    </row>
    <row r="698" spans="1:15" ht="15" x14ac:dyDescent="0.25">
      <c r="A698" s="190" t="s">
        <v>14</v>
      </c>
      <c r="B698" s="190" t="s">
        <v>1353</v>
      </c>
      <c r="C698" s="190" t="s">
        <v>325</v>
      </c>
      <c r="D698" s="190" t="s">
        <v>2048</v>
      </c>
      <c r="E698" s="190">
        <v>1636</v>
      </c>
      <c r="F698" s="190" t="s">
        <v>2825</v>
      </c>
      <c r="G698" s="190" t="s">
        <v>1248</v>
      </c>
      <c r="H698" s="190" t="s">
        <v>1249</v>
      </c>
      <c r="I698" s="195"/>
      <c r="J698" s="191">
        <v>1481</v>
      </c>
      <c r="K698" s="192"/>
      <c r="L698" s="192"/>
      <c r="M698" s="192"/>
      <c r="N698" s="193"/>
      <c r="O698" s="194"/>
    </row>
    <row r="699" spans="1:15" ht="15" x14ac:dyDescent="0.25">
      <c r="A699" s="190" t="s">
        <v>14</v>
      </c>
      <c r="B699" s="190" t="s">
        <v>1353</v>
      </c>
      <c r="C699" s="190" t="s">
        <v>660</v>
      </c>
      <c r="D699" s="190" t="s">
        <v>2049</v>
      </c>
      <c r="E699" s="190">
        <v>1584</v>
      </c>
      <c r="F699" s="190" t="s">
        <v>2826</v>
      </c>
      <c r="G699" s="190" t="s">
        <v>1250</v>
      </c>
      <c r="H699" s="190"/>
      <c r="I699" s="195"/>
      <c r="J699" s="191">
        <v>1031</v>
      </c>
      <c r="K699" s="192"/>
      <c r="L699" s="192"/>
      <c r="M699" s="192"/>
      <c r="N699" s="193"/>
      <c r="O699" s="194"/>
    </row>
    <row r="700" spans="1:15" ht="15" x14ac:dyDescent="0.25">
      <c r="A700" s="190" t="s">
        <v>14</v>
      </c>
      <c r="B700" s="190" t="s">
        <v>1353</v>
      </c>
      <c r="C700" s="190" t="s">
        <v>407</v>
      </c>
      <c r="D700" s="190" t="s">
        <v>2050</v>
      </c>
      <c r="E700" s="190">
        <v>1005</v>
      </c>
      <c r="F700" s="190" t="s">
        <v>2827</v>
      </c>
      <c r="G700" s="190" t="s">
        <v>1251</v>
      </c>
      <c r="H700" s="190"/>
      <c r="I700" s="195"/>
      <c r="J700" s="191">
        <v>1483</v>
      </c>
      <c r="K700" s="192"/>
      <c r="L700" s="192"/>
      <c r="M700" s="192"/>
      <c r="N700" s="193"/>
      <c r="O700" s="194"/>
    </row>
    <row r="701" spans="1:15" ht="15" x14ac:dyDescent="0.25">
      <c r="A701" s="190" t="s">
        <v>14</v>
      </c>
      <c r="B701" s="190" t="s">
        <v>1353</v>
      </c>
      <c r="C701" s="190" t="s">
        <v>661</v>
      </c>
      <c r="D701" s="190" t="s">
        <v>2051</v>
      </c>
      <c r="E701" s="190">
        <v>1010</v>
      </c>
      <c r="F701" s="190" t="s">
        <v>2828</v>
      </c>
      <c r="G701" s="190" t="s">
        <v>1252</v>
      </c>
      <c r="H701" s="190"/>
      <c r="I701" s="195"/>
      <c r="J701" s="191">
        <v>1513</v>
      </c>
      <c r="K701" s="192"/>
      <c r="L701" s="192"/>
      <c r="M701" s="192"/>
      <c r="N701" s="193"/>
      <c r="O701" s="194"/>
    </row>
    <row r="702" spans="1:15" ht="15" x14ac:dyDescent="0.25">
      <c r="A702" s="190" t="s">
        <v>284</v>
      </c>
      <c r="B702" s="190" t="s">
        <v>1353</v>
      </c>
      <c r="C702" s="190" t="s">
        <v>662</v>
      </c>
      <c r="D702" s="190" t="s">
        <v>2052</v>
      </c>
      <c r="E702" s="190">
        <v>1010</v>
      </c>
      <c r="F702" s="190" t="s">
        <v>2829</v>
      </c>
      <c r="G702" s="190" t="s">
        <v>1252</v>
      </c>
      <c r="H702" s="190"/>
      <c r="I702" s="195"/>
      <c r="J702" s="191">
        <v>1513</v>
      </c>
      <c r="K702" s="192"/>
      <c r="L702" s="192"/>
      <c r="M702" s="192"/>
      <c r="N702" s="193"/>
      <c r="O702" s="194"/>
    </row>
    <row r="703" spans="1:15" ht="15" x14ac:dyDescent="0.25">
      <c r="A703" s="190" t="s">
        <v>14</v>
      </c>
      <c r="B703" s="190" t="s">
        <v>1353</v>
      </c>
      <c r="C703" s="190" t="s">
        <v>663</v>
      </c>
      <c r="D703" s="190" t="s">
        <v>2053</v>
      </c>
      <c r="E703" s="190">
        <v>1772</v>
      </c>
      <c r="F703" s="190" t="s">
        <v>2830</v>
      </c>
      <c r="G703" s="190" t="s">
        <v>1253</v>
      </c>
      <c r="H703" s="190" t="s">
        <v>744</v>
      </c>
      <c r="I703" s="195"/>
      <c r="J703" s="191">
        <v>1038</v>
      </c>
      <c r="K703" s="192"/>
      <c r="L703" s="192"/>
      <c r="M703" s="192"/>
      <c r="N703" s="193"/>
      <c r="O703" s="194"/>
    </row>
    <row r="704" spans="1:15" ht="15" x14ac:dyDescent="0.25">
      <c r="A704" s="190" t="s">
        <v>14</v>
      </c>
      <c r="B704" s="190" t="s">
        <v>1353</v>
      </c>
      <c r="C704" s="190" t="s">
        <v>291</v>
      </c>
      <c r="D704" s="190" t="s">
        <v>2054</v>
      </c>
      <c r="E704" s="190">
        <v>1689</v>
      </c>
      <c r="F704" s="190" t="s">
        <v>2831</v>
      </c>
      <c r="G704" s="190" t="s">
        <v>1254</v>
      </c>
      <c r="H704" s="190" t="s">
        <v>1255</v>
      </c>
      <c r="I704" s="195"/>
      <c r="J704" s="191">
        <v>1581</v>
      </c>
      <c r="K704" s="192"/>
      <c r="L704" s="192"/>
      <c r="M704" s="192"/>
      <c r="N704" s="193"/>
      <c r="O704" s="194"/>
    </row>
    <row r="705" spans="1:15" ht="15" x14ac:dyDescent="0.25">
      <c r="A705" s="190" t="s">
        <v>284</v>
      </c>
      <c r="B705" s="190" t="s">
        <v>1353</v>
      </c>
      <c r="C705" s="190" t="s">
        <v>487</v>
      </c>
      <c r="D705" s="190" t="s">
        <v>2055</v>
      </c>
      <c r="E705" s="190">
        <v>1646</v>
      </c>
      <c r="F705" s="190" t="s">
        <v>2832</v>
      </c>
      <c r="G705" s="190" t="s">
        <v>1256</v>
      </c>
      <c r="H705" s="190"/>
      <c r="I705" s="195"/>
      <c r="J705" s="191">
        <v>1484</v>
      </c>
      <c r="K705" s="192"/>
      <c r="L705" s="192"/>
      <c r="M705" s="192"/>
      <c r="N705" s="193"/>
      <c r="O705" s="194"/>
    </row>
    <row r="706" spans="1:15" ht="15" x14ac:dyDescent="0.25">
      <c r="A706" s="190" t="s">
        <v>14</v>
      </c>
      <c r="B706" s="190" t="s">
        <v>1353</v>
      </c>
      <c r="C706" s="190" t="s">
        <v>324</v>
      </c>
      <c r="D706" s="190" t="s">
        <v>2056</v>
      </c>
      <c r="E706" s="190">
        <v>1470</v>
      </c>
      <c r="F706" s="190" t="s">
        <v>2833</v>
      </c>
      <c r="G706" s="190" t="s">
        <v>1257</v>
      </c>
      <c r="H706" s="190"/>
      <c r="I706" s="195"/>
      <c r="J706" s="191">
        <v>1485</v>
      </c>
      <c r="K706" s="192"/>
      <c r="L706" s="192"/>
      <c r="M706" s="192"/>
      <c r="N706" s="193"/>
      <c r="O706" s="194"/>
    </row>
    <row r="707" spans="1:15" ht="15" x14ac:dyDescent="0.25">
      <c r="A707" s="190" t="s">
        <v>14</v>
      </c>
      <c r="B707" s="190" t="s">
        <v>1353</v>
      </c>
      <c r="C707" s="190" t="s">
        <v>523</v>
      </c>
      <c r="D707" s="190" t="s">
        <v>2057</v>
      </c>
      <c r="E707" s="190">
        <v>1752</v>
      </c>
      <c r="F707" s="190" t="s">
        <v>2834</v>
      </c>
      <c r="G707" s="190" t="s">
        <v>1258</v>
      </c>
      <c r="H707" s="190" t="s">
        <v>1259</v>
      </c>
      <c r="I707" s="195"/>
      <c r="J707" s="191">
        <v>1486</v>
      </c>
      <c r="K707" s="192"/>
      <c r="L707" s="192"/>
      <c r="M707" s="192"/>
      <c r="N707" s="193"/>
      <c r="O707" s="194"/>
    </row>
    <row r="708" spans="1:15" ht="15" x14ac:dyDescent="0.25">
      <c r="A708" s="190" t="s">
        <v>14</v>
      </c>
      <c r="B708" s="190" t="s">
        <v>1353</v>
      </c>
      <c r="C708" s="190" t="s">
        <v>370</v>
      </c>
      <c r="D708" s="190" t="s">
        <v>2058</v>
      </c>
      <c r="E708" s="190">
        <v>1202</v>
      </c>
      <c r="F708" s="190" t="s">
        <v>2835</v>
      </c>
      <c r="G708" s="190" t="s">
        <v>1260</v>
      </c>
      <c r="H708" s="190"/>
      <c r="I708" s="195"/>
      <c r="J708" s="191">
        <v>1580</v>
      </c>
      <c r="K708" s="192"/>
      <c r="L708" s="192"/>
      <c r="M708" s="192"/>
      <c r="N708" s="193"/>
      <c r="O708" s="194"/>
    </row>
    <row r="709" spans="1:15" ht="15" x14ac:dyDescent="0.25">
      <c r="A709" s="190" t="s">
        <v>14</v>
      </c>
      <c r="B709" s="190" t="s">
        <v>1353</v>
      </c>
      <c r="C709" s="190" t="s">
        <v>664</v>
      </c>
      <c r="D709" s="190" t="s">
        <v>2059</v>
      </c>
      <c r="E709" s="190">
        <v>1700</v>
      </c>
      <c r="F709" s="190" t="s">
        <v>2836</v>
      </c>
      <c r="G709" s="190" t="s">
        <v>1261</v>
      </c>
      <c r="H709" s="190"/>
      <c r="I709" s="195"/>
      <c r="J709" s="191">
        <v>1488</v>
      </c>
      <c r="K709" s="192"/>
      <c r="L709" s="192"/>
      <c r="M709" s="192"/>
      <c r="N709" s="193"/>
      <c r="O709" s="194"/>
    </row>
    <row r="710" spans="1:15" ht="15" x14ac:dyDescent="0.25">
      <c r="A710" s="190" t="s">
        <v>14</v>
      </c>
      <c r="B710" s="190" t="s">
        <v>1353</v>
      </c>
      <c r="C710" s="190" t="s">
        <v>368</v>
      </c>
      <c r="D710" s="190" t="s">
        <v>2060</v>
      </c>
      <c r="E710" s="190">
        <v>1752</v>
      </c>
      <c r="F710" s="190" t="s">
        <v>2837</v>
      </c>
      <c r="G710" s="190" t="s">
        <v>1262</v>
      </c>
      <c r="H710" s="190" t="s">
        <v>1263</v>
      </c>
      <c r="I710" s="195"/>
      <c r="J710" s="191">
        <v>1142</v>
      </c>
      <c r="K710" s="192"/>
      <c r="L710" s="192"/>
      <c r="M710" s="192"/>
      <c r="N710" s="193"/>
      <c r="O710" s="194"/>
    </row>
    <row r="711" spans="1:15" ht="15" x14ac:dyDescent="0.25">
      <c r="A711" s="190" t="s">
        <v>284</v>
      </c>
      <c r="B711" s="190" t="s">
        <v>1353</v>
      </c>
      <c r="C711" s="190" t="s">
        <v>374</v>
      </c>
      <c r="D711" s="190" t="s">
        <v>2061</v>
      </c>
      <c r="E711" s="190">
        <v>1752</v>
      </c>
      <c r="F711" s="190" t="s">
        <v>2838</v>
      </c>
      <c r="G711" s="190" t="s">
        <v>1262</v>
      </c>
      <c r="H711" s="190" t="s">
        <v>1263</v>
      </c>
      <c r="I711" s="195"/>
      <c r="J711" s="191">
        <v>1142</v>
      </c>
      <c r="K711" s="192"/>
      <c r="L711" s="192"/>
      <c r="M711" s="192"/>
      <c r="N711" s="193"/>
      <c r="O711" s="194"/>
    </row>
    <row r="712" spans="1:15" ht="15" x14ac:dyDescent="0.25">
      <c r="A712" s="190" t="s">
        <v>14</v>
      </c>
      <c r="B712" s="190" t="s">
        <v>1353</v>
      </c>
      <c r="C712" s="190" t="s">
        <v>291</v>
      </c>
      <c r="D712" s="190" t="s">
        <v>2062</v>
      </c>
      <c r="E712" s="190">
        <v>1965</v>
      </c>
      <c r="F712" s="190" t="s">
        <v>2839</v>
      </c>
      <c r="G712" s="190" t="s">
        <v>1264</v>
      </c>
      <c r="H712" s="190"/>
      <c r="I712" s="195"/>
      <c r="J712" s="191">
        <v>1181</v>
      </c>
      <c r="K712" s="192"/>
      <c r="L712" s="192"/>
      <c r="M712" s="192"/>
      <c r="N712" s="193"/>
      <c r="O712" s="194"/>
    </row>
    <row r="713" spans="1:15" ht="15" x14ac:dyDescent="0.25">
      <c r="A713" s="190" t="s">
        <v>284</v>
      </c>
      <c r="B713" s="190" t="s">
        <v>1353</v>
      </c>
      <c r="C713" s="190" t="s">
        <v>294</v>
      </c>
      <c r="D713" s="190" t="s">
        <v>2063</v>
      </c>
      <c r="E713" s="190">
        <v>1965</v>
      </c>
      <c r="F713" s="190" t="s">
        <v>2840</v>
      </c>
      <c r="G713" s="190" t="s">
        <v>1264</v>
      </c>
      <c r="H713" s="190"/>
      <c r="I713" s="195"/>
      <c r="J713" s="191">
        <v>1181</v>
      </c>
      <c r="K713" s="192"/>
      <c r="L713" s="192"/>
      <c r="M713" s="192"/>
      <c r="N713" s="193"/>
      <c r="O713" s="194"/>
    </row>
    <row r="714" spans="1:15" ht="15" x14ac:dyDescent="0.25">
      <c r="A714" s="190" t="s">
        <v>284</v>
      </c>
      <c r="B714" s="190" t="s">
        <v>1353</v>
      </c>
      <c r="C714" s="190" t="s">
        <v>28</v>
      </c>
      <c r="D714" s="190" t="s">
        <v>2064</v>
      </c>
      <c r="E714" s="190">
        <v>1720</v>
      </c>
      <c r="F714" s="190" t="s">
        <v>2841</v>
      </c>
      <c r="G714" s="190" t="s">
        <v>1265</v>
      </c>
      <c r="H714" s="190"/>
      <c r="I714" s="195"/>
      <c r="J714" s="191">
        <v>1489</v>
      </c>
      <c r="K714" s="192"/>
      <c r="L714" s="192"/>
      <c r="M714" s="192"/>
      <c r="N714" s="193"/>
      <c r="O714" s="194"/>
    </row>
    <row r="715" spans="1:15" ht="15" x14ac:dyDescent="0.25">
      <c r="A715" s="190" t="s">
        <v>14</v>
      </c>
      <c r="B715" s="190" t="s">
        <v>1353</v>
      </c>
      <c r="C715" s="190" t="s">
        <v>291</v>
      </c>
      <c r="D715" s="190" t="s">
        <v>2065</v>
      </c>
      <c r="E715" s="190">
        <v>1052</v>
      </c>
      <c r="F715" s="190" t="s">
        <v>2842</v>
      </c>
      <c r="G715" s="190" t="s">
        <v>1266</v>
      </c>
      <c r="H715" s="190"/>
      <c r="I715" s="195"/>
      <c r="J715" s="191">
        <v>1490</v>
      </c>
      <c r="K715" s="192"/>
      <c r="L715" s="192"/>
      <c r="M715" s="192"/>
      <c r="N715" s="193"/>
      <c r="O715" s="194"/>
    </row>
    <row r="716" spans="1:15" ht="15" x14ac:dyDescent="0.25">
      <c r="A716" s="190" t="s">
        <v>14</v>
      </c>
      <c r="B716" s="190" t="s">
        <v>1353</v>
      </c>
      <c r="C716" s="190" t="s">
        <v>334</v>
      </c>
      <c r="D716" s="190" t="s">
        <v>2066</v>
      </c>
      <c r="E716" s="190">
        <v>1642</v>
      </c>
      <c r="F716" s="190" t="s">
        <v>2843</v>
      </c>
      <c r="G716" s="190" t="s">
        <v>1226</v>
      </c>
      <c r="H716" s="190" t="s">
        <v>1227</v>
      </c>
      <c r="I716" s="195"/>
      <c r="J716" s="191">
        <v>1141</v>
      </c>
      <c r="K716" s="192"/>
      <c r="L716" s="192"/>
      <c r="M716" s="192"/>
      <c r="N716" s="193"/>
      <c r="O716" s="194"/>
    </row>
    <row r="717" spans="1:15" ht="15" x14ac:dyDescent="0.25">
      <c r="A717" s="190" t="s">
        <v>14</v>
      </c>
      <c r="B717" s="190" t="s">
        <v>1353</v>
      </c>
      <c r="C717" s="190" t="s">
        <v>464</v>
      </c>
      <c r="D717" s="190" t="s">
        <v>2067</v>
      </c>
      <c r="E717" s="190">
        <v>1470</v>
      </c>
      <c r="F717" s="190" t="s">
        <v>2844</v>
      </c>
      <c r="G717" s="190" t="s">
        <v>1267</v>
      </c>
      <c r="H717" s="190" t="s">
        <v>1268</v>
      </c>
      <c r="I717" s="195"/>
      <c r="J717" s="191">
        <v>1491</v>
      </c>
      <c r="K717" s="192"/>
      <c r="L717" s="192"/>
      <c r="M717" s="192"/>
      <c r="N717" s="193"/>
      <c r="O717" s="194"/>
    </row>
    <row r="718" spans="1:15" ht="15" x14ac:dyDescent="0.25">
      <c r="A718" s="190" t="s">
        <v>14</v>
      </c>
      <c r="B718" s="190" t="s">
        <v>1353</v>
      </c>
      <c r="C718" s="190" t="s">
        <v>665</v>
      </c>
      <c r="D718" s="190" t="s">
        <v>2068</v>
      </c>
      <c r="E718" s="190">
        <v>1730</v>
      </c>
      <c r="F718" s="190" t="s">
        <v>2845</v>
      </c>
      <c r="G718" s="190" t="s">
        <v>1269</v>
      </c>
      <c r="H718" s="190"/>
      <c r="I718" s="195"/>
      <c r="J718" s="191">
        <v>1143</v>
      </c>
      <c r="K718" s="192"/>
      <c r="L718" s="192"/>
      <c r="M718" s="192"/>
      <c r="N718" s="193"/>
      <c r="O718" s="194"/>
    </row>
    <row r="719" spans="1:15" ht="15" x14ac:dyDescent="0.25">
      <c r="A719" s="190" t="s">
        <v>284</v>
      </c>
      <c r="B719" s="190" t="s">
        <v>1353</v>
      </c>
      <c r="C719" s="190" t="s">
        <v>494</v>
      </c>
      <c r="D719" s="190" t="s">
        <v>2069</v>
      </c>
      <c r="E719" s="190">
        <v>1730</v>
      </c>
      <c r="F719" s="190" t="s">
        <v>2846</v>
      </c>
      <c r="G719" s="190" t="s">
        <v>1269</v>
      </c>
      <c r="H719" s="190"/>
      <c r="I719" s="195"/>
      <c r="J719" s="191">
        <v>1143</v>
      </c>
      <c r="K719" s="192"/>
      <c r="L719" s="192"/>
      <c r="M719" s="192"/>
      <c r="N719" s="193"/>
      <c r="O719" s="194"/>
    </row>
    <row r="720" spans="1:15" ht="15" x14ac:dyDescent="0.25">
      <c r="A720" s="190" t="s">
        <v>284</v>
      </c>
      <c r="B720" s="190" t="s">
        <v>1353</v>
      </c>
      <c r="C720" s="190" t="s">
        <v>326</v>
      </c>
      <c r="D720" s="190" t="s">
        <v>2070</v>
      </c>
      <c r="E720" s="190">
        <v>1633</v>
      </c>
      <c r="F720" s="190" t="s">
        <v>2847</v>
      </c>
      <c r="G720" s="190" t="s">
        <v>1270</v>
      </c>
      <c r="H720" s="190"/>
      <c r="I720" s="195"/>
      <c r="J720" s="191">
        <v>1492</v>
      </c>
      <c r="K720" s="192"/>
      <c r="L720" s="192"/>
      <c r="M720" s="192"/>
      <c r="N720" s="193"/>
      <c r="O720" s="194"/>
    </row>
    <row r="721" spans="1:15" ht="15" x14ac:dyDescent="0.25">
      <c r="A721" s="190" t="s">
        <v>14</v>
      </c>
      <c r="B721" s="190" t="s">
        <v>1353</v>
      </c>
      <c r="C721" s="190" t="s">
        <v>89</v>
      </c>
      <c r="D721" s="190" t="s">
        <v>2071</v>
      </c>
      <c r="E721" s="190">
        <v>1752</v>
      </c>
      <c r="F721" s="190" t="s">
        <v>2848</v>
      </c>
      <c r="G721" s="190" t="s">
        <v>1271</v>
      </c>
      <c r="H721" s="190" t="s">
        <v>1272</v>
      </c>
      <c r="I721" s="195"/>
      <c r="J721" s="191">
        <v>1493</v>
      </c>
      <c r="K721" s="192"/>
      <c r="L721" s="192"/>
      <c r="M721" s="192"/>
      <c r="N721" s="193"/>
      <c r="O721" s="194"/>
    </row>
    <row r="722" spans="1:15" ht="15" x14ac:dyDescent="0.25">
      <c r="A722" s="190" t="s">
        <v>14</v>
      </c>
      <c r="B722" s="190" t="s">
        <v>1353</v>
      </c>
      <c r="C722" s="190" t="s">
        <v>24</v>
      </c>
      <c r="D722" s="190" t="s">
        <v>2072</v>
      </c>
      <c r="E722" s="190">
        <v>1752</v>
      </c>
      <c r="F722" s="190" t="s">
        <v>2849</v>
      </c>
      <c r="G722" s="190" t="s">
        <v>1273</v>
      </c>
      <c r="H722" s="190" t="s">
        <v>1274</v>
      </c>
      <c r="I722" s="195"/>
      <c r="J722" s="191">
        <v>1494</v>
      </c>
      <c r="K722" s="192"/>
      <c r="L722" s="192"/>
      <c r="M722" s="192"/>
      <c r="N722" s="193"/>
      <c r="O722" s="194"/>
    </row>
    <row r="723" spans="1:15" ht="15" x14ac:dyDescent="0.25">
      <c r="A723" s="190" t="s">
        <v>14</v>
      </c>
      <c r="B723" s="190" t="s">
        <v>1353</v>
      </c>
      <c r="C723" s="190" t="s">
        <v>440</v>
      </c>
      <c r="D723" s="190" t="s">
        <v>2073</v>
      </c>
      <c r="E723" s="190">
        <v>1720</v>
      </c>
      <c r="F723" s="190" t="s">
        <v>2850</v>
      </c>
      <c r="G723" s="190" t="s">
        <v>1275</v>
      </c>
      <c r="H723" s="190" t="s">
        <v>1276</v>
      </c>
      <c r="I723" s="195"/>
      <c r="J723" s="191">
        <v>1536</v>
      </c>
      <c r="K723" s="192"/>
      <c r="L723" s="192"/>
      <c r="M723" s="192"/>
      <c r="N723" s="193"/>
      <c r="O723" s="194"/>
    </row>
    <row r="724" spans="1:15" ht="15" x14ac:dyDescent="0.25">
      <c r="A724" s="190" t="s">
        <v>284</v>
      </c>
      <c r="B724" s="190" t="s">
        <v>1353</v>
      </c>
      <c r="C724" s="190" t="s">
        <v>326</v>
      </c>
      <c r="D724" s="190" t="s">
        <v>2074</v>
      </c>
      <c r="E724" s="190">
        <v>1720</v>
      </c>
      <c r="F724" s="190" t="s">
        <v>2851</v>
      </c>
      <c r="G724" s="190" t="s">
        <v>1277</v>
      </c>
      <c r="H724" s="190" t="s">
        <v>1276</v>
      </c>
      <c r="I724" s="195"/>
      <c r="J724" s="191">
        <v>1536</v>
      </c>
      <c r="K724" s="192"/>
      <c r="L724" s="192"/>
      <c r="M724" s="192"/>
      <c r="N724" s="193"/>
      <c r="O724" s="194"/>
    </row>
    <row r="725" spans="1:15" ht="15" x14ac:dyDescent="0.25">
      <c r="A725" s="190" t="s">
        <v>14</v>
      </c>
      <c r="B725" s="190" t="s">
        <v>1353</v>
      </c>
      <c r="C725" s="190" t="s">
        <v>476</v>
      </c>
      <c r="D725" s="190" t="s">
        <v>2075</v>
      </c>
      <c r="E725" s="190">
        <v>1700</v>
      </c>
      <c r="F725" s="190" t="s">
        <v>2852</v>
      </c>
      <c r="G725" s="190" t="s">
        <v>1278</v>
      </c>
      <c r="H725" s="190" t="s">
        <v>1279</v>
      </c>
      <c r="I725" s="195"/>
      <c r="J725" s="191">
        <v>1495</v>
      </c>
      <c r="K725" s="192"/>
      <c r="L725" s="192"/>
      <c r="M725" s="192"/>
      <c r="N725" s="193"/>
      <c r="O725" s="194"/>
    </row>
    <row r="726" spans="1:15" ht="15" x14ac:dyDescent="0.25">
      <c r="A726" s="190" t="s">
        <v>14</v>
      </c>
      <c r="B726" s="190" t="s">
        <v>1353</v>
      </c>
      <c r="C726" s="190" t="s">
        <v>618</v>
      </c>
      <c r="D726" s="190" t="s">
        <v>2076</v>
      </c>
      <c r="E726" s="190">
        <v>1566</v>
      </c>
      <c r="F726" s="190" t="s">
        <v>2853</v>
      </c>
      <c r="G726" s="190" t="s">
        <v>1280</v>
      </c>
      <c r="H726" s="190"/>
      <c r="I726" s="195"/>
      <c r="J726" s="191">
        <v>1496</v>
      </c>
      <c r="K726" s="192"/>
      <c r="L726" s="192"/>
      <c r="M726" s="192"/>
      <c r="N726" s="193"/>
      <c r="O726" s="194"/>
    </row>
    <row r="727" spans="1:15" ht="15" x14ac:dyDescent="0.25">
      <c r="A727" s="190" t="s">
        <v>14</v>
      </c>
      <c r="B727" s="190" t="s">
        <v>1353</v>
      </c>
      <c r="C727" s="190" t="s">
        <v>24</v>
      </c>
      <c r="D727" s="190" t="s">
        <v>2077</v>
      </c>
      <c r="E727" s="190">
        <v>1653</v>
      </c>
      <c r="F727" s="190" t="s">
        <v>2854</v>
      </c>
      <c r="G727" s="190" t="s">
        <v>1281</v>
      </c>
      <c r="H727" s="190"/>
      <c r="I727" s="195"/>
      <c r="J727" s="191">
        <v>1497</v>
      </c>
      <c r="K727" s="192"/>
      <c r="L727" s="192"/>
      <c r="M727" s="192"/>
      <c r="N727" s="193"/>
      <c r="O727" s="194"/>
    </row>
    <row r="728" spans="1:15" ht="15" x14ac:dyDescent="0.25">
      <c r="A728" s="190" t="s">
        <v>14</v>
      </c>
      <c r="B728" s="190" t="s">
        <v>1353</v>
      </c>
      <c r="C728" s="190" t="s">
        <v>320</v>
      </c>
      <c r="D728" s="190" t="s">
        <v>2078</v>
      </c>
      <c r="E728" s="190">
        <v>1752</v>
      </c>
      <c r="F728" s="190" t="s">
        <v>2855</v>
      </c>
      <c r="G728" s="190" t="s">
        <v>1282</v>
      </c>
      <c r="H728" s="190" t="s">
        <v>1283</v>
      </c>
      <c r="I728" s="195"/>
      <c r="J728" s="191">
        <v>1557</v>
      </c>
      <c r="K728" s="192"/>
      <c r="L728" s="192"/>
      <c r="M728" s="192"/>
      <c r="N728" s="193"/>
      <c r="O728" s="194"/>
    </row>
    <row r="729" spans="1:15" ht="15" x14ac:dyDescent="0.25">
      <c r="A729" s="190" t="s">
        <v>284</v>
      </c>
      <c r="B729" s="190" t="s">
        <v>1353</v>
      </c>
      <c r="C729" s="190" t="s">
        <v>666</v>
      </c>
      <c r="D729" s="190" t="s">
        <v>2079</v>
      </c>
      <c r="E729" s="190">
        <v>1482</v>
      </c>
      <c r="F729" s="190" t="s">
        <v>2856</v>
      </c>
      <c r="G729" s="190" t="s">
        <v>1284</v>
      </c>
      <c r="H729" s="190"/>
      <c r="I729" s="195"/>
      <c r="J729" s="191">
        <v>1498</v>
      </c>
      <c r="K729" s="192"/>
      <c r="L729" s="192"/>
      <c r="M729" s="192"/>
      <c r="N729" s="193"/>
      <c r="O729" s="194"/>
    </row>
    <row r="730" spans="1:15" ht="15" x14ac:dyDescent="0.25">
      <c r="A730" s="190" t="s">
        <v>25</v>
      </c>
      <c r="B730" s="190" t="s">
        <v>1353</v>
      </c>
      <c r="C730" s="190" t="s">
        <v>406</v>
      </c>
      <c r="D730" s="190" t="s">
        <v>2080</v>
      </c>
      <c r="E730" s="190">
        <v>3210</v>
      </c>
      <c r="F730" s="190" t="s">
        <v>2857</v>
      </c>
      <c r="G730" s="190" t="s">
        <v>1285</v>
      </c>
      <c r="H730" s="190"/>
      <c r="I730" s="195"/>
      <c r="J730" s="191">
        <v>4057</v>
      </c>
      <c r="K730" s="192"/>
      <c r="L730" s="192"/>
      <c r="M730" s="192"/>
      <c r="N730" s="193"/>
      <c r="O730" s="194"/>
    </row>
    <row r="731" spans="1:15" ht="15" x14ac:dyDescent="0.25">
      <c r="A731" s="190" t="s">
        <v>284</v>
      </c>
      <c r="B731" s="190" t="s">
        <v>1353</v>
      </c>
      <c r="C731" s="190" t="s">
        <v>604</v>
      </c>
      <c r="D731" s="190" t="s">
        <v>2081</v>
      </c>
      <c r="E731" s="190">
        <v>1615</v>
      </c>
      <c r="F731" s="190" t="s">
        <v>2858</v>
      </c>
      <c r="G731" s="190" t="s">
        <v>1286</v>
      </c>
      <c r="H731" s="190" t="s">
        <v>83</v>
      </c>
      <c r="I731" s="195"/>
      <c r="J731" s="191">
        <v>1590</v>
      </c>
      <c r="K731" s="192"/>
      <c r="L731" s="192"/>
      <c r="M731" s="192"/>
      <c r="N731" s="193"/>
      <c r="O731" s="194"/>
    </row>
    <row r="732" spans="1:15" ht="15" x14ac:dyDescent="0.25">
      <c r="A732" s="190" t="s">
        <v>14</v>
      </c>
      <c r="B732" s="190" t="s">
        <v>1353</v>
      </c>
      <c r="C732" s="190" t="s">
        <v>548</v>
      </c>
      <c r="D732" s="190" t="s">
        <v>2082</v>
      </c>
      <c r="E732" s="190">
        <v>1723</v>
      </c>
      <c r="F732" s="190" t="s">
        <v>2859</v>
      </c>
      <c r="G732" s="190" t="s">
        <v>1287</v>
      </c>
      <c r="H732" s="190" t="s">
        <v>1288</v>
      </c>
      <c r="I732" s="195"/>
      <c r="J732" s="191">
        <v>1499</v>
      </c>
      <c r="K732" s="192"/>
      <c r="L732" s="192"/>
      <c r="M732" s="192"/>
      <c r="N732" s="193"/>
      <c r="O732" s="194"/>
    </row>
    <row r="733" spans="1:15" ht="15" x14ac:dyDescent="0.25">
      <c r="A733" s="190" t="s">
        <v>284</v>
      </c>
      <c r="B733" s="190" t="s">
        <v>1353</v>
      </c>
      <c r="C733" s="190" t="s">
        <v>592</v>
      </c>
      <c r="D733" s="190" t="s">
        <v>2083</v>
      </c>
      <c r="E733" s="190">
        <v>1630</v>
      </c>
      <c r="F733" s="190" t="s">
        <v>2860</v>
      </c>
      <c r="G733" s="190" t="s">
        <v>1289</v>
      </c>
      <c r="H733" s="190" t="s">
        <v>1290</v>
      </c>
      <c r="I733" s="195"/>
      <c r="J733" s="191">
        <v>1500</v>
      </c>
      <c r="K733" s="192"/>
      <c r="L733" s="192"/>
      <c r="M733" s="192"/>
      <c r="N733" s="193"/>
      <c r="O733" s="194"/>
    </row>
    <row r="734" spans="1:15" ht="15" x14ac:dyDescent="0.25">
      <c r="A734" s="190" t="s">
        <v>14</v>
      </c>
      <c r="B734" s="190" t="s">
        <v>1353</v>
      </c>
      <c r="C734" s="190" t="s">
        <v>525</v>
      </c>
      <c r="D734" s="190" t="s">
        <v>2084</v>
      </c>
      <c r="E734" s="190">
        <v>1700</v>
      </c>
      <c r="F734" s="190" t="s">
        <v>2861</v>
      </c>
      <c r="G734" s="190" t="s">
        <v>1291</v>
      </c>
      <c r="H734" s="190" t="s">
        <v>1292</v>
      </c>
      <c r="I734" s="195"/>
      <c r="J734" s="191">
        <v>1501</v>
      </c>
      <c r="K734" s="192"/>
      <c r="L734" s="192"/>
      <c r="M734" s="192"/>
      <c r="N734" s="193"/>
      <c r="O734" s="194"/>
    </row>
    <row r="735" spans="1:15" ht="15" x14ac:dyDescent="0.25">
      <c r="A735" s="190" t="s">
        <v>14</v>
      </c>
      <c r="B735" s="190" t="s">
        <v>1353</v>
      </c>
      <c r="C735" s="190" t="s">
        <v>667</v>
      </c>
      <c r="D735" s="190" t="s">
        <v>2085</v>
      </c>
      <c r="E735" s="190">
        <v>1745</v>
      </c>
      <c r="F735" s="190" t="s">
        <v>2862</v>
      </c>
      <c r="G735" s="190" t="s">
        <v>1293</v>
      </c>
      <c r="H735" s="190"/>
      <c r="I735" s="195"/>
      <c r="J735" s="191">
        <v>1182</v>
      </c>
      <c r="K735" s="192"/>
      <c r="L735" s="192"/>
      <c r="M735" s="192"/>
      <c r="N735" s="193"/>
      <c r="O735" s="194"/>
    </row>
    <row r="736" spans="1:15" ht="15" x14ac:dyDescent="0.25">
      <c r="A736" s="190" t="s">
        <v>284</v>
      </c>
      <c r="B736" s="190" t="s">
        <v>1353</v>
      </c>
      <c r="C736" s="190" t="s">
        <v>668</v>
      </c>
      <c r="D736" s="190" t="s">
        <v>2086</v>
      </c>
      <c r="E736" s="190">
        <v>1745</v>
      </c>
      <c r="F736" s="190" t="s">
        <v>2863</v>
      </c>
      <c r="G736" s="190" t="s">
        <v>1293</v>
      </c>
      <c r="H736" s="190"/>
      <c r="I736" s="195"/>
      <c r="J736" s="191">
        <v>1182</v>
      </c>
      <c r="K736" s="192"/>
      <c r="L736" s="192"/>
      <c r="M736" s="192"/>
      <c r="N736" s="193"/>
      <c r="O736" s="194"/>
    </row>
    <row r="737" spans="1:15" ht="15" x14ac:dyDescent="0.25">
      <c r="A737" s="190" t="s">
        <v>25</v>
      </c>
      <c r="B737" s="190" t="s">
        <v>1353</v>
      </c>
      <c r="C737" s="190" t="s">
        <v>669</v>
      </c>
      <c r="D737" s="190" t="s">
        <v>2087</v>
      </c>
      <c r="E737" s="190">
        <v>3215</v>
      </c>
      <c r="F737" s="190" t="s">
        <v>2864</v>
      </c>
      <c r="G737" s="190" t="s">
        <v>1294</v>
      </c>
      <c r="H737" s="190" t="s">
        <v>1295</v>
      </c>
      <c r="I737" s="195"/>
      <c r="J737" s="191">
        <v>4058</v>
      </c>
      <c r="K737" s="192"/>
      <c r="L737" s="192"/>
      <c r="M737" s="192"/>
      <c r="N737" s="193"/>
      <c r="O737" s="194"/>
    </row>
    <row r="738" spans="1:15" ht="15" x14ac:dyDescent="0.25">
      <c r="A738" s="190" t="s">
        <v>14</v>
      </c>
      <c r="B738" s="190" t="s">
        <v>1353</v>
      </c>
      <c r="C738" s="190" t="s">
        <v>344</v>
      </c>
      <c r="D738" s="190" t="s">
        <v>2088</v>
      </c>
      <c r="E738" s="190">
        <v>1720</v>
      </c>
      <c r="F738" s="190" t="s">
        <v>2865</v>
      </c>
      <c r="G738" s="190" t="s">
        <v>1296</v>
      </c>
      <c r="H738" s="190"/>
      <c r="I738" s="195"/>
      <c r="J738" s="191">
        <v>1145</v>
      </c>
      <c r="K738" s="192"/>
      <c r="L738" s="192"/>
      <c r="M738" s="192"/>
      <c r="N738" s="193"/>
      <c r="O738" s="194"/>
    </row>
    <row r="739" spans="1:15" ht="15" x14ac:dyDescent="0.25">
      <c r="A739" s="190" t="s">
        <v>284</v>
      </c>
      <c r="B739" s="190" t="s">
        <v>1353</v>
      </c>
      <c r="C739" s="190" t="s">
        <v>368</v>
      </c>
      <c r="D739" s="190" t="s">
        <v>2089</v>
      </c>
      <c r="E739" s="190">
        <v>1720</v>
      </c>
      <c r="F739" s="190" t="s">
        <v>2866</v>
      </c>
      <c r="G739" s="190" t="s">
        <v>1296</v>
      </c>
      <c r="H739" s="190"/>
      <c r="I739" s="195"/>
      <c r="J739" s="191">
        <v>1145</v>
      </c>
      <c r="K739" s="192"/>
      <c r="L739" s="192"/>
      <c r="M739" s="192"/>
      <c r="N739" s="193"/>
      <c r="O739" s="194"/>
    </row>
    <row r="740" spans="1:15" ht="15" x14ac:dyDescent="0.25">
      <c r="A740" s="190" t="s">
        <v>284</v>
      </c>
      <c r="B740" s="190" t="s">
        <v>1353</v>
      </c>
      <c r="C740" s="190" t="s">
        <v>603</v>
      </c>
      <c r="D740" s="190" t="s">
        <v>2090</v>
      </c>
      <c r="E740" s="190">
        <v>1763</v>
      </c>
      <c r="F740" s="190" t="s">
        <v>2867</v>
      </c>
      <c r="G740" s="190" t="s">
        <v>1297</v>
      </c>
      <c r="H740" s="190" t="s">
        <v>1298</v>
      </c>
      <c r="I740" s="195"/>
      <c r="J740" s="191">
        <v>1146</v>
      </c>
      <c r="K740" s="192"/>
      <c r="L740" s="192"/>
      <c r="M740" s="192"/>
      <c r="N740" s="193"/>
      <c r="O740" s="194"/>
    </row>
    <row r="741" spans="1:15" ht="15" x14ac:dyDescent="0.25">
      <c r="A741" s="190" t="s">
        <v>25</v>
      </c>
      <c r="B741" s="190" t="s">
        <v>1353</v>
      </c>
      <c r="C741" s="190" t="s">
        <v>670</v>
      </c>
      <c r="D741" s="190" t="s">
        <v>2091</v>
      </c>
      <c r="E741" s="190">
        <v>1714</v>
      </c>
      <c r="F741" s="190" t="s">
        <v>2868</v>
      </c>
      <c r="G741" s="190" t="s">
        <v>1299</v>
      </c>
      <c r="H741" s="190"/>
      <c r="I741" s="195"/>
      <c r="J741" s="191">
        <v>4021</v>
      </c>
      <c r="K741" s="192"/>
      <c r="L741" s="192"/>
      <c r="M741" s="192"/>
      <c r="N741" s="193"/>
      <c r="O741" s="194"/>
    </row>
    <row r="742" spans="1:15" ht="15" x14ac:dyDescent="0.25">
      <c r="A742" s="190" t="s">
        <v>27</v>
      </c>
      <c r="B742" s="190" t="s">
        <v>1353</v>
      </c>
      <c r="C742" s="190" t="s">
        <v>641</v>
      </c>
      <c r="D742" s="190" t="s">
        <v>2092</v>
      </c>
      <c r="E742" s="190">
        <v>1714</v>
      </c>
      <c r="F742" s="190" t="s">
        <v>2869</v>
      </c>
      <c r="G742" s="190" t="s">
        <v>1299</v>
      </c>
      <c r="H742" s="190"/>
      <c r="I742" s="195"/>
      <c r="J742" s="191">
        <v>4021</v>
      </c>
      <c r="K742" s="192"/>
      <c r="L742" s="192"/>
      <c r="M742" s="192"/>
      <c r="N742" s="193"/>
      <c r="O742" s="194"/>
    </row>
    <row r="743" spans="1:15" ht="15" x14ac:dyDescent="0.25">
      <c r="A743" s="190" t="s">
        <v>284</v>
      </c>
      <c r="B743" s="190" t="s">
        <v>1353</v>
      </c>
      <c r="C743" s="190" t="s">
        <v>381</v>
      </c>
      <c r="D743" s="190" t="s">
        <v>2093</v>
      </c>
      <c r="E743" s="190">
        <v>1700</v>
      </c>
      <c r="F743" s="190" t="s">
        <v>2870</v>
      </c>
      <c r="G743" s="190" t="s">
        <v>1300</v>
      </c>
      <c r="H743" s="190"/>
      <c r="I743" s="195"/>
      <c r="J743" s="191">
        <v>1111</v>
      </c>
      <c r="K743" s="192"/>
      <c r="L743" s="192" t="s">
        <v>90</v>
      </c>
      <c r="M743" s="192"/>
      <c r="N743" s="193"/>
      <c r="O743" s="194"/>
    </row>
    <row r="744" spans="1:15" ht="15" x14ac:dyDescent="0.25">
      <c r="A744" s="190" t="s">
        <v>14</v>
      </c>
      <c r="B744" s="190" t="s">
        <v>1353</v>
      </c>
      <c r="C744" s="190" t="s">
        <v>537</v>
      </c>
      <c r="D744" s="190" t="s">
        <v>2094</v>
      </c>
      <c r="E744" s="190">
        <v>1635</v>
      </c>
      <c r="F744" s="190" t="s">
        <v>2871</v>
      </c>
      <c r="G744" s="190" t="s">
        <v>1301</v>
      </c>
      <c r="H744" s="190"/>
      <c r="I744" s="195"/>
      <c r="J744" s="191">
        <v>1504</v>
      </c>
      <c r="K744" s="192"/>
      <c r="L744" s="192"/>
      <c r="M744" s="192"/>
      <c r="N744" s="193"/>
      <c r="O744" s="194"/>
    </row>
    <row r="745" spans="1:15" ht="15" x14ac:dyDescent="0.25">
      <c r="A745" s="190" t="s">
        <v>25</v>
      </c>
      <c r="B745" s="190" t="s">
        <v>1353</v>
      </c>
      <c r="C745" s="190" t="s">
        <v>671</v>
      </c>
      <c r="D745" s="190" t="s">
        <v>2095</v>
      </c>
      <c r="E745" s="190">
        <v>1746</v>
      </c>
      <c r="F745" s="190" t="s">
        <v>2872</v>
      </c>
      <c r="G745" s="190" t="s">
        <v>1302</v>
      </c>
      <c r="H745" s="190" t="s">
        <v>1303</v>
      </c>
      <c r="I745" s="195"/>
      <c r="J745" s="191">
        <v>4060</v>
      </c>
      <c r="K745" s="192"/>
      <c r="L745" s="192"/>
      <c r="M745" s="192"/>
      <c r="N745" s="193"/>
      <c r="O745" s="194"/>
    </row>
    <row r="746" spans="1:15" ht="15" x14ac:dyDescent="0.25">
      <c r="A746" s="190" t="s">
        <v>25</v>
      </c>
      <c r="B746" s="190" t="s">
        <v>1353</v>
      </c>
      <c r="C746" s="190" t="s">
        <v>672</v>
      </c>
      <c r="D746" s="190" t="s">
        <v>2096</v>
      </c>
      <c r="E746" s="190">
        <v>3186</v>
      </c>
      <c r="F746" s="190" t="s">
        <v>2873</v>
      </c>
      <c r="G746" s="190" t="s">
        <v>1304</v>
      </c>
      <c r="H746" s="190" t="s">
        <v>83</v>
      </c>
      <c r="I746" s="195"/>
      <c r="J746" s="191">
        <v>4065</v>
      </c>
      <c r="K746" s="192"/>
      <c r="L746" s="192"/>
      <c r="M746" s="192"/>
      <c r="N746" s="193"/>
      <c r="O746" s="194"/>
    </row>
    <row r="747" spans="1:15" ht="15" x14ac:dyDescent="0.25">
      <c r="A747" s="190" t="s">
        <v>14</v>
      </c>
      <c r="B747" s="190" t="s">
        <v>1353</v>
      </c>
      <c r="C747" s="190" t="s">
        <v>673</v>
      </c>
      <c r="D747" s="190" t="s">
        <v>2097</v>
      </c>
      <c r="E747" s="190">
        <v>1700</v>
      </c>
      <c r="F747" s="190" t="s">
        <v>2874</v>
      </c>
      <c r="G747" s="190" t="s">
        <v>1305</v>
      </c>
      <c r="H747" s="190"/>
      <c r="I747" s="195"/>
      <c r="J747" s="191">
        <v>1147</v>
      </c>
      <c r="K747" s="192"/>
      <c r="L747" s="192"/>
      <c r="M747" s="192"/>
      <c r="N747" s="193"/>
      <c r="O747" s="194"/>
    </row>
    <row r="748" spans="1:15" ht="15" x14ac:dyDescent="0.25">
      <c r="A748" s="190" t="s">
        <v>284</v>
      </c>
      <c r="B748" s="190" t="s">
        <v>1353</v>
      </c>
      <c r="C748" s="190" t="s">
        <v>674</v>
      </c>
      <c r="D748" s="190" t="s">
        <v>2098</v>
      </c>
      <c r="E748" s="190">
        <v>1700</v>
      </c>
      <c r="F748" s="190" t="s">
        <v>2875</v>
      </c>
      <c r="G748" s="190" t="s">
        <v>1305</v>
      </c>
      <c r="H748" s="190"/>
      <c r="I748" s="195"/>
      <c r="J748" s="191">
        <v>1147</v>
      </c>
      <c r="K748" s="192"/>
      <c r="L748" s="192"/>
      <c r="M748" s="192"/>
      <c r="N748" s="193"/>
      <c r="O748" s="194"/>
    </row>
    <row r="749" spans="1:15" ht="15" x14ac:dyDescent="0.25">
      <c r="A749" s="190" t="s">
        <v>14</v>
      </c>
      <c r="B749" s="190" t="s">
        <v>1353</v>
      </c>
      <c r="C749" s="190" t="s">
        <v>570</v>
      </c>
      <c r="D749" s="190" t="s">
        <v>2099</v>
      </c>
      <c r="E749" s="190">
        <v>1470</v>
      </c>
      <c r="F749" s="190" t="s">
        <v>2876</v>
      </c>
      <c r="G749" s="190" t="s">
        <v>1306</v>
      </c>
      <c r="H749" s="190"/>
      <c r="I749" s="195"/>
      <c r="J749" s="191">
        <v>1148</v>
      </c>
      <c r="K749" s="192"/>
      <c r="L749" s="192"/>
      <c r="M749" s="192"/>
      <c r="N749" s="193"/>
      <c r="O749" s="194"/>
    </row>
    <row r="750" spans="1:15" ht="15" x14ac:dyDescent="0.25">
      <c r="A750" s="190" t="s">
        <v>284</v>
      </c>
      <c r="B750" s="190" t="s">
        <v>1353</v>
      </c>
      <c r="C750" s="190" t="s">
        <v>675</v>
      </c>
      <c r="D750" s="190" t="s">
        <v>2100</v>
      </c>
      <c r="E750" s="190">
        <v>1470</v>
      </c>
      <c r="F750" s="190" t="s">
        <v>2877</v>
      </c>
      <c r="G750" s="190" t="s">
        <v>1306</v>
      </c>
      <c r="H750" s="190"/>
      <c r="I750" s="195"/>
      <c r="J750" s="191">
        <v>1148</v>
      </c>
      <c r="K750" s="192"/>
      <c r="L750" s="192"/>
      <c r="M750" s="192"/>
      <c r="N750" s="193"/>
      <c r="O750" s="194"/>
    </row>
    <row r="751" spans="1:15" ht="15" x14ac:dyDescent="0.25">
      <c r="A751" s="190" t="s">
        <v>14</v>
      </c>
      <c r="B751" s="190" t="s">
        <v>1353</v>
      </c>
      <c r="C751" s="190" t="s">
        <v>676</v>
      </c>
      <c r="D751" s="190" t="s">
        <v>2101</v>
      </c>
      <c r="E751" s="190">
        <v>1723</v>
      </c>
      <c r="F751" s="190" t="s">
        <v>2878</v>
      </c>
      <c r="G751" s="190" t="s">
        <v>1307</v>
      </c>
      <c r="H751" s="190" t="s">
        <v>1308</v>
      </c>
      <c r="I751" s="195"/>
      <c r="J751" s="191">
        <v>1149</v>
      </c>
      <c r="K751" s="192"/>
      <c r="L751" s="192"/>
      <c r="M751" s="192"/>
      <c r="N751" s="193"/>
      <c r="O751" s="194"/>
    </row>
    <row r="752" spans="1:15" ht="15" x14ac:dyDescent="0.25">
      <c r="A752" s="190" t="s">
        <v>284</v>
      </c>
      <c r="B752" s="190" t="s">
        <v>1353</v>
      </c>
      <c r="C752" s="190" t="s">
        <v>293</v>
      </c>
      <c r="D752" s="190" t="s">
        <v>2102</v>
      </c>
      <c r="E752" s="190">
        <v>1723</v>
      </c>
      <c r="F752" s="190" t="s">
        <v>2879</v>
      </c>
      <c r="G752" s="190" t="s">
        <v>1309</v>
      </c>
      <c r="H752" s="190" t="s">
        <v>1308</v>
      </c>
      <c r="I752" s="195"/>
      <c r="J752" s="191">
        <v>1149</v>
      </c>
      <c r="K752" s="192"/>
      <c r="L752" s="192"/>
      <c r="M752" s="192"/>
      <c r="N752" s="193"/>
      <c r="O752" s="194"/>
    </row>
    <row r="753" spans="1:15" ht="15" x14ac:dyDescent="0.25">
      <c r="A753" s="190" t="s">
        <v>14</v>
      </c>
      <c r="B753" s="190" t="s">
        <v>1353</v>
      </c>
      <c r="C753" s="190" t="s">
        <v>314</v>
      </c>
      <c r="D753" s="190" t="s">
        <v>2103</v>
      </c>
      <c r="E753" s="190">
        <v>1630</v>
      </c>
      <c r="F753" s="190" t="s">
        <v>2880</v>
      </c>
      <c r="G753" s="190" t="s">
        <v>1310</v>
      </c>
      <c r="H753" s="190" t="s">
        <v>1311</v>
      </c>
      <c r="I753" s="195"/>
      <c r="J753" s="191">
        <v>1151</v>
      </c>
      <c r="K753" s="192"/>
      <c r="L753" s="192"/>
      <c r="M753" s="192"/>
      <c r="N753" s="193"/>
      <c r="O753" s="194"/>
    </row>
    <row r="754" spans="1:15" ht="15" x14ac:dyDescent="0.25">
      <c r="A754" s="190" t="s">
        <v>284</v>
      </c>
      <c r="B754" s="190" t="s">
        <v>1353</v>
      </c>
      <c r="C754" s="190" t="s">
        <v>603</v>
      </c>
      <c r="D754" s="190" t="s">
        <v>2104</v>
      </c>
      <c r="E754" s="190">
        <v>1630</v>
      </c>
      <c r="F754" s="190" t="s">
        <v>2881</v>
      </c>
      <c r="G754" s="190" t="s">
        <v>1312</v>
      </c>
      <c r="H754" s="190" t="s">
        <v>1311</v>
      </c>
      <c r="I754" s="195"/>
      <c r="J754" s="191">
        <v>1151</v>
      </c>
      <c r="K754" s="192"/>
      <c r="L754" s="192"/>
      <c r="M754" s="192"/>
      <c r="N754" s="193"/>
      <c r="O754" s="194"/>
    </row>
    <row r="755" spans="1:15" ht="15" x14ac:dyDescent="0.25">
      <c r="A755" s="190" t="s">
        <v>284</v>
      </c>
      <c r="B755" s="190" t="s">
        <v>1353</v>
      </c>
      <c r="C755" s="190" t="s">
        <v>294</v>
      </c>
      <c r="D755" s="190" t="s">
        <v>2105</v>
      </c>
      <c r="E755" s="190">
        <v>1782</v>
      </c>
      <c r="F755" s="190" t="s">
        <v>2882</v>
      </c>
      <c r="G755" s="190" t="s">
        <v>819</v>
      </c>
      <c r="H755" s="190" t="s">
        <v>1313</v>
      </c>
      <c r="I755" s="195"/>
      <c r="J755" s="191">
        <v>1551</v>
      </c>
      <c r="K755" s="192"/>
      <c r="L755" s="192"/>
      <c r="M755" s="192"/>
      <c r="N755" s="193"/>
      <c r="O755" s="194"/>
    </row>
    <row r="756" spans="1:15" ht="15" x14ac:dyDescent="0.25">
      <c r="A756" s="190" t="s">
        <v>14</v>
      </c>
      <c r="B756" s="190" t="s">
        <v>1353</v>
      </c>
      <c r="C756" s="190" t="s">
        <v>23</v>
      </c>
      <c r="D756" s="190" t="s">
        <v>2106</v>
      </c>
      <c r="E756" s="190">
        <v>1727</v>
      </c>
      <c r="F756" s="190" t="s">
        <v>2883</v>
      </c>
      <c r="G756" s="190" t="s">
        <v>1314</v>
      </c>
      <c r="H756" s="190"/>
      <c r="I756" s="195"/>
      <c r="J756" s="191">
        <v>1150</v>
      </c>
      <c r="K756" s="192"/>
      <c r="L756" s="192"/>
      <c r="M756" s="192"/>
      <c r="N756" s="193"/>
      <c r="O756" s="194"/>
    </row>
    <row r="757" spans="1:15" ht="15" x14ac:dyDescent="0.25">
      <c r="A757" s="190" t="s">
        <v>284</v>
      </c>
      <c r="B757" s="190" t="s">
        <v>1353</v>
      </c>
      <c r="C757" s="190" t="s">
        <v>604</v>
      </c>
      <c r="D757" s="190" t="s">
        <v>2107</v>
      </c>
      <c r="E757" s="190">
        <v>1727</v>
      </c>
      <c r="F757" s="190" t="s">
        <v>2884</v>
      </c>
      <c r="G757" s="190" t="s">
        <v>1314</v>
      </c>
      <c r="H757" s="190"/>
      <c r="I757" s="195"/>
      <c r="J757" s="191">
        <v>1150</v>
      </c>
      <c r="K757" s="192"/>
      <c r="L757" s="192"/>
      <c r="M757" s="192"/>
      <c r="N757" s="193"/>
      <c r="O757" s="194"/>
    </row>
    <row r="758" spans="1:15" ht="15" x14ac:dyDescent="0.25">
      <c r="A758" s="190" t="s">
        <v>14</v>
      </c>
      <c r="B758" s="190" t="s">
        <v>1353</v>
      </c>
      <c r="C758" s="190" t="s">
        <v>465</v>
      </c>
      <c r="D758" s="190" t="s">
        <v>2108</v>
      </c>
      <c r="E758" s="190">
        <v>1752</v>
      </c>
      <c r="F758" s="190" t="s">
        <v>2885</v>
      </c>
      <c r="G758" s="190" t="s">
        <v>1315</v>
      </c>
      <c r="H758" s="190"/>
      <c r="I758" s="195"/>
      <c r="J758" s="191">
        <v>1506</v>
      </c>
      <c r="K758" s="192"/>
      <c r="L758" s="192"/>
      <c r="M758" s="192"/>
      <c r="N758" s="193"/>
      <c r="O758" s="194"/>
    </row>
    <row r="759" spans="1:15" ht="15" x14ac:dyDescent="0.25">
      <c r="A759" s="190" t="s">
        <v>27</v>
      </c>
      <c r="B759" s="190" t="s">
        <v>1353</v>
      </c>
      <c r="C759" s="190" t="s">
        <v>677</v>
      </c>
      <c r="D759" s="190" t="s">
        <v>2109</v>
      </c>
      <c r="E759" s="190">
        <v>3185</v>
      </c>
      <c r="F759" s="190" t="s">
        <v>2886</v>
      </c>
      <c r="G759" s="190" t="s">
        <v>1316</v>
      </c>
      <c r="H759" s="190"/>
      <c r="I759" s="195"/>
      <c r="J759" s="191">
        <v>4059</v>
      </c>
      <c r="K759" s="192"/>
      <c r="L759" s="192"/>
      <c r="M759" s="192"/>
      <c r="N759" s="193"/>
      <c r="O759" s="194"/>
    </row>
    <row r="760" spans="1:15" ht="15" x14ac:dyDescent="0.25">
      <c r="A760" s="190" t="s">
        <v>14</v>
      </c>
      <c r="B760" s="190" t="s">
        <v>1353</v>
      </c>
      <c r="C760" s="190" t="s">
        <v>348</v>
      </c>
      <c r="D760" s="190" t="s">
        <v>2110</v>
      </c>
      <c r="E760" s="190">
        <v>1630</v>
      </c>
      <c r="F760" s="190" t="s">
        <v>2887</v>
      </c>
      <c r="G760" s="190" t="s">
        <v>1317</v>
      </c>
      <c r="H760" s="190" t="s">
        <v>1318</v>
      </c>
      <c r="I760" s="195"/>
      <c r="J760" s="191">
        <v>1507</v>
      </c>
      <c r="K760" s="192"/>
      <c r="L760" s="192"/>
      <c r="M760" s="192"/>
      <c r="N760" s="193"/>
      <c r="O760" s="194"/>
    </row>
    <row r="761" spans="1:15" ht="15" x14ac:dyDescent="0.25">
      <c r="A761" s="190" t="s">
        <v>284</v>
      </c>
      <c r="B761" s="190" t="s">
        <v>1353</v>
      </c>
      <c r="C761" s="190" t="s">
        <v>678</v>
      </c>
      <c r="D761" s="190" t="s">
        <v>2111</v>
      </c>
      <c r="E761" s="190">
        <v>1745</v>
      </c>
      <c r="F761" s="190" t="s">
        <v>2888</v>
      </c>
      <c r="G761" s="190" t="s">
        <v>1319</v>
      </c>
      <c r="H761" s="190"/>
      <c r="I761" s="195"/>
      <c r="J761" s="191">
        <v>1577</v>
      </c>
      <c r="K761" s="192"/>
      <c r="L761" s="192"/>
      <c r="M761" s="192"/>
      <c r="N761" s="193"/>
      <c r="O761" s="194"/>
    </row>
    <row r="762" spans="1:15" ht="15" x14ac:dyDescent="0.25">
      <c r="A762" s="190" t="s">
        <v>14</v>
      </c>
      <c r="B762" s="190" t="s">
        <v>1353</v>
      </c>
      <c r="C762" s="190" t="s">
        <v>464</v>
      </c>
      <c r="D762" s="190" t="s">
        <v>2112</v>
      </c>
      <c r="E762" s="190">
        <v>1470</v>
      </c>
      <c r="F762" s="190" t="s">
        <v>2889</v>
      </c>
      <c r="G762" s="190" t="s">
        <v>1320</v>
      </c>
      <c r="H762" s="190" t="s">
        <v>1321</v>
      </c>
      <c r="I762" s="195"/>
      <c r="J762" s="191">
        <v>1508</v>
      </c>
      <c r="K762" s="192"/>
      <c r="L762" s="192"/>
      <c r="M762" s="192"/>
      <c r="N762" s="193"/>
      <c r="O762" s="194"/>
    </row>
    <row r="763" spans="1:15" ht="15" x14ac:dyDescent="0.25">
      <c r="A763" s="190" t="s">
        <v>25</v>
      </c>
      <c r="B763" s="190" t="s">
        <v>1353</v>
      </c>
      <c r="C763" s="190" t="s">
        <v>679</v>
      </c>
      <c r="D763" s="190" t="s">
        <v>2113</v>
      </c>
      <c r="E763" s="190">
        <v>1720</v>
      </c>
      <c r="F763" s="190" t="s">
        <v>2890</v>
      </c>
      <c r="G763" s="190" t="s">
        <v>1322</v>
      </c>
      <c r="H763" s="190" t="s">
        <v>1323</v>
      </c>
      <c r="I763" s="195"/>
      <c r="J763" s="191">
        <v>4022</v>
      </c>
      <c r="K763" s="192"/>
      <c r="L763" s="192"/>
      <c r="M763" s="192"/>
      <c r="N763" s="193"/>
      <c r="O763" s="194"/>
    </row>
    <row r="764" spans="1:15" ht="15" x14ac:dyDescent="0.25">
      <c r="A764" s="190" t="s">
        <v>27</v>
      </c>
      <c r="B764" s="190" t="s">
        <v>1353</v>
      </c>
      <c r="C764" s="190" t="s">
        <v>680</v>
      </c>
      <c r="D764" s="190" t="s">
        <v>2114</v>
      </c>
      <c r="E764" s="190">
        <v>1720</v>
      </c>
      <c r="F764" s="190" t="s">
        <v>2891</v>
      </c>
      <c r="G764" s="190" t="s">
        <v>1324</v>
      </c>
      <c r="H764" s="190" t="s">
        <v>1323</v>
      </c>
      <c r="I764" s="195"/>
      <c r="J764" s="191">
        <v>4022</v>
      </c>
      <c r="K764" s="192"/>
      <c r="L764" s="192"/>
      <c r="M764" s="192"/>
      <c r="N764" s="193"/>
      <c r="O764" s="194"/>
    </row>
    <row r="765" spans="1:15" ht="15" x14ac:dyDescent="0.25">
      <c r="A765" s="190" t="s">
        <v>284</v>
      </c>
      <c r="B765" s="190" t="s">
        <v>1353</v>
      </c>
      <c r="C765" s="190" t="s">
        <v>293</v>
      </c>
      <c r="D765" s="190" t="s">
        <v>2115</v>
      </c>
      <c r="E765" s="190">
        <v>1700</v>
      </c>
      <c r="F765" s="190" t="s">
        <v>2892</v>
      </c>
      <c r="G765" s="190" t="s">
        <v>1325</v>
      </c>
      <c r="H765" s="190" t="s">
        <v>83</v>
      </c>
      <c r="I765" s="195"/>
      <c r="J765" s="191">
        <v>1605</v>
      </c>
      <c r="K765" s="192"/>
      <c r="L765" s="192"/>
      <c r="M765" s="192"/>
      <c r="N765" s="193"/>
      <c r="O765" s="194"/>
    </row>
    <row r="766" spans="1:15" ht="15" x14ac:dyDescent="0.25">
      <c r="A766" s="190" t="s">
        <v>14</v>
      </c>
      <c r="B766" s="190" t="s">
        <v>1353</v>
      </c>
      <c r="C766" s="190" t="s">
        <v>535</v>
      </c>
      <c r="D766" s="190" t="s">
        <v>2116</v>
      </c>
      <c r="E766" s="190">
        <v>1700</v>
      </c>
      <c r="F766" s="190" t="s">
        <v>2893</v>
      </c>
      <c r="G766" s="190" t="s">
        <v>1326</v>
      </c>
      <c r="H766" s="190" t="s">
        <v>1327</v>
      </c>
      <c r="I766" s="195"/>
      <c r="J766" s="191">
        <v>1509</v>
      </c>
      <c r="K766" s="192"/>
      <c r="L766" s="192"/>
      <c r="M766" s="192"/>
      <c r="N766" s="193"/>
      <c r="O766" s="194"/>
    </row>
    <row r="767" spans="1:15" ht="15" x14ac:dyDescent="0.25">
      <c r="A767" s="190" t="s">
        <v>14</v>
      </c>
      <c r="B767" s="190" t="s">
        <v>1353</v>
      </c>
      <c r="C767" s="190" t="s">
        <v>399</v>
      </c>
      <c r="D767" s="190" t="s">
        <v>2117</v>
      </c>
      <c r="E767" s="190">
        <v>1763</v>
      </c>
      <c r="F767" s="190" t="s">
        <v>2894</v>
      </c>
      <c r="G767" s="190" t="s">
        <v>1328</v>
      </c>
      <c r="H767" s="190" t="s">
        <v>1298</v>
      </c>
      <c r="I767" s="195"/>
      <c r="J767" s="191">
        <v>1146</v>
      </c>
      <c r="K767" s="192"/>
      <c r="L767" s="192"/>
      <c r="M767" s="192"/>
      <c r="N767" s="193"/>
      <c r="O767" s="194"/>
    </row>
    <row r="768" spans="1:15" ht="15" x14ac:dyDescent="0.25">
      <c r="A768" s="190" t="s">
        <v>14</v>
      </c>
      <c r="B768" s="190" t="s">
        <v>1353</v>
      </c>
      <c r="C768" s="190" t="s">
        <v>320</v>
      </c>
      <c r="D768" s="190" t="s">
        <v>2118</v>
      </c>
      <c r="E768" s="190">
        <v>3186</v>
      </c>
      <c r="F768" s="190" t="s">
        <v>2895</v>
      </c>
      <c r="G768" s="190" t="s">
        <v>1329</v>
      </c>
      <c r="H768" s="190"/>
      <c r="I768" s="195"/>
      <c r="J768" s="191">
        <v>1570</v>
      </c>
      <c r="K768" s="192"/>
      <c r="L768" s="192"/>
      <c r="M768" s="192"/>
      <c r="N768" s="193"/>
      <c r="O768" s="194"/>
    </row>
    <row r="769" spans="1:15" ht="15" x14ac:dyDescent="0.25">
      <c r="A769" s="190" t="s">
        <v>14</v>
      </c>
      <c r="B769" s="190" t="s">
        <v>1353</v>
      </c>
      <c r="C769" s="190" t="s">
        <v>439</v>
      </c>
      <c r="D769" s="190" t="s">
        <v>2119</v>
      </c>
      <c r="E769" s="190">
        <v>1740</v>
      </c>
      <c r="F769" s="190" t="s">
        <v>2896</v>
      </c>
      <c r="G769" s="190" t="s">
        <v>1330</v>
      </c>
      <c r="H769" s="190" t="s">
        <v>1331</v>
      </c>
      <c r="I769" s="195"/>
      <c r="J769" s="191">
        <v>1153</v>
      </c>
      <c r="K769" s="192"/>
      <c r="L769" s="192"/>
      <c r="M769" s="192"/>
      <c r="N769" s="193"/>
      <c r="O769" s="194"/>
    </row>
    <row r="770" spans="1:15" ht="15" x14ac:dyDescent="0.25">
      <c r="A770" s="190" t="s">
        <v>284</v>
      </c>
      <c r="B770" s="190" t="s">
        <v>1353</v>
      </c>
      <c r="C770" s="190" t="s">
        <v>615</v>
      </c>
      <c r="D770" s="190" t="s">
        <v>2120</v>
      </c>
      <c r="E770" s="190">
        <v>1740</v>
      </c>
      <c r="F770" s="190" t="s">
        <v>2897</v>
      </c>
      <c r="G770" s="190" t="s">
        <v>1332</v>
      </c>
      <c r="H770" s="190" t="s">
        <v>1331</v>
      </c>
      <c r="I770" s="195"/>
      <c r="J770" s="191">
        <v>1153</v>
      </c>
      <c r="K770" s="192"/>
      <c r="L770" s="192"/>
      <c r="M770" s="192"/>
      <c r="N770" s="193"/>
      <c r="O770" s="194"/>
    </row>
    <row r="771" spans="1:15" ht="15" x14ac:dyDescent="0.25">
      <c r="A771" s="190" t="s">
        <v>14</v>
      </c>
      <c r="B771" s="190" t="s">
        <v>1353</v>
      </c>
      <c r="C771" s="190" t="s">
        <v>348</v>
      </c>
      <c r="D771" s="190" t="s">
        <v>2121</v>
      </c>
      <c r="E771" s="190">
        <v>1726</v>
      </c>
      <c r="F771" s="190" t="s">
        <v>2898</v>
      </c>
      <c r="G771" s="190" t="s">
        <v>1333</v>
      </c>
      <c r="H771" s="190"/>
      <c r="I771" s="195"/>
      <c r="J771" s="191">
        <v>1510</v>
      </c>
      <c r="K771" s="192"/>
      <c r="L771" s="192"/>
      <c r="M771" s="192"/>
      <c r="N771" s="193"/>
      <c r="O771" s="194"/>
    </row>
    <row r="772" spans="1:15" ht="15" x14ac:dyDescent="0.25">
      <c r="A772" s="190" t="s">
        <v>14</v>
      </c>
      <c r="B772" s="190" t="s">
        <v>1353</v>
      </c>
      <c r="C772" s="190" t="s">
        <v>681</v>
      </c>
      <c r="D772" s="190" t="s">
        <v>2122</v>
      </c>
      <c r="E772" s="190">
        <v>1630</v>
      </c>
      <c r="F772" s="190" t="s">
        <v>2899</v>
      </c>
      <c r="G772" s="190" t="s">
        <v>1334</v>
      </c>
      <c r="H772" s="190" t="s">
        <v>1048</v>
      </c>
      <c r="I772" s="195"/>
      <c r="J772" s="191">
        <v>1569</v>
      </c>
      <c r="K772" s="192"/>
      <c r="L772" s="192"/>
      <c r="M772" s="192"/>
      <c r="N772" s="193"/>
      <c r="O772" s="194"/>
    </row>
    <row r="773" spans="1:15" ht="15" x14ac:dyDescent="0.25">
      <c r="A773" s="190" t="s">
        <v>14</v>
      </c>
      <c r="B773" s="190" t="s">
        <v>1353</v>
      </c>
      <c r="C773" s="190" t="s">
        <v>327</v>
      </c>
      <c r="D773" s="190" t="s">
        <v>2123</v>
      </c>
      <c r="E773" s="190">
        <v>1630</v>
      </c>
      <c r="F773" s="190" t="s">
        <v>2900</v>
      </c>
      <c r="G773" s="190" t="s">
        <v>1335</v>
      </c>
      <c r="H773" s="190" t="s">
        <v>1336</v>
      </c>
      <c r="I773" s="195"/>
      <c r="J773" s="191">
        <v>1184</v>
      </c>
      <c r="K773" s="192"/>
      <c r="L773" s="192"/>
      <c r="M773" s="192"/>
      <c r="N773" s="193"/>
      <c r="O773" s="194"/>
    </row>
    <row r="774" spans="1:15" ht="15" x14ac:dyDescent="0.25">
      <c r="A774" s="190" t="s">
        <v>284</v>
      </c>
      <c r="B774" s="190" t="s">
        <v>1353</v>
      </c>
      <c r="C774" s="190" t="s">
        <v>682</v>
      </c>
      <c r="D774" s="190" t="s">
        <v>2124</v>
      </c>
      <c r="E774" s="190">
        <v>1630</v>
      </c>
      <c r="F774" s="190" t="s">
        <v>2901</v>
      </c>
      <c r="G774" s="190" t="s">
        <v>1337</v>
      </c>
      <c r="H774" s="190" t="s">
        <v>1336</v>
      </c>
      <c r="I774" s="195"/>
      <c r="J774" s="191">
        <v>1184</v>
      </c>
      <c r="K774" s="192"/>
      <c r="L774" s="192"/>
      <c r="M774" s="192"/>
      <c r="N774" s="193"/>
      <c r="O774" s="194"/>
    </row>
    <row r="775" spans="1:15" ht="15" x14ac:dyDescent="0.25">
      <c r="A775" s="190" t="s">
        <v>14</v>
      </c>
      <c r="B775" s="190" t="s">
        <v>1353</v>
      </c>
      <c r="C775" s="190" t="s">
        <v>327</v>
      </c>
      <c r="D775" s="190" t="s">
        <v>2125</v>
      </c>
      <c r="E775" s="190">
        <v>1636</v>
      </c>
      <c r="F775" s="190" t="s">
        <v>2902</v>
      </c>
      <c r="G775" s="190" t="s">
        <v>1338</v>
      </c>
      <c r="H775" s="190"/>
      <c r="I775" s="195"/>
      <c r="J775" s="191">
        <v>1154</v>
      </c>
      <c r="K775" s="192"/>
      <c r="L775" s="192"/>
      <c r="M775" s="192"/>
      <c r="N775" s="193"/>
      <c r="O775" s="194"/>
    </row>
    <row r="776" spans="1:15" ht="15" x14ac:dyDescent="0.25">
      <c r="A776" s="190" t="s">
        <v>284</v>
      </c>
      <c r="B776" s="190" t="s">
        <v>1353</v>
      </c>
      <c r="C776" s="190" t="s">
        <v>332</v>
      </c>
      <c r="D776" s="190" t="s">
        <v>2126</v>
      </c>
      <c r="E776" s="190">
        <v>1636</v>
      </c>
      <c r="F776" s="190" t="s">
        <v>2903</v>
      </c>
      <c r="G776" s="190" t="s">
        <v>1338</v>
      </c>
      <c r="H776" s="190"/>
      <c r="I776" s="195"/>
      <c r="J776" s="191">
        <v>1154</v>
      </c>
      <c r="K776" s="192"/>
      <c r="L776" s="192"/>
      <c r="M776" s="192"/>
      <c r="N776" s="193"/>
      <c r="O776" s="194"/>
    </row>
    <row r="777" spans="1:15" ht="15" x14ac:dyDescent="0.25">
      <c r="A777" s="190" t="s">
        <v>25</v>
      </c>
      <c r="B777" s="190" t="s">
        <v>1353</v>
      </c>
      <c r="C777" s="190" t="s">
        <v>683</v>
      </c>
      <c r="D777" s="190" t="s">
        <v>2127</v>
      </c>
      <c r="E777" s="190">
        <v>3186</v>
      </c>
      <c r="F777" s="190" t="s">
        <v>2904</v>
      </c>
      <c r="G777" s="190" t="s">
        <v>1339</v>
      </c>
      <c r="H777" s="190"/>
      <c r="I777" s="195"/>
      <c r="J777" s="191">
        <v>4064</v>
      </c>
      <c r="K777" s="192"/>
      <c r="L777" s="192"/>
      <c r="M777" s="192"/>
      <c r="N777" s="193"/>
      <c r="O777" s="194"/>
    </row>
    <row r="778" spans="1:15" ht="15" x14ac:dyDescent="0.25">
      <c r="A778" s="190" t="s">
        <v>14</v>
      </c>
      <c r="B778" s="190" t="s">
        <v>1353</v>
      </c>
      <c r="C778" s="190" t="s">
        <v>334</v>
      </c>
      <c r="D778" s="190" t="s">
        <v>2128</v>
      </c>
      <c r="E778" s="190">
        <v>1721</v>
      </c>
      <c r="F778" s="190" t="s">
        <v>2905</v>
      </c>
      <c r="G778" s="190" t="s">
        <v>1340</v>
      </c>
      <c r="H778" s="190"/>
      <c r="I778" s="195"/>
      <c r="J778" s="191">
        <v>1155</v>
      </c>
      <c r="K778" s="192"/>
      <c r="L778" s="192"/>
      <c r="M778" s="192"/>
      <c r="N778" s="193"/>
      <c r="O778" s="194"/>
    </row>
    <row r="779" spans="1:15" ht="15" x14ac:dyDescent="0.25">
      <c r="A779" s="190" t="s">
        <v>284</v>
      </c>
      <c r="B779" s="190" t="s">
        <v>1353</v>
      </c>
      <c r="C779" s="190" t="s">
        <v>427</v>
      </c>
      <c r="D779" s="190" t="s">
        <v>2129</v>
      </c>
      <c r="E779" s="190">
        <v>1721</v>
      </c>
      <c r="F779" s="190" t="s">
        <v>2906</v>
      </c>
      <c r="G779" s="190" t="s">
        <v>1340</v>
      </c>
      <c r="H779" s="190"/>
      <c r="I779" s="195"/>
      <c r="J779" s="191">
        <v>1155</v>
      </c>
      <c r="K779" s="192"/>
      <c r="L779" s="192"/>
      <c r="M779" s="192"/>
      <c r="N779" s="193"/>
      <c r="O779" s="194"/>
    </row>
    <row r="780" spans="1:15" ht="15" x14ac:dyDescent="0.25">
      <c r="A780" s="190" t="s">
        <v>14</v>
      </c>
      <c r="B780" s="190" t="s">
        <v>1353</v>
      </c>
      <c r="C780" s="190" t="s">
        <v>297</v>
      </c>
      <c r="D780" s="190" t="s">
        <v>2130</v>
      </c>
      <c r="E780" s="190">
        <v>1763</v>
      </c>
      <c r="F780" s="190" t="s">
        <v>2907</v>
      </c>
      <c r="G780" s="190" t="s">
        <v>767</v>
      </c>
      <c r="H780" s="190"/>
      <c r="I780" s="195"/>
      <c r="J780" s="191">
        <v>1060</v>
      </c>
      <c r="K780" s="192"/>
      <c r="L780" s="192"/>
      <c r="M780" s="192"/>
      <c r="N780" s="193"/>
      <c r="O780" s="194"/>
    </row>
  </sheetData>
  <sortState xmlns:xlrd2="http://schemas.microsoft.com/office/spreadsheetml/2017/richdata2" ref="A4:O780">
    <sortCondition ref="B4:B780"/>
  </sortState>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122" r:id="rId4" name="Bouton 98">
              <controlPr defaultSize="0" print="0" autoFill="0" autoPict="0" macro="[0]!Vider_les_champs">
                <anchor moveWithCells="1" sizeWithCells="1">
                  <from>
                    <xdr:col>6</xdr:col>
                    <xdr:colOff>66675</xdr:colOff>
                    <xdr:row>1</xdr:row>
                    <xdr:rowOff>200025</xdr:rowOff>
                  </from>
                  <to>
                    <xdr:col>7</xdr:col>
                    <xdr:colOff>847725</xdr:colOff>
                    <xdr:row>1</xdr:row>
                    <xdr:rowOff>504825</xdr:rowOff>
                  </to>
                </anchor>
              </controlPr>
            </control>
          </mc:Choice>
        </mc:AlternateContent>
        <mc:AlternateContent xmlns:mc="http://schemas.openxmlformats.org/markup-compatibility/2006">
          <mc:Choice Requires="x14">
            <control shapeId="1153" r:id="rId5" name="Bouton 129">
              <controlPr defaultSize="0" print="0" autoFill="0" autoPict="0" macro="[0]!UserForm_Ajout_hors_liste">
                <anchor moveWithCells="1" sizeWithCells="1">
                  <from>
                    <xdr:col>8</xdr:col>
                    <xdr:colOff>180975</xdr:colOff>
                    <xdr:row>1</xdr:row>
                    <xdr:rowOff>190500</xdr:rowOff>
                  </from>
                  <to>
                    <xdr:col>8</xdr:col>
                    <xdr:colOff>1685925</xdr:colOff>
                    <xdr:row>1</xdr:row>
                    <xdr:rowOff>495300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dimension ref="A1:Z13"/>
  <sheetViews>
    <sheetView workbookViewId="0">
      <selection activeCell="N42" sqref="N42"/>
    </sheetView>
  </sheetViews>
  <sheetFormatPr baseColWidth="10" defaultRowHeight="15" x14ac:dyDescent="0.25"/>
  <cols>
    <col min="1" max="1" width="4.140625" style="63" customWidth="1"/>
    <col min="2" max="2" width="84.5703125" style="42" customWidth="1"/>
    <col min="3" max="3" width="5.140625" customWidth="1"/>
    <col min="4" max="4" width="11.42578125" style="55"/>
    <col min="22" max="24" width="62.85546875" customWidth="1"/>
    <col min="25" max="25" width="16.42578125" bestFit="1" customWidth="1"/>
    <col min="26" max="26" width="15.140625" customWidth="1"/>
  </cols>
  <sheetData>
    <row r="1" spans="1:26" ht="29.25" customHeight="1" x14ac:dyDescent="0.25">
      <c r="A1" s="62">
        <v>1</v>
      </c>
      <c r="B1" s="58" t="s">
        <v>75</v>
      </c>
      <c r="D1" s="54"/>
      <c r="Y1" s="129" t="s">
        <v>87</v>
      </c>
      <c r="Z1" s="126"/>
    </row>
    <row r="2" spans="1:26" ht="42" customHeight="1" thickBot="1" x14ac:dyDescent="0.3">
      <c r="B2" s="57" t="s">
        <v>78</v>
      </c>
      <c r="Y2" s="127" t="s">
        <v>86</v>
      </c>
      <c r="Z2" s="128">
        <v>5</v>
      </c>
    </row>
    <row r="3" spans="1:26" ht="30" customHeight="1" x14ac:dyDescent="0.25">
      <c r="B3" s="57" t="s">
        <v>76</v>
      </c>
    </row>
    <row r="4" spans="1:26" ht="30" customHeight="1" x14ac:dyDescent="0.25">
      <c r="B4" s="83">
        <v>0.6</v>
      </c>
    </row>
    <row r="5" spans="1:26" ht="58.5" customHeight="1" x14ac:dyDescent="0.25"/>
    <row r="6" spans="1:26" s="58" customFormat="1" ht="29.25" customHeight="1" x14ac:dyDescent="0.25">
      <c r="A6" s="62">
        <v>2</v>
      </c>
      <c r="B6" s="58" t="s">
        <v>77</v>
      </c>
    </row>
    <row r="7" spans="1:26" ht="24.95" customHeight="1" x14ac:dyDescent="0.25">
      <c r="B7" s="57" t="s">
        <v>73</v>
      </c>
    </row>
    <row r="8" spans="1:26" ht="78.75" x14ac:dyDescent="0.25">
      <c r="B8" s="152" t="s">
        <v>282</v>
      </c>
    </row>
    <row r="9" spans="1:26" ht="55.5" customHeight="1" x14ac:dyDescent="0.25">
      <c r="B9" s="57" t="s">
        <v>99</v>
      </c>
    </row>
    <row r="10" spans="1:26" ht="42" customHeight="1" x14ac:dyDescent="0.25">
      <c r="B10" s="57" t="s">
        <v>100</v>
      </c>
    </row>
    <row r="11" spans="1:26" ht="93.75" customHeight="1" x14ac:dyDescent="0.25">
      <c r="B11" s="57" t="s">
        <v>197</v>
      </c>
    </row>
    <row r="12" spans="1:26" ht="30" customHeight="1" x14ac:dyDescent="0.25">
      <c r="B12" s="57" t="s">
        <v>65</v>
      </c>
    </row>
    <row r="13" spans="1:26" ht="42" customHeight="1" x14ac:dyDescent="0.25">
      <c r="B13" s="57" t="s">
        <v>74</v>
      </c>
    </row>
  </sheetData>
  <sheetProtection sheet="1" objects="1" scenarios="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tteindre_Emploi_Fichier">
                <anchor moveWithCells="1" sizeWithCells="1">
                  <from>
                    <xdr:col>3</xdr:col>
                    <xdr:colOff>0</xdr:colOff>
                    <xdr:row>0</xdr:row>
                    <xdr:rowOff>57150</xdr:rowOff>
                  </from>
                  <to>
                    <xdr:col>4</xdr:col>
                    <xdr:colOff>685800</xdr:colOff>
                    <xdr:row>0</xdr:row>
                    <xdr:rowOff>323850</xdr:rowOff>
                  </to>
                </anchor>
              </controlPr>
            </control>
          </mc:Choice>
        </mc:AlternateContent>
        <mc:AlternateContent xmlns:mc="http://schemas.openxmlformats.org/markup-compatibility/2006">
          <mc:Choice Requires="x14">
            <control shapeId="7170" r:id="rId5" name="Button 2">
              <controlPr defaultSize="0" print="0" autoFill="0" autoPict="0" macro="[0]!Atteindre_Infos_CdC">
                <anchor moveWithCells="1" sizeWithCells="1">
                  <from>
                    <xdr:col>2</xdr:col>
                    <xdr:colOff>342900</xdr:colOff>
                    <xdr:row>5</xdr:row>
                    <xdr:rowOff>47625</xdr:rowOff>
                  </from>
                  <to>
                    <xdr:col>4</xdr:col>
                    <xdr:colOff>685800</xdr:colOff>
                    <xdr:row>5</xdr:row>
                    <xdr:rowOff>314325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64DD-E128-4E8C-91CB-15B02EF17156}">
  <sheetPr codeName="Feuil8"/>
  <dimension ref="B1:Z5"/>
  <sheetViews>
    <sheetView showGridLines="0" tabSelected="1" workbookViewId="0">
      <selection activeCell="A1000" sqref="A1000"/>
    </sheetView>
  </sheetViews>
  <sheetFormatPr baseColWidth="10" defaultRowHeight="15" x14ac:dyDescent="0.25"/>
  <cols>
    <col min="1" max="1" width="12.140625" customWidth="1"/>
    <col min="2" max="2" width="2.42578125" customWidth="1"/>
    <col min="3" max="3" width="64.7109375" customWidth="1"/>
    <col min="4" max="4" width="2.42578125" customWidth="1"/>
  </cols>
  <sheetData>
    <row r="1" spans="2:26" ht="41.25" customHeight="1" thickBot="1" x14ac:dyDescent="0.3">
      <c r="Z1" s="132" t="s">
        <v>1343</v>
      </c>
    </row>
    <row r="2" spans="2:26" ht="7.5" customHeight="1" x14ac:dyDescent="0.25">
      <c r="B2" s="122"/>
      <c r="C2" s="123"/>
      <c r="D2" s="124"/>
    </row>
    <row r="3" spans="2:26" s="55" customFormat="1" ht="26.25" customHeight="1" x14ac:dyDescent="0.25">
      <c r="B3" s="207" t="s">
        <v>98</v>
      </c>
      <c r="C3" s="208"/>
      <c r="D3" s="209"/>
    </row>
    <row r="4" spans="2:26" ht="34.5" customHeight="1" x14ac:dyDescent="0.25">
      <c r="B4" s="117"/>
      <c r="C4" s="130"/>
      <c r="D4" s="118"/>
    </row>
    <row r="5" spans="2:26" ht="17.25" customHeight="1" thickBot="1" x14ac:dyDescent="0.3">
      <c r="B5" s="119"/>
      <c r="C5" s="120"/>
      <c r="D5" s="121"/>
    </row>
  </sheetData>
  <sheetProtection sheet="1" objects="1" scenarios="1"/>
  <mergeCells count="1">
    <mergeCell ref="B3:D3"/>
  </mergeCells>
  <dataValidations count="1">
    <dataValidation type="list" allowBlank="1" showInputMessage="1" showErrorMessage="1" sqref="C4" xr:uid="{9150F45E-B3ED-47A0-B3F3-BA2B88B6D85D}">
      <formula1>Liste_des_courses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Feuilles_visibles_en_bloc">
                <anchor moveWithCells="1" sizeWithCells="1">
                  <from>
                    <xdr:col>24</xdr:col>
                    <xdr:colOff>180975</xdr:colOff>
                    <xdr:row>0</xdr:row>
                    <xdr:rowOff>733425</xdr:rowOff>
                  </from>
                  <to>
                    <xdr:col>26</xdr:col>
                    <xdr:colOff>57150</xdr:colOff>
                    <xdr:row>2</xdr:row>
                    <xdr:rowOff>38100</xdr:rowOff>
                  </to>
                </anchor>
              </controlPr>
            </control>
          </mc:Choice>
        </mc:AlternateContent>
        <mc:AlternateContent xmlns:mc="http://schemas.openxmlformats.org/markup-compatibility/2006">
          <mc:Choice Requires="x14">
            <control shapeId="14338" r:id="rId5" name="Button 2">
              <controlPr defaultSize="0" print="0" autoFill="0" autoPict="0" macro="[0]!Feuilles_masquees_en_bloc">
                <anchor moveWithCells="1" sizeWithCells="1">
                  <from>
                    <xdr:col>24</xdr:col>
                    <xdr:colOff>180975</xdr:colOff>
                    <xdr:row>2</xdr:row>
                    <xdr:rowOff>104775</xdr:rowOff>
                  </from>
                  <to>
                    <xdr:col>26</xdr:col>
                    <xdr:colOff>76200</xdr:colOff>
                    <xdr:row>2</xdr:row>
                    <xdr:rowOff>419100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EE209-19A4-4656-9CE5-9D22F4436E13}">
  <sheetPr codeName="Feuil9"/>
  <dimension ref="A1:Q50"/>
  <sheetViews>
    <sheetView workbookViewId="0">
      <pane ySplit="1" topLeftCell="A2" activePane="bottomLeft" state="frozen"/>
      <selection pane="bottomLeft" activeCell="Q4" sqref="Q4"/>
    </sheetView>
  </sheetViews>
  <sheetFormatPr baseColWidth="10" defaultRowHeight="15" x14ac:dyDescent="0.25"/>
  <cols>
    <col min="3" max="3" width="28.7109375" style="63" customWidth="1"/>
    <col min="7" max="7" width="33.42578125" customWidth="1"/>
    <col min="9" max="9" width="46.140625" customWidth="1"/>
    <col min="10" max="10" width="48" bestFit="1" customWidth="1"/>
    <col min="12" max="12" width="13.7109375" style="182" customWidth="1"/>
    <col min="14" max="14" width="24.5703125" bestFit="1" customWidth="1"/>
    <col min="15" max="15" width="26.28515625" bestFit="1" customWidth="1"/>
    <col min="16" max="16" width="4.85546875" bestFit="1" customWidth="1"/>
    <col min="17" max="17" width="18.28515625" bestFit="1" customWidth="1"/>
  </cols>
  <sheetData>
    <row r="1" spans="1:17" ht="34.5" thickBot="1" x14ac:dyDescent="0.3">
      <c r="A1" s="153" t="s">
        <v>45</v>
      </c>
      <c r="B1" s="155"/>
      <c r="C1" s="178" t="s">
        <v>46</v>
      </c>
      <c r="D1" s="155" t="s">
        <v>47</v>
      </c>
      <c r="E1" s="155" t="s">
        <v>48</v>
      </c>
      <c r="F1" s="155"/>
      <c r="G1" s="155" t="s">
        <v>12</v>
      </c>
      <c r="H1" s="155" t="s">
        <v>49</v>
      </c>
      <c r="I1" s="155" t="s">
        <v>193</v>
      </c>
      <c r="J1" s="125" t="s">
        <v>64</v>
      </c>
      <c r="K1" s="125" t="s">
        <v>191</v>
      </c>
      <c r="L1" s="125" t="s">
        <v>196</v>
      </c>
      <c r="M1" s="184" t="s">
        <v>10</v>
      </c>
      <c r="N1" s="184" t="s">
        <v>229</v>
      </c>
      <c r="O1" s="184" t="s">
        <v>4</v>
      </c>
      <c r="P1" s="184" t="s">
        <v>5</v>
      </c>
      <c r="Q1" s="184" t="s">
        <v>6</v>
      </c>
    </row>
    <row r="2" spans="1:17" ht="16.5" thickBot="1" x14ac:dyDescent="0.3">
      <c r="A2" s="156" t="s">
        <v>50</v>
      </c>
      <c r="B2" s="177">
        <v>1</v>
      </c>
      <c r="C2" s="179">
        <v>9</v>
      </c>
      <c r="D2" s="158" t="s">
        <v>103</v>
      </c>
      <c r="E2" s="159" t="s">
        <v>104</v>
      </c>
      <c r="F2" s="160" t="s">
        <v>61</v>
      </c>
      <c r="G2" s="158" t="s">
        <v>198</v>
      </c>
      <c r="H2" s="161">
        <v>1</v>
      </c>
      <c r="I2" s="162" t="s">
        <v>107</v>
      </c>
      <c r="J2" t="str">
        <f>H2&amp; " / "&amp;G2&amp;" / "&amp;I2</f>
        <v>1 / Colomba Blanc / Monts Chevreuils</v>
      </c>
      <c r="M2">
        <v>1102</v>
      </c>
      <c r="N2" t="s">
        <v>230</v>
      </c>
      <c r="O2" t="s">
        <v>231</v>
      </c>
      <c r="P2">
        <v>1774</v>
      </c>
      <c r="Q2" t="s">
        <v>232</v>
      </c>
    </row>
    <row r="3" spans="1:17" ht="16.5" thickBot="1" x14ac:dyDescent="0.3">
      <c r="A3" s="156"/>
      <c r="B3" s="177">
        <v>1</v>
      </c>
      <c r="C3" s="179">
        <v>12</v>
      </c>
      <c r="D3" s="158" t="s">
        <v>108</v>
      </c>
      <c r="E3" s="159" t="s">
        <v>104</v>
      </c>
      <c r="F3" s="160" t="s">
        <v>61</v>
      </c>
      <c r="G3" s="186" t="s">
        <v>207</v>
      </c>
      <c r="H3" s="161">
        <v>2</v>
      </c>
      <c r="I3" s="162" t="s">
        <v>110</v>
      </c>
      <c r="J3" s="187" t="str">
        <f t="shared" ref="J3:J50" si="0">H3&amp; " / "&amp;G3&amp;" / "&amp;I3</f>
        <v>2 / Jean-François Monney / La Cascade - Le Vuipay</v>
      </c>
      <c r="K3" s="187"/>
      <c r="L3" s="188"/>
      <c r="M3" s="187">
        <v>1091</v>
      </c>
      <c r="N3" t="s">
        <v>252</v>
      </c>
      <c r="O3" s="187" t="s">
        <v>253</v>
      </c>
      <c r="P3" s="187">
        <v>1677</v>
      </c>
      <c r="Q3" s="187" t="s">
        <v>254</v>
      </c>
    </row>
    <row r="4" spans="1:17" ht="16.5" thickBot="1" x14ac:dyDescent="0.3">
      <c r="A4" s="156"/>
      <c r="B4" s="177">
        <v>1</v>
      </c>
      <c r="C4" s="179">
        <v>19</v>
      </c>
      <c r="D4" s="158" t="s">
        <v>108</v>
      </c>
      <c r="E4" s="159" t="s">
        <v>111</v>
      </c>
      <c r="F4" s="160" t="s">
        <v>61</v>
      </c>
      <c r="G4" s="158" t="s">
        <v>200</v>
      </c>
      <c r="H4" s="161">
        <v>3</v>
      </c>
      <c r="I4" s="162" t="s">
        <v>113</v>
      </c>
      <c r="J4" t="str">
        <f t="shared" si="0"/>
        <v>3 / Madeleine Bovigny / Zollhaus - Schwarzsee</v>
      </c>
      <c r="M4">
        <v>1024</v>
      </c>
      <c r="N4" t="s">
        <v>278</v>
      </c>
      <c r="O4" t="s">
        <v>235</v>
      </c>
      <c r="P4">
        <v>1721</v>
      </c>
      <c r="Q4" t="s">
        <v>236</v>
      </c>
    </row>
    <row r="5" spans="1:17" ht="16.5" thickBot="1" x14ac:dyDescent="0.3">
      <c r="A5" s="163"/>
      <c r="B5" s="177">
        <v>1</v>
      </c>
      <c r="C5" s="179">
        <v>26</v>
      </c>
      <c r="D5" s="158" t="s">
        <v>108</v>
      </c>
      <c r="E5" s="159" t="s">
        <v>104</v>
      </c>
      <c r="F5" s="160" t="s">
        <v>61</v>
      </c>
      <c r="G5" s="158" t="s">
        <v>201</v>
      </c>
      <c r="H5" s="161">
        <v>4</v>
      </c>
      <c r="I5" s="162" t="s">
        <v>224</v>
      </c>
      <c r="J5" t="str">
        <f t="shared" si="0"/>
        <v>4 / Nicolas Bourguet / Mont-Gibloux</v>
      </c>
      <c r="M5">
        <v>1523</v>
      </c>
      <c r="N5" t="s">
        <v>237</v>
      </c>
      <c r="O5" t="s">
        <v>238</v>
      </c>
      <c r="P5">
        <v>1733</v>
      </c>
      <c r="Q5" t="s">
        <v>239</v>
      </c>
    </row>
    <row r="6" spans="1:17" ht="16.5" thickBot="1" x14ac:dyDescent="0.3">
      <c r="A6" s="153" t="s">
        <v>51</v>
      </c>
      <c r="B6" s="155">
        <v>2</v>
      </c>
      <c r="C6" s="179">
        <v>2</v>
      </c>
      <c r="D6" s="158" t="s">
        <v>108</v>
      </c>
      <c r="E6" s="159" t="s">
        <v>104</v>
      </c>
      <c r="F6" s="160" t="s">
        <v>61</v>
      </c>
      <c r="G6" s="158" t="s">
        <v>202</v>
      </c>
      <c r="H6" s="161">
        <v>5</v>
      </c>
      <c r="I6" s="162" t="s">
        <v>117</v>
      </c>
      <c r="J6" t="str">
        <f t="shared" si="0"/>
        <v>5 / Denis Michaud / Pré de l’Essert</v>
      </c>
      <c r="M6">
        <v>1168</v>
      </c>
      <c r="N6" t="s">
        <v>240</v>
      </c>
      <c r="O6" t="s">
        <v>241</v>
      </c>
      <c r="P6">
        <v>1700</v>
      </c>
      <c r="Q6" t="s">
        <v>19</v>
      </c>
    </row>
    <row r="7" spans="1:17" ht="16.5" thickBot="1" x14ac:dyDescent="0.3">
      <c r="A7" s="153"/>
      <c r="B7" s="155">
        <v>2</v>
      </c>
      <c r="C7" s="179">
        <v>10</v>
      </c>
      <c r="D7" s="158" t="s">
        <v>118</v>
      </c>
      <c r="E7" s="159" t="s">
        <v>104</v>
      </c>
      <c r="F7" s="160" t="s">
        <v>62</v>
      </c>
      <c r="G7" s="158" t="s">
        <v>203</v>
      </c>
      <c r="H7" s="161">
        <v>6</v>
      </c>
      <c r="I7" s="162" t="s">
        <v>121</v>
      </c>
      <c r="J7" t="str">
        <f t="shared" si="0"/>
        <v>6 / Jean-Pierre Beyeler / Mörigen</v>
      </c>
      <c r="M7">
        <v>1012</v>
      </c>
      <c r="N7" t="s">
        <v>279</v>
      </c>
      <c r="O7" t="s">
        <v>242</v>
      </c>
      <c r="P7">
        <v>1763</v>
      </c>
      <c r="Q7" t="s">
        <v>243</v>
      </c>
    </row>
    <row r="8" spans="1:17" ht="16.5" thickBot="1" x14ac:dyDescent="0.3">
      <c r="A8" s="153"/>
      <c r="B8" s="155">
        <v>2</v>
      </c>
      <c r="C8" s="179">
        <v>16</v>
      </c>
      <c r="D8" s="158" t="s">
        <v>108</v>
      </c>
      <c r="E8" s="159" t="s">
        <v>111</v>
      </c>
      <c r="F8" s="160" t="s">
        <v>61</v>
      </c>
      <c r="G8" s="158" t="s">
        <v>204</v>
      </c>
      <c r="H8" s="161">
        <v>7</v>
      </c>
      <c r="I8" s="162" t="s">
        <v>123</v>
      </c>
      <c r="J8" t="str">
        <f t="shared" si="0"/>
        <v>7 / Josette Balli / La Valsainte</v>
      </c>
      <c r="M8">
        <v>1004</v>
      </c>
      <c r="N8" t="s">
        <v>244</v>
      </c>
      <c r="O8" t="s">
        <v>245</v>
      </c>
      <c r="P8">
        <v>1700</v>
      </c>
      <c r="Q8" t="s">
        <v>19</v>
      </c>
    </row>
    <row r="9" spans="1:17" ht="16.5" thickBot="1" x14ac:dyDescent="0.3">
      <c r="A9" s="164"/>
      <c r="B9" s="155">
        <v>2</v>
      </c>
      <c r="C9" s="179">
        <v>23</v>
      </c>
      <c r="D9" s="158" t="s">
        <v>108</v>
      </c>
      <c r="E9" s="159" t="s">
        <v>104</v>
      </c>
      <c r="F9" s="160" t="s">
        <v>62</v>
      </c>
      <c r="G9" s="158" t="s">
        <v>205</v>
      </c>
      <c r="H9" s="161">
        <v>8</v>
      </c>
      <c r="I9" s="162" t="s">
        <v>125</v>
      </c>
      <c r="J9" t="str">
        <f t="shared" si="0"/>
        <v>8 / Nicolas Sansonnens / Lac de Seedorf</v>
      </c>
      <c r="M9">
        <v>1103</v>
      </c>
      <c r="N9" t="s">
        <v>246</v>
      </c>
      <c r="O9" t="s">
        <v>247</v>
      </c>
      <c r="P9">
        <v>1725</v>
      </c>
      <c r="Q9" t="s">
        <v>248</v>
      </c>
    </row>
    <row r="10" spans="1:17" ht="16.5" thickBot="1" x14ac:dyDescent="0.3">
      <c r="A10" s="156" t="s">
        <v>52</v>
      </c>
      <c r="B10" s="177">
        <v>3</v>
      </c>
      <c r="C10" s="179">
        <v>3</v>
      </c>
      <c r="D10" s="158" t="s">
        <v>118</v>
      </c>
      <c r="E10" s="159" t="s">
        <v>111</v>
      </c>
      <c r="F10" s="160" t="s">
        <v>61</v>
      </c>
      <c r="G10" s="158" t="s">
        <v>206</v>
      </c>
      <c r="H10" s="161">
        <v>9</v>
      </c>
      <c r="I10" s="162" t="s">
        <v>127</v>
      </c>
      <c r="J10" t="str">
        <f t="shared" si="0"/>
        <v>9 / Irénée Savary / Le Molard</v>
      </c>
      <c r="M10">
        <v>1133</v>
      </c>
      <c r="N10" t="s">
        <v>249</v>
      </c>
      <c r="O10" t="s">
        <v>250</v>
      </c>
      <c r="P10">
        <v>1630</v>
      </c>
      <c r="Q10" t="s">
        <v>251</v>
      </c>
    </row>
    <row r="11" spans="1:17" ht="16.5" thickBot="1" x14ac:dyDescent="0.3">
      <c r="A11" s="156"/>
      <c r="B11" s="177">
        <v>3</v>
      </c>
      <c r="C11" s="180">
        <v>9</v>
      </c>
      <c r="D11" s="158" t="s">
        <v>108</v>
      </c>
      <c r="E11" s="159" t="s">
        <v>128</v>
      </c>
      <c r="F11" s="160" t="s">
        <v>62</v>
      </c>
      <c r="G11" s="158" t="s">
        <v>202</v>
      </c>
      <c r="H11" s="161">
        <v>10</v>
      </c>
      <c r="I11" s="162" t="s">
        <v>129</v>
      </c>
      <c r="J11" t="str">
        <f t="shared" si="0"/>
        <v>10 / Denis Michaud / Autour de Matran</v>
      </c>
      <c r="M11">
        <v>1168</v>
      </c>
      <c r="N11" t="s">
        <v>240</v>
      </c>
      <c r="O11" t="s">
        <v>241</v>
      </c>
      <c r="P11">
        <v>1700</v>
      </c>
      <c r="Q11" t="s">
        <v>19</v>
      </c>
    </row>
    <row r="12" spans="1:17" ht="16.5" thickBot="1" x14ac:dyDescent="0.3">
      <c r="A12" s="156"/>
      <c r="B12" s="177">
        <v>3</v>
      </c>
      <c r="C12" s="180">
        <v>13</v>
      </c>
      <c r="D12" s="158" t="s">
        <v>103</v>
      </c>
      <c r="E12" s="159" t="s">
        <v>104</v>
      </c>
      <c r="F12" s="160" t="s">
        <v>61</v>
      </c>
      <c r="G12" s="158" t="s">
        <v>219</v>
      </c>
      <c r="H12" s="161">
        <v>11</v>
      </c>
      <c r="I12" s="162" t="s">
        <v>131</v>
      </c>
      <c r="J12" t="str">
        <f t="shared" si="0"/>
        <v>11 / B. Clément, C. Blanc  / Les Prés d'Albeuve</v>
      </c>
      <c r="M12">
        <v>1102</v>
      </c>
      <c r="N12" t="s">
        <v>230</v>
      </c>
      <c r="O12" t="s">
        <v>231</v>
      </c>
      <c r="P12">
        <v>1774</v>
      </c>
      <c r="Q12" t="s">
        <v>232</v>
      </c>
    </row>
    <row r="13" spans="1:17" ht="16.5" thickBot="1" x14ac:dyDescent="0.3">
      <c r="A13" s="163"/>
      <c r="B13" s="177">
        <v>3</v>
      </c>
      <c r="C13" s="179">
        <v>23</v>
      </c>
      <c r="D13" s="158" t="s">
        <v>108</v>
      </c>
      <c r="E13" s="159" t="s">
        <v>104</v>
      </c>
      <c r="F13" s="160" t="s">
        <v>62</v>
      </c>
      <c r="G13" s="158" t="s">
        <v>207</v>
      </c>
      <c r="H13" s="161">
        <v>12</v>
      </c>
      <c r="I13" s="162" t="s">
        <v>133</v>
      </c>
      <c r="J13" t="str">
        <f t="shared" si="0"/>
        <v>12 / Jean-François Monney / La Glâne</v>
      </c>
      <c r="M13">
        <v>1091</v>
      </c>
      <c r="N13" t="s">
        <v>252</v>
      </c>
      <c r="O13" t="s">
        <v>253</v>
      </c>
      <c r="P13">
        <v>1677</v>
      </c>
      <c r="Q13" t="s">
        <v>254</v>
      </c>
    </row>
    <row r="14" spans="1:17" ht="16.5" thickBot="1" x14ac:dyDescent="0.3">
      <c r="A14" s="163"/>
      <c r="B14" s="177">
        <v>3</v>
      </c>
      <c r="C14" s="179">
        <v>30</v>
      </c>
      <c r="D14" s="158" t="s">
        <v>108</v>
      </c>
      <c r="E14" s="159" t="s">
        <v>104</v>
      </c>
      <c r="F14" s="160" t="s">
        <v>62</v>
      </c>
      <c r="G14" s="167" t="s">
        <v>208</v>
      </c>
      <c r="H14" s="161">
        <v>13</v>
      </c>
      <c r="I14" s="168" t="s">
        <v>135</v>
      </c>
      <c r="J14" t="str">
        <f t="shared" si="0"/>
        <v>13 / Catherine Balmer / Le Gibloux</v>
      </c>
      <c r="M14">
        <v>1206</v>
      </c>
      <c r="N14" t="s">
        <v>255</v>
      </c>
      <c r="O14" t="s">
        <v>256</v>
      </c>
      <c r="P14">
        <v>1696</v>
      </c>
      <c r="Q14" t="s">
        <v>257</v>
      </c>
    </row>
    <row r="15" spans="1:17" ht="16.5" thickBot="1" x14ac:dyDescent="0.3">
      <c r="A15" s="153" t="s">
        <v>53</v>
      </c>
      <c r="B15" s="155">
        <v>4</v>
      </c>
      <c r="C15" s="179">
        <v>6</v>
      </c>
      <c r="D15" s="158" t="s">
        <v>108</v>
      </c>
      <c r="E15" s="159" t="s">
        <v>128</v>
      </c>
      <c r="F15" s="160" t="s">
        <v>62</v>
      </c>
      <c r="G15" s="170" t="s">
        <v>198</v>
      </c>
      <c r="H15" s="161">
        <v>14</v>
      </c>
      <c r="I15" s="162" t="s">
        <v>190</v>
      </c>
      <c r="J15" t="str">
        <f t="shared" si="0"/>
        <v>14 / Colomba Blanc / Assemblée générale</v>
      </c>
      <c r="M15">
        <v>1102</v>
      </c>
      <c r="N15" t="s">
        <v>230</v>
      </c>
      <c r="O15" t="s">
        <v>231</v>
      </c>
      <c r="P15">
        <v>1774</v>
      </c>
      <c r="Q15" t="s">
        <v>232</v>
      </c>
    </row>
    <row r="16" spans="1:17" ht="16.5" thickBot="1" x14ac:dyDescent="0.3">
      <c r="A16" s="164"/>
      <c r="B16" s="155">
        <v>4</v>
      </c>
      <c r="C16" s="180">
        <v>14</v>
      </c>
      <c r="D16" s="158" t="s">
        <v>118</v>
      </c>
      <c r="E16" s="159" t="s">
        <v>104</v>
      </c>
      <c r="F16" s="160" t="s">
        <v>62</v>
      </c>
      <c r="G16" s="158" t="s">
        <v>203</v>
      </c>
      <c r="H16" s="161">
        <v>15</v>
      </c>
      <c r="I16" s="162" t="s">
        <v>192</v>
      </c>
      <c r="J16" t="str">
        <f t="shared" si="0"/>
        <v>15 / Jean-Pierre Beyeler / Grangeneuve – La Poya</v>
      </c>
      <c r="M16">
        <v>1012</v>
      </c>
      <c r="N16" t="s">
        <v>279</v>
      </c>
      <c r="O16" t="s">
        <v>242</v>
      </c>
      <c r="P16">
        <v>1763</v>
      </c>
      <c r="Q16" t="s">
        <v>243</v>
      </c>
    </row>
    <row r="17" spans="1:17" ht="16.5" thickBot="1" x14ac:dyDescent="0.3">
      <c r="A17" s="164"/>
      <c r="B17" s="155">
        <v>4</v>
      </c>
      <c r="C17" s="179">
        <v>20</v>
      </c>
      <c r="D17" s="158" t="s">
        <v>108</v>
      </c>
      <c r="E17" s="159" t="s">
        <v>104</v>
      </c>
      <c r="F17" s="160" t="s">
        <v>62</v>
      </c>
      <c r="G17" s="158" t="s">
        <v>209</v>
      </c>
      <c r="H17" s="161">
        <v>16</v>
      </c>
      <c r="I17" s="162" t="s">
        <v>140</v>
      </c>
      <c r="J17" t="str">
        <f t="shared" si="0"/>
        <v xml:space="preserve">16 / Jean-Marc Schweizer / La Patta </v>
      </c>
      <c r="M17">
        <v>1138</v>
      </c>
      <c r="N17" t="s">
        <v>275</v>
      </c>
      <c r="O17" t="s">
        <v>258</v>
      </c>
      <c r="P17">
        <v>1700</v>
      </c>
      <c r="Q17" t="s">
        <v>19</v>
      </c>
    </row>
    <row r="18" spans="1:17" ht="12.6" customHeight="1" thickBot="1" x14ac:dyDescent="0.3">
      <c r="A18" s="164"/>
      <c r="B18" s="155">
        <v>4</v>
      </c>
      <c r="C18" s="179">
        <v>27</v>
      </c>
      <c r="D18" s="158" t="s">
        <v>108</v>
      </c>
      <c r="E18" s="159" t="s">
        <v>104</v>
      </c>
      <c r="F18" s="160" t="s">
        <v>62</v>
      </c>
      <c r="G18" s="158" t="s">
        <v>204</v>
      </c>
      <c r="H18" s="161">
        <v>17</v>
      </c>
      <c r="I18" s="162" t="s">
        <v>223</v>
      </c>
      <c r="J18" t="str">
        <f>H18&amp; " / "&amp;G18&amp;" / "&amp;I18</f>
        <v>17 / Josette Balli / Tour de Duin</v>
      </c>
      <c r="M18">
        <v>1004</v>
      </c>
      <c r="N18" t="s">
        <v>244</v>
      </c>
      <c r="O18" t="s">
        <v>245</v>
      </c>
      <c r="P18">
        <v>1700</v>
      </c>
      <c r="Q18" t="s">
        <v>19</v>
      </c>
    </row>
    <row r="19" spans="1:17" ht="16.5" thickBot="1" x14ac:dyDescent="0.3">
      <c r="A19" s="153"/>
      <c r="B19" s="155">
        <v>4</v>
      </c>
      <c r="C19" s="179">
        <v>28</v>
      </c>
      <c r="D19" s="158" t="s">
        <v>118</v>
      </c>
      <c r="E19" s="159" t="s">
        <v>128</v>
      </c>
      <c r="F19" s="160" t="s">
        <v>62</v>
      </c>
      <c r="G19" s="158" t="s">
        <v>199</v>
      </c>
      <c r="H19" s="161">
        <v>18</v>
      </c>
      <c r="I19" s="162" t="s">
        <v>141</v>
      </c>
      <c r="J19" t="str">
        <f t="shared" si="0"/>
        <v>18 / Jean-Pierre Pasquier / Arboretum Aubonne</v>
      </c>
      <c r="M19">
        <v>1412</v>
      </c>
      <c r="N19" t="s">
        <v>233</v>
      </c>
      <c r="O19" t="s">
        <v>234</v>
      </c>
      <c r="P19">
        <v>1752</v>
      </c>
      <c r="Q19" t="s">
        <v>21</v>
      </c>
    </row>
    <row r="20" spans="1:17" ht="18.75" thickBot="1" x14ac:dyDescent="0.3">
      <c r="A20" s="156" t="s">
        <v>54</v>
      </c>
      <c r="B20" s="177">
        <v>5</v>
      </c>
      <c r="C20" s="179">
        <v>5</v>
      </c>
      <c r="D20" s="158" t="s">
        <v>118</v>
      </c>
      <c r="E20" s="159" t="s">
        <v>111</v>
      </c>
      <c r="F20" s="160" t="s">
        <v>62</v>
      </c>
      <c r="G20" s="158" t="s">
        <v>210</v>
      </c>
      <c r="H20" s="161">
        <v>19</v>
      </c>
      <c r="I20" s="171" t="s">
        <v>143</v>
      </c>
      <c r="J20" t="str">
        <f t="shared" si="0"/>
        <v>19 / Denise Michel / De Thun à Gunten</v>
      </c>
      <c r="M20">
        <v>1390</v>
      </c>
      <c r="N20" t="s">
        <v>280</v>
      </c>
      <c r="O20" t="s">
        <v>259</v>
      </c>
      <c r="P20">
        <v>1700</v>
      </c>
      <c r="Q20" t="s">
        <v>19</v>
      </c>
    </row>
    <row r="21" spans="1:17" ht="16.5" thickBot="1" x14ac:dyDescent="0.3">
      <c r="A21" s="156"/>
      <c r="B21" s="177">
        <v>5</v>
      </c>
      <c r="C21" s="179">
        <v>11</v>
      </c>
      <c r="D21" s="158" t="s">
        <v>108</v>
      </c>
      <c r="E21" s="159" t="s">
        <v>111</v>
      </c>
      <c r="F21" s="160" t="s">
        <v>62</v>
      </c>
      <c r="G21" s="158" t="s">
        <v>202</v>
      </c>
      <c r="H21" s="161">
        <v>20</v>
      </c>
      <c r="I21" s="162" t="s">
        <v>225</v>
      </c>
      <c r="J21" t="str">
        <f t="shared" si="0"/>
        <v>20 / Denis Michaud / Biosphère - Entlebuch</v>
      </c>
      <c r="M21">
        <v>1168</v>
      </c>
      <c r="N21" t="s">
        <v>240</v>
      </c>
      <c r="O21" t="s">
        <v>241</v>
      </c>
      <c r="P21">
        <v>1700</v>
      </c>
      <c r="Q21" t="s">
        <v>19</v>
      </c>
    </row>
    <row r="22" spans="1:17" ht="16.5" thickBot="1" x14ac:dyDescent="0.3">
      <c r="A22" s="156"/>
      <c r="B22" s="177">
        <v>5</v>
      </c>
      <c r="C22" s="179">
        <v>18</v>
      </c>
      <c r="D22" s="158" t="s">
        <v>108</v>
      </c>
      <c r="E22" s="159" t="s">
        <v>104</v>
      </c>
      <c r="F22" s="160" t="s">
        <v>62</v>
      </c>
      <c r="G22" s="158" t="s">
        <v>211</v>
      </c>
      <c r="H22" s="161">
        <v>21</v>
      </c>
      <c r="I22" s="162" t="s">
        <v>146</v>
      </c>
      <c r="J22" t="str">
        <f t="shared" si="0"/>
        <v>21 / Michel Andrey / Vallée du Gottéron</v>
      </c>
      <c r="M22">
        <v>1193</v>
      </c>
      <c r="N22" t="s">
        <v>260</v>
      </c>
      <c r="O22" t="s">
        <v>261</v>
      </c>
      <c r="P22">
        <v>1723</v>
      </c>
      <c r="Q22" t="s">
        <v>20</v>
      </c>
    </row>
    <row r="23" spans="1:17" ht="16.5" thickBot="1" x14ac:dyDescent="0.3">
      <c r="A23" s="156"/>
      <c r="B23" s="177">
        <v>5</v>
      </c>
      <c r="C23" s="179">
        <v>26</v>
      </c>
      <c r="D23" s="158" t="s">
        <v>118</v>
      </c>
      <c r="E23" s="159" t="s">
        <v>104</v>
      </c>
      <c r="F23" s="160" t="s">
        <v>62</v>
      </c>
      <c r="G23" s="158" t="s">
        <v>212</v>
      </c>
      <c r="H23" s="161">
        <v>22</v>
      </c>
      <c r="I23" s="162" t="s">
        <v>148</v>
      </c>
      <c r="J23" t="str">
        <f t="shared" si="0"/>
        <v>22 / Jacques Eschmann / Hasliberg</v>
      </c>
      <c r="M23">
        <v>1286</v>
      </c>
      <c r="N23" t="s">
        <v>262</v>
      </c>
      <c r="O23" t="s">
        <v>263</v>
      </c>
      <c r="P23">
        <v>1700</v>
      </c>
      <c r="Q23" t="s">
        <v>19</v>
      </c>
    </row>
    <row r="24" spans="1:17" ht="16.5" thickBot="1" x14ac:dyDescent="0.3">
      <c r="A24" s="153" t="s">
        <v>55</v>
      </c>
      <c r="B24" s="155">
        <v>6</v>
      </c>
      <c r="C24" s="179">
        <v>1</v>
      </c>
      <c r="D24" s="158" t="s">
        <v>108</v>
      </c>
      <c r="E24" s="159" t="s">
        <v>104</v>
      </c>
      <c r="F24" s="160" t="s">
        <v>62</v>
      </c>
      <c r="G24" s="158" t="s">
        <v>211</v>
      </c>
      <c r="H24" s="161">
        <v>23</v>
      </c>
      <c r="I24" s="162" t="s">
        <v>149</v>
      </c>
      <c r="J24" t="str">
        <f t="shared" si="0"/>
        <v>23 / Michel Andrey /  Fribourg et ses ponts</v>
      </c>
      <c r="M24">
        <v>1193</v>
      </c>
      <c r="N24" t="s">
        <v>260</v>
      </c>
      <c r="O24" t="s">
        <v>261</v>
      </c>
      <c r="P24">
        <v>1723</v>
      </c>
      <c r="Q24" t="s">
        <v>20</v>
      </c>
    </row>
    <row r="25" spans="1:17" ht="16.5" thickBot="1" x14ac:dyDescent="0.3">
      <c r="A25" s="153"/>
      <c r="B25" s="155">
        <v>6</v>
      </c>
      <c r="C25" s="179">
        <v>9</v>
      </c>
      <c r="D25" s="158" t="s">
        <v>118</v>
      </c>
      <c r="E25" s="159" t="s">
        <v>111</v>
      </c>
      <c r="F25" s="160" t="s">
        <v>62</v>
      </c>
      <c r="G25" s="158" t="s">
        <v>201</v>
      </c>
      <c r="H25" s="161">
        <v>24</v>
      </c>
      <c r="I25" s="162" t="s">
        <v>150</v>
      </c>
      <c r="J25" t="str">
        <f t="shared" si="0"/>
        <v>24 / Nicolas Bourguet /  Vanil des Cours</v>
      </c>
      <c r="M25">
        <v>1523</v>
      </c>
      <c r="N25" t="s">
        <v>237</v>
      </c>
      <c r="O25" t="s">
        <v>238</v>
      </c>
      <c r="P25">
        <v>1733</v>
      </c>
      <c r="Q25" t="s">
        <v>239</v>
      </c>
    </row>
    <row r="26" spans="1:17" ht="16.5" thickBot="1" x14ac:dyDescent="0.3">
      <c r="A26" s="153"/>
      <c r="B26" s="155">
        <v>6</v>
      </c>
      <c r="C26" s="179">
        <v>15</v>
      </c>
      <c r="D26" s="158" t="s">
        <v>108</v>
      </c>
      <c r="E26" s="159" t="s">
        <v>128</v>
      </c>
      <c r="F26" s="160" t="s">
        <v>62</v>
      </c>
      <c r="G26" s="158" t="s">
        <v>213</v>
      </c>
      <c r="H26" s="161">
        <v>25</v>
      </c>
      <c r="I26" s="162" t="s">
        <v>152</v>
      </c>
      <c r="J26" t="str">
        <f t="shared" si="0"/>
        <v xml:space="preserve">25 / Christian Raemy / Cours lecture de carte I </v>
      </c>
      <c r="L26" s="182">
        <v>10</v>
      </c>
      <c r="M26">
        <v>1105</v>
      </c>
      <c r="N26" t="s">
        <v>264</v>
      </c>
      <c r="O26" t="s">
        <v>265</v>
      </c>
      <c r="P26">
        <v>1788</v>
      </c>
      <c r="Q26" t="s">
        <v>266</v>
      </c>
    </row>
    <row r="27" spans="1:17" ht="16.5" thickBot="1" x14ac:dyDescent="0.3">
      <c r="A27" s="153"/>
      <c r="B27" s="155">
        <v>6</v>
      </c>
      <c r="C27" s="179">
        <v>23</v>
      </c>
      <c r="D27" s="158" t="s">
        <v>118</v>
      </c>
      <c r="E27" s="159" t="s">
        <v>111</v>
      </c>
      <c r="F27" s="160" t="s">
        <v>62</v>
      </c>
      <c r="G27" s="158" t="s">
        <v>214</v>
      </c>
      <c r="H27" s="161">
        <v>26</v>
      </c>
      <c r="I27" s="162" t="s">
        <v>154</v>
      </c>
      <c r="J27" t="str">
        <f t="shared" si="0"/>
        <v>26 / Ulrich Allemann / Flamatt – Albligen</v>
      </c>
      <c r="M27">
        <v>1189</v>
      </c>
      <c r="N27" t="s">
        <v>281</v>
      </c>
      <c r="O27" t="s">
        <v>267</v>
      </c>
      <c r="P27">
        <v>1700</v>
      </c>
      <c r="Q27" t="s">
        <v>19</v>
      </c>
    </row>
    <row r="28" spans="1:17" ht="16.5" thickBot="1" x14ac:dyDescent="0.3">
      <c r="A28" s="164"/>
      <c r="B28" s="155">
        <v>6</v>
      </c>
      <c r="C28" s="181">
        <v>29</v>
      </c>
      <c r="D28" s="158" t="s">
        <v>156</v>
      </c>
      <c r="E28" s="159" t="s">
        <v>111</v>
      </c>
      <c r="F28" s="160" t="s">
        <v>62</v>
      </c>
      <c r="G28" s="158" t="s">
        <v>215</v>
      </c>
      <c r="H28" s="161">
        <v>27</v>
      </c>
      <c r="I28" s="162" t="s">
        <v>158</v>
      </c>
      <c r="J28" t="str">
        <f t="shared" si="0"/>
        <v>27 / Jean-Daniel Bossy / Val d'Hérens</v>
      </c>
      <c r="K28" s="183">
        <v>43646</v>
      </c>
      <c r="M28">
        <v>1021</v>
      </c>
      <c r="N28" t="s">
        <v>237</v>
      </c>
      <c r="O28" t="s">
        <v>268</v>
      </c>
      <c r="P28">
        <v>1489</v>
      </c>
      <c r="Q28" t="s">
        <v>269</v>
      </c>
    </row>
    <row r="29" spans="1:17" ht="16.5" thickBot="1" x14ac:dyDescent="0.3">
      <c r="A29" s="156" t="s">
        <v>56</v>
      </c>
      <c r="B29" s="177">
        <v>7</v>
      </c>
      <c r="C29" s="179">
        <v>3</v>
      </c>
      <c r="D29" s="158" t="s">
        <v>103</v>
      </c>
      <c r="E29" s="159" t="s">
        <v>104</v>
      </c>
      <c r="F29" s="160" t="s">
        <v>62</v>
      </c>
      <c r="G29" s="158" t="s">
        <v>216</v>
      </c>
      <c r="H29" s="161">
        <v>28</v>
      </c>
      <c r="I29" s="162" t="s">
        <v>160</v>
      </c>
      <c r="J29" t="str">
        <f t="shared" si="0"/>
        <v>28 / Marie-Rose Magnin / Chalet du Soldat</v>
      </c>
      <c r="M29">
        <v>1055</v>
      </c>
      <c r="N29" t="s">
        <v>276</v>
      </c>
      <c r="O29" t="s">
        <v>270</v>
      </c>
      <c r="P29">
        <v>1630</v>
      </c>
      <c r="Q29" t="s">
        <v>251</v>
      </c>
    </row>
    <row r="30" spans="1:17" ht="16.5" thickBot="1" x14ac:dyDescent="0.3">
      <c r="A30" s="156"/>
      <c r="B30" s="177">
        <v>7</v>
      </c>
      <c r="C30" s="179">
        <v>13</v>
      </c>
      <c r="D30" s="158" t="s">
        <v>108</v>
      </c>
      <c r="E30" s="159" t="s">
        <v>161</v>
      </c>
      <c r="F30" s="160" t="s">
        <v>62</v>
      </c>
      <c r="G30" s="158" t="s">
        <v>211</v>
      </c>
      <c r="H30" s="161">
        <v>29</v>
      </c>
      <c r="I30" s="162" t="s">
        <v>162</v>
      </c>
      <c r="J30" t="str">
        <f t="shared" si="0"/>
        <v>29 / Michel Andrey / Lac Noir – Patraflon</v>
      </c>
      <c r="M30">
        <v>1193</v>
      </c>
      <c r="N30" t="s">
        <v>260</v>
      </c>
      <c r="O30" t="s">
        <v>261</v>
      </c>
      <c r="P30">
        <v>1723</v>
      </c>
      <c r="Q30" t="s">
        <v>20</v>
      </c>
    </row>
    <row r="31" spans="1:17" ht="16.5" thickBot="1" x14ac:dyDescent="0.3">
      <c r="A31" s="156"/>
      <c r="B31" s="177">
        <v>7</v>
      </c>
      <c r="C31" s="179">
        <v>21</v>
      </c>
      <c r="D31" s="158" t="s">
        <v>118</v>
      </c>
      <c r="E31" s="159" t="s">
        <v>104</v>
      </c>
      <c r="F31" s="160" t="s">
        <v>62</v>
      </c>
      <c r="G31" s="158" t="s">
        <v>214</v>
      </c>
      <c r="H31" s="161">
        <v>30</v>
      </c>
      <c r="I31" s="172" t="s">
        <v>163</v>
      </c>
      <c r="J31" t="str">
        <f t="shared" si="0"/>
        <v>30 / Ulrich Allemann / Villars-sur-Glâne – Cousset</v>
      </c>
      <c r="M31">
        <v>1189</v>
      </c>
      <c r="N31" t="s">
        <v>281</v>
      </c>
      <c r="O31" t="s">
        <v>267</v>
      </c>
      <c r="P31">
        <v>1700</v>
      </c>
      <c r="Q31" t="s">
        <v>19</v>
      </c>
    </row>
    <row r="32" spans="1:17" ht="16.5" thickBot="1" x14ac:dyDescent="0.3">
      <c r="A32" s="156"/>
      <c r="B32" s="177">
        <v>7</v>
      </c>
      <c r="C32" s="179">
        <v>27</v>
      </c>
      <c r="D32" s="158" t="s">
        <v>108</v>
      </c>
      <c r="E32" s="159" t="s">
        <v>111</v>
      </c>
      <c r="F32" s="160" t="s">
        <v>62</v>
      </c>
      <c r="G32" s="158" t="s">
        <v>217</v>
      </c>
      <c r="H32" s="161">
        <v>31</v>
      </c>
      <c r="I32" s="172" t="s">
        <v>165</v>
      </c>
      <c r="J32" t="str">
        <f t="shared" si="0"/>
        <v>31 / Anne-Marie Khamsi / Val de Trient</v>
      </c>
      <c r="M32">
        <v>1356</v>
      </c>
      <c r="N32" t="s">
        <v>277</v>
      </c>
      <c r="O32" t="s">
        <v>271</v>
      </c>
      <c r="P32">
        <v>1700</v>
      </c>
      <c r="Q32" t="s">
        <v>19</v>
      </c>
    </row>
    <row r="33" spans="1:17" ht="16.5" thickBot="1" x14ac:dyDescent="0.3">
      <c r="A33" s="153" t="s">
        <v>57</v>
      </c>
      <c r="B33" s="155">
        <v>8</v>
      </c>
      <c r="C33" s="179">
        <v>4</v>
      </c>
      <c r="D33" s="158" t="s">
        <v>118</v>
      </c>
      <c r="E33" s="159" t="s">
        <v>111</v>
      </c>
      <c r="F33" s="160" t="s">
        <v>62</v>
      </c>
      <c r="G33" s="158" t="s">
        <v>206</v>
      </c>
      <c r="H33" s="161">
        <v>32</v>
      </c>
      <c r="I33" s="162" t="s">
        <v>166</v>
      </c>
      <c r="J33" t="str">
        <f t="shared" si="0"/>
        <v>32 / Irénée Savary / Sâles – Vaulruz</v>
      </c>
      <c r="M33">
        <v>1133</v>
      </c>
      <c r="N33" t="s">
        <v>249</v>
      </c>
      <c r="O33" t="s">
        <v>250</v>
      </c>
      <c r="P33">
        <v>1630</v>
      </c>
      <c r="Q33" t="s">
        <v>251</v>
      </c>
    </row>
    <row r="34" spans="1:17" ht="16.5" thickBot="1" x14ac:dyDescent="0.3">
      <c r="A34" s="173"/>
      <c r="B34" s="155">
        <v>8</v>
      </c>
      <c r="C34" s="179">
        <v>10</v>
      </c>
      <c r="D34" s="158" t="s">
        <v>108</v>
      </c>
      <c r="E34" s="159" t="s">
        <v>111</v>
      </c>
      <c r="F34" s="160" t="s">
        <v>62</v>
      </c>
      <c r="G34" s="158" t="s">
        <v>214</v>
      </c>
      <c r="H34" s="161">
        <v>33</v>
      </c>
      <c r="I34" s="172" t="s">
        <v>226</v>
      </c>
      <c r="J34" t="str">
        <f t="shared" si="0"/>
        <v>33 / Ulrich Allemann / Plasselb - Crau Rappo</v>
      </c>
      <c r="M34">
        <v>1189</v>
      </c>
      <c r="N34" t="s">
        <v>281</v>
      </c>
      <c r="O34" t="s">
        <v>267</v>
      </c>
      <c r="P34">
        <v>1700</v>
      </c>
      <c r="Q34" t="s">
        <v>19</v>
      </c>
    </row>
    <row r="35" spans="1:17" ht="16.5" thickBot="1" x14ac:dyDescent="0.3">
      <c r="A35" s="153"/>
      <c r="B35" s="155">
        <v>8</v>
      </c>
      <c r="C35" s="181">
        <v>17</v>
      </c>
      <c r="D35" s="158" t="s">
        <v>156</v>
      </c>
      <c r="E35" s="159" t="s">
        <v>161</v>
      </c>
      <c r="F35" s="160" t="s">
        <v>62</v>
      </c>
      <c r="G35" s="158" t="s">
        <v>201</v>
      </c>
      <c r="H35" s="161">
        <v>34</v>
      </c>
      <c r="I35" s="162" t="s">
        <v>194</v>
      </c>
      <c r="J35" t="str">
        <f t="shared" si="0"/>
        <v>34 / Nicolas Bourguet / Le sentier des Chamois</v>
      </c>
      <c r="K35" s="183">
        <v>43695</v>
      </c>
      <c r="M35">
        <v>1523</v>
      </c>
      <c r="N35" t="s">
        <v>237</v>
      </c>
      <c r="O35" t="s">
        <v>238</v>
      </c>
      <c r="P35">
        <v>1733</v>
      </c>
      <c r="Q35" t="s">
        <v>239</v>
      </c>
    </row>
    <row r="36" spans="1:17" ht="16.5" thickBot="1" x14ac:dyDescent="0.3">
      <c r="A36" s="153"/>
      <c r="B36" s="155">
        <v>8</v>
      </c>
      <c r="C36" s="179">
        <v>24</v>
      </c>
      <c r="D36" s="158" t="s">
        <v>108</v>
      </c>
      <c r="E36" s="159" t="s">
        <v>111</v>
      </c>
      <c r="F36" s="160" t="s">
        <v>62</v>
      </c>
      <c r="G36" s="158" t="s">
        <v>209</v>
      </c>
      <c r="H36" s="161">
        <v>35</v>
      </c>
      <c r="I36" s="162" t="s">
        <v>170</v>
      </c>
      <c r="J36" t="str">
        <f t="shared" si="0"/>
        <v>35 / Jean-Marc Schweizer / Le tour du Tsermon</v>
      </c>
      <c r="M36">
        <v>1138</v>
      </c>
      <c r="N36" t="s">
        <v>275</v>
      </c>
      <c r="O36" t="s">
        <v>258</v>
      </c>
      <c r="P36">
        <v>1700</v>
      </c>
      <c r="Q36" t="s">
        <v>19</v>
      </c>
    </row>
    <row r="37" spans="1:17" ht="16.5" thickBot="1" x14ac:dyDescent="0.3">
      <c r="A37" s="153"/>
      <c r="B37" s="155">
        <v>8</v>
      </c>
      <c r="C37" s="179">
        <v>28</v>
      </c>
      <c r="D37" s="158" t="s">
        <v>103</v>
      </c>
      <c r="E37" s="159" t="s">
        <v>104</v>
      </c>
      <c r="F37" s="160" t="s">
        <v>62</v>
      </c>
      <c r="G37" s="158" t="s">
        <v>216</v>
      </c>
      <c r="H37" s="161">
        <v>36</v>
      </c>
      <c r="I37" s="162" t="s">
        <v>171</v>
      </c>
      <c r="J37" t="str">
        <f t="shared" si="0"/>
        <v>36 / Marie-Rose Magnin / L’alpage de Bire</v>
      </c>
      <c r="M37">
        <v>1055</v>
      </c>
      <c r="N37" t="s">
        <v>276</v>
      </c>
      <c r="O37" t="s">
        <v>270</v>
      </c>
      <c r="P37">
        <v>1630</v>
      </c>
      <c r="Q37" t="s">
        <v>251</v>
      </c>
    </row>
    <row r="38" spans="1:17" ht="16.5" thickBot="1" x14ac:dyDescent="0.3">
      <c r="A38" s="156" t="s">
        <v>58</v>
      </c>
      <c r="B38" s="177">
        <v>9</v>
      </c>
      <c r="C38" s="179">
        <v>7</v>
      </c>
      <c r="D38" s="158" t="s">
        <v>108</v>
      </c>
      <c r="E38" s="159" t="s">
        <v>111</v>
      </c>
      <c r="F38" s="160" t="s">
        <v>62</v>
      </c>
      <c r="G38" s="158" t="s">
        <v>218</v>
      </c>
      <c r="H38" s="161">
        <v>37</v>
      </c>
      <c r="I38" s="162" t="s">
        <v>173</v>
      </c>
      <c r="J38" t="str">
        <f t="shared" si="0"/>
        <v>37 / Madeleine Hayoz / Auboranges</v>
      </c>
      <c r="M38">
        <v>1100</v>
      </c>
      <c r="N38" t="s">
        <v>272</v>
      </c>
      <c r="O38" t="s">
        <v>273</v>
      </c>
      <c r="P38">
        <v>1785</v>
      </c>
      <c r="Q38" t="s">
        <v>22</v>
      </c>
    </row>
    <row r="39" spans="1:17" ht="16.5" thickBot="1" x14ac:dyDescent="0.3">
      <c r="A39" s="174"/>
      <c r="B39" s="177">
        <v>9</v>
      </c>
      <c r="C39" s="181">
        <v>15</v>
      </c>
      <c r="D39" s="158" t="s">
        <v>175</v>
      </c>
      <c r="E39" s="159" t="s">
        <v>111</v>
      </c>
      <c r="F39" s="160" t="s">
        <v>62</v>
      </c>
      <c r="G39" s="158" t="s">
        <v>215</v>
      </c>
      <c r="H39" s="161">
        <v>38</v>
      </c>
      <c r="I39" s="162" t="s">
        <v>176</v>
      </c>
      <c r="J39" t="str">
        <f t="shared" si="0"/>
        <v>38 / Jean-Daniel Bossy / Val Maggia  </v>
      </c>
      <c r="K39" s="183">
        <v>43729</v>
      </c>
      <c r="M39">
        <v>1021</v>
      </c>
      <c r="N39" t="s">
        <v>237</v>
      </c>
      <c r="O39" t="s">
        <v>268</v>
      </c>
      <c r="P39">
        <v>1489</v>
      </c>
      <c r="Q39" t="s">
        <v>269</v>
      </c>
    </row>
    <row r="40" spans="1:17" ht="16.5" thickBot="1" x14ac:dyDescent="0.3">
      <c r="A40" s="175"/>
      <c r="B40" s="177">
        <v>9</v>
      </c>
      <c r="C40" s="179">
        <v>21</v>
      </c>
      <c r="D40" s="158" t="s">
        <v>108</v>
      </c>
      <c r="E40" s="159" t="s">
        <v>111</v>
      </c>
      <c r="F40" s="160" t="s">
        <v>62</v>
      </c>
      <c r="G40" s="158" t="s">
        <v>217</v>
      </c>
      <c r="H40" s="161">
        <v>39</v>
      </c>
      <c r="I40" s="162" t="s">
        <v>177</v>
      </c>
      <c r="J40" t="str">
        <f t="shared" si="0"/>
        <v xml:space="preserve">39 / Anne-Marie Khamsi / Yvonand </v>
      </c>
      <c r="M40">
        <v>1356</v>
      </c>
      <c r="N40" t="s">
        <v>277</v>
      </c>
      <c r="O40" t="s">
        <v>271</v>
      </c>
      <c r="P40">
        <v>1700</v>
      </c>
      <c r="Q40" t="s">
        <v>19</v>
      </c>
    </row>
    <row r="41" spans="1:17" ht="16.5" thickBot="1" x14ac:dyDescent="0.3">
      <c r="A41" s="175"/>
      <c r="B41" s="177">
        <v>9</v>
      </c>
      <c r="C41" s="179">
        <v>28</v>
      </c>
      <c r="D41" s="158" t="s">
        <v>108</v>
      </c>
      <c r="E41" s="159" t="s">
        <v>128</v>
      </c>
      <c r="F41" s="160" t="s">
        <v>62</v>
      </c>
      <c r="G41" s="158" t="s">
        <v>213</v>
      </c>
      <c r="H41" s="161">
        <v>40</v>
      </c>
      <c r="I41" s="168" t="s">
        <v>178</v>
      </c>
      <c r="J41" t="str">
        <f t="shared" si="0"/>
        <v xml:space="preserve">40 / Christian Raemy / Cours lecture de carte II </v>
      </c>
      <c r="L41" s="182">
        <v>10</v>
      </c>
      <c r="M41">
        <v>1105</v>
      </c>
      <c r="N41" t="s">
        <v>264</v>
      </c>
      <c r="O41" t="s">
        <v>265</v>
      </c>
      <c r="P41">
        <v>1788</v>
      </c>
      <c r="Q41" t="s">
        <v>266</v>
      </c>
    </row>
    <row r="42" spans="1:17" ht="16.5" thickBot="1" x14ac:dyDescent="0.3">
      <c r="A42" s="153" t="s">
        <v>59</v>
      </c>
      <c r="B42" s="155">
        <v>10</v>
      </c>
      <c r="C42" s="181">
        <v>5</v>
      </c>
      <c r="D42" s="158" t="s">
        <v>156</v>
      </c>
      <c r="E42" s="159" t="s">
        <v>111</v>
      </c>
      <c r="F42" s="160" t="s">
        <v>62</v>
      </c>
      <c r="G42" s="158" t="s">
        <v>202</v>
      </c>
      <c r="H42" s="161">
        <v>41</v>
      </c>
      <c r="I42" s="162" t="s">
        <v>227</v>
      </c>
      <c r="J42" t="str">
        <f t="shared" si="0"/>
        <v>41 / Denis Michaud / Risoux franco-suisse</v>
      </c>
      <c r="K42" s="183">
        <v>43744</v>
      </c>
      <c r="M42">
        <v>1168</v>
      </c>
      <c r="N42" t="s">
        <v>240</v>
      </c>
      <c r="O42" t="s">
        <v>241</v>
      </c>
      <c r="P42">
        <v>1700</v>
      </c>
      <c r="Q42" t="s">
        <v>19</v>
      </c>
    </row>
    <row r="43" spans="1:17" ht="16.5" thickBot="1" x14ac:dyDescent="0.3">
      <c r="A43" s="153"/>
      <c r="B43" s="155">
        <v>10</v>
      </c>
      <c r="C43" s="179">
        <v>12</v>
      </c>
      <c r="D43" s="158" t="s">
        <v>108</v>
      </c>
      <c r="E43" s="159" t="s">
        <v>111</v>
      </c>
      <c r="F43" s="160" t="s">
        <v>62</v>
      </c>
      <c r="G43" s="158" t="s">
        <v>207</v>
      </c>
      <c r="H43" s="161">
        <v>42</v>
      </c>
      <c r="I43" s="162" t="s">
        <v>180</v>
      </c>
      <c r="J43" t="str">
        <f t="shared" si="0"/>
        <v>42 / Jean-François Monney / Courtepin – Rosé</v>
      </c>
      <c r="M43">
        <v>1091</v>
      </c>
      <c r="N43" t="s">
        <v>252</v>
      </c>
      <c r="O43" t="s">
        <v>253</v>
      </c>
      <c r="P43">
        <v>1677</v>
      </c>
      <c r="Q43" t="s">
        <v>254</v>
      </c>
    </row>
    <row r="44" spans="1:17" ht="16.5" thickBot="1" x14ac:dyDescent="0.3">
      <c r="A44" s="153"/>
      <c r="B44" s="155">
        <v>10</v>
      </c>
      <c r="C44" s="181">
        <v>19</v>
      </c>
      <c r="D44" s="158" t="s">
        <v>156</v>
      </c>
      <c r="E44" s="159" t="s">
        <v>161</v>
      </c>
      <c r="F44" s="160" t="s">
        <v>62</v>
      </c>
      <c r="G44" s="158" t="s">
        <v>200</v>
      </c>
      <c r="H44" s="161">
        <v>43</v>
      </c>
      <c r="I44" s="162" t="s">
        <v>195</v>
      </c>
      <c r="J44" t="str">
        <f t="shared" si="0"/>
        <v>43 / Madeleine Bovigny / Grand Chavalard</v>
      </c>
      <c r="K44" s="183">
        <v>43758</v>
      </c>
      <c r="M44">
        <v>1024</v>
      </c>
      <c r="N44" t="s">
        <v>278</v>
      </c>
      <c r="O44" t="s">
        <v>235</v>
      </c>
      <c r="P44">
        <v>1721</v>
      </c>
      <c r="Q44" t="s">
        <v>236</v>
      </c>
    </row>
    <row r="45" spans="1:17" ht="16.5" thickBot="1" x14ac:dyDescent="0.3">
      <c r="A45" s="153"/>
      <c r="B45" s="155">
        <v>10</v>
      </c>
      <c r="C45" s="179">
        <v>26</v>
      </c>
      <c r="D45" s="158" t="s">
        <v>108</v>
      </c>
      <c r="E45" s="159" t="s">
        <v>104</v>
      </c>
      <c r="F45" s="160" t="s">
        <v>62</v>
      </c>
      <c r="G45" s="158" t="s">
        <v>205</v>
      </c>
      <c r="H45" s="161">
        <v>44</v>
      </c>
      <c r="I45" s="162" t="s">
        <v>183</v>
      </c>
      <c r="J45" t="str">
        <f t="shared" si="0"/>
        <v>44 / Nicolas Sansonnens / Marcheton Givisiez</v>
      </c>
      <c r="M45">
        <v>1103</v>
      </c>
      <c r="N45" t="s">
        <v>246</v>
      </c>
      <c r="O45" t="s">
        <v>247</v>
      </c>
      <c r="P45">
        <v>1725</v>
      </c>
      <c r="Q45" t="s">
        <v>248</v>
      </c>
    </row>
    <row r="46" spans="1:17" ht="16.5" thickBot="1" x14ac:dyDescent="0.3">
      <c r="A46" s="156" t="s">
        <v>60</v>
      </c>
      <c r="B46" s="177">
        <v>11</v>
      </c>
      <c r="C46" s="179">
        <v>3</v>
      </c>
      <c r="D46" s="158" t="s">
        <v>118</v>
      </c>
      <c r="E46" s="159" t="s">
        <v>104</v>
      </c>
      <c r="F46" s="160" t="s">
        <v>62</v>
      </c>
      <c r="G46" s="158" t="s">
        <v>218</v>
      </c>
      <c r="H46" s="161">
        <v>45</v>
      </c>
      <c r="I46" s="162" t="s">
        <v>185</v>
      </c>
      <c r="J46" t="str">
        <f t="shared" si="0"/>
        <v>45 / Madeleine Hayoz / Autour de Payerne</v>
      </c>
      <c r="M46">
        <v>1100</v>
      </c>
      <c r="N46" t="s">
        <v>272</v>
      </c>
      <c r="O46" t="s">
        <v>273</v>
      </c>
      <c r="P46">
        <v>1785</v>
      </c>
      <c r="Q46" t="s">
        <v>22</v>
      </c>
    </row>
    <row r="47" spans="1:17" ht="18.75" thickBot="1" x14ac:dyDescent="0.3">
      <c r="A47" s="156"/>
      <c r="B47" s="177">
        <v>11</v>
      </c>
      <c r="C47" s="179">
        <v>10</v>
      </c>
      <c r="D47" s="158" t="s">
        <v>118</v>
      </c>
      <c r="E47" s="159" t="s">
        <v>104</v>
      </c>
      <c r="F47" s="160" t="s">
        <v>62</v>
      </c>
      <c r="G47" s="158" t="s">
        <v>210</v>
      </c>
      <c r="H47" s="161">
        <v>46</v>
      </c>
      <c r="I47" s="171" t="s">
        <v>186</v>
      </c>
      <c r="J47" t="str">
        <f t="shared" si="0"/>
        <v>46 / Denise Michel / Balade à Soleure</v>
      </c>
      <c r="M47">
        <v>1390</v>
      </c>
      <c r="N47" t="s">
        <v>280</v>
      </c>
      <c r="O47" t="s">
        <v>259</v>
      </c>
      <c r="P47">
        <v>1700</v>
      </c>
      <c r="Q47" t="s">
        <v>19</v>
      </c>
    </row>
    <row r="48" spans="1:17" ht="16.5" thickBot="1" x14ac:dyDescent="0.3">
      <c r="A48" s="156"/>
      <c r="B48" s="177">
        <v>11</v>
      </c>
      <c r="C48" s="179">
        <v>16</v>
      </c>
      <c r="D48" s="158" t="s">
        <v>108</v>
      </c>
      <c r="E48" s="159" t="s">
        <v>111</v>
      </c>
      <c r="F48" s="160" t="s">
        <v>62</v>
      </c>
      <c r="G48" s="158" t="s">
        <v>212</v>
      </c>
      <c r="H48" s="161">
        <v>47</v>
      </c>
      <c r="I48" s="162" t="s">
        <v>228</v>
      </c>
      <c r="J48" t="str">
        <f t="shared" si="0"/>
        <v>47 / Jacques Eschmann / Rampe sud - Lötschberg</v>
      </c>
      <c r="M48">
        <v>1286</v>
      </c>
      <c r="N48" t="s">
        <v>262</v>
      </c>
      <c r="O48" t="s">
        <v>263</v>
      </c>
      <c r="P48">
        <v>1700</v>
      </c>
      <c r="Q48" t="s">
        <v>19</v>
      </c>
    </row>
    <row r="49" spans="1:17" ht="16.5" thickBot="1" x14ac:dyDescent="0.3">
      <c r="A49" s="156"/>
      <c r="B49" s="177">
        <v>11</v>
      </c>
      <c r="C49" s="179">
        <v>24</v>
      </c>
      <c r="D49" s="158" t="s">
        <v>118</v>
      </c>
      <c r="E49" s="159" t="s">
        <v>104</v>
      </c>
      <c r="F49" s="160" t="s">
        <v>62</v>
      </c>
      <c r="G49" s="158" t="s">
        <v>208</v>
      </c>
      <c r="H49" s="161">
        <v>48</v>
      </c>
      <c r="I49" s="162" t="s">
        <v>188</v>
      </c>
      <c r="J49" t="str">
        <f t="shared" si="0"/>
        <v xml:space="preserve">48 / Catherine Balmer / Circuit Arconciel </v>
      </c>
      <c r="M49">
        <v>1206</v>
      </c>
      <c r="N49" t="s">
        <v>255</v>
      </c>
      <c r="O49" t="s">
        <v>256</v>
      </c>
      <c r="P49">
        <v>1696</v>
      </c>
      <c r="Q49" t="s">
        <v>257</v>
      </c>
    </row>
    <row r="50" spans="1:17" ht="16.5" thickBot="1" x14ac:dyDescent="0.3">
      <c r="A50" s="156"/>
      <c r="B50" s="177">
        <v>11</v>
      </c>
      <c r="C50" s="179">
        <v>30</v>
      </c>
      <c r="D50" s="158" t="s">
        <v>108</v>
      </c>
      <c r="E50" s="159" t="s">
        <v>104</v>
      </c>
      <c r="F50" s="160" t="s">
        <v>62</v>
      </c>
      <c r="G50" s="158" t="str">
        <f>G19</f>
        <v>Jean-Pierre Pasquier</v>
      </c>
      <c r="H50" s="161">
        <v>49</v>
      </c>
      <c r="I50" s="162" t="s">
        <v>189</v>
      </c>
      <c r="J50" t="str">
        <f t="shared" si="0"/>
        <v>49 / Jean-Pierre Pasquier / Randonnée de clôture 2019</v>
      </c>
      <c r="M50">
        <v>1412</v>
      </c>
      <c r="N50" t="s">
        <v>233</v>
      </c>
      <c r="O50" t="s">
        <v>234</v>
      </c>
      <c r="P50">
        <v>1752</v>
      </c>
      <c r="Q50" t="s">
        <v>21</v>
      </c>
    </row>
  </sheetData>
  <sheetProtection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EE67-5EB4-44A3-BD2A-BCC8B6F781A5}">
  <sheetPr codeName="Feuil10"/>
  <dimension ref="A1:H51"/>
  <sheetViews>
    <sheetView workbookViewId="0">
      <selection sqref="A1:H1"/>
    </sheetView>
  </sheetViews>
  <sheetFormatPr baseColWidth="10" defaultRowHeight="15" x14ac:dyDescent="0.25"/>
  <cols>
    <col min="8" max="8" width="46.140625" customWidth="1"/>
  </cols>
  <sheetData>
    <row r="1" spans="1:8" ht="18.75" thickBot="1" x14ac:dyDescent="0.3">
      <c r="A1" s="210" t="s">
        <v>101</v>
      </c>
      <c r="B1" s="211"/>
      <c r="C1" s="211"/>
      <c r="D1" s="211"/>
      <c r="E1" s="211"/>
      <c r="F1" s="211"/>
      <c r="G1" s="211"/>
      <c r="H1" s="212"/>
    </row>
    <row r="2" spans="1:8" ht="16.5" thickBot="1" x14ac:dyDescent="0.3">
      <c r="A2" s="153" t="s">
        <v>45</v>
      </c>
      <c r="B2" s="154" t="s">
        <v>46</v>
      </c>
      <c r="C2" s="155" t="s">
        <v>47</v>
      </c>
      <c r="D2" s="155" t="s">
        <v>48</v>
      </c>
      <c r="E2" s="155"/>
      <c r="F2" s="155" t="s">
        <v>12</v>
      </c>
      <c r="G2" s="155" t="s">
        <v>49</v>
      </c>
      <c r="H2" s="155" t="s">
        <v>102</v>
      </c>
    </row>
    <row r="3" spans="1:8" ht="16.5" thickBot="1" x14ac:dyDescent="0.3">
      <c r="A3" s="156" t="s">
        <v>50</v>
      </c>
      <c r="B3" s="157">
        <v>9</v>
      </c>
      <c r="C3" s="158" t="s">
        <v>103</v>
      </c>
      <c r="D3" s="159" t="s">
        <v>104</v>
      </c>
      <c r="E3" s="160" t="s">
        <v>105</v>
      </c>
      <c r="F3" s="158" t="s">
        <v>106</v>
      </c>
      <c r="G3" s="161">
        <v>1</v>
      </c>
      <c r="H3" s="162" t="s">
        <v>107</v>
      </c>
    </row>
    <row r="4" spans="1:8" ht="16.5" thickBot="1" x14ac:dyDescent="0.3">
      <c r="A4" s="156"/>
      <c r="B4" s="157">
        <v>12</v>
      </c>
      <c r="C4" s="158" t="s">
        <v>108</v>
      </c>
      <c r="D4" s="159" t="s">
        <v>104</v>
      </c>
      <c r="E4" s="160" t="s">
        <v>105</v>
      </c>
      <c r="F4" s="158" t="s">
        <v>109</v>
      </c>
      <c r="G4" s="161">
        <v>2</v>
      </c>
      <c r="H4" s="162" t="s">
        <v>110</v>
      </c>
    </row>
    <row r="5" spans="1:8" ht="16.5" thickBot="1" x14ac:dyDescent="0.3">
      <c r="A5" s="156"/>
      <c r="B5" s="157">
        <v>19</v>
      </c>
      <c r="C5" s="158" t="s">
        <v>108</v>
      </c>
      <c r="D5" s="159" t="s">
        <v>111</v>
      </c>
      <c r="E5" s="160" t="s">
        <v>105</v>
      </c>
      <c r="F5" s="158" t="s">
        <v>112</v>
      </c>
      <c r="G5" s="161">
        <v>3</v>
      </c>
      <c r="H5" s="162" t="s">
        <v>113</v>
      </c>
    </row>
    <row r="6" spans="1:8" ht="16.5" thickBot="1" x14ac:dyDescent="0.3">
      <c r="A6" s="163"/>
      <c r="B6" s="157">
        <v>26</v>
      </c>
      <c r="C6" s="158" t="s">
        <v>108</v>
      </c>
      <c r="D6" s="159" t="s">
        <v>104</v>
      </c>
      <c r="E6" s="160" t="s">
        <v>105</v>
      </c>
      <c r="F6" s="158" t="s">
        <v>114</v>
      </c>
      <c r="G6" s="161">
        <v>4</v>
      </c>
      <c r="H6" s="162" t="s">
        <v>115</v>
      </c>
    </row>
    <row r="7" spans="1:8" ht="16.5" thickBot="1" x14ac:dyDescent="0.3">
      <c r="A7" s="153" t="s">
        <v>51</v>
      </c>
      <c r="B7" s="157">
        <v>2</v>
      </c>
      <c r="C7" s="158" t="s">
        <v>108</v>
      </c>
      <c r="D7" s="159" t="s">
        <v>104</v>
      </c>
      <c r="E7" s="160" t="s">
        <v>105</v>
      </c>
      <c r="F7" s="158" t="s">
        <v>116</v>
      </c>
      <c r="G7" s="161">
        <v>5</v>
      </c>
      <c r="H7" s="162" t="s">
        <v>117</v>
      </c>
    </row>
    <row r="8" spans="1:8" ht="16.5" thickBot="1" x14ac:dyDescent="0.3">
      <c r="A8" s="153"/>
      <c r="B8" s="157">
        <v>10</v>
      </c>
      <c r="C8" s="158" t="s">
        <v>118</v>
      </c>
      <c r="D8" s="159" t="s">
        <v>104</v>
      </c>
      <c r="E8" s="160" t="s">
        <v>119</v>
      </c>
      <c r="F8" s="158" t="s">
        <v>120</v>
      </c>
      <c r="G8" s="161">
        <v>6</v>
      </c>
      <c r="H8" s="162" t="s">
        <v>121</v>
      </c>
    </row>
    <row r="9" spans="1:8" ht="16.5" thickBot="1" x14ac:dyDescent="0.3">
      <c r="A9" s="153"/>
      <c r="B9" s="157">
        <v>16</v>
      </c>
      <c r="C9" s="158" t="s">
        <v>108</v>
      </c>
      <c r="D9" s="159" t="s">
        <v>111</v>
      </c>
      <c r="E9" s="160" t="s">
        <v>105</v>
      </c>
      <c r="F9" s="158" t="s">
        <v>122</v>
      </c>
      <c r="G9" s="161">
        <v>7</v>
      </c>
      <c r="H9" s="162" t="s">
        <v>123</v>
      </c>
    </row>
    <row r="10" spans="1:8" ht="16.5" thickBot="1" x14ac:dyDescent="0.3">
      <c r="A10" s="164"/>
      <c r="B10" s="157">
        <v>23</v>
      </c>
      <c r="C10" s="158" t="s">
        <v>108</v>
      </c>
      <c r="D10" s="159" t="s">
        <v>104</v>
      </c>
      <c r="E10" s="160" t="s">
        <v>119</v>
      </c>
      <c r="F10" s="158" t="s">
        <v>124</v>
      </c>
      <c r="G10" s="161">
        <v>8</v>
      </c>
      <c r="H10" s="162" t="s">
        <v>125</v>
      </c>
    </row>
    <row r="11" spans="1:8" ht="16.5" thickBot="1" x14ac:dyDescent="0.3">
      <c r="A11" s="156" t="s">
        <v>52</v>
      </c>
      <c r="B11" s="157">
        <v>3</v>
      </c>
      <c r="C11" s="158" t="s">
        <v>118</v>
      </c>
      <c r="D11" s="159" t="s">
        <v>111</v>
      </c>
      <c r="E11" s="160" t="s">
        <v>105</v>
      </c>
      <c r="F11" s="158" t="s">
        <v>126</v>
      </c>
      <c r="G11" s="161">
        <v>9</v>
      </c>
      <c r="H11" s="162" t="s">
        <v>127</v>
      </c>
    </row>
    <row r="12" spans="1:8" ht="16.5" thickBot="1" x14ac:dyDescent="0.3">
      <c r="A12" s="156"/>
      <c r="B12" s="165">
        <v>9</v>
      </c>
      <c r="C12" s="158" t="s">
        <v>108</v>
      </c>
      <c r="D12" s="159" t="s">
        <v>128</v>
      </c>
      <c r="E12" s="160" t="s">
        <v>119</v>
      </c>
      <c r="F12" s="158" t="s">
        <v>116</v>
      </c>
      <c r="G12" s="161">
        <v>10</v>
      </c>
      <c r="H12" s="162" t="s">
        <v>129</v>
      </c>
    </row>
    <row r="13" spans="1:8" ht="16.5" thickBot="1" x14ac:dyDescent="0.3">
      <c r="A13" s="156"/>
      <c r="B13" s="165">
        <v>13</v>
      </c>
      <c r="C13" s="158" t="s">
        <v>103</v>
      </c>
      <c r="D13" s="159" t="s">
        <v>104</v>
      </c>
      <c r="E13" s="160" t="s">
        <v>105</v>
      </c>
      <c r="F13" s="158" t="s">
        <v>130</v>
      </c>
      <c r="G13" s="161">
        <v>11</v>
      </c>
      <c r="H13" s="162" t="s">
        <v>131</v>
      </c>
    </row>
    <row r="14" spans="1:8" ht="16.5" thickBot="1" x14ac:dyDescent="0.3">
      <c r="A14" s="163"/>
      <c r="B14" s="157">
        <v>23</v>
      </c>
      <c r="C14" s="158" t="s">
        <v>108</v>
      </c>
      <c r="D14" s="159" t="s">
        <v>104</v>
      </c>
      <c r="E14" s="160" t="s">
        <v>119</v>
      </c>
      <c r="F14" s="158" t="s">
        <v>132</v>
      </c>
      <c r="G14" s="161">
        <v>12</v>
      </c>
      <c r="H14" s="162" t="s">
        <v>133</v>
      </c>
    </row>
    <row r="15" spans="1:8" ht="16.5" thickBot="1" x14ac:dyDescent="0.3">
      <c r="A15" s="163"/>
      <c r="B15" s="157">
        <v>30</v>
      </c>
      <c r="C15" s="158" t="s">
        <v>108</v>
      </c>
      <c r="D15" s="159" t="s">
        <v>104</v>
      </c>
      <c r="E15" s="166" t="s">
        <v>119</v>
      </c>
      <c r="F15" s="167" t="s">
        <v>134</v>
      </c>
      <c r="G15" s="161">
        <v>13</v>
      </c>
      <c r="H15" s="168" t="s">
        <v>135</v>
      </c>
    </row>
    <row r="16" spans="1:8" ht="16.5" thickBot="1" x14ac:dyDescent="0.3">
      <c r="A16" s="153" t="s">
        <v>53</v>
      </c>
      <c r="B16" s="157">
        <v>6</v>
      </c>
      <c r="C16" s="158" t="s">
        <v>108</v>
      </c>
      <c r="D16" s="159" t="s">
        <v>128</v>
      </c>
      <c r="E16" s="169" t="s">
        <v>119</v>
      </c>
      <c r="F16" s="170" t="s">
        <v>11</v>
      </c>
      <c r="G16" s="161">
        <v>14</v>
      </c>
      <c r="H16" s="162" t="s">
        <v>136</v>
      </c>
    </row>
    <row r="17" spans="1:8" ht="16.5" thickBot="1" x14ac:dyDescent="0.3">
      <c r="A17" s="164"/>
      <c r="B17" s="165">
        <v>14</v>
      </c>
      <c r="C17" s="158" t="s">
        <v>118</v>
      </c>
      <c r="D17" s="159" t="s">
        <v>104</v>
      </c>
      <c r="E17" s="160" t="s">
        <v>119</v>
      </c>
      <c r="F17" s="158" t="s">
        <v>120</v>
      </c>
      <c r="G17" s="161">
        <v>15</v>
      </c>
      <c r="H17" s="162" t="s">
        <v>137</v>
      </c>
    </row>
    <row r="18" spans="1:8" ht="16.5" thickBot="1" x14ac:dyDescent="0.3">
      <c r="A18" s="164"/>
      <c r="B18" s="157">
        <v>20</v>
      </c>
      <c r="C18" s="158" t="s">
        <v>108</v>
      </c>
      <c r="D18" s="159" t="s">
        <v>104</v>
      </c>
      <c r="E18" s="160" t="s">
        <v>119</v>
      </c>
      <c r="F18" s="158" t="s">
        <v>122</v>
      </c>
      <c r="G18" s="161">
        <v>16</v>
      </c>
      <c r="H18" s="162" t="s">
        <v>138</v>
      </c>
    </row>
    <row r="19" spans="1:8" ht="16.5" thickBot="1" x14ac:dyDescent="0.3">
      <c r="A19" s="164"/>
      <c r="B19" s="157">
        <v>27</v>
      </c>
      <c r="C19" s="158" t="s">
        <v>108</v>
      </c>
      <c r="D19" s="159" t="s">
        <v>104</v>
      </c>
      <c r="E19" s="160" t="s">
        <v>119</v>
      </c>
      <c r="F19" s="158" t="s">
        <v>139</v>
      </c>
      <c r="G19" s="161">
        <v>17</v>
      </c>
      <c r="H19" s="162" t="s">
        <v>140</v>
      </c>
    </row>
    <row r="20" spans="1:8" ht="16.5" thickBot="1" x14ac:dyDescent="0.3">
      <c r="A20" s="153"/>
      <c r="B20" s="157">
        <v>28</v>
      </c>
      <c r="C20" s="158" t="s">
        <v>118</v>
      </c>
      <c r="D20" s="159" t="s">
        <v>128</v>
      </c>
      <c r="E20" s="160" t="s">
        <v>119</v>
      </c>
      <c r="F20" s="158" t="s">
        <v>109</v>
      </c>
      <c r="G20" s="161">
        <v>18</v>
      </c>
      <c r="H20" s="162" t="s">
        <v>141</v>
      </c>
    </row>
    <row r="21" spans="1:8" ht="18.75" thickBot="1" x14ac:dyDescent="0.3">
      <c r="A21" s="156" t="s">
        <v>54</v>
      </c>
      <c r="B21" s="157">
        <v>5</v>
      </c>
      <c r="C21" s="158" t="s">
        <v>118</v>
      </c>
      <c r="D21" s="159" t="s">
        <v>111</v>
      </c>
      <c r="E21" s="160" t="s">
        <v>119</v>
      </c>
      <c r="F21" s="158" t="s">
        <v>142</v>
      </c>
      <c r="G21" s="161">
        <v>19</v>
      </c>
      <c r="H21" s="171" t="s">
        <v>143</v>
      </c>
    </row>
    <row r="22" spans="1:8" ht="16.5" thickBot="1" x14ac:dyDescent="0.3">
      <c r="A22" s="156"/>
      <c r="B22" s="157">
        <v>11</v>
      </c>
      <c r="C22" s="158" t="s">
        <v>108</v>
      </c>
      <c r="D22" s="159" t="s">
        <v>111</v>
      </c>
      <c r="E22" s="160" t="s">
        <v>119</v>
      </c>
      <c r="F22" s="158" t="s">
        <v>116</v>
      </c>
      <c r="G22" s="161">
        <v>20</v>
      </c>
      <c r="H22" s="162" t="s">
        <v>144</v>
      </c>
    </row>
    <row r="23" spans="1:8" ht="16.5" thickBot="1" x14ac:dyDescent="0.3">
      <c r="A23" s="156"/>
      <c r="B23" s="157">
        <v>18</v>
      </c>
      <c r="C23" s="158" t="s">
        <v>108</v>
      </c>
      <c r="D23" s="159" t="s">
        <v>104</v>
      </c>
      <c r="E23" s="160" t="s">
        <v>119</v>
      </c>
      <c r="F23" s="158" t="s">
        <v>145</v>
      </c>
      <c r="G23" s="161">
        <v>21</v>
      </c>
      <c r="H23" s="162" t="s">
        <v>146</v>
      </c>
    </row>
    <row r="24" spans="1:8" ht="16.5" thickBot="1" x14ac:dyDescent="0.3">
      <c r="A24" s="156"/>
      <c r="B24" s="157">
        <v>26</v>
      </c>
      <c r="C24" s="158" t="s">
        <v>118</v>
      </c>
      <c r="D24" s="159" t="s">
        <v>104</v>
      </c>
      <c r="E24" s="160" t="s">
        <v>119</v>
      </c>
      <c r="F24" s="158" t="s">
        <v>147</v>
      </c>
      <c r="G24" s="161">
        <v>22</v>
      </c>
      <c r="H24" s="162" t="s">
        <v>148</v>
      </c>
    </row>
    <row r="25" spans="1:8" ht="16.5" thickBot="1" x14ac:dyDescent="0.3">
      <c r="A25" s="153" t="s">
        <v>55</v>
      </c>
      <c r="B25" s="157">
        <v>1</v>
      </c>
      <c r="C25" s="158" t="s">
        <v>108</v>
      </c>
      <c r="D25" s="159" t="s">
        <v>104</v>
      </c>
      <c r="E25" s="160" t="s">
        <v>119</v>
      </c>
      <c r="F25" s="158" t="s">
        <v>145</v>
      </c>
      <c r="G25" s="161">
        <v>23</v>
      </c>
      <c r="H25" s="162" t="s">
        <v>149</v>
      </c>
    </row>
    <row r="26" spans="1:8" ht="16.5" thickBot="1" x14ac:dyDescent="0.3">
      <c r="A26" s="153"/>
      <c r="B26" s="157">
        <v>9</v>
      </c>
      <c r="C26" s="158" t="s">
        <v>118</v>
      </c>
      <c r="D26" s="159" t="s">
        <v>111</v>
      </c>
      <c r="E26" s="160" t="s">
        <v>119</v>
      </c>
      <c r="F26" s="158" t="s">
        <v>114</v>
      </c>
      <c r="G26" s="161">
        <v>24</v>
      </c>
      <c r="H26" s="162" t="s">
        <v>150</v>
      </c>
    </row>
    <row r="27" spans="1:8" ht="16.5" thickBot="1" x14ac:dyDescent="0.3">
      <c r="A27" s="153"/>
      <c r="B27" s="157">
        <v>15</v>
      </c>
      <c r="C27" s="158" t="s">
        <v>108</v>
      </c>
      <c r="D27" s="159" t="s">
        <v>128</v>
      </c>
      <c r="E27" s="160" t="s">
        <v>119</v>
      </c>
      <c r="F27" s="158" t="s">
        <v>151</v>
      </c>
      <c r="G27" s="161">
        <v>25</v>
      </c>
      <c r="H27" s="162" t="s">
        <v>152</v>
      </c>
    </row>
    <row r="28" spans="1:8" ht="16.5" thickBot="1" x14ac:dyDescent="0.3">
      <c r="A28" s="153"/>
      <c r="B28" s="157">
        <v>23</v>
      </c>
      <c r="C28" s="158" t="s">
        <v>118</v>
      </c>
      <c r="D28" s="159" t="s">
        <v>111</v>
      </c>
      <c r="E28" s="160" t="s">
        <v>119</v>
      </c>
      <c r="F28" s="158" t="s">
        <v>153</v>
      </c>
      <c r="G28" s="161">
        <v>26</v>
      </c>
      <c r="H28" s="162" t="s">
        <v>154</v>
      </c>
    </row>
    <row r="29" spans="1:8" ht="16.5" thickBot="1" x14ac:dyDescent="0.3">
      <c r="A29" s="164"/>
      <c r="B29" s="157" t="s">
        <v>155</v>
      </c>
      <c r="C29" s="158" t="s">
        <v>156</v>
      </c>
      <c r="D29" s="159" t="s">
        <v>111</v>
      </c>
      <c r="E29" s="160" t="s">
        <v>119</v>
      </c>
      <c r="F29" s="158" t="s">
        <v>157</v>
      </c>
      <c r="G29" s="161">
        <v>27</v>
      </c>
      <c r="H29" s="162" t="s">
        <v>158</v>
      </c>
    </row>
    <row r="30" spans="1:8" ht="16.5" thickBot="1" x14ac:dyDescent="0.3">
      <c r="A30" s="156" t="s">
        <v>56</v>
      </c>
      <c r="B30" s="157">
        <v>3</v>
      </c>
      <c r="C30" s="158" t="s">
        <v>103</v>
      </c>
      <c r="D30" s="159" t="s">
        <v>104</v>
      </c>
      <c r="E30" s="160" t="s">
        <v>119</v>
      </c>
      <c r="F30" s="158" t="s">
        <v>159</v>
      </c>
      <c r="G30" s="161">
        <v>28</v>
      </c>
      <c r="H30" s="162" t="s">
        <v>160</v>
      </c>
    </row>
    <row r="31" spans="1:8" ht="16.5" thickBot="1" x14ac:dyDescent="0.3">
      <c r="A31" s="156"/>
      <c r="B31" s="157">
        <v>13</v>
      </c>
      <c r="C31" s="158" t="s">
        <v>108</v>
      </c>
      <c r="D31" s="159" t="s">
        <v>161</v>
      </c>
      <c r="E31" s="160" t="s">
        <v>119</v>
      </c>
      <c r="F31" s="158" t="s">
        <v>145</v>
      </c>
      <c r="G31" s="161">
        <v>29</v>
      </c>
      <c r="H31" s="162" t="s">
        <v>162</v>
      </c>
    </row>
    <row r="32" spans="1:8" ht="16.5" thickBot="1" x14ac:dyDescent="0.3">
      <c r="A32" s="156"/>
      <c r="B32" s="157">
        <v>21</v>
      </c>
      <c r="C32" s="158" t="s">
        <v>118</v>
      </c>
      <c r="D32" s="159" t="s">
        <v>104</v>
      </c>
      <c r="E32" s="160" t="s">
        <v>119</v>
      </c>
      <c r="F32" s="158" t="s">
        <v>153</v>
      </c>
      <c r="G32" s="161">
        <v>30</v>
      </c>
      <c r="H32" s="172" t="s">
        <v>163</v>
      </c>
    </row>
    <row r="33" spans="1:8" ht="16.5" thickBot="1" x14ac:dyDescent="0.3">
      <c r="A33" s="156"/>
      <c r="B33" s="157">
        <v>27</v>
      </c>
      <c r="C33" s="158" t="s">
        <v>108</v>
      </c>
      <c r="D33" s="159" t="s">
        <v>111</v>
      </c>
      <c r="E33" s="160" t="s">
        <v>119</v>
      </c>
      <c r="F33" s="158" t="s">
        <v>164</v>
      </c>
      <c r="G33" s="161">
        <v>31</v>
      </c>
      <c r="H33" s="172" t="s">
        <v>165</v>
      </c>
    </row>
    <row r="34" spans="1:8" ht="16.5" thickBot="1" x14ac:dyDescent="0.3">
      <c r="A34" s="153" t="s">
        <v>57</v>
      </c>
      <c r="B34" s="157">
        <v>4</v>
      </c>
      <c r="C34" s="158" t="s">
        <v>118</v>
      </c>
      <c r="D34" s="159" t="s">
        <v>111</v>
      </c>
      <c r="E34" s="160" t="s">
        <v>119</v>
      </c>
      <c r="F34" s="158" t="s">
        <v>126</v>
      </c>
      <c r="G34" s="161">
        <v>32</v>
      </c>
      <c r="H34" s="162" t="s">
        <v>166</v>
      </c>
    </row>
    <row r="35" spans="1:8" ht="16.5" thickBot="1" x14ac:dyDescent="0.3">
      <c r="A35" s="173"/>
      <c r="B35" s="157">
        <v>10</v>
      </c>
      <c r="C35" s="158" t="s">
        <v>108</v>
      </c>
      <c r="D35" s="159" t="s">
        <v>111</v>
      </c>
      <c r="E35" s="160" t="s">
        <v>119</v>
      </c>
      <c r="F35" s="158" t="s">
        <v>153</v>
      </c>
      <c r="G35" s="161">
        <v>33</v>
      </c>
      <c r="H35" s="172" t="s">
        <v>167</v>
      </c>
    </row>
    <row r="36" spans="1:8" ht="16.5" thickBot="1" x14ac:dyDescent="0.3">
      <c r="A36" s="153"/>
      <c r="B36" s="157" t="s">
        <v>168</v>
      </c>
      <c r="C36" s="158" t="s">
        <v>156</v>
      </c>
      <c r="D36" s="159" t="s">
        <v>161</v>
      </c>
      <c r="E36" s="160" t="s">
        <v>119</v>
      </c>
      <c r="F36" s="158" t="s">
        <v>114</v>
      </c>
      <c r="G36" s="161">
        <v>34</v>
      </c>
      <c r="H36" s="162" t="s">
        <v>169</v>
      </c>
    </row>
    <row r="37" spans="1:8" ht="16.5" thickBot="1" x14ac:dyDescent="0.3">
      <c r="A37" s="153"/>
      <c r="B37" s="157">
        <v>24</v>
      </c>
      <c r="C37" s="158" t="s">
        <v>108</v>
      </c>
      <c r="D37" s="159" t="s">
        <v>111</v>
      </c>
      <c r="E37" s="160" t="s">
        <v>119</v>
      </c>
      <c r="F37" s="158" t="s">
        <v>139</v>
      </c>
      <c r="G37" s="161">
        <v>35</v>
      </c>
      <c r="H37" s="162" t="s">
        <v>170</v>
      </c>
    </row>
    <row r="38" spans="1:8" ht="16.5" thickBot="1" x14ac:dyDescent="0.3">
      <c r="A38" s="153"/>
      <c r="B38" s="157">
        <v>28</v>
      </c>
      <c r="C38" s="158" t="s">
        <v>103</v>
      </c>
      <c r="D38" s="159" t="s">
        <v>104</v>
      </c>
      <c r="E38" s="160" t="s">
        <v>119</v>
      </c>
      <c r="F38" s="158" t="s">
        <v>159</v>
      </c>
      <c r="G38" s="161">
        <v>36</v>
      </c>
      <c r="H38" s="162" t="s">
        <v>171</v>
      </c>
    </row>
    <row r="39" spans="1:8" ht="16.5" thickBot="1" x14ac:dyDescent="0.3">
      <c r="A39" s="156" t="s">
        <v>58</v>
      </c>
      <c r="B39" s="157">
        <v>7</v>
      </c>
      <c r="C39" s="158" t="s">
        <v>108</v>
      </c>
      <c r="D39" s="159" t="s">
        <v>111</v>
      </c>
      <c r="E39" s="160" t="s">
        <v>119</v>
      </c>
      <c r="F39" s="158" t="s">
        <v>172</v>
      </c>
      <c r="G39" s="161">
        <v>37</v>
      </c>
      <c r="H39" s="162" t="s">
        <v>173</v>
      </c>
    </row>
    <row r="40" spans="1:8" ht="16.5" thickBot="1" x14ac:dyDescent="0.3">
      <c r="A40" s="174"/>
      <c r="B40" s="157" t="s">
        <v>174</v>
      </c>
      <c r="C40" s="158" t="s">
        <v>175</v>
      </c>
      <c r="D40" s="159" t="s">
        <v>111</v>
      </c>
      <c r="E40" s="160" t="s">
        <v>119</v>
      </c>
      <c r="F40" s="158" t="s">
        <v>157</v>
      </c>
      <c r="G40" s="161">
        <v>38</v>
      </c>
      <c r="H40" s="162" t="s">
        <v>176</v>
      </c>
    </row>
    <row r="41" spans="1:8" ht="16.5" thickBot="1" x14ac:dyDescent="0.3">
      <c r="A41" s="175"/>
      <c r="B41" s="157">
        <v>21</v>
      </c>
      <c r="C41" s="158" t="s">
        <v>108</v>
      </c>
      <c r="D41" s="159" t="s">
        <v>111</v>
      </c>
      <c r="E41" s="160" t="s">
        <v>119</v>
      </c>
      <c r="F41" s="158" t="s">
        <v>164</v>
      </c>
      <c r="G41" s="161">
        <v>39</v>
      </c>
      <c r="H41" s="162" t="s">
        <v>177</v>
      </c>
    </row>
    <row r="42" spans="1:8" ht="16.5" thickBot="1" x14ac:dyDescent="0.3">
      <c r="A42" s="175"/>
      <c r="B42" s="157">
        <v>28</v>
      </c>
      <c r="C42" s="158" t="s">
        <v>108</v>
      </c>
      <c r="D42" s="159" t="s">
        <v>128</v>
      </c>
      <c r="E42" s="160" t="s">
        <v>119</v>
      </c>
      <c r="F42" s="158" t="s">
        <v>151</v>
      </c>
      <c r="G42" s="161">
        <v>40</v>
      </c>
      <c r="H42" s="168" t="s">
        <v>178</v>
      </c>
    </row>
    <row r="43" spans="1:8" ht="16.5" thickBot="1" x14ac:dyDescent="0.3">
      <c r="A43" s="153" t="s">
        <v>59</v>
      </c>
      <c r="B43" s="176">
        <v>43256</v>
      </c>
      <c r="C43" s="158" t="s">
        <v>156</v>
      </c>
      <c r="D43" s="159" t="s">
        <v>111</v>
      </c>
      <c r="E43" s="160" t="s">
        <v>119</v>
      </c>
      <c r="F43" s="158" t="s">
        <v>116</v>
      </c>
      <c r="G43" s="161">
        <v>41</v>
      </c>
      <c r="H43" s="162" t="s">
        <v>179</v>
      </c>
    </row>
    <row r="44" spans="1:8" ht="16.5" thickBot="1" x14ac:dyDescent="0.3">
      <c r="A44" s="153"/>
      <c r="B44" s="157">
        <v>12</v>
      </c>
      <c r="C44" s="158" t="s">
        <v>108</v>
      </c>
      <c r="D44" s="159" t="s">
        <v>111</v>
      </c>
      <c r="E44" s="160" t="s">
        <v>119</v>
      </c>
      <c r="F44" s="158" t="s">
        <v>132</v>
      </c>
      <c r="G44" s="161">
        <v>42</v>
      </c>
      <c r="H44" s="162" t="s">
        <v>180</v>
      </c>
    </row>
    <row r="45" spans="1:8" ht="16.5" thickBot="1" x14ac:dyDescent="0.3">
      <c r="A45" s="153"/>
      <c r="B45" s="157" t="s">
        <v>181</v>
      </c>
      <c r="C45" s="158" t="s">
        <v>156</v>
      </c>
      <c r="D45" s="159" t="s">
        <v>161</v>
      </c>
      <c r="E45" s="160" t="s">
        <v>119</v>
      </c>
      <c r="F45" s="158" t="s">
        <v>112</v>
      </c>
      <c r="G45" s="161">
        <v>43</v>
      </c>
      <c r="H45" s="162" t="s">
        <v>182</v>
      </c>
    </row>
    <row r="46" spans="1:8" ht="16.5" thickBot="1" x14ac:dyDescent="0.3">
      <c r="A46" s="153"/>
      <c r="B46" s="157">
        <v>26</v>
      </c>
      <c r="C46" s="158" t="s">
        <v>108</v>
      </c>
      <c r="D46" s="159" t="s">
        <v>104</v>
      </c>
      <c r="E46" s="160" t="s">
        <v>119</v>
      </c>
      <c r="F46" s="158" t="s">
        <v>124</v>
      </c>
      <c r="G46" s="161">
        <v>44</v>
      </c>
      <c r="H46" s="162" t="s">
        <v>183</v>
      </c>
    </row>
    <row r="47" spans="1:8" ht="16.5" thickBot="1" x14ac:dyDescent="0.3">
      <c r="A47" s="156" t="s">
        <v>60</v>
      </c>
      <c r="B47" s="157">
        <v>3</v>
      </c>
      <c r="C47" s="158" t="s">
        <v>118</v>
      </c>
      <c r="D47" s="159" t="s">
        <v>104</v>
      </c>
      <c r="E47" s="160" t="s">
        <v>119</v>
      </c>
      <c r="F47" s="158" t="s">
        <v>184</v>
      </c>
      <c r="G47" s="161">
        <v>45</v>
      </c>
      <c r="H47" s="162" t="s">
        <v>185</v>
      </c>
    </row>
    <row r="48" spans="1:8" ht="18.75" thickBot="1" x14ac:dyDescent="0.3">
      <c r="A48" s="156"/>
      <c r="B48" s="157">
        <v>10</v>
      </c>
      <c r="C48" s="158" t="s">
        <v>118</v>
      </c>
      <c r="D48" s="159" t="s">
        <v>104</v>
      </c>
      <c r="E48" s="160" t="s">
        <v>119</v>
      </c>
      <c r="F48" s="158" t="s">
        <v>142</v>
      </c>
      <c r="G48" s="161">
        <v>46</v>
      </c>
      <c r="H48" s="171" t="s">
        <v>186</v>
      </c>
    </row>
    <row r="49" spans="1:8" ht="16.5" thickBot="1" x14ac:dyDescent="0.3">
      <c r="A49" s="156"/>
      <c r="B49" s="157">
        <v>16</v>
      </c>
      <c r="C49" s="158" t="s">
        <v>108</v>
      </c>
      <c r="D49" s="159" t="s">
        <v>111</v>
      </c>
      <c r="E49" s="160" t="s">
        <v>119</v>
      </c>
      <c r="F49" s="158" t="s">
        <v>147</v>
      </c>
      <c r="G49" s="161">
        <v>47</v>
      </c>
      <c r="H49" s="162" t="s">
        <v>187</v>
      </c>
    </row>
    <row r="50" spans="1:8" ht="16.5" thickBot="1" x14ac:dyDescent="0.3">
      <c r="A50" s="156"/>
      <c r="B50" s="157">
        <v>24</v>
      </c>
      <c r="C50" s="158" t="s">
        <v>118</v>
      </c>
      <c r="D50" s="159" t="s">
        <v>104</v>
      </c>
      <c r="E50" s="160" t="s">
        <v>119</v>
      </c>
      <c r="F50" s="158" t="s">
        <v>134</v>
      </c>
      <c r="G50" s="161">
        <v>48</v>
      </c>
      <c r="H50" s="162" t="s">
        <v>188</v>
      </c>
    </row>
    <row r="51" spans="1:8" ht="16.5" thickBot="1" x14ac:dyDescent="0.3">
      <c r="A51" s="156"/>
      <c r="B51" s="157">
        <v>30</v>
      </c>
      <c r="C51" s="158" t="s">
        <v>108</v>
      </c>
      <c r="D51" s="159" t="s">
        <v>104</v>
      </c>
      <c r="E51" s="160" t="s">
        <v>119</v>
      </c>
      <c r="F51" s="158" t="s">
        <v>11</v>
      </c>
      <c r="G51" s="161">
        <v>49</v>
      </c>
      <c r="H51" s="162" t="s">
        <v>189</v>
      </c>
    </row>
  </sheetData>
  <sheetProtection sheet="1" objects="1" scenarios="1"/>
  <mergeCells count="1">
    <mergeCell ref="A1:H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7</vt:i4>
      </vt:variant>
    </vt:vector>
  </HeadingPairs>
  <TitlesOfParts>
    <vt:vector size="15" baseType="lpstr">
      <vt:lpstr>Rapport de randonnee</vt:lpstr>
      <vt:lpstr>Rapport de sejour</vt:lpstr>
      <vt:lpstr>Liste des participants du jour</vt:lpstr>
      <vt:lpstr>Liste des membres</vt:lpstr>
      <vt:lpstr>Informations</vt:lpstr>
      <vt:lpstr>Accueil</vt:lpstr>
      <vt:lpstr>Liste des courses</vt:lpstr>
      <vt:lpstr>Tel que reçu par Word 2019</vt:lpstr>
      <vt:lpstr>'Liste des membres'!Criteres</vt:lpstr>
      <vt:lpstr>'Liste des participants du jour'!Impression_des_titres</vt:lpstr>
      <vt:lpstr>Liste_des_courses</vt:lpstr>
      <vt:lpstr>Prix_membre</vt:lpstr>
      <vt:lpstr>'Liste des participants du jour'!Zone_d_impression</vt:lpstr>
      <vt:lpstr>'Rapport de randonnee'!Zone_d_impression</vt:lpstr>
      <vt:lpstr>'Rapport de sejour'!Zone_d_impression</vt:lpstr>
    </vt:vector>
  </TitlesOfParts>
  <Company>Sitel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vouardouxy</dc:creator>
  <cp:lastModifiedBy>Yves</cp:lastModifiedBy>
  <cp:lastPrinted>2018-12-06T18:19:26Z</cp:lastPrinted>
  <dcterms:created xsi:type="dcterms:W3CDTF">2011-04-11T08:01:13Z</dcterms:created>
  <dcterms:modified xsi:type="dcterms:W3CDTF">2019-02-11T19:59:40Z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-333959615</vt:i4>
  </property>
  <property fmtid="{D5CDD505-2E9C-101B-9397-08002B2CF9AE}" pid="3" name="_NewReviewCycle">
    <vt:lpwstr/>
  </property>
  <property fmtid="{D5CDD505-2E9C-101B-9397-08002B2CF9AE}" pid="4" name="_EmailSubject">
    <vt:lpwstr>NOUVELLE MOUTURE  --  Filtres élaborés.xls</vt:lpwstr>
  </property>
  <property fmtid="{D5CDD505-2E9C-101B-9397-08002B2CF9AE}" pid="5" name="_AuthorEmail">
    <vt:lpwstr>Yves.Vouardoux@swisscom.com</vt:lpwstr>
  </property>
  <property fmtid="{D5CDD505-2E9C-101B-9397-08002B2CF9AE}" pid="6" name="_AuthorEmailDisplayName">
    <vt:lpwstr>Vouardoux Yves, PFC-PAN</vt:lpwstr>
  </property>
  <property fmtid="{D5CDD505-2E9C-101B-9397-08002B2CF9AE}" pid="7" name="_ReviewingToolsShownOnce">
    <vt:lpwstr/>
  </property>
  <property fmtid="{D5CDD505-2E9C-101B-9397-08002B2CF9AE}" pid="8" name="MSIP_Label_2e1fccfb-80ca-4fe1-a574-1516544edb53_Enabled">
    <vt:lpwstr>True</vt:lpwstr>
  </property>
  <property fmtid="{D5CDD505-2E9C-101B-9397-08002B2CF9AE}" pid="9" name="MSIP_Label_2e1fccfb-80ca-4fe1-a574-1516544edb53_SiteId">
    <vt:lpwstr>364e5b87-c1c7-420d-9bee-c35d19b557a1</vt:lpwstr>
  </property>
  <property fmtid="{D5CDD505-2E9C-101B-9397-08002B2CF9AE}" pid="10" name="MSIP_Label_2e1fccfb-80ca-4fe1-a574-1516544edb53_Owner">
    <vt:lpwstr>Yves.Vouardoux@swisscom.com</vt:lpwstr>
  </property>
  <property fmtid="{D5CDD505-2E9C-101B-9397-08002B2CF9AE}" pid="11" name="MSIP_Label_2e1fccfb-80ca-4fe1-a574-1516544edb53_SetDate">
    <vt:lpwstr>2018-12-05T06:16:50.0568973Z</vt:lpwstr>
  </property>
  <property fmtid="{D5CDD505-2E9C-101B-9397-08002B2CF9AE}" pid="12" name="MSIP_Label_2e1fccfb-80ca-4fe1-a574-1516544edb53_Name">
    <vt:lpwstr>C2 Internal</vt:lpwstr>
  </property>
  <property fmtid="{D5CDD505-2E9C-101B-9397-08002B2CF9AE}" pid="13" name="MSIP_Label_2e1fccfb-80ca-4fe1-a574-1516544edb53_Application">
    <vt:lpwstr>Microsoft Azure Information Protection</vt:lpwstr>
  </property>
  <property fmtid="{D5CDD505-2E9C-101B-9397-08002B2CF9AE}" pid="14" name="MSIP_Label_2e1fccfb-80ca-4fe1-a574-1516544edb53_Extended_MSFT_Method">
    <vt:lpwstr>Automatic</vt:lpwstr>
  </property>
  <property fmtid="{D5CDD505-2E9C-101B-9397-08002B2CF9AE}" pid="15" name="Sensitivity">
    <vt:lpwstr>C2 Internal</vt:lpwstr>
  </property>
</Properties>
</file>