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120" yWindow="45" windowWidth="14175" windowHeight="12720" activeTab="1"/>
  </bookViews>
  <sheets>
    <sheet name="TEST GIR PROSPECT" sheetId="8" r:id="rId1"/>
    <sheet name="LISTE DES RESIDENTS" sheetId="3" r:id="rId2"/>
    <sheet name="IMPRESSION AGGIR RESIDENT" sheetId="2" r:id="rId3"/>
    <sheet name="GIRMP" sheetId="4" r:id="rId4"/>
    <sheet name="algorithme" sheetId="1" r:id="rId5"/>
    <sheet name="algorithme (2)" sheetId="9" r:id="rId6"/>
  </sheets>
  <definedNames>
    <definedName name="PATIENT1">'LISTE DES RESIDENTS'!$S$17:$S$17</definedName>
    <definedName name="_xlnm.Print_Area" localSheetId="4">algorithme!$A$1:$R$26</definedName>
    <definedName name="_xlnm.Print_Area" localSheetId="5">'algorithme (2)'!$A$1:$R$26</definedName>
    <definedName name="_xlnm.Print_Area" localSheetId="3">GIRMP!$B$1:$G$39,GIRMP!$J$4:$K$39</definedName>
    <definedName name="_xlnm.Print_Area" localSheetId="2">'IMPRESSION AGGIR RESIDENT'!$A$1:$I$44</definedName>
    <definedName name="_xlnm.Print_Area" localSheetId="1">'LISTE DES RESIDENTS'!$A$1:$AB$101</definedName>
    <definedName name="_xlnm.Print_Area" localSheetId="0">'TEST GIR PROSPECT'!$A$1:$I$44</definedName>
  </definedNames>
  <calcPr calcId="125725"/>
</workbook>
</file>

<file path=xl/calcChain.xml><?xml version="1.0" encoding="utf-8"?>
<calcChain xmlns="http://schemas.openxmlformats.org/spreadsheetml/2006/main">
  <c r="Z45" i="2"/>
  <c r="Y45"/>
  <c r="X45"/>
  <c r="W45"/>
  <c r="V45"/>
  <c r="U45"/>
  <c r="H14" i="8" l="1"/>
  <c r="T5" i="3"/>
  <c r="H12" i="8"/>
  <c r="R23" i="9"/>
  <c r="P23"/>
  <c r="N23"/>
  <c r="L23"/>
  <c r="J23"/>
  <c r="H23"/>
  <c r="F23"/>
  <c r="D23"/>
  <c r="R22"/>
  <c r="P22"/>
  <c r="N22"/>
  <c r="L22"/>
  <c r="J22"/>
  <c r="H22"/>
  <c r="F22"/>
  <c r="D22"/>
  <c r="R21"/>
  <c r="P21"/>
  <c r="N21"/>
  <c r="L21"/>
  <c r="J21"/>
  <c r="H21"/>
  <c r="F21"/>
  <c r="D21"/>
  <c r="R20"/>
  <c r="P20"/>
  <c r="N20"/>
  <c r="L20"/>
  <c r="J20"/>
  <c r="H20"/>
  <c r="F20"/>
  <c r="D20"/>
  <c r="G30" i="8"/>
  <c r="R19" i="9"/>
  <c r="R17"/>
  <c r="J19" i="8"/>
  <c r="H19" s="1"/>
  <c r="R15" i="9" s="1"/>
  <c r="J17" i="8"/>
  <c r="H17" s="1"/>
  <c r="R13" i="9" s="1"/>
  <c r="R11"/>
  <c r="R7"/>
  <c r="R5"/>
  <c r="H8" i="2"/>
  <c r="F5" i="1" s="1"/>
  <c r="H10" i="2"/>
  <c r="D6" i="1" s="1"/>
  <c r="G13" i="2"/>
  <c r="H12" s="1"/>
  <c r="G14"/>
  <c r="G15"/>
  <c r="E4" i="4"/>
  <c r="G30" i="2"/>
  <c r="Z5" i="3"/>
  <c r="Z6"/>
  <c r="Z7"/>
  <c r="Z8"/>
  <c r="Z9"/>
  <c r="Z10"/>
  <c r="Z11"/>
  <c r="Z12"/>
  <c r="Z13"/>
  <c r="Z14"/>
  <c r="Z15"/>
  <c r="Z16"/>
  <c r="Z17"/>
  <c r="Z18"/>
  <c r="Z19"/>
  <c r="Z20"/>
  <c r="Z21"/>
  <c r="Z22"/>
  <c r="Z23"/>
  <c r="Z24"/>
  <c r="Z25"/>
  <c r="Z26"/>
  <c r="Z27"/>
  <c r="Z28"/>
  <c r="Z29"/>
  <c r="Z30"/>
  <c r="Z31"/>
  <c r="Z32"/>
  <c r="Z33"/>
  <c r="Z34"/>
  <c r="Z35"/>
  <c r="Z36"/>
  <c r="Z37"/>
  <c r="Z38"/>
  <c r="Z39"/>
  <c r="Z40"/>
  <c r="Z41"/>
  <c r="Z42"/>
  <c r="Z43"/>
  <c r="Z44"/>
  <c r="Z45"/>
  <c r="Z46"/>
  <c r="Z47"/>
  <c r="Z48"/>
  <c r="Z49"/>
  <c r="Z50"/>
  <c r="Z51"/>
  <c r="Z52"/>
  <c r="Z53"/>
  <c r="Z54"/>
  <c r="Z55"/>
  <c r="Z56"/>
  <c r="Z57"/>
  <c r="Z58"/>
  <c r="Z59"/>
  <c r="Z60"/>
  <c r="Z61"/>
  <c r="Z62"/>
  <c r="Z63"/>
  <c r="Z64"/>
  <c r="Z65"/>
  <c r="Z66"/>
  <c r="Z67"/>
  <c r="Z68"/>
  <c r="Z69"/>
  <c r="Z70"/>
  <c r="Z71"/>
  <c r="Z72"/>
  <c r="Z73"/>
  <c r="Z74"/>
  <c r="Z75"/>
  <c r="Z76"/>
  <c r="Z77"/>
  <c r="Z78"/>
  <c r="Z79"/>
  <c r="Z80"/>
  <c r="Z81"/>
  <c r="Z82"/>
  <c r="Z83"/>
  <c r="Z84"/>
  <c r="Z85"/>
  <c r="Z86"/>
  <c r="Z87"/>
  <c r="Z88"/>
  <c r="Z89"/>
  <c r="Z90"/>
  <c r="Z91"/>
  <c r="Z92"/>
  <c r="Z93"/>
  <c r="Z94"/>
  <c r="Z95"/>
  <c r="Z96"/>
  <c r="Z97"/>
  <c r="Z98"/>
  <c r="Z99"/>
  <c r="Z100"/>
  <c r="Z101"/>
  <c r="U5"/>
  <c r="U6"/>
  <c r="U7"/>
  <c r="U8"/>
  <c r="U9"/>
  <c r="U10"/>
  <c r="U11"/>
  <c r="U12"/>
  <c r="U13"/>
  <c r="U14"/>
  <c r="U15"/>
  <c r="U16"/>
  <c r="U17"/>
  <c r="U18"/>
  <c r="U19"/>
  <c r="U20"/>
  <c r="U21"/>
  <c r="U22"/>
  <c r="U23"/>
  <c r="U24"/>
  <c r="U25"/>
  <c r="U26"/>
  <c r="U27"/>
  <c r="U28"/>
  <c r="U29"/>
  <c r="U30"/>
  <c r="U31"/>
  <c r="U32"/>
  <c r="U33"/>
  <c r="U34"/>
  <c r="U35"/>
  <c r="U36"/>
  <c r="U37"/>
  <c r="U38"/>
  <c r="U39"/>
  <c r="U40"/>
  <c r="U41"/>
  <c r="U42"/>
  <c r="U43"/>
  <c r="U44"/>
  <c r="U45"/>
  <c r="U46"/>
  <c r="U47"/>
  <c r="U48"/>
  <c r="U49"/>
  <c r="U50"/>
  <c r="U51"/>
  <c r="U52"/>
  <c r="U53"/>
  <c r="U54"/>
  <c r="U55"/>
  <c r="U56"/>
  <c r="U57"/>
  <c r="U58"/>
  <c r="U59"/>
  <c r="U60"/>
  <c r="U61"/>
  <c r="U62"/>
  <c r="U63"/>
  <c r="U64"/>
  <c r="U65"/>
  <c r="U66"/>
  <c r="U67"/>
  <c r="U68"/>
  <c r="U69"/>
  <c r="U70"/>
  <c r="U71"/>
  <c r="U72"/>
  <c r="U73"/>
  <c r="U74"/>
  <c r="U75"/>
  <c r="U76"/>
  <c r="U77"/>
  <c r="U78"/>
  <c r="U79"/>
  <c r="U80"/>
  <c r="U81"/>
  <c r="U82"/>
  <c r="U83"/>
  <c r="U84"/>
  <c r="U85"/>
  <c r="U86"/>
  <c r="U87"/>
  <c r="U88"/>
  <c r="U89"/>
  <c r="U90"/>
  <c r="U91"/>
  <c r="U92"/>
  <c r="U93"/>
  <c r="U94"/>
  <c r="U95"/>
  <c r="U96"/>
  <c r="U97"/>
  <c r="U98"/>
  <c r="U99"/>
  <c r="U100"/>
  <c r="U101"/>
  <c r="V5"/>
  <c r="V6"/>
  <c r="V7"/>
  <c r="V8"/>
  <c r="V9"/>
  <c r="V10"/>
  <c r="V11"/>
  <c r="V12"/>
  <c r="V13"/>
  <c r="V14"/>
  <c r="V15"/>
  <c r="V16"/>
  <c r="V17"/>
  <c r="V18"/>
  <c r="V19"/>
  <c r="V20"/>
  <c r="V21"/>
  <c r="V22"/>
  <c r="V23"/>
  <c r="V24"/>
  <c r="V25"/>
  <c r="V26"/>
  <c r="V27"/>
  <c r="V28"/>
  <c r="V29"/>
  <c r="V30"/>
  <c r="V31"/>
  <c r="V32"/>
  <c r="V33"/>
  <c r="V34"/>
  <c r="V35"/>
  <c r="V36"/>
  <c r="V37"/>
  <c r="V38"/>
  <c r="V39"/>
  <c r="V40"/>
  <c r="V41"/>
  <c r="V42"/>
  <c r="V43"/>
  <c r="V44"/>
  <c r="V45"/>
  <c r="V46"/>
  <c r="V47"/>
  <c r="V48"/>
  <c r="V49"/>
  <c r="V50"/>
  <c r="V51"/>
  <c r="V52"/>
  <c r="V53"/>
  <c r="V54"/>
  <c r="V55"/>
  <c r="V56"/>
  <c r="V57"/>
  <c r="V58"/>
  <c r="V59"/>
  <c r="V60"/>
  <c r="V61"/>
  <c r="V62"/>
  <c r="V63"/>
  <c r="V64"/>
  <c r="V65"/>
  <c r="V66"/>
  <c r="V67"/>
  <c r="V68"/>
  <c r="V69"/>
  <c r="V70"/>
  <c r="V71"/>
  <c r="V72"/>
  <c r="V73"/>
  <c r="V74"/>
  <c r="V75"/>
  <c r="V76"/>
  <c r="V77"/>
  <c r="V78"/>
  <c r="V79"/>
  <c r="V80"/>
  <c r="V81"/>
  <c r="V82"/>
  <c r="V83"/>
  <c r="V84"/>
  <c r="V85"/>
  <c r="V86"/>
  <c r="V87"/>
  <c r="V88"/>
  <c r="V89"/>
  <c r="V90"/>
  <c r="V91"/>
  <c r="V92"/>
  <c r="V93"/>
  <c r="V94"/>
  <c r="V95"/>
  <c r="V96"/>
  <c r="V97"/>
  <c r="V98"/>
  <c r="V99"/>
  <c r="V100"/>
  <c r="V101"/>
  <c r="W5"/>
  <c r="W6"/>
  <c r="W7"/>
  <c r="W8"/>
  <c r="W9"/>
  <c r="W10"/>
  <c r="W11"/>
  <c r="W12"/>
  <c r="W13"/>
  <c r="W14"/>
  <c r="W15"/>
  <c r="W16"/>
  <c r="W17"/>
  <c r="W18"/>
  <c r="W19"/>
  <c r="W20"/>
  <c r="W21"/>
  <c r="W22"/>
  <c r="W23"/>
  <c r="W24"/>
  <c r="W25"/>
  <c r="W26"/>
  <c r="W27"/>
  <c r="W28"/>
  <c r="W29"/>
  <c r="W30"/>
  <c r="W31"/>
  <c r="W32"/>
  <c r="W33"/>
  <c r="W34"/>
  <c r="W35"/>
  <c r="W36"/>
  <c r="W37"/>
  <c r="W38"/>
  <c r="W39"/>
  <c r="W40"/>
  <c r="W41"/>
  <c r="W42"/>
  <c r="W43"/>
  <c r="W44"/>
  <c r="W45"/>
  <c r="W46"/>
  <c r="W47"/>
  <c r="W48"/>
  <c r="W49"/>
  <c r="W50"/>
  <c r="W51"/>
  <c r="W52"/>
  <c r="W53"/>
  <c r="W54"/>
  <c r="W55"/>
  <c r="W56"/>
  <c r="W57"/>
  <c r="W58"/>
  <c r="W59"/>
  <c r="W60"/>
  <c r="W61"/>
  <c r="W62"/>
  <c r="W63"/>
  <c r="W64"/>
  <c r="W65"/>
  <c r="W66"/>
  <c r="W67"/>
  <c r="W68"/>
  <c r="W69"/>
  <c r="W70"/>
  <c r="W71"/>
  <c r="W72"/>
  <c r="W73"/>
  <c r="W74"/>
  <c r="W75"/>
  <c r="W76"/>
  <c r="W77"/>
  <c r="W78"/>
  <c r="W79"/>
  <c r="W80"/>
  <c r="W81"/>
  <c r="W82"/>
  <c r="W83"/>
  <c r="W84"/>
  <c r="W85"/>
  <c r="W86"/>
  <c r="W87"/>
  <c r="W88"/>
  <c r="W89"/>
  <c r="W90"/>
  <c r="W91"/>
  <c r="W92"/>
  <c r="W93"/>
  <c r="W94"/>
  <c r="W95"/>
  <c r="W96"/>
  <c r="W97"/>
  <c r="W98"/>
  <c r="W99"/>
  <c r="W100"/>
  <c r="W101"/>
  <c r="X5"/>
  <c r="X6"/>
  <c r="X7"/>
  <c r="X8"/>
  <c r="X9"/>
  <c r="X10"/>
  <c r="X11"/>
  <c r="X12"/>
  <c r="X13"/>
  <c r="X14"/>
  <c r="X15"/>
  <c r="X16"/>
  <c r="X17"/>
  <c r="X18"/>
  <c r="X19"/>
  <c r="X20"/>
  <c r="X21"/>
  <c r="X22"/>
  <c r="X23"/>
  <c r="X24"/>
  <c r="X25"/>
  <c r="X26"/>
  <c r="X27"/>
  <c r="X28"/>
  <c r="X29"/>
  <c r="X30"/>
  <c r="X31"/>
  <c r="X32"/>
  <c r="X33"/>
  <c r="X34"/>
  <c r="X35"/>
  <c r="X36"/>
  <c r="X37"/>
  <c r="X38"/>
  <c r="X39"/>
  <c r="X40"/>
  <c r="X41"/>
  <c r="X42"/>
  <c r="X43"/>
  <c r="X44"/>
  <c r="X45"/>
  <c r="X46"/>
  <c r="X47"/>
  <c r="X48"/>
  <c r="X49"/>
  <c r="X50"/>
  <c r="X51"/>
  <c r="X52"/>
  <c r="X53"/>
  <c r="X54"/>
  <c r="X55"/>
  <c r="X56"/>
  <c r="X57"/>
  <c r="X58"/>
  <c r="X59"/>
  <c r="X60"/>
  <c r="X61"/>
  <c r="X62"/>
  <c r="X63"/>
  <c r="X64"/>
  <c r="X65"/>
  <c r="X66"/>
  <c r="X67"/>
  <c r="X68"/>
  <c r="X69"/>
  <c r="X70"/>
  <c r="X71"/>
  <c r="X72"/>
  <c r="X73"/>
  <c r="X74"/>
  <c r="X75"/>
  <c r="X76"/>
  <c r="X77"/>
  <c r="X78"/>
  <c r="X79"/>
  <c r="X80"/>
  <c r="X81"/>
  <c r="X82"/>
  <c r="X83"/>
  <c r="X84"/>
  <c r="X85"/>
  <c r="X86"/>
  <c r="X87"/>
  <c r="X88"/>
  <c r="X89"/>
  <c r="X90"/>
  <c r="X91"/>
  <c r="X92"/>
  <c r="X93"/>
  <c r="X94"/>
  <c r="X95"/>
  <c r="X96"/>
  <c r="X97"/>
  <c r="X98"/>
  <c r="X99"/>
  <c r="X100"/>
  <c r="X101"/>
  <c r="Y5"/>
  <c r="Y6"/>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H23" i="2"/>
  <c r="F19" i="1" s="1"/>
  <c r="H21" i="2"/>
  <c r="D16" i="1" s="1"/>
  <c r="G20" i="2"/>
  <c r="G19"/>
  <c r="G18"/>
  <c r="G16"/>
  <c r="D5" i="1"/>
  <c r="C5" i="2"/>
  <c r="E4"/>
  <c r="C4"/>
  <c r="D4" i="1"/>
  <c r="D20"/>
  <c r="D21"/>
  <c r="D22"/>
  <c r="D23"/>
  <c r="F20"/>
  <c r="F21"/>
  <c r="F22"/>
  <c r="F23"/>
  <c r="H4"/>
  <c r="H20"/>
  <c r="H21"/>
  <c r="H22"/>
  <c r="H23"/>
  <c r="J20"/>
  <c r="J21"/>
  <c r="J22"/>
  <c r="J23"/>
  <c r="L4"/>
  <c r="L20"/>
  <c r="L21"/>
  <c r="L22"/>
  <c r="L23"/>
  <c r="N20"/>
  <c r="N21"/>
  <c r="N22"/>
  <c r="N23"/>
  <c r="P4"/>
  <c r="P20"/>
  <c r="P21"/>
  <c r="P22"/>
  <c r="P23"/>
  <c r="R20"/>
  <c r="R21"/>
  <c r="R22"/>
  <c r="R23"/>
  <c r="D19" l="1"/>
  <c r="Y3" i="3"/>
  <c r="R5" i="1"/>
  <c r="N5"/>
  <c r="J5"/>
  <c r="Z3" i="3"/>
  <c r="E14" i="4" s="1"/>
  <c r="R17" i="1"/>
  <c r="P17"/>
  <c r="N17"/>
  <c r="L17"/>
  <c r="J17"/>
  <c r="H17"/>
  <c r="F17"/>
  <c r="D17"/>
  <c r="R9" i="9"/>
  <c r="N9"/>
  <c r="J9"/>
  <c r="F9"/>
  <c r="R8"/>
  <c r="N8"/>
  <c r="J8"/>
  <c r="F8"/>
  <c r="P9"/>
  <c r="L9"/>
  <c r="H9"/>
  <c r="D9"/>
  <c r="P8"/>
  <c r="L8"/>
  <c r="H8"/>
  <c r="D8"/>
  <c r="D4"/>
  <c r="H4"/>
  <c r="L4"/>
  <c r="P4"/>
  <c r="D5"/>
  <c r="H5"/>
  <c r="L5"/>
  <c r="P5"/>
  <c r="D6"/>
  <c r="H6"/>
  <c r="L6"/>
  <c r="P6"/>
  <c r="D7"/>
  <c r="H7"/>
  <c r="L7"/>
  <c r="P7"/>
  <c r="D10"/>
  <c r="H10"/>
  <c r="L10"/>
  <c r="P10"/>
  <c r="D11"/>
  <c r="H11"/>
  <c r="L11"/>
  <c r="P11"/>
  <c r="D12"/>
  <c r="H12"/>
  <c r="L12"/>
  <c r="P12"/>
  <c r="D13"/>
  <c r="H13"/>
  <c r="L13"/>
  <c r="P13"/>
  <c r="D14"/>
  <c r="H14"/>
  <c r="L14"/>
  <c r="P14"/>
  <c r="D15"/>
  <c r="H15"/>
  <c r="L15"/>
  <c r="P15"/>
  <c r="D16"/>
  <c r="H16"/>
  <c r="L16"/>
  <c r="P16"/>
  <c r="D17"/>
  <c r="H17"/>
  <c r="L17"/>
  <c r="P17"/>
  <c r="D18"/>
  <c r="H18"/>
  <c r="L18"/>
  <c r="P18"/>
  <c r="D19"/>
  <c r="H19"/>
  <c r="L19"/>
  <c r="P19"/>
  <c r="F4"/>
  <c r="J4"/>
  <c r="N4"/>
  <c r="R4"/>
  <c r="F5"/>
  <c r="J5"/>
  <c r="N5"/>
  <c r="F6"/>
  <c r="J6"/>
  <c r="N6"/>
  <c r="R6"/>
  <c r="F7"/>
  <c r="J7"/>
  <c r="N7"/>
  <c r="F10"/>
  <c r="J10"/>
  <c r="N10"/>
  <c r="R10"/>
  <c r="F11"/>
  <c r="J11"/>
  <c r="N11"/>
  <c r="F12"/>
  <c r="J12"/>
  <c r="N12"/>
  <c r="R12"/>
  <c r="F13"/>
  <c r="J13"/>
  <c r="N13"/>
  <c r="F14"/>
  <c r="J14"/>
  <c r="N14"/>
  <c r="R14"/>
  <c r="F15"/>
  <c r="J15"/>
  <c r="N15"/>
  <c r="F16"/>
  <c r="J16"/>
  <c r="N16"/>
  <c r="R16"/>
  <c r="F17"/>
  <c r="J17"/>
  <c r="N17"/>
  <c r="F18"/>
  <c r="J18"/>
  <c r="N18"/>
  <c r="R18"/>
  <c r="F19"/>
  <c r="J19"/>
  <c r="N19"/>
  <c r="F8" i="1"/>
  <c r="U3" i="3"/>
  <c r="E9" i="4" s="1"/>
  <c r="R18" i="1"/>
  <c r="J18"/>
  <c r="L19"/>
  <c r="F18"/>
  <c r="N18"/>
  <c r="P19"/>
  <c r="H19"/>
  <c r="D18"/>
  <c r="H18"/>
  <c r="L18"/>
  <c r="P18"/>
  <c r="R19"/>
  <c r="N19"/>
  <c r="J19"/>
  <c r="R4"/>
  <c r="P5"/>
  <c r="N4"/>
  <c r="L5"/>
  <c r="J4"/>
  <c r="H5"/>
  <c r="F4"/>
  <c r="H14" i="2"/>
  <c r="F11" i="1" s="1"/>
  <c r="J17" i="2"/>
  <c r="H17" s="1"/>
  <c r="F12" i="1" s="1"/>
  <c r="J19" i="2"/>
  <c r="H19" s="1"/>
  <c r="E13" i="4"/>
  <c r="W3" i="3"/>
  <c r="E11" i="4" s="1"/>
  <c r="R7" i="1"/>
  <c r="P7"/>
  <c r="N7"/>
  <c r="L7"/>
  <c r="J7"/>
  <c r="H7"/>
  <c r="F7"/>
  <c r="D7"/>
  <c r="V3" i="3"/>
  <c r="E10" i="4" s="1"/>
  <c r="X3" i="3"/>
  <c r="E12" i="4" s="1"/>
  <c r="D8" i="1"/>
  <c r="R16"/>
  <c r="R6"/>
  <c r="P16"/>
  <c r="P6"/>
  <c r="N16"/>
  <c r="N6"/>
  <c r="L16"/>
  <c r="L6"/>
  <c r="J16"/>
  <c r="J6"/>
  <c r="H16"/>
  <c r="H6"/>
  <c r="F16"/>
  <c r="F6"/>
  <c r="D13" l="1"/>
  <c r="D12"/>
  <c r="N24" i="9"/>
  <c r="F24"/>
  <c r="L24"/>
  <c r="D24"/>
  <c r="R24"/>
  <c r="J24"/>
  <c r="P24"/>
  <c r="H24"/>
  <c r="D9" i="1"/>
  <c r="L13"/>
  <c r="L12"/>
  <c r="L9"/>
  <c r="L8"/>
  <c r="P13"/>
  <c r="H13"/>
  <c r="P12"/>
  <c r="H12"/>
  <c r="P9"/>
  <c r="H9"/>
  <c r="P8"/>
  <c r="H8"/>
  <c r="E8" i="4"/>
  <c r="F12" s="1"/>
  <c r="R13" i="1"/>
  <c r="N13"/>
  <c r="J13"/>
  <c r="F13"/>
  <c r="R12"/>
  <c r="N12"/>
  <c r="J12"/>
  <c r="R9"/>
  <c r="N9"/>
  <c r="J9"/>
  <c r="F9"/>
  <c r="R8"/>
  <c r="N8"/>
  <c r="J8"/>
  <c r="D11"/>
  <c r="P11"/>
  <c r="H11"/>
  <c r="L11"/>
  <c r="D10"/>
  <c r="D14"/>
  <c r="R14"/>
  <c r="N14"/>
  <c r="P15"/>
  <c r="N15"/>
  <c r="L15"/>
  <c r="J15"/>
  <c r="H15"/>
  <c r="F15"/>
  <c r="D15"/>
  <c r="P14"/>
  <c r="L14"/>
  <c r="H14"/>
  <c r="J14"/>
  <c r="F14"/>
  <c r="F10"/>
  <c r="H10"/>
  <c r="J10"/>
  <c r="L10"/>
  <c r="N10"/>
  <c r="P10"/>
  <c r="R10"/>
  <c r="R11"/>
  <c r="N11"/>
  <c r="J11"/>
  <c r="R15"/>
  <c r="O25" i="9" l="1"/>
  <c r="N25" s="1"/>
  <c r="M25" s="1"/>
  <c r="L25" s="1"/>
  <c r="K25" s="1"/>
  <c r="J25" s="1"/>
  <c r="I25" s="1"/>
  <c r="H25" s="1"/>
  <c r="G25" s="1"/>
  <c r="F25" s="1"/>
  <c r="E25" s="1"/>
  <c r="D25" s="1"/>
  <c r="C25" s="1"/>
  <c r="F10" i="4"/>
  <c r="F9"/>
  <c r="E16"/>
  <c r="F14"/>
  <c r="F13"/>
  <c r="F11"/>
  <c r="J24" i="1"/>
  <c r="P24"/>
  <c r="L24"/>
  <c r="H24"/>
  <c r="F24"/>
  <c r="N24"/>
  <c r="R24"/>
  <c r="D24"/>
  <c r="H26" i="9" l="1"/>
  <c r="G26" s="1"/>
  <c r="F26" s="1"/>
  <c r="E26" s="1"/>
  <c r="D26" s="1"/>
  <c r="C26" s="1"/>
  <c r="D30" i="8" s="1"/>
  <c r="O25" i="1"/>
  <c r="N25" s="1"/>
  <c r="M25" s="1"/>
  <c r="L25" s="1"/>
  <c r="K25" s="1"/>
  <c r="J25" s="1"/>
  <c r="I25" s="1"/>
  <c r="H25" s="1"/>
  <c r="G25" s="1"/>
  <c r="F25" s="1"/>
  <c r="E25" s="1"/>
  <c r="D25" s="1"/>
  <c r="C25" s="1"/>
  <c r="H26" s="1"/>
  <c r="G26" s="1"/>
  <c r="F26" s="1"/>
  <c r="E26" s="1"/>
  <c r="D26" s="1"/>
  <c r="C26" s="1"/>
  <c r="D30" i="2" s="1"/>
</calcChain>
</file>

<file path=xl/comments1.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List>
</comments>
</file>

<file path=xl/comments2.xml><?xml version="1.0" encoding="utf-8"?>
<comments xmlns="http://schemas.openxmlformats.org/spreadsheetml/2006/main">
  <authors>
    <author>00371.direction</author>
  </authors>
  <commentList>
    <comment ref="AD1" authorId="0">
      <text>
        <r>
          <rPr>
            <b/>
            <sz val="9"/>
            <color indexed="81"/>
            <rFont val="Tahoma"/>
            <family val="2"/>
          </rPr>
          <t>J'aimerai une macro "voir grille aggir du résident sélection"; ce  nous amènerai directement sur l'onglet impression aggir resident avec les données du résident</t>
        </r>
        <r>
          <rPr>
            <sz val="9"/>
            <color indexed="81"/>
            <rFont val="Tahoma"/>
            <family val="2"/>
          </rPr>
          <t xml:space="preserve">
</t>
        </r>
      </text>
    </comment>
    <comment ref="A2" authorId="0">
      <text>
        <r>
          <rPr>
            <b/>
            <sz val="9"/>
            <color indexed="81"/>
            <rFont val="Tahoma"/>
            <family val="2"/>
          </rPr>
          <t>Je souaihte insérer une nouvelle collonne "Sélectionner résident" avec des cases à cocher ou tout simplement des cellules qui si on les sélectionne affichent X. On ne peut cocher qu'une seule case à la fois. Car un seul résident à la fois.</t>
        </r>
        <r>
          <rPr>
            <sz val="9"/>
            <color indexed="81"/>
            <rFont val="Tahoma"/>
            <family val="2"/>
          </rPr>
          <t xml:space="preserve">
</t>
        </r>
      </text>
    </comment>
    <comment ref="C3" authorId="0">
      <text>
        <r>
          <rPr>
            <b/>
            <sz val="9"/>
            <color indexed="81"/>
            <rFont val="Tahoma"/>
            <family val="2"/>
          </rPr>
          <t>Je souhaite insérer une nouvelle colonne "studio" ici. On aurait Nom / Prénom /Studio. Sans décaler toutes les macro...</t>
        </r>
        <r>
          <rPr>
            <sz val="9"/>
            <color indexed="81"/>
            <rFont val="Tahoma"/>
            <family val="2"/>
          </rPr>
          <t xml:space="preserve">
</t>
        </r>
      </text>
    </comment>
    <comment ref="AD4" authorId="0">
      <text>
        <r>
          <rPr>
            <sz val="9"/>
            <color indexed="81"/>
            <rFont val="Tahoma"/>
            <family val="2"/>
          </rPr>
          <t xml:space="preserve">J'aimerai que lla macro"trier et calculer le GIR sur la feuille entière" fusionne avec la macro "enregistrer GIR" de l'onglet GIRMP. Donc si on calcule le gir il s'enregistre automatiquement dans le tableau et le graph de l'onglet GIRMP
</t>
        </r>
      </text>
    </comment>
    <comment ref="AA5" authorId="0">
      <text>
        <r>
          <rPr>
            <b/>
            <sz val="9"/>
            <color indexed="81"/>
            <rFont val="Tahoma"/>
            <family val="2"/>
          </rPr>
          <t>En AA j'aimerai archiver les précedents GIR si un nouveau GIR est calculé pour chaque personne, à condition qu'il soit différent du précédent. De 6 il passe à 5 etc… Et que s'inscrive la date de calcul en AB.</t>
        </r>
        <r>
          <rPr>
            <sz val="9"/>
            <color indexed="81"/>
            <rFont val="Tahoma"/>
            <family val="2"/>
          </rPr>
          <t xml:space="preserve">
</t>
        </r>
      </text>
    </comment>
  </commentList>
</comments>
</file>

<file path=xl/comments3.xml><?xml version="1.0" encoding="utf-8"?>
<comments xmlns="http://schemas.openxmlformats.org/spreadsheetml/2006/main">
  <authors>
    <author>René JARROUSSE</author>
  </authors>
  <commentList>
    <comment ref="E1" authorId="0">
      <text>
        <r>
          <rPr>
            <sz val="8"/>
            <color indexed="81"/>
            <rFont val="Tahoma"/>
            <family val="2"/>
          </rPr>
          <t xml:space="preserve">Cette feuille de calcul des Groupes GIR est protégée, sauf les cases nécessaires à la saisie, de façon à éviter de détériorer les nombreuses formules de calcul qui y figurent. Si des utilisateurs avancés qui voudraient apporter leur propres améliorations veulent ôter la protection, il sont parfaitement libre de le faire à leurs risques et périls. Le code est "AGGIR".
</t>
        </r>
      </text>
    </comment>
    <comment ref="C8" authorId="0">
      <text>
        <r>
          <rPr>
            <sz val="8"/>
            <color indexed="81"/>
            <rFont val="Tahoma"/>
            <family val="2"/>
          </rPr>
          <t>Ce sont les écarts par rapport à ce qui est considéré comme logique et correct par la société.
B : Troubles occasionnels, ou peu gênant pour la société ou l'entourage.
C : se promener nu hors de chez elle, prend sa fille pour sa mère, fait ses besoins n'importe où.</t>
        </r>
      </text>
    </comment>
    <comment ref="H8" authorId="0">
      <text>
        <r>
          <rPr>
            <sz val="8"/>
            <color indexed="81"/>
            <rFont val="Tahoma"/>
            <family val="2"/>
          </rPr>
          <t>Choisir dans la liste déroulante</t>
        </r>
        <r>
          <rPr>
            <sz val="8"/>
            <color indexed="81"/>
            <rFont val="Tahoma"/>
            <family val="2"/>
          </rPr>
          <t xml:space="preserve">
</t>
        </r>
      </text>
    </comment>
    <comment ref="C10" authorId="0">
      <text>
        <r>
          <rPr>
            <sz val="8"/>
            <color indexed="81"/>
            <rFont val="Tahoma"/>
            <family val="2"/>
          </rPr>
          <t>Se situer par rapport aux saisons, moments de la journée (ne pas demander la date du jour), lieux habituels de vie.
B : Désorientation passagère
C : désorientation fréquente</t>
        </r>
      </text>
    </comment>
    <comment ref="H10" authorId="0">
      <text>
        <r>
          <rPr>
            <sz val="8"/>
            <color indexed="81"/>
            <rFont val="Tahoma"/>
            <family val="2"/>
          </rPr>
          <t>Choisir dans la liste déroulante</t>
        </r>
        <r>
          <rPr>
            <b/>
            <sz val="8"/>
            <color indexed="81"/>
            <rFont val="Tahoma"/>
            <family val="2"/>
          </rPr>
          <t xml:space="preserve">
</t>
        </r>
      </text>
    </comment>
    <comment ref="D12" authorId="0">
      <text>
        <r>
          <rPr>
            <sz val="8"/>
            <color indexed="81"/>
            <rFont val="Tahoma"/>
            <family val="2"/>
          </rPr>
          <t xml:space="preserve">A : toilette habituellement effectuée seule spontanément sans incitation.
B : Toilette habituellement effectuée seule après incitation ou préparation des objets de toilette par une autre personne.
C : Toilette jamais effectuée seule
Haut : Visage, tronc, membres supérieurs, rasage, se coiffer. (le dos et le brossage des dents sont exclus)
Bas : régions intimes, membres inférieurs, pieds. (les ongles ne sont pas pris en compte)
</t>
        </r>
      </text>
    </comment>
    <comment ref="G12" authorId="0">
      <text>
        <r>
          <rPr>
            <sz val="8"/>
            <color indexed="81"/>
            <rFont val="Tahoma"/>
            <family val="2"/>
          </rPr>
          <t xml:space="preserve">Choisir dans la liste déroulante
</t>
        </r>
      </text>
    </comment>
    <comment ref="H12" authorId="0">
      <text>
        <r>
          <rPr>
            <sz val="8"/>
            <color indexed="81"/>
            <rFont val="Tahoma"/>
            <family val="2"/>
          </rPr>
          <t>Remplissage automatique</t>
        </r>
        <r>
          <rPr>
            <sz val="8"/>
            <color indexed="81"/>
            <rFont val="Tahoma"/>
            <family val="2"/>
          </rPr>
          <t xml:space="preserve">
</t>
        </r>
      </text>
    </comment>
    <comment ref="G13" authorId="0">
      <text>
        <r>
          <rPr>
            <sz val="8"/>
            <color indexed="81"/>
            <rFont val="Tahoma"/>
            <family val="2"/>
          </rPr>
          <t>Choisir dans la liste déroulante</t>
        </r>
        <r>
          <rPr>
            <b/>
            <sz val="8"/>
            <color indexed="81"/>
            <rFont val="Tahoma"/>
            <family val="2"/>
          </rPr>
          <t xml:space="preserve">
</t>
        </r>
      </text>
    </comment>
    <comment ref="D14" authorId="0">
      <text>
        <r>
          <rPr>
            <sz val="8"/>
            <color indexed="81"/>
            <rFont val="Tahoma"/>
            <family val="2"/>
          </rPr>
          <t>Haut : Fait de passer des vêtements par la tête et/ou les bras.(le chapeau est exclus)
Moyen : Boutonner des vêtements, mettre une fermeture éclair ou des pressions, une ceinture, des bretelles.
Bas : Passer des vêtements par le bas du corps, y compris chaussettes, bas et chaussures.
B : Remet des vêtements sales ou doit être sollicité, ou les vêtements doivent être préparés. 
C : Ne s'habille pas seule ou habillage totalement incorrect ou incompatible avec la météo</t>
        </r>
      </text>
    </comment>
    <comment ref="G14" authorId="0">
      <text>
        <r>
          <rPr>
            <sz val="8"/>
            <color indexed="81"/>
            <rFont val="Tahoma"/>
            <family val="2"/>
          </rPr>
          <t xml:space="preserve">Choisir dans la liste déroulante
</t>
        </r>
        <r>
          <rPr>
            <sz val="8"/>
            <color indexed="81"/>
            <rFont val="Tahoma"/>
            <family val="2"/>
          </rPr>
          <t xml:space="preserve">
</t>
        </r>
      </text>
    </comment>
    <comment ref="H14" authorId="0">
      <text>
        <r>
          <rPr>
            <sz val="8"/>
            <color indexed="81"/>
            <rFont val="Tahoma"/>
            <family val="2"/>
          </rPr>
          <t>Remplissage automatique</t>
        </r>
        <r>
          <rPr>
            <b/>
            <sz val="8"/>
            <color indexed="81"/>
            <rFont val="Tahoma"/>
            <family val="2"/>
          </rPr>
          <t xml:space="preserve">
</t>
        </r>
        <r>
          <rPr>
            <sz val="8"/>
            <color indexed="81"/>
            <rFont val="Tahoma"/>
            <family val="2"/>
          </rPr>
          <t xml:space="preserve">
</t>
        </r>
      </text>
    </comment>
    <comment ref="G15"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G16" authorId="0">
      <text>
        <r>
          <rPr>
            <sz val="8"/>
            <color indexed="81"/>
            <rFont val="Tahoma"/>
            <family val="2"/>
          </rPr>
          <t xml:space="preserve">Choisir dans la liste déroulante
</t>
        </r>
        <r>
          <rPr>
            <sz val="8"/>
            <color indexed="81"/>
            <rFont val="Tahoma"/>
            <family val="2"/>
          </rPr>
          <t xml:space="preserve">
</t>
        </r>
      </text>
    </comment>
    <comment ref="D17" authorId="0">
      <text>
        <r>
          <rPr>
            <sz val="8"/>
            <color indexed="81"/>
            <rFont val="Tahoma"/>
            <family val="2"/>
          </rPr>
          <t>Se servir : couper la viande, ouvrir un pot de yaourt, peler un fruit, remplir son verre…
Manger : porter les aliments à sa bouche et les avaler.</t>
        </r>
      </text>
    </comment>
    <comment ref="G17" authorId="0">
      <text>
        <r>
          <rPr>
            <sz val="8"/>
            <color indexed="81"/>
            <rFont val="Tahoma"/>
            <family val="2"/>
          </rPr>
          <t>Choisir dans la liste déroulante</t>
        </r>
        <r>
          <rPr>
            <b/>
            <sz val="8"/>
            <color indexed="81"/>
            <rFont val="Tahoma"/>
            <family val="2"/>
          </rPr>
          <t xml:space="preserve">
</t>
        </r>
        <r>
          <rPr>
            <sz val="8"/>
            <color indexed="81"/>
            <rFont val="Tahoma"/>
            <family val="2"/>
          </rPr>
          <t xml:space="preserve">
</t>
        </r>
      </text>
    </comment>
    <comment ref="H17" authorId="0">
      <text>
        <r>
          <rPr>
            <sz val="8"/>
            <color indexed="81"/>
            <rFont val="Tahoma"/>
            <family val="2"/>
          </rPr>
          <t xml:space="preserve">Remplissage automatique
</t>
        </r>
      </text>
    </comment>
    <comment ref="G18" authorId="0">
      <text>
        <r>
          <rPr>
            <sz val="8"/>
            <color indexed="81"/>
            <rFont val="Tahoma"/>
            <family val="2"/>
          </rPr>
          <t xml:space="preserve">Choisir dans la liste déroulante
</t>
        </r>
        <r>
          <rPr>
            <sz val="8"/>
            <color indexed="81"/>
            <rFont val="Tahoma"/>
            <family val="2"/>
          </rPr>
          <t xml:space="preserve">
</t>
        </r>
      </text>
    </comment>
    <comment ref="D19" authorId="0">
      <text>
        <r>
          <rPr>
            <sz val="8"/>
            <color indexed="81"/>
            <rFont val="Tahoma"/>
            <family val="2"/>
          </rPr>
          <t xml:space="preserve">Il s'agit d'évaluer l'hygiène des éliminations et non une incontinence.
Une personne incontinente qui gère seule ses fuites urinaires sera cotée A
Une personne qui doit être sollicitée de façon intermittente pour aller aux toilettes sera cotée B même sans incontinence.
Une personne qui renverse régulièrement son urinal ou qui doit être sollicité pour éviter qu'elle n'urine pas n'importe où sera cotée C
</t>
        </r>
      </text>
    </comment>
    <comment ref="G19" authorId="0">
      <text>
        <r>
          <rPr>
            <sz val="8"/>
            <color indexed="81"/>
            <rFont val="Tahoma"/>
            <family val="2"/>
          </rPr>
          <t xml:space="preserve">Choisir dans la liste déroulante
</t>
        </r>
      </text>
    </comment>
    <comment ref="H19" authorId="0">
      <text>
        <r>
          <rPr>
            <sz val="8"/>
            <color indexed="81"/>
            <rFont val="Tahoma"/>
            <family val="2"/>
          </rPr>
          <t xml:space="preserve">Remplissage automatique
</t>
        </r>
      </text>
    </comment>
    <comment ref="G20" authorId="0">
      <text>
        <r>
          <rPr>
            <sz val="8"/>
            <color indexed="81"/>
            <rFont val="Tahoma"/>
            <family val="2"/>
          </rPr>
          <t xml:space="preserve">Choisir dans la liste déroulante
</t>
        </r>
      </text>
    </comment>
    <comment ref="D21" authorId="0">
      <text>
        <r>
          <rPr>
            <sz val="8"/>
            <color indexed="81"/>
            <rFont val="Tahoma"/>
            <family val="2"/>
          </rPr>
          <t>Assurer ses transferts : se lever, se coucher et s'asseoir, passer d'une des 3 positions à une autre, dans les 2 sens.
B : possible que dans un sens
C : impossible dans les 2 sens</t>
        </r>
      </text>
    </comment>
    <comment ref="H21" authorId="0">
      <text>
        <r>
          <rPr>
            <sz val="8"/>
            <color indexed="81"/>
            <rFont val="Tahoma"/>
            <family val="2"/>
          </rPr>
          <t xml:space="preserve">Choisir dans la liste déroulante
</t>
        </r>
      </text>
    </comment>
    <comment ref="D23" authorId="0">
      <text>
        <r>
          <rPr>
            <sz val="8"/>
            <color indexed="81"/>
            <rFont val="Tahoma"/>
            <family val="2"/>
          </rPr>
          <t>Passer d'une pièce dans l'autre
B : que dans certaines pièces
C : n'effectue pas seule ses déplacements</t>
        </r>
      </text>
    </comment>
    <comment ref="H23" authorId="0">
      <text>
        <r>
          <rPr>
            <sz val="8"/>
            <color indexed="81"/>
            <rFont val="Tahoma"/>
            <family val="2"/>
          </rPr>
          <t xml:space="preserve">Choisir dans la liste déroulante
</t>
        </r>
        <r>
          <rPr>
            <sz val="8"/>
            <color indexed="81"/>
            <rFont val="Tahoma"/>
            <family val="2"/>
          </rPr>
          <t xml:space="preserve">
</t>
        </r>
      </text>
    </comment>
    <comment ref="D25" authorId="0">
      <text>
        <r>
          <rPr>
            <sz val="8"/>
            <color indexed="81"/>
            <rFont val="Tahoma"/>
            <family val="2"/>
          </rPr>
          <t>Cet item n'est pas pris en compte pour déterminer le groupe GIR ! 
Il n'a d'intérêt que pour les personnes vivant à leur domicile</t>
        </r>
      </text>
    </comment>
    <comment ref="H25" authorId="0">
      <text>
        <r>
          <rPr>
            <sz val="8"/>
            <color indexed="81"/>
            <rFont val="Tahoma"/>
            <family val="2"/>
          </rPr>
          <t xml:space="preserve">Choisir dans la liste déroulante
</t>
        </r>
      </text>
    </comment>
    <comment ref="D27" authorId="0">
      <text>
        <r>
          <rPr>
            <sz val="8"/>
            <color indexed="81"/>
            <rFont val="Tahoma"/>
            <family val="2"/>
          </rPr>
          <t>Cet item n'est pas pris en compte pour déterminer le groupe GIR. 
Il n'a d'intérêt que pour les personnes vivant à leur domicile</t>
        </r>
      </text>
    </comment>
    <comment ref="H27" authorId="0">
      <text>
        <r>
          <rPr>
            <sz val="8"/>
            <color indexed="81"/>
            <rFont val="Tahoma"/>
            <family val="2"/>
          </rPr>
          <t xml:space="preserve">Choisir dans la liste déroulante
</t>
        </r>
      </text>
    </comment>
  </commentList>
</comments>
</file>

<file path=xl/comments4.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comments5.xml><?xml version="1.0" encoding="utf-8"?>
<comments xmlns="http://schemas.openxmlformats.org/spreadsheetml/2006/main">
  <authors>
    <author>René JARROUSSE</author>
  </authors>
  <commentList>
    <comment ref="A1" authorId="0">
      <text>
        <r>
          <rPr>
            <sz val="8"/>
            <color indexed="81"/>
            <rFont val="Tahoma"/>
            <family val="2"/>
          </rPr>
          <t>Cette feuille de calcul "algorithme" est entièrement automatique, les saisies se font par la feuille "GIR". Il est recommandé de ne supprimer la protection que pour les utilisateurs avancés dans le but de l'améliorer. Ne la modifier qu'après avoir fait une copie de sauvegarde.
Le code de déblocage est "AGGIR".</t>
        </r>
      </text>
    </comment>
  </commentList>
</comments>
</file>

<file path=xl/sharedStrings.xml><?xml version="1.0" encoding="utf-8"?>
<sst xmlns="http://schemas.openxmlformats.org/spreadsheetml/2006/main" count="569" uniqueCount="151">
  <si>
    <t>AGGIR</t>
  </si>
  <si>
    <t>Rubriques</t>
  </si>
  <si>
    <t>Groupe A</t>
  </si>
  <si>
    <t>valeur</t>
  </si>
  <si>
    <t>patient</t>
  </si>
  <si>
    <t>Groupe B</t>
  </si>
  <si>
    <t>Groupe C</t>
  </si>
  <si>
    <t>Groupe D</t>
  </si>
  <si>
    <t>Groupe E</t>
  </si>
  <si>
    <t>Groupe F</t>
  </si>
  <si>
    <t>Groupe G</t>
  </si>
  <si>
    <t>Groupe H</t>
  </si>
  <si>
    <t>Cohérence</t>
  </si>
  <si>
    <t>C</t>
  </si>
  <si>
    <t>B</t>
  </si>
  <si>
    <t>Orientation</t>
  </si>
  <si>
    <t>Toilette</t>
  </si>
  <si>
    <t>Habillement</t>
  </si>
  <si>
    <t>Alimentation</t>
  </si>
  <si>
    <t>Elimination</t>
  </si>
  <si>
    <t>Transfert</t>
  </si>
  <si>
    <t>Communication</t>
  </si>
  <si>
    <t>A= Fait seul(e) habituellement</t>
  </si>
  <si>
    <t>B=Fait partiellement</t>
  </si>
  <si>
    <t>C=Ne fait pas</t>
  </si>
  <si>
    <t>VARIABLES DISCRIMINANTES</t>
  </si>
  <si>
    <t>Codage</t>
  </si>
  <si>
    <t>Converser et/ou se comporter de façon logique et sensée</t>
  </si>
  <si>
    <t>Se repérer dans le temps, les moments de la journée et dans les lieux.</t>
  </si>
  <si>
    <t>Toilette du haut et du bas du corps</t>
  </si>
  <si>
    <t>assurer son hygiène corporelle</t>
  </si>
  <si>
    <t>Bas</t>
  </si>
  <si>
    <t>Haut</t>
  </si>
  <si>
    <t>Habillage haut, moyen, bas</t>
  </si>
  <si>
    <t>s'habiller, se déshabiller, se présenter</t>
  </si>
  <si>
    <t>Moyen</t>
  </si>
  <si>
    <t>Alimentation : se servir, manger</t>
  </si>
  <si>
    <t>se servir et manger les aliments préparés</t>
  </si>
  <si>
    <t>Se servir</t>
  </si>
  <si>
    <t>Manger</t>
  </si>
  <si>
    <t>Elimination urinaire, fécale</t>
  </si>
  <si>
    <t>assurer l'hygiène de l'élimination urinaire et fécale</t>
  </si>
  <si>
    <t>Fécale</t>
  </si>
  <si>
    <t>Urinaire</t>
  </si>
  <si>
    <t>Transferts</t>
  </si>
  <si>
    <t>Se lever, se coucher, s'asseoir</t>
  </si>
  <si>
    <t>Déplacements à l'intérieur</t>
  </si>
  <si>
    <t>avec ou sans canne, déambulateur, fauteuil roulant</t>
  </si>
  <si>
    <t>Déplacement à l'extérieur</t>
  </si>
  <si>
    <t>à partir de la porte d'entrée sans moyen de transport</t>
  </si>
  <si>
    <t>Communication à distance</t>
  </si>
  <si>
    <t>utiliser les moyens de communications : téléphone, alarme, sonnette</t>
  </si>
  <si>
    <t>A</t>
  </si>
  <si>
    <t>Sommes</t>
  </si>
  <si>
    <t>Ventilation des rangs</t>
  </si>
  <si>
    <t>Rangs =&gt; GIR</t>
  </si>
  <si>
    <t>Déplacement</t>
  </si>
  <si>
    <t>interne</t>
  </si>
  <si>
    <t>externe</t>
  </si>
  <si>
    <t>Critères de codage :</t>
  </si>
  <si>
    <t>Nom :</t>
  </si>
  <si>
    <t>Prénom :</t>
  </si>
  <si>
    <t>Age :</t>
  </si>
  <si>
    <t>Groupe GIR :</t>
  </si>
  <si>
    <t>Date :</t>
  </si>
  <si>
    <t>Signature :</t>
  </si>
  <si>
    <t xml:space="preserve"> Grille AGGIR</t>
  </si>
  <si>
    <t>Rang</t>
  </si>
  <si>
    <t>sexe</t>
  </si>
  <si>
    <t>né(e) le</t>
  </si>
  <si>
    <t>coherence</t>
  </si>
  <si>
    <t xml:space="preserve">orientation </t>
  </si>
  <si>
    <t>toilette</t>
  </si>
  <si>
    <t>habillage</t>
  </si>
  <si>
    <t>alimentation</t>
  </si>
  <si>
    <t>transfert</t>
  </si>
  <si>
    <t>dpct inter</t>
  </si>
  <si>
    <t>GIR</t>
  </si>
  <si>
    <t>haut</t>
  </si>
  <si>
    <t>bas</t>
  </si>
  <si>
    <t>moyen</t>
  </si>
  <si>
    <t>se servir</t>
  </si>
  <si>
    <t>manger</t>
  </si>
  <si>
    <t>urinaire</t>
  </si>
  <si>
    <t>fécale</t>
  </si>
  <si>
    <t>M</t>
  </si>
  <si>
    <t>F</t>
  </si>
  <si>
    <t>Nom</t>
  </si>
  <si>
    <t>Prénom</t>
  </si>
  <si>
    <t>GIR moyen pondéré :</t>
  </si>
  <si>
    <t>GIR 1 :</t>
  </si>
  <si>
    <t>GIR 2 :</t>
  </si>
  <si>
    <t>GIR 3 :</t>
  </si>
  <si>
    <t>GIR 4 :</t>
  </si>
  <si>
    <t>GIR 5 :</t>
  </si>
  <si>
    <t>GIR 6 :</t>
  </si>
  <si>
    <t>Calcul du GIR moyen pondéré</t>
  </si>
  <si>
    <t>aaaa</t>
  </si>
  <si>
    <t>bb</t>
  </si>
  <si>
    <t>f</t>
  </si>
  <si>
    <t>a</t>
  </si>
  <si>
    <t>b</t>
  </si>
  <si>
    <t>EHPA :</t>
  </si>
  <si>
    <t>Cachet de l'établissement :</t>
  </si>
  <si>
    <t xml:space="preserve">                                 Autonomie Gérontologie - Groupes Iso-ressources</t>
  </si>
  <si>
    <t>m</t>
  </si>
  <si>
    <t>c</t>
  </si>
  <si>
    <t>ouioui</t>
  </si>
  <si>
    <t xml:space="preserve">Nombre de résidents : </t>
  </si>
  <si>
    <t>GMP</t>
  </si>
  <si>
    <t>DATE</t>
  </si>
  <si>
    <t>% des résidents</t>
  </si>
  <si>
    <t>ASTERIX</t>
  </si>
  <si>
    <t>OBELIX</t>
  </si>
  <si>
    <t>LUCKY LUKE</t>
  </si>
  <si>
    <t>TINTIN</t>
  </si>
  <si>
    <t>canardO</t>
  </si>
  <si>
    <t>RASTAPOPOULOS</t>
  </si>
  <si>
    <t>RACKAM LE ROUGE</t>
  </si>
  <si>
    <t xml:space="preserve">GASTON </t>
  </si>
  <si>
    <t>LONGTARIN</t>
  </si>
  <si>
    <t>HADDOCK</t>
  </si>
  <si>
    <t>TOURNESOL</t>
  </si>
  <si>
    <t>ASSURANCETOURIX</t>
  </si>
  <si>
    <t>CLEOPATRE</t>
  </si>
  <si>
    <t>CESAR</t>
  </si>
  <si>
    <t>LES DALTONS</t>
  </si>
  <si>
    <t xml:space="preserve">                  Autonomie Gérontologie - Groupes Iso-ressources</t>
  </si>
  <si>
    <t>A = Fait seul(e) habituellement</t>
  </si>
  <si>
    <t>C = Ne fait pas</t>
  </si>
  <si>
    <t>B = Fait partiellement</t>
  </si>
  <si>
    <t xml:space="preserve">Résidence </t>
  </si>
  <si>
    <t>Résidence</t>
  </si>
  <si>
    <t>date</t>
  </si>
  <si>
    <t>GIR si différent</t>
  </si>
  <si>
    <t>Prénom ASSURANCETOURIX</t>
  </si>
  <si>
    <t>Prénom ASTERIX</t>
  </si>
  <si>
    <t>Prénom canardO</t>
  </si>
  <si>
    <t>Prénom CESAR</t>
  </si>
  <si>
    <t>Prénom CLEOPATRE</t>
  </si>
  <si>
    <t xml:space="preserve">Prénom GASTON </t>
  </si>
  <si>
    <t>Prénom HADDOCK</t>
  </si>
  <si>
    <t>Prénom LES DALTONS</t>
  </si>
  <si>
    <t>Prénom LONGTARIN</t>
  </si>
  <si>
    <t>Prénom LUCKY LUKE</t>
  </si>
  <si>
    <t>Prénom OBELIX</t>
  </si>
  <si>
    <t>Prénom ouioui</t>
  </si>
  <si>
    <t>Prénom RACKAM LE ROUGE</t>
  </si>
  <si>
    <t>Prénom RASTAPOPOULOS</t>
  </si>
  <si>
    <t>Prénom TINTIN</t>
  </si>
  <si>
    <t>Prénom TOURNESOL</t>
  </si>
</sst>
</file>

<file path=xl/styles.xml><?xml version="1.0" encoding="utf-8"?>
<styleSheet xmlns="http://schemas.openxmlformats.org/spreadsheetml/2006/main">
  <fonts count="39">
    <font>
      <sz val="10"/>
      <name val="Arial"/>
    </font>
    <font>
      <b/>
      <i/>
      <sz val="14"/>
      <color indexed="57"/>
      <name val="Arial"/>
      <family val="2"/>
    </font>
    <font>
      <sz val="10"/>
      <color indexed="57"/>
      <name val="Arial"/>
      <family val="2"/>
    </font>
    <font>
      <b/>
      <i/>
      <sz val="12"/>
      <color indexed="10"/>
      <name val="Arial"/>
      <family val="2"/>
    </font>
    <font>
      <b/>
      <i/>
      <sz val="14"/>
      <color indexed="48"/>
      <name val="Arial"/>
      <family val="2"/>
    </font>
    <font>
      <i/>
      <sz val="8"/>
      <name val="Arial"/>
      <family val="2"/>
    </font>
    <font>
      <i/>
      <sz val="10"/>
      <name val="Arial"/>
      <family val="2"/>
    </font>
    <font>
      <b/>
      <i/>
      <sz val="11"/>
      <color indexed="57"/>
      <name val="Arial"/>
      <family val="2"/>
    </font>
    <font>
      <b/>
      <i/>
      <sz val="12"/>
      <name val="Arial"/>
      <family val="2"/>
    </font>
    <font>
      <b/>
      <i/>
      <sz val="10"/>
      <name val="Arial"/>
      <family val="2"/>
    </font>
    <font>
      <b/>
      <i/>
      <sz val="14"/>
      <name val="Arial"/>
      <family val="2"/>
    </font>
    <font>
      <b/>
      <i/>
      <sz val="18"/>
      <name val="Arial"/>
      <family val="2"/>
    </font>
    <font>
      <b/>
      <sz val="12"/>
      <name val="Arial"/>
      <family val="2"/>
    </font>
    <font>
      <b/>
      <i/>
      <sz val="11"/>
      <color indexed="22"/>
      <name val="Arial"/>
      <family val="2"/>
    </font>
    <font>
      <sz val="8"/>
      <color indexed="81"/>
      <name val="Tahoma"/>
      <family val="2"/>
    </font>
    <font>
      <b/>
      <sz val="8"/>
      <color indexed="81"/>
      <name val="Tahoma"/>
      <family val="2"/>
    </font>
    <font>
      <sz val="8"/>
      <name val="Arial"/>
      <family val="2"/>
    </font>
    <font>
      <b/>
      <sz val="14"/>
      <name val="Arial"/>
      <family val="2"/>
    </font>
    <font>
      <sz val="10"/>
      <color indexed="22"/>
      <name val="Arial"/>
      <family val="2"/>
    </font>
    <font>
      <b/>
      <sz val="10"/>
      <name val="Arial"/>
      <family val="2"/>
    </font>
    <font>
      <b/>
      <u/>
      <sz val="10"/>
      <name val="Arial"/>
      <family val="2"/>
    </font>
    <font>
      <b/>
      <i/>
      <sz val="8"/>
      <name val="Arial"/>
      <family val="2"/>
    </font>
    <font>
      <b/>
      <sz val="10"/>
      <color indexed="22"/>
      <name val="Arial"/>
      <family val="2"/>
    </font>
    <font>
      <sz val="10"/>
      <name val="Arial"/>
      <family val="2"/>
    </font>
    <font>
      <b/>
      <sz val="10"/>
      <name val="Perpetua Titling MT"/>
      <family val="1"/>
    </font>
    <font>
      <b/>
      <sz val="11"/>
      <name val="Arial"/>
      <family val="2"/>
    </font>
    <font>
      <b/>
      <sz val="12"/>
      <color indexed="12"/>
      <name val="Arial"/>
      <family val="2"/>
    </font>
    <font>
      <b/>
      <u/>
      <sz val="18"/>
      <color theme="3" tint="0.39997558519241921"/>
      <name val="Arial"/>
      <family val="2"/>
    </font>
    <font>
      <b/>
      <i/>
      <sz val="14"/>
      <color theme="3" tint="0.39997558519241921"/>
      <name val="Arial"/>
      <family val="2"/>
    </font>
    <font>
      <b/>
      <sz val="18"/>
      <color theme="3" tint="0.39997558519241921"/>
      <name val="Arial"/>
      <family val="2"/>
    </font>
    <font>
      <b/>
      <sz val="14"/>
      <color theme="3" tint="0.39997558519241921"/>
      <name val="Arial"/>
      <family val="2"/>
    </font>
    <font>
      <b/>
      <sz val="12"/>
      <color theme="1"/>
      <name val="Arial"/>
      <family val="2"/>
    </font>
    <font>
      <sz val="10"/>
      <name val="Perpetua Titling MT"/>
      <family val="1"/>
    </font>
    <font>
      <b/>
      <sz val="12"/>
      <name val="Perpetua Titling MT"/>
      <family val="1"/>
    </font>
    <font>
      <b/>
      <i/>
      <sz val="10"/>
      <color indexed="48"/>
      <name val="Arial"/>
      <family val="2"/>
    </font>
    <font>
      <b/>
      <i/>
      <sz val="11"/>
      <name val="Arial"/>
      <family val="2"/>
    </font>
    <font>
      <sz val="9"/>
      <color indexed="81"/>
      <name val="Tahoma"/>
      <family val="2"/>
    </font>
    <font>
      <b/>
      <sz val="9"/>
      <color indexed="81"/>
      <name val="Tahoma"/>
      <family val="2"/>
    </font>
    <font>
      <u/>
      <sz val="8.5"/>
      <color theme="10"/>
      <name val="Arial"/>
      <family val="2"/>
    </font>
  </fonts>
  <fills count="6">
    <fill>
      <patternFill patternType="none"/>
    </fill>
    <fill>
      <patternFill patternType="gray125"/>
    </fill>
    <fill>
      <patternFill patternType="solid">
        <fgColor indexed="26"/>
        <bgColor indexed="64"/>
      </patternFill>
    </fill>
    <fill>
      <patternFill patternType="solid">
        <fgColor indexed="9"/>
        <bgColor indexed="64"/>
      </patternFill>
    </fill>
    <fill>
      <patternFill patternType="solid">
        <fgColor theme="4" tint="0.79998168889431442"/>
        <bgColor indexed="64"/>
      </patternFill>
    </fill>
    <fill>
      <patternFill patternType="solid">
        <fgColor theme="0"/>
        <bgColor indexed="64"/>
      </patternFill>
    </fill>
  </fills>
  <borders count="40">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right/>
      <top style="medium">
        <color indexed="64"/>
      </top>
      <bottom style="medium">
        <color indexed="64"/>
      </bottom>
      <diagonal/>
    </border>
    <border>
      <left/>
      <right/>
      <top style="medium">
        <color indexed="64"/>
      </top>
      <bottom/>
      <diagonal/>
    </border>
    <border>
      <left style="thick">
        <color indexed="64"/>
      </left>
      <right style="thick">
        <color indexed="64"/>
      </right>
      <top style="thick">
        <color indexed="64"/>
      </top>
      <bottom style="thick">
        <color indexed="64"/>
      </bottom>
      <diagonal/>
    </border>
    <border>
      <left/>
      <right/>
      <top/>
      <bottom style="medium">
        <color indexed="64"/>
      </bottom>
      <diagonal/>
    </border>
    <border>
      <left/>
      <right style="medium">
        <color indexed="64"/>
      </right>
      <top/>
      <bottom/>
      <diagonal/>
    </border>
    <border>
      <left style="double">
        <color indexed="64"/>
      </left>
      <right style="double">
        <color indexed="64"/>
      </right>
      <top style="double">
        <color indexed="64"/>
      </top>
      <bottom style="double">
        <color indexed="64"/>
      </bottom>
      <diagonal/>
    </border>
    <border>
      <left style="medium">
        <color indexed="64"/>
      </left>
      <right/>
      <top/>
      <bottom/>
      <diagonal/>
    </border>
    <border>
      <left style="double">
        <color indexed="64"/>
      </left>
      <right/>
      <top style="double">
        <color indexed="64"/>
      </top>
      <bottom style="double">
        <color indexed="64"/>
      </bottom>
      <diagonal/>
    </border>
    <border>
      <left/>
      <right style="double">
        <color indexed="64"/>
      </right>
      <top style="double">
        <color indexed="64"/>
      </top>
      <bottom style="double">
        <color indexed="64"/>
      </bottom>
      <diagonal/>
    </border>
    <border>
      <left/>
      <right style="double">
        <color indexed="64"/>
      </right>
      <top style="medium">
        <color indexed="64"/>
      </top>
      <bottom/>
      <diagonal/>
    </border>
    <border>
      <left/>
      <right style="double">
        <color indexed="64"/>
      </right>
      <top/>
      <bottom style="medium">
        <color indexed="64"/>
      </bottom>
      <diagonal/>
    </border>
    <border>
      <left/>
      <right style="double">
        <color indexed="64"/>
      </right>
      <top/>
      <bottom/>
      <diagonal/>
    </border>
    <border>
      <left style="thin">
        <color indexed="64"/>
      </left>
      <right style="thin">
        <color indexed="64"/>
      </right>
      <top style="thin">
        <color indexed="64"/>
      </top>
      <bottom style="thin">
        <color indexed="64"/>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top/>
      <bottom/>
      <diagonal/>
    </border>
    <border>
      <left/>
      <right style="thick">
        <color indexed="64"/>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right/>
      <top/>
      <bottom style="thin">
        <color auto="1"/>
      </bottom>
      <diagonal/>
    </border>
    <border>
      <left style="thin">
        <color indexed="64"/>
      </left>
      <right style="thin">
        <color indexed="64"/>
      </right>
      <top/>
      <bottom style="thin">
        <color indexed="64"/>
      </bottom>
      <diagonal/>
    </border>
    <border>
      <left/>
      <right style="thin">
        <color indexed="64"/>
      </right>
      <top/>
      <bottom/>
      <diagonal/>
    </border>
    <border>
      <left style="thick">
        <color theme="3" tint="0.39994506668294322"/>
      </left>
      <right/>
      <top style="thick">
        <color theme="3" tint="0.39994506668294322"/>
      </top>
      <bottom style="thick">
        <color theme="3" tint="0.39994506668294322"/>
      </bottom>
      <diagonal/>
    </border>
    <border>
      <left/>
      <right/>
      <top style="thick">
        <color theme="3" tint="0.39994506668294322"/>
      </top>
      <bottom style="thick">
        <color theme="3" tint="0.39994506668294322"/>
      </bottom>
      <diagonal/>
    </border>
    <border>
      <left/>
      <right style="thick">
        <color theme="3" tint="0.39994506668294322"/>
      </right>
      <top style="thick">
        <color theme="3" tint="0.39994506668294322"/>
      </top>
      <bottom style="thick">
        <color theme="3" tint="0.39994506668294322"/>
      </bottom>
      <diagonal/>
    </border>
    <border>
      <left style="thin">
        <color indexed="64"/>
      </left>
      <right style="thin">
        <color indexed="64"/>
      </right>
      <top style="thick">
        <color indexed="64"/>
      </top>
      <bottom/>
      <diagonal/>
    </border>
    <border>
      <left style="double">
        <color indexed="64"/>
      </left>
      <right style="medium">
        <color indexed="64"/>
      </right>
      <top style="medium">
        <color indexed="64"/>
      </top>
      <bottom style="medium">
        <color indexed="64"/>
      </bottom>
      <diagonal/>
    </border>
  </borders>
  <cellStyleXfs count="2">
    <xf numFmtId="0" fontId="0" fillId="0" borderId="0"/>
    <xf numFmtId="0" fontId="38" fillId="0" borderId="0" applyNumberFormat="0" applyFill="0" applyBorder="0" applyAlignment="0" applyProtection="0">
      <alignment vertical="top"/>
      <protection locked="0"/>
    </xf>
  </cellStyleXfs>
  <cellXfs count="163">
    <xf numFmtId="0" fontId="0" fillId="0" borderId="0" xfId="0"/>
    <xf numFmtId="0" fontId="1" fillId="2" borderId="1" xfId="0" applyFont="1" applyFill="1" applyBorder="1"/>
    <xf numFmtId="0" fontId="2" fillId="2" borderId="1" xfId="0" applyFont="1" applyFill="1" applyBorder="1"/>
    <xf numFmtId="0" fontId="2" fillId="2" borderId="2" xfId="0" applyFont="1" applyFill="1" applyBorder="1"/>
    <xf numFmtId="0" fontId="2" fillId="2" borderId="0" xfId="0" applyFont="1" applyFill="1"/>
    <xf numFmtId="0" fontId="2" fillId="2" borderId="3" xfId="0" applyFont="1" applyFill="1" applyBorder="1"/>
    <xf numFmtId="0" fontId="2" fillId="2" borderId="4" xfId="0" applyFont="1" applyFill="1" applyBorder="1"/>
    <xf numFmtId="0" fontId="2" fillId="2" borderId="5" xfId="0" applyFont="1" applyFill="1" applyBorder="1"/>
    <xf numFmtId="0" fontId="2" fillId="2" borderId="6" xfId="0" applyFont="1" applyFill="1" applyBorder="1"/>
    <xf numFmtId="0" fontId="2" fillId="2" borderId="7" xfId="0" applyFont="1" applyFill="1" applyBorder="1"/>
    <xf numFmtId="0" fontId="2" fillId="2" borderId="8" xfId="0" applyFont="1" applyFill="1" applyBorder="1"/>
    <xf numFmtId="0" fontId="2" fillId="2" borderId="9" xfId="0" applyFont="1" applyFill="1" applyBorder="1"/>
    <xf numFmtId="0" fontId="2" fillId="2" borderId="10" xfId="0" applyFont="1" applyFill="1" applyBorder="1"/>
    <xf numFmtId="0" fontId="2" fillId="2" borderId="11" xfId="0" applyFont="1" applyFill="1" applyBorder="1"/>
    <xf numFmtId="0" fontId="2" fillId="2" borderId="12" xfId="0" applyFont="1" applyFill="1" applyBorder="1"/>
    <xf numFmtId="0" fontId="2" fillId="2" borderId="13" xfId="0" applyFont="1" applyFill="1" applyBorder="1"/>
    <xf numFmtId="0" fontId="3" fillId="2" borderId="13" xfId="0" applyFont="1" applyFill="1" applyBorder="1"/>
    <xf numFmtId="0" fontId="0" fillId="3" borderId="0" xfId="0" applyFill="1" applyProtection="1"/>
    <xf numFmtId="0" fontId="0" fillId="0" borderId="0" xfId="0" applyProtection="1">
      <protection locked="0"/>
    </xf>
    <xf numFmtId="0" fontId="10" fillId="4" borderId="19" xfId="0" applyFont="1" applyFill="1" applyBorder="1" applyProtection="1"/>
    <xf numFmtId="0" fontId="19" fillId="3" borderId="0" xfId="0" applyFont="1" applyFill="1" applyProtection="1"/>
    <xf numFmtId="0" fontId="19" fillId="0" borderId="23" xfId="0" applyFont="1" applyBorder="1" applyAlignment="1" applyProtection="1">
      <alignment horizontal="center"/>
      <protection locked="0"/>
    </xf>
    <xf numFmtId="0" fontId="19" fillId="0" borderId="23" xfId="0" applyFont="1" applyBorder="1" applyAlignment="1" applyProtection="1">
      <alignment horizontal="left"/>
      <protection locked="0"/>
    </xf>
    <xf numFmtId="14" fontId="19" fillId="0" borderId="23" xfId="0" applyNumberFormat="1" applyFont="1" applyBorder="1" applyAlignment="1" applyProtection="1">
      <alignment horizontal="center"/>
      <protection locked="0"/>
    </xf>
    <xf numFmtId="14" fontId="19" fillId="0" borderId="33" xfId="0" applyNumberFormat="1" applyFont="1" applyBorder="1" applyAlignment="1" applyProtection="1">
      <alignment horizontal="center"/>
      <protection locked="0"/>
    </xf>
    <xf numFmtId="0" fontId="4" fillId="3" borderId="0" xfId="0" applyFont="1" applyFill="1" applyProtection="1"/>
    <xf numFmtId="0" fontId="11" fillId="4" borderId="18" xfId="0" applyFont="1" applyFill="1" applyBorder="1" applyProtection="1"/>
    <xf numFmtId="0" fontId="11" fillId="4" borderId="19" xfId="0" applyFont="1" applyFill="1" applyBorder="1" applyProtection="1"/>
    <xf numFmtId="0" fontId="0" fillId="5" borderId="0" xfId="0" applyFill="1" applyProtection="1"/>
    <xf numFmtId="0" fontId="20" fillId="3" borderId="0" xfId="0" applyFont="1" applyFill="1" applyProtection="1"/>
    <xf numFmtId="0" fontId="6" fillId="3" borderId="0" xfId="0" applyFont="1" applyFill="1" applyProtection="1"/>
    <xf numFmtId="1" fontId="12" fillId="3" borderId="32" xfId="0" applyNumberFormat="1" applyFont="1" applyFill="1" applyBorder="1" applyAlignment="1" applyProtection="1">
      <alignment horizontal="left"/>
    </xf>
    <xf numFmtId="0" fontId="12" fillId="3" borderId="32" xfId="0" applyFont="1" applyFill="1" applyBorder="1" applyProtection="1"/>
    <xf numFmtId="0" fontId="0" fillId="3" borderId="1" xfId="0" applyFill="1" applyBorder="1" applyProtection="1"/>
    <xf numFmtId="0" fontId="8" fillId="3" borderId="11" xfId="0" applyFont="1" applyFill="1" applyBorder="1" applyProtection="1"/>
    <xf numFmtId="0" fontId="0" fillId="3" borderId="11" xfId="0" applyFill="1" applyBorder="1" applyProtection="1"/>
    <xf numFmtId="0" fontId="0" fillId="3" borderId="2" xfId="0" applyFill="1" applyBorder="1" applyProtection="1"/>
    <xf numFmtId="0" fontId="0" fillId="3" borderId="8" xfId="0" applyFill="1" applyBorder="1" applyProtection="1"/>
    <xf numFmtId="0" fontId="13" fillId="3" borderId="3" xfId="0" applyFont="1" applyFill="1" applyBorder="1" applyProtection="1"/>
    <xf numFmtId="0" fontId="9" fillId="3" borderId="12" xfId="0" applyFont="1" applyFill="1" applyBorder="1" applyProtection="1"/>
    <xf numFmtId="0" fontId="0" fillId="3" borderId="12" xfId="0" applyFill="1" applyBorder="1" applyProtection="1"/>
    <xf numFmtId="0" fontId="13" fillId="3" borderId="5" xfId="0" applyFont="1" applyFill="1" applyBorder="1" applyProtection="1"/>
    <xf numFmtId="0" fontId="0" fillId="3" borderId="14" xfId="0" applyFill="1" applyBorder="1" applyProtection="1"/>
    <xf numFmtId="0" fontId="0" fillId="3" borderId="0" xfId="0" applyFill="1" applyBorder="1" applyProtection="1"/>
    <xf numFmtId="0" fontId="0" fillId="3" borderId="20" xfId="0" applyFill="1" applyBorder="1" applyProtection="1"/>
    <xf numFmtId="0" fontId="13" fillId="3" borderId="17" xfId="0" applyFont="1" applyFill="1" applyBorder="1" applyProtection="1"/>
    <xf numFmtId="0" fontId="0" fillId="3" borderId="21" xfId="0" applyFill="1" applyBorder="1" applyProtection="1"/>
    <xf numFmtId="0" fontId="0" fillId="3" borderId="22" xfId="0" applyFill="1" applyBorder="1" applyProtection="1"/>
    <xf numFmtId="0" fontId="0" fillId="3" borderId="15" xfId="0" applyFill="1" applyBorder="1" applyProtection="1"/>
    <xf numFmtId="0" fontId="7" fillId="3" borderId="5" xfId="0" applyFont="1" applyFill="1" applyBorder="1" applyProtection="1"/>
    <xf numFmtId="0" fontId="0" fillId="3" borderId="6" xfId="0" applyFill="1" applyBorder="1" applyProtection="1"/>
    <xf numFmtId="0" fontId="5" fillId="3" borderId="0" xfId="0" applyFont="1" applyFill="1" applyProtection="1"/>
    <xf numFmtId="0" fontId="10" fillId="4" borderId="18" xfId="0" applyFont="1" applyFill="1" applyBorder="1" applyAlignment="1" applyProtection="1"/>
    <xf numFmtId="0" fontId="12" fillId="3" borderId="0" xfId="0" applyFont="1" applyFill="1" applyProtection="1"/>
    <xf numFmtId="0" fontId="0" fillId="3" borderId="3" xfId="0" applyFill="1" applyBorder="1" applyProtection="1"/>
    <xf numFmtId="0" fontId="0" fillId="3" borderId="4" xfId="0" applyFill="1" applyBorder="1" applyProtection="1"/>
    <xf numFmtId="0" fontId="0" fillId="3" borderId="17" xfId="0" applyFill="1" applyBorder="1" applyProtection="1"/>
    <xf numFmtId="0" fontId="0" fillId="3" borderId="5" xfId="0" applyFill="1" applyBorder="1" applyProtection="1"/>
    <xf numFmtId="0" fontId="19" fillId="0" borderId="0" xfId="0" applyFont="1" applyAlignment="1" applyProtection="1">
      <alignment horizontal="center"/>
      <protection locked="0"/>
    </xf>
    <xf numFmtId="0" fontId="19" fillId="0" borderId="1" xfId="0" applyFont="1" applyBorder="1" applyAlignment="1" applyProtection="1">
      <alignment horizontal="center"/>
      <protection locked="0"/>
    </xf>
    <xf numFmtId="0" fontId="17" fillId="4" borderId="11" xfId="0" applyFont="1" applyFill="1" applyBorder="1" applyAlignment="1" applyProtection="1">
      <alignment horizontal="right" vertical="center"/>
      <protection locked="0"/>
    </xf>
    <xf numFmtId="0" fontId="0" fillId="0" borderId="0" xfId="0" applyFill="1" applyBorder="1" applyProtection="1">
      <protection locked="0"/>
    </xf>
    <xf numFmtId="0" fontId="19" fillId="0" borderId="0" xfId="0" applyFont="1" applyProtection="1">
      <protection locked="0"/>
    </xf>
    <xf numFmtId="0" fontId="22" fillId="0" borderId="0" xfId="0" applyFont="1" applyProtection="1">
      <protection locked="0"/>
    </xf>
    <xf numFmtId="0" fontId="18" fillId="0" borderId="0" xfId="0" applyFont="1" applyProtection="1">
      <protection locked="0"/>
    </xf>
    <xf numFmtId="0" fontId="19" fillId="0" borderId="0" xfId="0" applyFont="1" applyAlignment="1" applyProtection="1">
      <alignment horizontal="left"/>
      <protection locked="0"/>
    </xf>
    <xf numFmtId="14" fontId="19" fillId="0" borderId="0" xfId="0" applyNumberFormat="1" applyFont="1" applyAlignment="1" applyProtection="1">
      <alignment horizontal="center"/>
      <protection locked="0"/>
    </xf>
    <xf numFmtId="0" fontId="19" fillId="5" borderId="0" xfId="0" applyFont="1" applyFill="1" applyAlignment="1" applyProtection="1">
      <alignment horizontal="center"/>
      <protection locked="0"/>
    </xf>
    <xf numFmtId="0" fontId="17" fillId="5" borderId="14" xfId="0" applyFont="1" applyFill="1" applyBorder="1" applyAlignment="1" applyProtection="1">
      <alignment vertical="center"/>
      <protection locked="0"/>
    </xf>
    <xf numFmtId="0" fontId="24" fillId="0" borderId="33" xfId="0" applyFont="1" applyBorder="1" applyAlignment="1" applyProtection="1">
      <alignment horizontal="center"/>
      <protection locked="0"/>
    </xf>
    <xf numFmtId="0" fontId="24" fillId="0" borderId="23" xfId="0" applyFont="1" applyBorder="1" applyAlignment="1" applyProtection="1">
      <alignment horizontal="center"/>
      <protection locked="0"/>
    </xf>
    <xf numFmtId="11" fontId="24" fillId="0" borderId="23" xfId="0" applyNumberFormat="1" applyFont="1" applyBorder="1" applyAlignment="1" applyProtection="1">
      <alignment horizontal="center"/>
      <protection locked="0"/>
    </xf>
    <xf numFmtId="0" fontId="0" fillId="5" borderId="0" xfId="0" applyFill="1"/>
    <xf numFmtId="14" fontId="25" fillId="5" borderId="23" xfId="0" applyNumberFormat="1" applyFont="1" applyFill="1" applyBorder="1"/>
    <xf numFmtId="0" fontId="12" fillId="5" borderId="0" xfId="0" applyFont="1" applyFill="1" applyBorder="1" applyAlignment="1">
      <alignment vertical="center"/>
    </xf>
    <xf numFmtId="0" fontId="0" fillId="5" borderId="24" xfId="0" applyFill="1" applyBorder="1"/>
    <xf numFmtId="0" fontId="12" fillId="5" borderId="25" xfId="0" applyFont="1" applyFill="1" applyBorder="1"/>
    <xf numFmtId="0" fontId="12" fillId="5" borderId="25" xfId="0" applyFont="1" applyFill="1" applyBorder="1" applyAlignment="1">
      <alignment horizontal="right"/>
    </xf>
    <xf numFmtId="0" fontId="12" fillId="5" borderId="25" xfId="0" applyFont="1" applyFill="1" applyBorder="1" applyAlignment="1">
      <alignment horizontal="center"/>
    </xf>
    <xf numFmtId="0" fontId="0" fillId="5" borderId="26" xfId="0" applyFill="1" applyBorder="1"/>
    <xf numFmtId="0" fontId="0" fillId="5" borderId="27" xfId="0" applyFill="1" applyBorder="1"/>
    <xf numFmtId="0" fontId="12" fillId="5" borderId="0" xfId="0" applyFont="1" applyFill="1" applyBorder="1"/>
    <xf numFmtId="0" fontId="12" fillId="5" borderId="0" xfId="0" applyFont="1" applyFill="1" applyBorder="1" applyAlignment="1">
      <alignment horizontal="right"/>
    </xf>
    <xf numFmtId="0" fontId="12" fillId="5" borderId="0" xfId="0" applyFont="1" applyFill="1" applyBorder="1" applyAlignment="1">
      <alignment horizontal="center"/>
    </xf>
    <xf numFmtId="0" fontId="0" fillId="5" borderId="28" xfId="0" applyFill="1" applyBorder="1"/>
    <xf numFmtId="1" fontId="10" fillId="5" borderId="23" xfId="0" applyNumberFormat="1" applyFont="1" applyFill="1" applyBorder="1" applyAlignment="1">
      <alignment horizontal="center"/>
    </xf>
    <xf numFmtId="0" fontId="0" fillId="5" borderId="0" xfId="0" applyFill="1" applyAlignment="1">
      <alignment horizontal="left"/>
    </xf>
    <xf numFmtId="0" fontId="17" fillId="5" borderId="0" xfId="0" applyFont="1" applyFill="1" applyBorder="1"/>
    <xf numFmtId="0" fontId="0" fillId="5" borderId="29" xfId="0" applyFill="1" applyBorder="1"/>
    <xf numFmtId="0" fontId="12" fillId="5" borderId="30" xfId="0" applyFont="1" applyFill="1" applyBorder="1"/>
    <xf numFmtId="0" fontId="0" fillId="5" borderId="31" xfId="0" applyFill="1" applyBorder="1"/>
    <xf numFmtId="0" fontId="8" fillId="5" borderId="34" xfId="0" applyFont="1" applyFill="1" applyBorder="1" applyAlignment="1">
      <alignment horizontal="right"/>
    </xf>
    <xf numFmtId="0" fontId="30" fillId="5" borderId="0" xfId="0" applyFont="1" applyFill="1" applyBorder="1"/>
    <xf numFmtId="0" fontId="28" fillId="5" borderId="0" xfId="0" applyFont="1" applyFill="1" applyBorder="1" applyAlignment="1">
      <alignment horizontal="right"/>
    </xf>
    <xf numFmtId="1" fontId="28" fillId="5" borderId="23" xfId="0" applyNumberFormat="1" applyFont="1" applyFill="1" applyBorder="1" applyAlignment="1">
      <alignment horizontal="center"/>
    </xf>
    <xf numFmtId="10" fontId="12" fillId="5" borderId="0" xfId="0" applyNumberFormat="1" applyFont="1" applyFill="1" applyBorder="1"/>
    <xf numFmtId="0" fontId="12" fillId="3" borderId="0" xfId="0" applyFont="1" applyFill="1" applyBorder="1" applyProtection="1"/>
    <xf numFmtId="0" fontId="12" fillId="3" borderId="0" xfId="0" applyFont="1" applyFill="1" applyBorder="1" applyAlignment="1" applyProtection="1">
      <alignment horizontal="right"/>
    </xf>
    <xf numFmtId="0" fontId="19" fillId="5" borderId="8" xfId="0" applyFont="1" applyFill="1" applyBorder="1" applyAlignment="1" applyProtection="1">
      <alignment horizontal="center" vertical="center"/>
      <protection locked="0"/>
    </xf>
    <xf numFmtId="0" fontId="19" fillId="5" borderId="10" xfId="0" applyFont="1" applyFill="1" applyBorder="1" applyAlignment="1" applyProtection="1">
      <alignment horizontal="center"/>
      <protection locked="0"/>
    </xf>
    <xf numFmtId="0" fontId="10" fillId="5" borderId="23" xfId="0" applyFont="1" applyFill="1" applyBorder="1" applyAlignment="1" applyProtection="1">
      <alignment horizontal="center"/>
      <protection locked="0"/>
    </xf>
    <xf numFmtId="0" fontId="10" fillId="5" borderId="23" xfId="0" applyNumberFormat="1" applyFont="1" applyFill="1" applyBorder="1" applyAlignment="1" applyProtection="1">
      <alignment horizontal="center"/>
      <protection locked="0"/>
    </xf>
    <xf numFmtId="0" fontId="10" fillId="5" borderId="0" xfId="0" applyFont="1" applyFill="1" applyAlignment="1" applyProtection="1">
      <alignment horizontal="center"/>
      <protection locked="0"/>
    </xf>
    <xf numFmtId="0" fontId="19" fillId="0" borderId="38" xfId="0" applyFont="1" applyBorder="1" applyAlignment="1" applyProtection="1">
      <alignment horizontal="center"/>
      <protection locked="0"/>
    </xf>
    <xf numFmtId="0" fontId="19" fillId="0" borderId="38" xfId="0" applyFont="1" applyBorder="1" applyAlignment="1" applyProtection="1">
      <alignment horizontal="left"/>
      <protection locked="0"/>
    </xf>
    <xf numFmtId="14" fontId="19" fillId="0" borderId="38" xfId="0" applyNumberFormat="1" applyFont="1" applyBorder="1" applyAlignment="1" applyProtection="1">
      <alignment horizontal="center"/>
      <protection locked="0"/>
    </xf>
    <xf numFmtId="0" fontId="19" fillId="5" borderId="38" xfId="0" applyFont="1" applyFill="1" applyBorder="1" applyAlignment="1" applyProtection="1">
      <alignment horizontal="center"/>
      <protection locked="0"/>
    </xf>
    <xf numFmtId="0" fontId="0" fillId="0" borderId="0" xfId="0" applyBorder="1" applyProtection="1">
      <protection locked="0"/>
    </xf>
    <xf numFmtId="0" fontId="32" fillId="3" borderId="12" xfId="0" applyFont="1" applyFill="1" applyBorder="1" applyProtection="1"/>
    <xf numFmtId="0" fontId="33" fillId="3" borderId="16" xfId="0" applyFont="1" applyFill="1" applyBorder="1" applyProtection="1"/>
    <xf numFmtId="0" fontId="32" fillId="3" borderId="14" xfId="0" applyFont="1" applyFill="1" applyBorder="1" applyProtection="1"/>
    <xf numFmtId="0" fontId="33" fillId="3" borderId="15" xfId="0" applyFont="1" applyFill="1" applyBorder="1" applyProtection="1"/>
    <xf numFmtId="0" fontId="32" fillId="3" borderId="0" xfId="0" applyFont="1" applyFill="1" applyBorder="1" applyProtection="1"/>
    <xf numFmtId="0" fontId="33" fillId="3" borderId="6" xfId="0" applyFont="1" applyFill="1" applyBorder="1" applyProtection="1"/>
    <xf numFmtId="0" fontId="32" fillId="3" borderId="16" xfId="0" applyFont="1" applyFill="1" applyBorder="1" applyProtection="1"/>
    <xf numFmtId="0" fontId="32" fillId="3" borderId="15" xfId="0" applyFont="1" applyFill="1" applyBorder="1" applyProtection="1"/>
    <xf numFmtId="0" fontId="33" fillId="3" borderId="39" xfId="0" applyFont="1" applyFill="1" applyBorder="1" applyProtection="1"/>
    <xf numFmtId="0" fontId="24" fillId="0" borderId="23" xfId="0" applyFont="1" applyBorder="1" applyAlignment="1" applyProtection="1">
      <alignment horizontal="left"/>
      <protection locked="0"/>
    </xf>
    <xf numFmtId="0" fontId="24" fillId="0" borderId="33" xfId="0" applyFont="1" applyBorder="1" applyAlignment="1" applyProtection="1">
      <alignment horizontal="left"/>
      <protection locked="0"/>
    </xf>
    <xf numFmtId="0" fontId="25" fillId="0" borderId="8" xfId="0" applyFont="1" applyBorder="1" applyAlignment="1" applyProtection="1">
      <alignment horizontal="center" vertical="center" textRotation="180"/>
      <protection locked="0"/>
    </xf>
    <xf numFmtId="0" fontId="25" fillId="0" borderId="8" xfId="0" applyFont="1" applyBorder="1" applyAlignment="1" applyProtection="1">
      <alignment horizontal="center" vertical="center"/>
      <protection locked="0"/>
    </xf>
    <xf numFmtId="0" fontId="25" fillId="0" borderId="8" xfId="0" applyFont="1" applyBorder="1" applyAlignment="1" applyProtection="1">
      <alignment vertical="center"/>
      <protection locked="0"/>
    </xf>
    <xf numFmtId="14" fontId="25" fillId="0" borderId="8" xfId="0" applyNumberFormat="1" applyFont="1" applyBorder="1" applyAlignment="1" applyProtection="1">
      <alignment horizontal="center" vertical="center"/>
      <protection locked="0"/>
    </xf>
    <xf numFmtId="0" fontId="25" fillId="0" borderId="10" xfId="0" applyFont="1" applyBorder="1" applyAlignment="1" applyProtection="1">
      <alignment horizontal="center"/>
      <protection locked="0"/>
    </xf>
    <xf numFmtId="0" fontId="25" fillId="0" borderId="10" xfId="0" applyFont="1" applyBorder="1" applyAlignment="1" applyProtection="1">
      <alignment horizontal="left"/>
      <protection locked="0"/>
    </xf>
    <xf numFmtId="14" fontId="25" fillId="0" borderId="10" xfId="0" applyNumberFormat="1" applyFont="1" applyBorder="1" applyAlignment="1" applyProtection="1">
      <alignment horizontal="center"/>
      <protection locked="0"/>
    </xf>
    <xf numFmtId="0" fontId="25" fillId="0" borderId="8" xfId="0" applyFont="1" applyBorder="1" applyAlignment="1" applyProtection="1">
      <alignment horizontal="center"/>
      <protection locked="0"/>
    </xf>
    <xf numFmtId="0" fontId="4" fillId="2" borderId="0" xfId="0" applyFont="1" applyFill="1" applyProtection="1"/>
    <xf numFmtId="0" fontId="5" fillId="2" borderId="0" xfId="0" applyFont="1" applyFill="1" applyProtection="1"/>
    <xf numFmtId="0" fontId="0" fillId="2" borderId="0" xfId="0" applyFill="1" applyProtection="1"/>
    <xf numFmtId="0" fontId="0" fillId="0" borderId="0" xfId="0" applyAlignment="1" applyProtection="1">
      <alignment horizontal="center"/>
    </xf>
    <xf numFmtId="0" fontId="19" fillId="0" borderId="33" xfId="0" applyFont="1" applyBorder="1" applyAlignment="1" applyProtection="1">
      <alignment horizontal="center"/>
    </xf>
    <xf numFmtId="0" fontId="19" fillId="0" borderId="33" xfId="0" applyFont="1" applyBorder="1" applyAlignment="1" applyProtection="1">
      <alignment horizontal="left"/>
    </xf>
    <xf numFmtId="14" fontId="19" fillId="0" borderId="33" xfId="0" applyNumberFormat="1" applyFont="1" applyBorder="1" applyAlignment="1" applyProtection="1">
      <alignment horizontal="center"/>
    </xf>
    <xf numFmtId="0" fontId="24" fillId="0" borderId="33" xfId="0" applyFont="1" applyBorder="1" applyAlignment="1" applyProtection="1">
      <alignment horizontal="center"/>
    </xf>
    <xf numFmtId="0" fontId="34" fillId="3" borderId="0" xfId="0" applyFont="1" applyFill="1" applyProtection="1"/>
    <xf numFmtId="0" fontId="28" fillId="5" borderId="35" xfId="0" applyFont="1" applyFill="1" applyBorder="1" applyAlignment="1" applyProtection="1">
      <alignment horizontal="right" vertical="center"/>
      <protection locked="0"/>
    </xf>
    <xf numFmtId="0" fontId="6" fillId="3" borderId="0" xfId="0" applyFont="1" applyFill="1" applyAlignment="1" applyProtection="1">
      <alignment vertical="top"/>
    </xf>
    <xf numFmtId="0" fontId="6" fillId="3" borderId="0" xfId="0" applyFont="1" applyFill="1" applyAlignment="1" applyProtection="1">
      <alignment vertical="center"/>
    </xf>
    <xf numFmtId="0" fontId="32" fillId="3" borderId="12" xfId="0" applyFont="1" applyFill="1" applyBorder="1" applyAlignment="1" applyProtection="1">
      <alignment horizontal="center"/>
    </xf>
    <xf numFmtId="0" fontId="33" fillId="3" borderId="16" xfId="0" applyFont="1" applyFill="1" applyBorder="1" applyAlignment="1" applyProtection="1">
      <alignment horizontal="center"/>
    </xf>
    <xf numFmtId="0" fontId="32" fillId="3" borderId="14" xfId="0" applyFont="1" applyFill="1" applyBorder="1" applyAlignment="1" applyProtection="1">
      <alignment horizontal="center"/>
    </xf>
    <xf numFmtId="0" fontId="33" fillId="3" borderId="15" xfId="0" applyFont="1" applyFill="1" applyBorder="1" applyAlignment="1" applyProtection="1">
      <alignment horizontal="center"/>
    </xf>
    <xf numFmtId="0" fontId="32" fillId="3" borderId="0" xfId="0" applyFont="1" applyFill="1" applyBorder="1" applyAlignment="1" applyProtection="1">
      <alignment horizontal="center"/>
    </xf>
    <xf numFmtId="0" fontId="33" fillId="3" borderId="6" xfId="0" applyFont="1" applyFill="1" applyBorder="1" applyAlignment="1" applyProtection="1">
      <alignment horizontal="center"/>
    </xf>
    <xf numFmtId="0" fontId="24" fillId="3" borderId="16" xfId="0" applyFont="1" applyFill="1" applyBorder="1" applyAlignment="1" applyProtection="1">
      <alignment horizontal="center"/>
    </xf>
    <xf numFmtId="0" fontId="33" fillId="3" borderId="39" xfId="0" applyFont="1" applyFill="1" applyBorder="1" applyAlignment="1" applyProtection="1">
      <alignment horizontal="center"/>
    </xf>
    <xf numFmtId="0" fontId="32" fillId="3" borderId="15" xfId="0" applyFont="1" applyFill="1" applyBorder="1" applyAlignment="1" applyProtection="1">
      <alignment horizontal="center"/>
    </xf>
    <xf numFmtId="0" fontId="19" fillId="3" borderId="8" xfId="0" applyFont="1" applyFill="1" applyBorder="1" applyAlignment="1" applyProtection="1">
      <alignment horizontal="center" vertical="center"/>
    </xf>
    <xf numFmtId="0" fontId="31" fillId="4" borderId="23" xfId="0" applyFont="1" applyFill="1" applyBorder="1" applyAlignment="1">
      <alignment horizontal="center"/>
    </xf>
    <xf numFmtId="0" fontId="0" fillId="5" borderId="0" xfId="0" applyFill="1" applyBorder="1"/>
    <xf numFmtId="0" fontId="23" fillId="0" borderId="0" xfId="0" applyFont="1" applyBorder="1" applyProtection="1">
      <protection locked="0"/>
    </xf>
    <xf numFmtId="0" fontId="38" fillId="0" borderId="0" xfId="1" applyAlignment="1" applyProtection="1"/>
    <xf numFmtId="0" fontId="21" fillId="3" borderId="0" xfId="0" applyFont="1" applyFill="1" applyAlignment="1" applyProtection="1">
      <alignment horizontal="center"/>
    </xf>
    <xf numFmtId="14" fontId="12" fillId="3" borderId="0" xfId="0" applyNumberFormat="1" applyFont="1" applyFill="1" applyAlignment="1" applyProtection="1">
      <alignment horizontal="center"/>
    </xf>
    <xf numFmtId="0" fontId="25" fillId="0" borderId="2" xfId="0" applyFont="1" applyBorder="1" applyAlignment="1" applyProtection="1">
      <alignment horizontal="center" vertical="center"/>
      <protection locked="0"/>
    </xf>
    <xf numFmtId="0" fontId="25" fillId="0" borderId="7" xfId="0" applyFont="1" applyBorder="1" applyAlignment="1" applyProtection="1">
      <alignment horizontal="center" vertical="center"/>
      <protection locked="0"/>
    </xf>
    <xf numFmtId="0" fontId="17" fillId="4" borderId="11" xfId="0" applyFont="1" applyFill="1" applyBorder="1" applyAlignment="1" applyProtection="1">
      <alignment horizontal="center" vertical="center"/>
      <protection locked="0"/>
    </xf>
    <xf numFmtId="0" fontId="17" fillId="4" borderId="2" xfId="0" applyFont="1" applyFill="1" applyBorder="1" applyAlignment="1" applyProtection="1">
      <alignment horizontal="center" vertical="center"/>
      <protection locked="0"/>
    </xf>
    <xf numFmtId="0" fontId="35" fillId="3" borderId="0" xfId="0" applyFont="1" applyFill="1" applyAlignment="1" applyProtection="1">
      <alignment horizontal="center" vertical="center"/>
    </xf>
    <xf numFmtId="0" fontId="29" fillId="5" borderId="36" xfId="0" applyFont="1" applyFill="1" applyBorder="1" applyAlignment="1">
      <alignment horizontal="left" vertical="center"/>
    </xf>
    <xf numFmtId="0" fontId="29" fillId="5" borderId="37" xfId="0" applyFont="1" applyFill="1" applyBorder="1" applyAlignment="1">
      <alignment horizontal="left" vertical="center"/>
    </xf>
    <xf numFmtId="0" fontId="27" fillId="5" borderId="0" xfId="0" applyFont="1" applyFill="1" applyBorder="1" applyAlignment="1">
      <alignment horizontal="center" vertical="center"/>
    </xf>
  </cellXfs>
  <cellStyles count="2">
    <cellStyle name="Lien hypertexte" xfId="1" builtinId="8"/>
    <cellStyle name="Normal" xfId="0" builtinId="0"/>
  </cellStyles>
  <dxfs count="1362">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dxf>
    <dxf>
      <font>
        <condense val="0"/>
        <extend val="0"/>
        <color rgb="FF9C0006"/>
      </font>
    </dxf>
    <dxf>
      <font>
        <condense val="0"/>
        <extend val="0"/>
        <color rgb="FF9C0006"/>
      </font>
    </dxf>
    <dxf>
      <font>
        <condense val="0"/>
        <extend val="0"/>
        <color rgb="FF9C0006"/>
      </font>
    </dxf>
    <dxf>
      <font>
        <color rgb="FFFFC000"/>
      </font>
    </dxf>
    <dxf>
      <font>
        <color rgb="FF00B050"/>
      </font>
    </dxf>
    <dxf>
      <font>
        <color rgb="FF007635"/>
      </font>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s>
  <tableStyles count="0" defaultTableStyle="TableStyleMedium9" defaultPivotStyle="PivotStyleLight16"/>
  <colors>
    <mruColors>
      <color rgb="FF007635"/>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CH"/>
  <c:chart>
    <c:title>
      <c:tx>
        <c:rich>
          <a:bodyPr/>
          <a:lstStyle/>
          <a:p>
            <a:pPr>
              <a:defRPr/>
            </a:pPr>
            <a:r>
              <a:rPr lang="en-US"/>
              <a:t>Evolution du GMP</a:t>
            </a:r>
          </a:p>
        </c:rich>
      </c:tx>
      <c:layout/>
    </c:title>
    <c:plotArea>
      <c:layout>
        <c:manualLayout>
          <c:layoutTarget val="inner"/>
          <c:xMode val="edge"/>
          <c:yMode val="edge"/>
          <c:x val="8.2463943504067994E-2"/>
          <c:y val="0.19685407745084488"/>
          <c:w val="0.7737981255337103"/>
          <c:h val="0.4933406038067909"/>
        </c:manualLayout>
      </c:layout>
      <c:barChart>
        <c:barDir val="col"/>
        <c:grouping val="clustered"/>
        <c:ser>
          <c:idx val="0"/>
          <c:order val="0"/>
          <c:tx>
            <c:strRef>
              <c:f>GIRMP!$K$4</c:f>
              <c:strCache>
                <c:ptCount val="1"/>
                <c:pt idx="0">
                  <c:v>GMP</c:v>
                </c:pt>
              </c:strCache>
            </c:strRef>
          </c:tx>
          <c:dLbls>
            <c:showVal val="1"/>
          </c:dLbls>
          <c:cat>
            <c:numRef>
              <c:f>GIRMP!$J$5:$J$16</c:f>
              <c:numCache>
                <c:formatCode>dd/mm/yyyy</c:formatCode>
                <c:ptCount val="12"/>
                <c:pt idx="0">
                  <c:v>40909</c:v>
                </c:pt>
                <c:pt idx="1">
                  <c:v>40954</c:v>
                </c:pt>
                <c:pt idx="2">
                  <c:v>41061</c:v>
                </c:pt>
                <c:pt idx="3">
                  <c:v>41148</c:v>
                </c:pt>
                <c:pt idx="4">
                  <c:v>41148</c:v>
                </c:pt>
                <c:pt idx="5">
                  <c:v>41149</c:v>
                </c:pt>
                <c:pt idx="6">
                  <c:v>41149</c:v>
                </c:pt>
                <c:pt idx="7">
                  <c:v>41149</c:v>
                </c:pt>
                <c:pt idx="8">
                  <c:v>41151</c:v>
                </c:pt>
              </c:numCache>
            </c:numRef>
          </c:cat>
          <c:val>
            <c:numRef>
              <c:f>GIRMP!$K$5:$K$16</c:f>
              <c:numCache>
                <c:formatCode>0</c:formatCode>
                <c:ptCount val="12"/>
                <c:pt idx="0">
                  <c:v>150</c:v>
                </c:pt>
                <c:pt idx="1">
                  <c:v>170</c:v>
                </c:pt>
                <c:pt idx="2">
                  <c:v>262.77777777777777</c:v>
                </c:pt>
                <c:pt idx="3">
                  <c:v>367.72727272727275</c:v>
                </c:pt>
                <c:pt idx="4">
                  <c:v>367.72727272727275</c:v>
                </c:pt>
                <c:pt idx="5">
                  <c:v>456.36363636363637</c:v>
                </c:pt>
                <c:pt idx="6">
                  <c:v>439.375</c:v>
                </c:pt>
                <c:pt idx="7">
                  <c:v>239.375</c:v>
                </c:pt>
                <c:pt idx="8">
                  <c:v>239.375</c:v>
                </c:pt>
              </c:numCache>
            </c:numRef>
          </c:val>
        </c:ser>
        <c:axId val="117352704"/>
        <c:axId val="116862976"/>
      </c:barChart>
      <c:catAx>
        <c:axId val="117352704"/>
        <c:scaling>
          <c:orientation val="minMax"/>
        </c:scaling>
        <c:axPos val="b"/>
        <c:numFmt formatCode="dd/mm/yy;@" sourceLinked="0"/>
        <c:tickLblPos val="nextTo"/>
        <c:txPr>
          <a:bodyPr rot="-5400000" vert="horz" anchor="t" anchorCtr="1"/>
          <a:lstStyle/>
          <a:p>
            <a:pPr>
              <a:defRPr/>
            </a:pPr>
            <a:endParaRPr lang="fr-FR"/>
          </a:p>
        </c:txPr>
        <c:crossAx val="116862976"/>
        <c:crosses val="autoZero"/>
        <c:lblAlgn val="ctr"/>
        <c:lblOffset val="100"/>
      </c:catAx>
      <c:valAx>
        <c:axId val="116862976"/>
        <c:scaling>
          <c:orientation val="minMax"/>
        </c:scaling>
        <c:axPos val="l"/>
        <c:majorGridlines/>
        <c:numFmt formatCode="0" sourceLinked="1"/>
        <c:tickLblPos val="nextTo"/>
        <c:crossAx val="117352704"/>
        <c:crosses val="autoZero"/>
        <c:crossBetween val="between"/>
      </c:valAx>
    </c:plotArea>
    <c:legend>
      <c:legendPos val="r"/>
      <c:layout/>
    </c:legend>
    <c:plotVisOnly val="1"/>
  </c:chart>
  <c:printSettings>
    <c:headerFooter/>
    <c:pageMargins b="0.75000000000000044" l="0.7000000000000004" r="0.7000000000000004" t="0.75000000000000044" header="0.30000000000000021" footer="0.30000000000000021"/>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523875</xdr:colOff>
      <xdr:row>18</xdr:row>
      <xdr:rowOff>47624</xdr:rowOff>
    </xdr:from>
    <xdr:to>
      <xdr:col>6</xdr:col>
      <xdr:colOff>295275</xdr:colOff>
      <xdr:row>37</xdr:row>
      <xdr:rowOff>66675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5">
    <tabColor rgb="FF00B050"/>
  </sheetPr>
  <dimension ref="A1:IV45"/>
  <sheetViews>
    <sheetView view="pageBreakPreview" zoomScaleNormal="100" zoomScaleSheetLayoutView="100" workbookViewId="0">
      <selection activeCell="H15" sqref="H15"/>
    </sheetView>
  </sheetViews>
  <sheetFormatPr baseColWidth="10" defaultRowHeight="12.75"/>
  <cols>
    <col min="1" max="1" width="3.28515625" style="129" customWidth="1"/>
    <col min="2" max="2" width="8.42578125" style="129" customWidth="1"/>
    <col min="3" max="3" width="22.7109375" style="129" customWidth="1"/>
    <col min="4" max="4" width="12.5703125" style="129" customWidth="1"/>
    <col min="5" max="5" width="17.7109375" style="129" customWidth="1"/>
    <col min="6" max="6" width="8" style="129" customWidth="1"/>
    <col min="7" max="7" width="7.7109375" style="129" customWidth="1"/>
    <col min="8" max="8" width="8.5703125" style="129" customWidth="1"/>
    <col min="9" max="9" width="10.7109375" style="129" customWidth="1"/>
    <col min="10" max="10" width="10.7109375" style="129" hidden="1" customWidth="1"/>
    <col min="11" max="11" width="10.7109375" style="129" customWidth="1"/>
    <col min="12" max="12" width="6.5703125" style="129" customWidth="1"/>
    <col min="13" max="13" width="8.28515625" style="129" customWidth="1"/>
    <col min="14" max="15" width="6.7109375" style="129" customWidth="1"/>
    <col min="16" max="16" width="8.42578125" style="129" customWidth="1"/>
    <col min="17" max="17" width="5.5703125" style="129" customWidth="1"/>
    <col min="18" max="18" width="7.140625" style="129" customWidth="1"/>
    <col min="19" max="19" width="6.140625" style="129" customWidth="1"/>
    <col min="20" max="16384" width="11.42578125" style="129"/>
  </cols>
  <sheetData>
    <row r="1" spans="1:11" s="127" customFormat="1" ht="24.75" thickTop="1" thickBot="1">
      <c r="A1" s="25"/>
      <c r="B1" s="25"/>
      <c r="C1" s="135" t="s">
        <v>131</v>
      </c>
      <c r="D1" s="26" t="s">
        <v>66</v>
      </c>
      <c r="E1" s="27"/>
      <c r="F1" s="25"/>
      <c r="G1" s="25"/>
      <c r="H1" s="25"/>
      <c r="I1" s="25"/>
      <c r="K1" s="128"/>
    </row>
    <row r="2" spans="1:11" ht="21.75" customHeight="1" thickTop="1">
      <c r="A2" s="17"/>
      <c r="B2" s="28"/>
      <c r="C2" s="153" t="s">
        <v>104</v>
      </c>
      <c r="D2" s="153"/>
      <c r="E2" s="153"/>
      <c r="F2" s="153"/>
      <c r="G2" s="29" t="s">
        <v>59</v>
      </c>
      <c r="H2" s="17"/>
      <c r="I2" s="17"/>
    </row>
    <row r="3" spans="1:11" ht="15.75" customHeight="1">
      <c r="A3" s="17"/>
      <c r="B3" s="17"/>
      <c r="C3" s="17"/>
      <c r="D3" s="17"/>
      <c r="E3" s="17"/>
      <c r="F3" s="28"/>
      <c r="G3" s="30" t="s">
        <v>22</v>
      </c>
      <c r="H3" s="30"/>
      <c r="I3" s="17"/>
    </row>
    <row r="4" spans="1:11" ht="18.75" customHeight="1">
      <c r="A4" s="17"/>
      <c r="B4" s="96" t="s">
        <v>60</v>
      </c>
      <c r="C4" s="32"/>
      <c r="D4" s="97" t="s">
        <v>61</v>
      </c>
      <c r="E4" s="32"/>
      <c r="F4" s="28"/>
      <c r="G4" s="30" t="s">
        <v>23</v>
      </c>
      <c r="H4" s="30"/>
      <c r="I4" s="17"/>
      <c r="J4" s="129" t="s">
        <v>52</v>
      </c>
    </row>
    <row r="5" spans="1:11" ht="20.25" customHeight="1">
      <c r="A5" s="17"/>
      <c r="B5" s="96" t="s">
        <v>62</v>
      </c>
      <c r="C5" s="31"/>
      <c r="D5" s="96"/>
      <c r="E5" s="96"/>
      <c r="F5" s="28"/>
      <c r="G5" s="30" t="s">
        <v>24</v>
      </c>
      <c r="H5" s="30"/>
      <c r="I5" s="17"/>
      <c r="J5" s="129" t="s">
        <v>14</v>
      </c>
    </row>
    <row r="6" spans="1:11" ht="13.5" thickBot="1">
      <c r="A6" s="17"/>
      <c r="B6" s="17"/>
      <c r="C6" s="17"/>
      <c r="D6" s="17"/>
      <c r="E6" s="17"/>
      <c r="F6" s="17"/>
      <c r="G6" s="17"/>
      <c r="H6" s="17"/>
      <c r="I6" s="17"/>
      <c r="J6" s="129" t="s">
        <v>13</v>
      </c>
    </row>
    <row r="7" spans="1:11" ht="15.75" thickBot="1">
      <c r="A7" s="17"/>
      <c r="B7" s="33"/>
      <c r="C7" s="34" t="s">
        <v>25</v>
      </c>
      <c r="D7" s="35"/>
      <c r="E7" s="35"/>
      <c r="F7" s="35"/>
      <c r="G7" s="36"/>
      <c r="H7" s="37" t="s">
        <v>26</v>
      </c>
      <c r="I7" s="17"/>
    </row>
    <row r="8" spans="1:11" ht="17.25" thickTop="1" thickBot="1">
      <c r="A8" s="17"/>
      <c r="B8" s="38">
        <v>1</v>
      </c>
      <c r="C8" s="39" t="s">
        <v>12</v>
      </c>
      <c r="D8" s="40"/>
      <c r="E8" s="40"/>
      <c r="F8" s="40"/>
      <c r="G8" s="108"/>
      <c r="H8" s="109" t="s">
        <v>52</v>
      </c>
      <c r="I8" s="17"/>
    </row>
    <row r="9" spans="1:11" ht="17.25" thickTop="1" thickBot="1">
      <c r="A9" s="17"/>
      <c r="B9" s="41"/>
      <c r="C9" s="42" t="s">
        <v>27</v>
      </c>
      <c r="D9" s="42"/>
      <c r="E9" s="42"/>
      <c r="F9" s="42"/>
      <c r="G9" s="110"/>
      <c r="H9" s="111"/>
      <c r="I9" s="17"/>
    </row>
    <row r="10" spans="1:11" ht="17.25" thickTop="1" thickBot="1">
      <c r="A10" s="17"/>
      <c r="B10" s="38">
        <v>2</v>
      </c>
      <c r="C10" s="39" t="s">
        <v>15</v>
      </c>
      <c r="D10" s="40"/>
      <c r="E10" s="40"/>
      <c r="F10" s="40"/>
      <c r="G10" s="108"/>
      <c r="H10" s="109" t="s">
        <v>52</v>
      </c>
      <c r="I10" s="17"/>
    </row>
    <row r="11" spans="1:11" ht="17.25" thickTop="1" thickBot="1">
      <c r="A11" s="17"/>
      <c r="B11" s="41"/>
      <c r="C11" s="42" t="s">
        <v>28</v>
      </c>
      <c r="D11" s="42"/>
      <c r="E11" s="42"/>
      <c r="F11" s="42"/>
      <c r="G11" s="112"/>
      <c r="H11" s="113"/>
      <c r="I11" s="17"/>
    </row>
    <row r="12" spans="1:11" ht="17.25" thickTop="1" thickBot="1">
      <c r="A12" s="17"/>
      <c r="B12" s="38">
        <v>3</v>
      </c>
      <c r="C12" s="39" t="s">
        <v>29</v>
      </c>
      <c r="D12" s="40"/>
      <c r="E12" s="40"/>
      <c r="F12" s="44" t="s">
        <v>32</v>
      </c>
      <c r="G12" s="114" t="s">
        <v>52</v>
      </c>
      <c r="H12" s="116" t="str">
        <f>IF(G12=G13,G12,"B")</f>
        <v>A</v>
      </c>
      <c r="I12" s="17"/>
    </row>
    <row r="13" spans="1:11" ht="17.25" thickTop="1" thickBot="1">
      <c r="A13" s="17"/>
      <c r="B13" s="45"/>
      <c r="C13" s="43" t="s">
        <v>30</v>
      </c>
      <c r="D13" s="43"/>
      <c r="E13" s="43"/>
      <c r="F13" s="46" t="s">
        <v>31</v>
      </c>
      <c r="G13" s="114" t="s">
        <v>52</v>
      </c>
      <c r="H13" s="113"/>
      <c r="I13" s="17"/>
    </row>
    <row r="14" spans="1:11" ht="17.25" thickTop="1" thickBot="1">
      <c r="A14" s="17"/>
      <c r="B14" s="38">
        <v>4</v>
      </c>
      <c r="C14" s="39" t="s">
        <v>33</v>
      </c>
      <c r="D14" s="40"/>
      <c r="E14" s="40"/>
      <c r="F14" s="44" t="s">
        <v>32</v>
      </c>
      <c r="G14" s="114" t="s">
        <v>52</v>
      </c>
      <c r="H14" s="116" t="str">
        <f>IF(AND(G14=G15,G15=G16),G14,"B")</f>
        <v>B</v>
      </c>
      <c r="I14" s="17"/>
    </row>
    <row r="15" spans="1:11" ht="17.25" thickTop="1" thickBot="1">
      <c r="A15" s="17"/>
      <c r="B15" s="45"/>
      <c r="C15" s="43" t="s">
        <v>34</v>
      </c>
      <c r="D15" s="43"/>
      <c r="E15" s="43"/>
      <c r="F15" s="47" t="s">
        <v>35</v>
      </c>
      <c r="G15" s="114" t="s">
        <v>14</v>
      </c>
      <c r="H15" s="111"/>
      <c r="I15" s="17"/>
    </row>
    <row r="16" spans="1:11" ht="17.25" thickTop="1" thickBot="1">
      <c r="A16" s="17"/>
      <c r="B16" s="41"/>
      <c r="C16" s="42"/>
      <c r="D16" s="42"/>
      <c r="E16" s="42"/>
      <c r="F16" s="46" t="s">
        <v>31</v>
      </c>
      <c r="G16" s="114" t="s">
        <v>14</v>
      </c>
      <c r="H16" s="113"/>
      <c r="I16" s="17"/>
    </row>
    <row r="17" spans="1:10" ht="17.25" thickTop="1" thickBot="1">
      <c r="A17" s="17"/>
      <c r="B17" s="38">
        <v>5</v>
      </c>
      <c r="C17" s="39" t="s">
        <v>36</v>
      </c>
      <c r="D17" s="40"/>
      <c r="E17" s="40"/>
      <c r="F17" s="44" t="s">
        <v>38</v>
      </c>
      <c r="G17" s="114" t="s">
        <v>52</v>
      </c>
      <c r="H17" s="116" t="str">
        <f>IF(G17=G18,G17,J17)</f>
        <v>A</v>
      </c>
      <c r="I17" s="17"/>
      <c r="J17" s="129" t="str">
        <f>IF(OR(AND(G17="B",G18="C"),AND(G17="C",G18="B")),"C","B")</f>
        <v>B</v>
      </c>
    </row>
    <row r="18" spans="1:10" ht="17.25" thickTop="1" thickBot="1">
      <c r="A18" s="17"/>
      <c r="B18" s="41"/>
      <c r="C18" s="42" t="s">
        <v>37</v>
      </c>
      <c r="D18" s="42"/>
      <c r="E18" s="42"/>
      <c r="F18" s="46" t="s">
        <v>39</v>
      </c>
      <c r="G18" s="114" t="s">
        <v>52</v>
      </c>
      <c r="H18" s="113"/>
      <c r="I18" s="17"/>
    </row>
    <row r="19" spans="1:10" ht="17.25" thickTop="1" thickBot="1">
      <c r="A19" s="17"/>
      <c r="B19" s="38">
        <v>6</v>
      </c>
      <c r="C19" s="39" t="s">
        <v>40</v>
      </c>
      <c r="D19" s="40"/>
      <c r="E19" s="40"/>
      <c r="F19" s="44" t="s">
        <v>43</v>
      </c>
      <c r="G19" s="114" t="s">
        <v>52</v>
      </c>
      <c r="H19" s="116" t="str">
        <f>IF(G19=G20,G19,J19)</f>
        <v>A</v>
      </c>
      <c r="I19" s="17"/>
      <c r="J19" s="129" t="str">
        <f>IF(OR(G19="C",G20="C"),"C","B")</f>
        <v>B</v>
      </c>
    </row>
    <row r="20" spans="1:10" ht="17.25" thickTop="1" thickBot="1">
      <c r="A20" s="17"/>
      <c r="B20" s="41"/>
      <c r="C20" s="42" t="s">
        <v>41</v>
      </c>
      <c r="D20" s="42"/>
      <c r="E20" s="42"/>
      <c r="F20" s="46" t="s">
        <v>42</v>
      </c>
      <c r="G20" s="114" t="s">
        <v>52</v>
      </c>
      <c r="H20" s="111"/>
      <c r="I20" s="17"/>
    </row>
    <row r="21" spans="1:10" ht="17.25" thickTop="1" thickBot="1">
      <c r="A21" s="17"/>
      <c r="B21" s="38">
        <v>7</v>
      </c>
      <c r="C21" s="39" t="s">
        <v>44</v>
      </c>
      <c r="D21" s="40"/>
      <c r="E21" s="40"/>
      <c r="F21" s="40"/>
      <c r="G21" s="112"/>
      <c r="H21" s="109" t="s">
        <v>52</v>
      </c>
      <c r="I21" s="17"/>
    </row>
    <row r="22" spans="1:10" ht="17.25" thickTop="1" thickBot="1">
      <c r="A22" s="17"/>
      <c r="B22" s="41"/>
      <c r="C22" s="42" t="s">
        <v>45</v>
      </c>
      <c r="D22" s="42"/>
      <c r="E22" s="42"/>
      <c r="F22" s="42"/>
      <c r="G22" s="110"/>
      <c r="H22" s="111"/>
      <c r="I22" s="17"/>
    </row>
    <row r="23" spans="1:10" ht="17.25" thickTop="1" thickBot="1">
      <c r="A23" s="17"/>
      <c r="B23" s="38">
        <v>8</v>
      </c>
      <c r="C23" s="39" t="s">
        <v>46</v>
      </c>
      <c r="D23" s="40"/>
      <c r="E23" s="40"/>
      <c r="F23" s="40"/>
      <c r="G23" s="108"/>
      <c r="H23" s="109" t="s">
        <v>52</v>
      </c>
      <c r="I23" s="17"/>
    </row>
    <row r="24" spans="1:10" ht="17.25" thickTop="1" thickBot="1">
      <c r="A24" s="17"/>
      <c r="B24" s="41"/>
      <c r="C24" s="42" t="s">
        <v>47</v>
      </c>
      <c r="D24" s="42"/>
      <c r="E24" s="42"/>
      <c r="F24" s="42"/>
      <c r="G24" s="110"/>
      <c r="H24" s="111"/>
      <c r="I24" s="17"/>
    </row>
    <row r="25" spans="1:10" ht="17.25" thickTop="1" thickBot="1">
      <c r="A25" s="17"/>
      <c r="B25" s="38">
        <v>9</v>
      </c>
      <c r="C25" s="39" t="s">
        <v>48</v>
      </c>
      <c r="D25" s="40"/>
      <c r="E25" s="40"/>
      <c r="F25" s="40"/>
      <c r="G25" s="108"/>
      <c r="H25" s="109"/>
      <c r="I25" s="17"/>
    </row>
    <row r="26" spans="1:10" ht="15.75" thickTop="1" thickBot="1">
      <c r="A26" s="17"/>
      <c r="B26" s="41"/>
      <c r="C26" s="42" t="s">
        <v>49</v>
      </c>
      <c r="D26" s="42"/>
      <c r="E26" s="42"/>
      <c r="F26" s="42"/>
      <c r="G26" s="110"/>
      <c r="H26" s="115"/>
      <c r="I26" s="17"/>
    </row>
    <row r="27" spans="1:10" ht="17.25" thickTop="1" thickBot="1">
      <c r="A27" s="17"/>
      <c r="B27" s="38">
        <v>10</v>
      </c>
      <c r="C27" s="39" t="s">
        <v>50</v>
      </c>
      <c r="D27" s="40"/>
      <c r="E27" s="40"/>
      <c r="F27" s="40"/>
      <c r="G27" s="108"/>
      <c r="H27" s="109"/>
      <c r="I27" s="17"/>
    </row>
    <row r="28" spans="1:10" ht="15.75" thickTop="1" thickBot="1">
      <c r="A28" s="17"/>
      <c r="B28" s="49"/>
      <c r="C28" s="42" t="s">
        <v>51</v>
      </c>
      <c r="D28" s="42"/>
      <c r="E28" s="42"/>
      <c r="F28" s="42"/>
      <c r="G28" s="42"/>
      <c r="H28" s="50"/>
      <c r="I28" s="17"/>
    </row>
    <row r="29" spans="1:10" ht="13.5" thickBot="1">
      <c r="A29" s="17"/>
      <c r="B29" s="51"/>
      <c r="C29" s="17"/>
      <c r="D29" s="17"/>
      <c r="E29" s="17"/>
      <c r="F29" s="17"/>
      <c r="G29" s="17"/>
      <c r="H29" s="17"/>
      <c r="I29" s="17"/>
    </row>
    <row r="30" spans="1:10" ht="20.25" thickTop="1" thickBot="1">
      <c r="A30" s="17"/>
      <c r="B30" s="17"/>
      <c r="C30" s="52" t="s">
        <v>63</v>
      </c>
      <c r="D30" s="19">
        <f>'algorithme (2)'!C26</f>
        <v>5</v>
      </c>
      <c r="E30" s="17"/>
      <c r="F30" s="53" t="s">
        <v>64</v>
      </c>
      <c r="G30" s="154">
        <f ca="1">TODAY()</f>
        <v>41153</v>
      </c>
      <c r="H30" s="154"/>
      <c r="I30" s="17"/>
    </row>
    <row r="31" spans="1:10" ht="13.5" thickTop="1">
      <c r="A31" s="17"/>
      <c r="B31" s="17"/>
      <c r="C31" s="17"/>
      <c r="D31" s="17"/>
      <c r="E31" s="17"/>
      <c r="F31" s="17"/>
      <c r="G31" s="17"/>
      <c r="H31" s="17"/>
      <c r="I31" s="17"/>
    </row>
    <row r="32" spans="1:10">
      <c r="A32" s="17"/>
      <c r="B32" s="17"/>
      <c r="C32" s="17"/>
      <c r="D32" s="17"/>
      <c r="E32" s="17"/>
      <c r="F32" s="17"/>
      <c r="G32" s="17"/>
      <c r="H32" s="17"/>
      <c r="I32" s="17"/>
    </row>
    <row r="33" spans="1:256">
      <c r="A33" s="17"/>
      <c r="B33" s="17"/>
      <c r="C33" s="17"/>
      <c r="D33" s="17"/>
      <c r="E33" s="17"/>
      <c r="F33" s="17"/>
      <c r="G33" s="17"/>
      <c r="H33" s="17"/>
      <c r="I33" s="17"/>
    </row>
    <row r="34" spans="1:256">
      <c r="A34" s="17"/>
      <c r="B34" s="28"/>
      <c r="C34" s="28"/>
      <c r="D34" s="28"/>
      <c r="E34" s="17"/>
      <c r="F34" s="17"/>
      <c r="G34" s="17"/>
      <c r="H34" s="17"/>
      <c r="I34" s="17"/>
    </row>
    <row r="35" spans="1:256">
      <c r="A35" s="17"/>
      <c r="B35" s="17"/>
      <c r="C35" s="17"/>
      <c r="D35" s="17"/>
      <c r="E35" s="17"/>
      <c r="F35" s="17"/>
      <c r="G35" s="17"/>
      <c r="H35" s="17"/>
      <c r="I35" s="17"/>
    </row>
    <row r="36" spans="1:256">
      <c r="A36" s="17"/>
      <c r="B36" s="17"/>
      <c r="C36" s="20" t="s">
        <v>103</v>
      </c>
      <c r="D36" s="17"/>
      <c r="E36" s="17"/>
      <c r="F36" s="20" t="s">
        <v>65</v>
      </c>
      <c r="G36" s="17"/>
      <c r="H36" s="17"/>
      <c r="I36" s="17"/>
    </row>
    <row r="37" spans="1:256" ht="13.5" thickBot="1">
      <c r="A37" s="17"/>
      <c r="B37" s="17"/>
      <c r="C37" s="17"/>
      <c r="D37" s="17"/>
      <c r="E37" s="17"/>
      <c r="F37" s="17"/>
      <c r="G37" s="17"/>
      <c r="H37" s="17"/>
      <c r="I37" s="17"/>
    </row>
    <row r="38" spans="1:256">
      <c r="A38" s="17"/>
      <c r="B38" s="17"/>
      <c r="C38" s="54"/>
      <c r="D38" s="55"/>
      <c r="E38" s="17"/>
      <c r="F38" s="17"/>
      <c r="G38" s="17"/>
      <c r="H38" s="17"/>
      <c r="I38" s="17"/>
    </row>
    <row r="39" spans="1:256">
      <c r="A39" s="17"/>
      <c r="B39" s="17"/>
      <c r="C39" s="56"/>
      <c r="D39" s="48"/>
      <c r="E39" s="17"/>
      <c r="F39" s="17"/>
      <c r="G39" s="17"/>
      <c r="H39" s="17"/>
      <c r="I39" s="17"/>
    </row>
    <row r="40" spans="1:256">
      <c r="A40" s="17"/>
      <c r="B40" s="17"/>
      <c r="C40" s="56"/>
      <c r="D40" s="48"/>
      <c r="E40" s="17"/>
      <c r="F40" s="17"/>
      <c r="G40" s="17"/>
      <c r="H40" s="17"/>
      <c r="I40" s="17"/>
    </row>
    <row r="41" spans="1:256">
      <c r="A41" s="17"/>
      <c r="B41" s="17"/>
      <c r="C41" s="56"/>
      <c r="D41" s="48"/>
      <c r="E41" s="17"/>
      <c r="F41" s="17"/>
      <c r="G41" s="17"/>
      <c r="H41" s="17"/>
      <c r="I41" s="17"/>
    </row>
    <row r="42" spans="1:256">
      <c r="A42" s="17"/>
      <c r="B42" s="17"/>
      <c r="C42" s="56"/>
      <c r="D42" s="48"/>
      <c r="E42" s="17"/>
      <c r="F42" s="17"/>
      <c r="G42" s="17"/>
      <c r="H42" s="17"/>
      <c r="I42" s="17"/>
    </row>
    <row r="43" spans="1:256" ht="13.5" thickBot="1">
      <c r="A43" s="17"/>
      <c r="B43" s="17"/>
      <c r="C43" s="57"/>
      <c r="D43" s="50"/>
      <c r="E43" s="17"/>
      <c r="F43" s="17"/>
      <c r="G43" s="17"/>
      <c r="H43" s="17"/>
      <c r="I43" s="17"/>
    </row>
    <row r="44" spans="1:256">
      <c r="A44" s="17"/>
      <c r="B44" s="17"/>
      <c r="C44" s="17"/>
      <c r="D44" s="17"/>
      <c r="E44" s="17"/>
      <c r="F44" s="17"/>
      <c r="G44" s="51"/>
      <c r="H44" s="17"/>
      <c r="I44" s="17"/>
    </row>
    <row r="45" spans="1:256" s="43" customFormat="1" hidden="1">
      <c r="A45" s="131">
        <v>1</v>
      </c>
      <c r="B45" s="132" t="s">
        <v>97</v>
      </c>
      <c r="C45" s="132" t="s">
        <v>98</v>
      </c>
      <c r="D45" s="131" t="s">
        <v>85</v>
      </c>
      <c r="E45" s="133">
        <v>9660</v>
      </c>
      <c r="F45" s="134" t="s">
        <v>100</v>
      </c>
      <c r="G45" s="134" t="s">
        <v>100</v>
      </c>
      <c r="H45" s="134" t="s">
        <v>52</v>
      </c>
      <c r="I45" s="134" t="s">
        <v>100</v>
      </c>
      <c r="J45" s="134" t="s">
        <v>100</v>
      </c>
      <c r="K45" s="134" t="s">
        <v>100</v>
      </c>
      <c r="L45" s="134" t="s">
        <v>100</v>
      </c>
      <c r="M45" s="134" t="s">
        <v>100</v>
      </c>
      <c r="N45" s="134" t="s">
        <v>52</v>
      </c>
      <c r="O45" s="134" t="s">
        <v>100</v>
      </c>
      <c r="P45" s="134" t="s">
        <v>100</v>
      </c>
      <c r="Q45" s="134" t="s">
        <v>100</v>
      </c>
      <c r="R45" s="134" t="s">
        <v>100</v>
      </c>
      <c r="S45" s="130"/>
      <c r="T45" s="130"/>
      <c r="U45" s="130"/>
      <c r="V45" s="130"/>
      <c r="W45" s="130"/>
      <c r="X45" s="130"/>
      <c r="Y45" s="130"/>
      <c r="Z45" s="130"/>
      <c r="AA45" s="130"/>
      <c r="AB45" s="130"/>
      <c r="AC45" s="130"/>
      <c r="AD45" s="130"/>
      <c r="AE45" s="130"/>
      <c r="AF45" s="130"/>
      <c r="AG45" s="130"/>
      <c r="AH45" s="130"/>
      <c r="AI45" s="130"/>
      <c r="AJ45" s="130"/>
      <c r="AK45" s="130"/>
      <c r="AL45" s="130"/>
      <c r="AM45" s="130"/>
      <c r="AN45" s="130"/>
      <c r="AO45" s="130"/>
      <c r="AP45" s="130"/>
      <c r="AQ45" s="130"/>
      <c r="AR45" s="130"/>
      <c r="AS45" s="130"/>
      <c r="AT45" s="130"/>
      <c r="AU45" s="130"/>
      <c r="AV45" s="130"/>
      <c r="AW45" s="130"/>
      <c r="AX45" s="130"/>
      <c r="AY45" s="130"/>
      <c r="AZ45" s="130"/>
      <c r="BA45" s="130"/>
      <c r="BB45" s="130"/>
      <c r="BC45" s="130"/>
      <c r="BD45" s="130"/>
      <c r="BE45" s="130"/>
      <c r="BF45" s="130"/>
      <c r="BG45" s="130"/>
      <c r="BH45" s="130"/>
      <c r="BI45" s="130"/>
      <c r="BJ45" s="130"/>
      <c r="BK45" s="130"/>
      <c r="BL45" s="130"/>
      <c r="BM45" s="130"/>
      <c r="BN45" s="130"/>
      <c r="BO45" s="130"/>
      <c r="BP45" s="130"/>
      <c r="BQ45" s="130"/>
      <c r="BR45" s="130"/>
      <c r="BS45" s="130"/>
      <c r="BT45" s="130"/>
      <c r="BU45" s="130"/>
      <c r="BV45" s="130"/>
      <c r="BW45" s="130"/>
      <c r="BX45" s="130"/>
      <c r="BY45" s="130"/>
      <c r="BZ45" s="130"/>
      <c r="CA45" s="130"/>
      <c r="CB45" s="130"/>
      <c r="CC45" s="130"/>
      <c r="CD45" s="130"/>
      <c r="CE45" s="130"/>
      <c r="CF45" s="130"/>
      <c r="CG45" s="130"/>
      <c r="CH45" s="130"/>
      <c r="CI45" s="130"/>
      <c r="CJ45" s="130"/>
      <c r="CK45" s="130"/>
      <c r="CL45" s="130"/>
      <c r="CM45" s="130"/>
      <c r="CN45" s="130"/>
      <c r="CO45" s="130"/>
      <c r="CP45" s="130"/>
      <c r="CQ45" s="130"/>
      <c r="CR45" s="130"/>
      <c r="CS45" s="130"/>
      <c r="CT45" s="130"/>
      <c r="CU45" s="130"/>
      <c r="CV45" s="130"/>
      <c r="CW45" s="130"/>
      <c r="CX45" s="130"/>
      <c r="CY45" s="130"/>
      <c r="CZ45" s="130"/>
      <c r="DA45" s="130"/>
      <c r="DB45" s="130"/>
      <c r="DC45" s="130"/>
      <c r="DD45" s="130"/>
      <c r="DE45" s="130"/>
      <c r="DF45" s="130"/>
      <c r="DG45" s="130"/>
      <c r="DH45" s="130"/>
      <c r="DI45" s="130"/>
      <c r="DJ45" s="130"/>
      <c r="DK45" s="130"/>
      <c r="DL45" s="130"/>
      <c r="DM45" s="130"/>
      <c r="DN45" s="130"/>
      <c r="DO45" s="130"/>
      <c r="DP45" s="130"/>
      <c r="DQ45" s="130"/>
      <c r="DR45" s="130"/>
      <c r="DS45" s="130"/>
      <c r="DT45" s="130"/>
      <c r="DU45" s="130"/>
      <c r="DV45" s="130"/>
      <c r="DW45" s="130"/>
      <c r="DX45" s="130"/>
      <c r="DY45" s="130"/>
      <c r="DZ45" s="130"/>
      <c r="EA45" s="130"/>
      <c r="EB45" s="130"/>
      <c r="EC45" s="130"/>
      <c r="ED45" s="130"/>
      <c r="EE45" s="130"/>
      <c r="EF45" s="130"/>
      <c r="EG45" s="130"/>
      <c r="EH45" s="130"/>
      <c r="EI45" s="130"/>
      <c r="EJ45" s="130"/>
      <c r="EK45" s="130"/>
      <c r="EL45" s="130"/>
      <c r="EM45" s="130"/>
      <c r="EN45" s="130"/>
      <c r="EO45" s="130"/>
      <c r="EP45" s="130"/>
      <c r="EQ45" s="130"/>
      <c r="ER45" s="130"/>
      <c r="ES45" s="130"/>
      <c r="ET45" s="130"/>
      <c r="EU45" s="130"/>
      <c r="EV45" s="130"/>
      <c r="EW45" s="130"/>
      <c r="EX45" s="130"/>
      <c r="EY45" s="130"/>
      <c r="EZ45" s="130"/>
      <c r="FA45" s="130"/>
      <c r="FB45" s="130"/>
      <c r="FC45" s="130"/>
      <c r="FD45" s="130"/>
      <c r="FE45" s="130"/>
      <c r="FF45" s="130"/>
      <c r="FG45" s="130"/>
      <c r="FH45" s="130"/>
      <c r="FI45" s="130"/>
      <c r="FJ45" s="130"/>
      <c r="FK45" s="130"/>
      <c r="FL45" s="130"/>
      <c r="FM45" s="130"/>
      <c r="FN45" s="130"/>
      <c r="FO45" s="130"/>
      <c r="FP45" s="130"/>
      <c r="FQ45" s="130"/>
      <c r="FR45" s="130"/>
      <c r="FS45" s="130"/>
      <c r="FT45" s="130"/>
      <c r="FU45" s="130"/>
      <c r="FV45" s="130"/>
      <c r="FW45" s="130"/>
      <c r="FX45" s="130"/>
      <c r="FY45" s="130"/>
      <c r="FZ45" s="130"/>
      <c r="GA45" s="130"/>
      <c r="GB45" s="130"/>
      <c r="GC45" s="130"/>
      <c r="GD45" s="130"/>
      <c r="GE45" s="130"/>
      <c r="GF45" s="130"/>
      <c r="GG45" s="130"/>
      <c r="GH45" s="130"/>
      <c r="GI45" s="130"/>
      <c r="GJ45" s="130"/>
      <c r="GK45" s="130"/>
      <c r="GL45" s="130"/>
      <c r="GM45" s="130"/>
      <c r="GN45" s="130"/>
      <c r="GO45" s="130"/>
      <c r="GP45" s="130"/>
      <c r="GQ45" s="130"/>
      <c r="GR45" s="130"/>
      <c r="GS45" s="130"/>
      <c r="GT45" s="130"/>
      <c r="GU45" s="130"/>
      <c r="GV45" s="130"/>
      <c r="GW45" s="130"/>
      <c r="GX45" s="130"/>
      <c r="GY45" s="130"/>
      <c r="GZ45" s="130"/>
      <c r="HA45" s="130"/>
      <c r="HB45" s="130"/>
      <c r="HC45" s="130"/>
      <c r="HD45" s="130"/>
      <c r="HE45" s="130"/>
      <c r="HF45" s="130"/>
      <c r="HG45" s="130"/>
      <c r="HH45" s="130"/>
      <c r="HI45" s="130"/>
      <c r="HJ45" s="130"/>
      <c r="HK45" s="130"/>
      <c r="HL45" s="130"/>
      <c r="HM45" s="130"/>
      <c r="HN45" s="130"/>
      <c r="HO45" s="130"/>
      <c r="HP45" s="130"/>
      <c r="HQ45" s="130"/>
      <c r="HR45" s="130"/>
      <c r="HS45" s="130"/>
      <c r="HT45" s="130"/>
      <c r="HU45" s="130"/>
      <c r="HV45" s="130"/>
      <c r="HW45" s="130"/>
      <c r="HX45" s="130"/>
      <c r="HY45" s="130"/>
      <c r="HZ45" s="130"/>
      <c r="IA45" s="130"/>
      <c r="IB45" s="130"/>
      <c r="IC45" s="130"/>
      <c r="ID45" s="130"/>
      <c r="IE45" s="130"/>
      <c r="IF45" s="130"/>
      <c r="IG45" s="130"/>
      <c r="IH45" s="130"/>
      <c r="II45" s="130"/>
      <c r="IJ45" s="130"/>
      <c r="IK45" s="130"/>
      <c r="IL45" s="130"/>
      <c r="IM45" s="130"/>
      <c r="IN45" s="130"/>
      <c r="IO45" s="130"/>
      <c r="IP45" s="130"/>
      <c r="IQ45" s="130"/>
      <c r="IR45" s="130"/>
      <c r="IS45" s="130"/>
      <c r="IT45" s="130"/>
      <c r="IU45" s="130"/>
      <c r="IV45" s="130"/>
    </row>
  </sheetData>
  <sheetProtection selectLockedCells="1"/>
  <mergeCells count="2">
    <mergeCell ref="C2:F2"/>
    <mergeCell ref="G30:H30"/>
  </mergeCells>
  <conditionalFormatting sqref="F45:R45">
    <cfRule type="containsText" dxfId="1361" priority="405" operator="containsText" text="A">
      <formula>NOT(ISERROR(SEARCH("A",F45)))</formula>
    </cfRule>
    <cfRule type="containsText" dxfId="1360" priority="406" operator="containsText" text="B">
      <formula>NOT(ISERROR(SEARCH("B",F45)))</formula>
    </cfRule>
    <cfRule type="containsText" dxfId="1359" priority="407" operator="containsText" text="c">
      <formula>NOT(ISERROR(SEARCH("c",F45)))</formula>
    </cfRule>
    <cfRule type="containsText" dxfId="1358" priority="408" operator="containsText" text="A">
      <formula>NOT(ISERROR(SEARCH("A",F45)))</formula>
    </cfRule>
  </conditionalFormatting>
  <conditionalFormatting sqref="F45:R45">
    <cfRule type="containsText" dxfId="1357" priority="401" operator="containsText" text="A">
      <formula>NOT(ISERROR(SEARCH("A",F45)))</formula>
    </cfRule>
    <cfRule type="containsText" dxfId="1356" priority="402" operator="containsText" text="B">
      <formula>NOT(ISERROR(SEARCH("B",F45)))</formula>
    </cfRule>
    <cfRule type="containsText" dxfId="1355" priority="403" operator="containsText" text="c">
      <formula>NOT(ISERROR(SEARCH("c",F45)))</formula>
    </cfRule>
    <cfRule type="containsText" dxfId="1354" priority="404" operator="containsText" text="A">
      <formula>NOT(ISERROR(SEARCH("A",F45)))</formula>
    </cfRule>
  </conditionalFormatting>
  <conditionalFormatting sqref="F45:R45">
    <cfRule type="containsText" dxfId="1353" priority="397" operator="containsText" text="A">
      <formula>NOT(ISERROR(SEARCH("A",F45)))</formula>
    </cfRule>
    <cfRule type="containsText" dxfId="1352" priority="398" operator="containsText" text="B">
      <formula>NOT(ISERROR(SEARCH("B",F45)))</formula>
    </cfRule>
    <cfRule type="containsText" dxfId="1351" priority="399" operator="containsText" text="c">
      <formula>NOT(ISERROR(SEARCH("c",F45)))</formula>
    </cfRule>
    <cfRule type="containsText" dxfId="1350" priority="400" operator="containsText" text="A">
      <formula>NOT(ISERROR(SEARCH("A",F45)))</formula>
    </cfRule>
  </conditionalFormatting>
  <conditionalFormatting sqref="F45:R45">
    <cfRule type="containsText" dxfId="1349" priority="393" operator="containsText" text="A">
      <formula>NOT(ISERROR(SEARCH("A",F45)))</formula>
    </cfRule>
    <cfRule type="containsText" dxfId="1348" priority="394" operator="containsText" text="B">
      <formula>NOT(ISERROR(SEARCH("B",F45)))</formula>
    </cfRule>
    <cfRule type="containsText" dxfId="1347" priority="395" operator="containsText" text="c">
      <formula>NOT(ISERROR(SEARCH("c",F45)))</formula>
    </cfRule>
    <cfRule type="containsText" dxfId="1346" priority="396" operator="containsText" text="A">
      <formula>NOT(ISERROR(SEARCH("A",F45)))</formula>
    </cfRule>
  </conditionalFormatting>
  <conditionalFormatting sqref="F45:R45">
    <cfRule type="containsText" dxfId="1345" priority="389" operator="containsText" text="A">
      <formula>NOT(ISERROR(SEARCH("A",F45)))</formula>
    </cfRule>
    <cfRule type="containsText" dxfId="1344" priority="390" operator="containsText" text="B">
      <formula>NOT(ISERROR(SEARCH("B",F45)))</formula>
    </cfRule>
    <cfRule type="containsText" dxfId="1343" priority="391" operator="containsText" text="c">
      <formula>NOT(ISERROR(SEARCH("c",F45)))</formula>
    </cfRule>
    <cfRule type="containsText" dxfId="1342" priority="392" operator="containsText" text="A">
      <formula>NOT(ISERROR(SEARCH("A",F45)))</formula>
    </cfRule>
  </conditionalFormatting>
  <conditionalFormatting sqref="F45:R45">
    <cfRule type="containsText" dxfId="1341" priority="385" operator="containsText" text="A">
      <formula>NOT(ISERROR(SEARCH("A",F45)))</formula>
    </cfRule>
    <cfRule type="containsText" dxfId="1340" priority="386" operator="containsText" text="B">
      <formula>NOT(ISERROR(SEARCH("B",F45)))</formula>
    </cfRule>
    <cfRule type="containsText" dxfId="1339" priority="387" operator="containsText" text="c">
      <formula>NOT(ISERROR(SEARCH("c",F45)))</formula>
    </cfRule>
    <cfRule type="containsText" dxfId="1338" priority="388" operator="containsText" text="A">
      <formula>NOT(ISERROR(SEARCH("A",F45)))</formula>
    </cfRule>
  </conditionalFormatting>
  <conditionalFormatting sqref="F45:R45">
    <cfRule type="containsText" dxfId="1337" priority="381" operator="containsText" text="A">
      <formula>NOT(ISERROR(SEARCH("A",F45)))</formula>
    </cfRule>
    <cfRule type="containsText" dxfId="1336" priority="382" operator="containsText" text="B">
      <formula>NOT(ISERROR(SEARCH("B",F45)))</formula>
    </cfRule>
    <cfRule type="containsText" dxfId="1335" priority="383" operator="containsText" text="c">
      <formula>NOT(ISERROR(SEARCH("c",F45)))</formula>
    </cfRule>
    <cfRule type="containsText" dxfId="1334" priority="384" operator="containsText" text="A">
      <formula>NOT(ISERROR(SEARCH("A",F45)))</formula>
    </cfRule>
  </conditionalFormatting>
  <conditionalFormatting sqref="F45:R45">
    <cfRule type="containsText" dxfId="1333" priority="377" operator="containsText" text="A">
      <formula>NOT(ISERROR(SEARCH("A",F45)))</formula>
    </cfRule>
    <cfRule type="containsText" dxfId="1332" priority="378" operator="containsText" text="B">
      <formula>NOT(ISERROR(SEARCH("B",F45)))</formula>
    </cfRule>
    <cfRule type="containsText" dxfId="1331" priority="379" operator="containsText" text="c">
      <formula>NOT(ISERROR(SEARCH("c",F45)))</formula>
    </cfRule>
    <cfRule type="containsText" dxfId="1330" priority="380" operator="containsText" text="A">
      <formula>NOT(ISERROR(SEARCH("A",F45)))</formula>
    </cfRule>
  </conditionalFormatting>
  <conditionalFormatting sqref="F45:R45">
    <cfRule type="containsText" dxfId="1329" priority="373" operator="containsText" text="A">
      <formula>NOT(ISERROR(SEARCH("A",F45)))</formula>
    </cfRule>
    <cfRule type="containsText" dxfId="1328" priority="374" operator="containsText" text="B">
      <formula>NOT(ISERROR(SEARCH("B",F45)))</formula>
    </cfRule>
    <cfRule type="containsText" dxfId="1327" priority="375" operator="containsText" text="c">
      <formula>NOT(ISERROR(SEARCH("c",F45)))</formula>
    </cfRule>
    <cfRule type="containsText" dxfId="1326" priority="376" operator="containsText" text="A">
      <formula>NOT(ISERROR(SEARCH("A",F45)))</formula>
    </cfRule>
  </conditionalFormatting>
  <conditionalFormatting sqref="F45:R45">
    <cfRule type="containsText" dxfId="1325" priority="369" operator="containsText" text="A">
      <formula>NOT(ISERROR(SEARCH("A",F45)))</formula>
    </cfRule>
    <cfRule type="containsText" dxfId="1324" priority="370" operator="containsText" text="B">
      <formula>NOT(ISERROR(SEARCH("B",F45)))</formula>
    </cfRule>
    <cfRule type="containsText" dxfId="1323" priority="371" operator="containsText" text="c">
      <formula>NOT(ISERROR(SEARCH("c",F45)))</formula>
    </cfRule>
    <cfRule type="containsText" dxfId="1322" priority="372" operator="containsText" text="A">
      <formula>NOT(ISERROR(SEARCH("A",F45)))</formula>
    </cfRule>
  </conditionalFormatting>
  <conditionalFormatting sqref="F45:R45">
    <cfRule type="containsText" dxfId="1321" priority="365" operator="containsText" text="A">
      <formula>NOT(ISERROR(SEARCH("A",F45)))</formula>
    </cfRule>
    <cfRule type="containsText" dxfId="1320" priority="366" operator="containsText" text="B">
      <formula>NOT(ISERROR(SEARCH("B",F45)))</formula>
    </cfRule>
    <cfRule type="containsText" dxfId="1319" priority="367" operator="containsText" text="c">
      <formula>NOT(ISERROR(SEARCH("c",F45)))</formula>
    </cfRule>
    <cfRule type="containsText" dxfId="1318" priority="368" operator="containsText" text="A">
      <formula>NOT(ISERROR(SEARCH("A",F45)))</formula>
    </cfRule>
  </conditionalFormatting>
  <conditionalFormatting sqref="F45:R45">
    <cfRule type="containsText" dxfId="1317" priority="361" operator="containsText" text="A">
      <formula>NOT(ISERROR(SEARCH("A",F45)))</formula>
    </cfRule>
    <cfRule type="containsText" dxfId="1316" priority="362" operator="containsText" text="B">
      <formula>NOT(ISERROR(SEARCH("B",F45)))</formula>
    </cfRule>
    <cfRule type="containsText" dxfId="1315" priority="363" operator="containsText" text="c">
      <formula>NOT(ISERROR(SEARCH("c",F45)))</formula>
    </cfRule>
    <cfRule type="containsText" dxfId="1314" priority="364" operator="containsText" text="A">
      <formula>NOT(ISERROR(SEARCH("A",F45)))</formula>
    </cfRule>
  </conditionalFormatting>
  <conditionalFormatting sqref="F45:R45">
    <cfRule type="containsText" dxfId="1313" priority="357" operator="containsText" text="A">
      <formula>NOT(ISERROR(SEARCH("A",F45)))</formula>
    </cfRule>
    <cfRule type="containsText" dxfId="1312" priority="358" operator="containsText" text="B">
      <formula>NOT(ISERROR(SEARCH("B",F45)))</formula>
    </cfRule>
    <cfRule type="containsText" dxfId="1311" priority="359" operator="containsText" text="c">
      <formula>NOT(ISERROR(SEARCH("c",F45)))</formula>
    </cfRule>
    <cfRule type="containsText" dxfId="1310" priority="360" operator="containsText" text="A">
      <formula>NOT(ISERROR(SEARCH("A",F45)))</formula>
    </cfRule>
  </conditionalFormatting>
  <conditionalFormatting sqref="F45:R45">
    <cfRule type="containsText" dxfId="1309" priority="353" operator="containsText" text="A">
      <formula>NOT(ISERROR(SEARCH("A",F45)))</formula>
    </cfRule>
    <cfRule type="containsText" dxfId="1308" priority="354" operator="containsText" text="B">
      <formula>NOT(ISERROR(SEARCH("B",F45)))</formula>
    </cfRule>
    <cfRule type="containsText" dxfId="1307" priority="355" operator="containsText" text="c">
      <formula>NOT(ISERROR(SEARCH("c",F45)))</formula>
    </cfRule>
    <cfRule type="containsText" dxfId="1306" priority="356" operator="containsText" text="A">
      <formula>NOT(ISERROR(SEARCH("A",F45)))</formula>
    </cfRule>
  </conditionalFormatting>
  <conditionalFormatting sqref="F45:R45">
    <cfRule type="containsText" dxfId="1305" priority="349" operator="containsText" text="A">
      <formula>NOT(ISERROR(SEARCH("A",F45)))</formula>
    </cfRule>
    <cfRule type="containsText" dxfId="1304" priority="350" operator="containsText" text="B">
      <formula>NOT(ISERROR(SEARCH("B",F45)))</formula>
    </cfRule>
    <cfRule type="containsText" dxfId="1303" priority="351" operator="containsText" text="c">
      <formula>NOT(ISERROR(SEARCH("c",F45)))</formula>
    </cfRule>
    <cfRule type="containsText" dxfId="1302" priority="352" operator="containsText" text="A">
      <formula>NOT(ISERROR(SEARCH("A",F45)))</formula>
    </cfRule>
  </conditionalFormatting>
  <conditionalFormatting sqref="F45:R45">
    <cfRule type="containsText" dxfId="1301" priority="345" operator="containsText" text="A">
      <formula>NOT(ISERROR(SEARCH("A",F45)))</formula>
    </cfRule>
    <cfRule type="containsText" dxfId="1300" priority="346" operator="containsText" text="B">
      <formula>NOT(ISERROR(SEARCH("B",F45)))</formula>
    </cfRule>
    <cfRule type="containsText" dxfId="1299" priority="347" operator="containsText" text="c">
      <formula>NOT(ISERROR(SEARCH("c",F45)))</formula>
    </cfRule>
    <cfRule type="containsText" dxfId="1298" priority="348" operator="containsText" text="A">
      <formula>NOT(ISERROR(SEARCH("A",F45)))</formula>
    </cfRule>
  </conditionalFormatting>
  <conditionalFormatting sqref="F45:R45">
    <cfRule type="containsText" dxfId="1297" priority="341" operator="containsText" text="A">
      <formula>NOT(ISERROR(SEARCH("A",F45)))</formula>
    </cfRule>
    <cfRule type="containsText" dxfId="1296" priority="342" operator="containsText" text="B">
      <formula>NOT(ISERROR(SEARCH("B",F45)))</formula>
    </cfRule>
    <cfRule type="containsText" dxfId="1295" priority="343" operator="containsText" text="c">
      <formula>NOT(ISERROR(SEARCH("c",F45)))</formula>
    </cfRule>
    <cfRule type="containsText" dxfId="1294" priority="344" operator="containsText" text="A">
      <formula>NOT(ISERROR(SEARCH("A",F45)))</formula>
    </cfRule>
  </conditionalFormatting>
  <conditionalFormatting sqref="F45:R45">
    <cfRule type="containsText" dxfId="1293" priority="337" operator="containsText" text="A">
      <formula>NOT(ISERROR(SEARCH("A",F45)))</formula>
    </cfRule>
    <cfRule type="containsText" dxfId="1292" priority="338" operator="containsText" text="B">
      <formula>NOT(ISERROR(SEARCH("B",F45)))</formula>
    </cfRule>
    <cfRule type="containsText" dxfId="1291" priority="339" operator="containsText" text="c">
      <formula>NOT(ISERROR(SEARCH("c",F45)))</formula>
    </cfRule>
    <cfRule type="containsText" dxfId="1290" priority="340" operator="containsText" text="A">
      <formula>NOT(ISERROR(SEARCH("A",F45)))</formula>
    </cfRule>
  </conditionalFormatting>
  <conditionalFormatting sqref="F45:R45">
    <cfRule type="containsText" dxfId="1289" priority="333" operator="containsText" text="A">
      <formula>NOT(ISERROR(SEARCH("A",F45)))</formula>
    </cfRule>
    <cfRule type="containsText" dxfId="1288" priority="334" operator="containsText" text="B">
      <formula>NOT(ISERROR(SEARCH("B",F45)))</formula>
    </cfRule>
    <cfRule type="containsText" dxfId="1287" priority="335" operator="containsText" text="c">
      <formula>NOT(ISERROR(SEARCH("c",F45)))</formula>
    </cfRule>
    <cfRule type="containsText" dxfId="1286" priority="336" operator="containsText" text="A">
      <formula>NOT(ISERROR(SEARCH("A",F45)))</formula>
    </cfRule>
  </conditionalFormatting>
  <conditionalFormatting sqref="F45:R45">
    <cfRule type="containsText" dxfId="1285" priority="329" operator="containsText" text="A">
      <formula>NOT(ISERROR(SEARCH("A",F45)))</formula>
    </cfRule>
    <cfRule type="containsText" dxfId="1284" priority="330" operator="containsText" text="B">
      <formula>NOT(ISERROR(SEARCH("B",F45)))</formula>
    </cfRule>
    <cfRule type="containsText" dxfId="1283" priority="331" operator="containsText" text="c">
      <formula>NOT(ISERROR(SEARCH("c",F45)))</formula>
    </cfRule>
    <cfRule type="containsText" dxfId="1282" priority="332" operator="containsText" text="A">
      <formula>NOT(ISERROR(SEARCH("A",F45)))</formula>
    </cfRule>
  </conditionalFormatting>
  <conditionalFormatting sqref="F45:R45">
    <cfRule type="containsText" dxfId="1281" priority="325" operator="containsText" text="A">
      <formula>NOT(ISERROR(SEARCH("A",F45)))</formula>
    </cfRule>
    <cfRule type="containsText" dxfId="1280" priority="326" operator="containsText" text="B">
      <formula>NOT(ISERROR(SEARCH("B",F45)))</formula>
    </cfRule>
    <cfRule type="containsText" dxfId="1279" priority="327" operator="containsText" text="c">
      <formula>NOT(ISERROR(SEARCH("c",F45)))</formula>
    </cfRule>
    <cfRule type="containsText" dxfId="1278" priority="328" operator="containsText" text="A">
      <formula>NOT(ISERROR(SEARCH("A",F45)))</formula>
    </cfRule>
  </conditionalFormatting>
  <conditionalFormatting sqref="F45:R45">
    <cfRule type="containsText" dxfId="1277" priority="321" operator="containsText" text="A">
      <formula>NOT(ISERROR(SEARCH("A",F45)))</formula>
    </cfRule>
    <cfRule type="containsText" dxfId="1276" priority="322" operator="containsText" text="B">
      <formula>NOT(ISERROR(SEARCH("B",F45)))</formula>
    </cfRule>
    <cfRule type="containsText" dxfId="1275" priority="323" operator="containsText" text="c">
      <formula>NOT(ISERROR(SEARCH("c",F45)))</formula>
    </cfRule>
    <cfRule type="containsText" dxfId="1274" priority="324" operator="containsText" text="A">
      <formula>NOT(ISERROR(SEARCH("A",F45)))</formula>
    </cfRule>
  </conditionalFormatting>
  <conditionalFormatting sqref="F45:R45">
    <cfRule type="containsText" dxfId="1273" priority="317" operator="containsText" text="A">
      <formula>NOT(ISERROR(SEARCH("A",F45)))</formula>
    </cfRule>
    <cfRule type="containsText" dxfId="1272" priority="318" operator="containsText" text="B">
      <formula>NOT(ISERROR(SEARCH("B",F45)))</formula>
    </cfRule>
    <cfRule type="containsText" dxfId="1271" priority="319" operator="containsText" text="c">
      <formula>NOT(ISERROR(SEARCH("c",F45)))</formula>
    </cfRule>
    <cfRule type="containsText" dxfId="1270" priority="320" operator="containsText" text="A">
      <formula>NOT(ISERROR(SEARCH("A",F45)))</formula>
    </cfRule>
  </conditionalFormatting>
  <conditionalFormatting sqref="F45:R45">
    <cfRule type="containsText" dxfId="1269" priority="313" operator="containsText" text="A">
      <formula>NOT(ISERROR(SEARCH("A",F45)))</formula>
    </cfRule>
    <cfRule type="containsText" dxfId="1268" priority="314" operator="containsText" text="B">
      <formula>NOT(ISERROR(SEARCH("B",F45)))</formula>
    </cfRule>
    <cfRule type="containsText" dxfId="1267" priority="315" operator="containsText" text="c">
      <formula>NOT(ISERROR(SEARCH("c",F45)))</formula>
    </cfRule>
    <cfRule type="containsText" dxfId="1266" priority="316" operator="containsText" text="A">
      <formula>NOT(ISERROR(SEARCH("A",F45)))</formula>
    </cfRule>
  </conditionalFormatting>
  <conditionalFormatting sqref="F45:R45">
    <cfRule type="containsText" dxfId="1265" priority="309" operator="containsText" text="A">
      <formula>NOT(ISERROR(SEARCH("A",F45)))</formula>
    </cfRule>
    <cfRule type="containsText" dxfId="1264" priority="310" operator="containsText" text="B">
      <formula>NOT(ISERROR(SEARCH("B",F45)))</formula>
    </cfRule>
    <cfRule type="containsText" dxfId="1263" priority="311" operator="containsText" text="c">
      <formula>NOT(ISERROR(SEARCH("c",F45)))</formula>
    </cfRule>
    <cfRule type="containsText" dxfId="1262" priority="312" operator="containsText" text="A">
      <formula>NOT(ISERROR(SEARCH("A",F45)))</formula>
    </cfRule>
  </conditionalFormatting>
  <conditionalFormatting sqref="F45:R45">
    <cfRule type="containsText" dxfId="1261" priority="305" operator="containsText" text="A">
      <formula>NOT(ISERROR(SEARCH("A",F45)))</formula>
    </cfRule>
    <cfRule type="containsText" dxfId="1260" priority="306" operator="containsText" text="B">
      <formula>NOT(ISERROR(SEARCH("B",F45)))</formula>
    </cfRule>
    <cfRule type="containsText" dxfId="1259" priority="307" operator="containsText" text="c">
      <formula>NOT(ISERROR(SEARCH("c",F45)))</formula>
    </cfRule>
    <cfRule type="containsText" dxfId="1258" priority="308" operator="containsText" text="A">
      <formula>NOT(ISERROR(SEARCH("A",F45)))</formula>
    </cfRule>
  </conditionalFormatting>
  <conditionalFormatting sqref="F45:R45">
    <cfRule type="containsText" dxfId="1257" priority="301" operator="containsText" text="A">
      <formula>NOT(ISERROR(SEARCH("A",F45)))</formula>
    </cfRule>
    <cfRule type="containsText" dxfId="1256" priority="302" operator="containsText" text="B">
      <formula>NOT(ISERROR(SEARCH("B",F45)))</formula>
    </cfRule>
    <cfRule type="containsText" dxfId="1255" priority="303" operator="containsText" text="c">
      <formula>NOT(ISERROR(SEARCH("c",F45)))</formula>
    </cfRule>
    <cfRule type="containsText" dxfId="1254" priority="304" operator="containsText" text="A">
      <formula>NOT(ISERROR(SEARCH("A",F45)))</formula>
    </cfRule>
  </conditionalFormatting>
  <conditionalFormatting sqref="F45:R45">
    <cfRule type="containsText" dxfId="1253" priority="297" operator="containsText" text="A">
      <formula>NOT(ISERROR(SEARCH("A",F45)))</formula>
    </cfRule>
    <cfRule type="containsText" dxfId="1252" priority="298" operator="containsText" text="B">
      <formula>NOT(ISERROR(SEARCH("B",F45)))</formula>
    </cfRule>
    <cfRule type="containsText" dxfId="1251" priority="299" operator="containsText" text="c">
      <formula>NOT(ISERROR(SEARCH("c",F45)))</formula>
    </cfRule>
    <cfRule type="containsText" dxfId="1250" priority="300" operator="containsText" text="A">
      <formula>NOT(ISERROR(SEARCH("A",F45)))</formula>
    </cfRule>
  </conditionalFormatting>
  <conditionalFormatting sqref="F45:R45">
    <cfRule type="containsText" dxfId="1249" priority="293" operator="containsText" text="A">
      <formula>NOT(ISERROR(SEARCH("A",F45)))</formula>
    </cfRule>
    <cfRule type="containsText" dxfId="1248" priority="294" operator="containsText" text="B">
      <formula>NOT(ISERROR(SEARCH("B",F45)))</formula>
    </cfRule>
    <cfRule type="containsText" dxfId="1247" priority="295" operator="containsText" text="c">
      <formula>NOT(ISERROR(SEARCH("c",F45)))</formula>
    </cfRule>
    <cfRule type="containsText" dxfId="1246" priority="296" operator="containsText" text="A">
      <formula>NOT(ISERROR(SEARCH("A",F45)))</formula>
    </cfRule>
  </conditionalFormatting>
  <conditionalFormatting sqref="F45:R45">
    <cfRule type="containsText" dxfId="1245" priority="289" operator="containsText" text="A">
      <formula>NOT(ISERROR(SEARCH("A",F45)))</formula>
    </cfRule>
    <cfRule type="containsText" dxfId="1244" priority="290" operator="containsText" text="B">
      <formula>NOT(ISERROR(SEARCH("B",F45)))</formula>
    </cfRule>
    <cfRule type="containsText" dxfId="1243" priority="291" operator="containsText" text="c">
      <formula>NOT(ISERROR(SEARCH("c",F45)))</formula>
    </cfRule>
    <cfRule type="containsText" dxfId="1242" priority="292" operator="containsText" text="A">
      <formula>NOT(ISERROR(SEARCH("A",F45)))</formula>
    </cfRule>
  </conditionalFormatting>
  <conditionalFormatting sqref="F45:R45">
    <cfRule type="containsText" dxfId="1241" priority="285" operator="containsText" text="A">
      <formula>NOT(ISERROR(SEARCH("A",F45)))</formula>
    </cfRule>
    <cfRule type="containsText" dxfId="1240" priority="286" operator="containsText" text="B">
      <formula>NOT(ISERROR(SEARCH("B",F45)))</formula>
    </cfRule>
    <cfRule type="containsText" dxfId="1239" priority="287" operator="containsText" text="c">
      <formula>NOT(ISERROR(SEARCH("c",F45)))</formula>
    </cfRule>
    <cfRule type="containsText" dxfId="1238" priority="288" operator="containsText" text="A">
      <formula>NOT(ISERROR(SEARCH("A",F45)))</formula>
    </cfRule>
  </conditionalFormatting>
  <conditionalFormatting sqref="F45:R45">
    <cfRule type="containsText" dxfId="1237" priority="281" operator="containsText" text="A">
      <formula>NOT(ISERROR(SEARCH("A",F45)))</formula>
    </cfRule>
    <cfRule type="containsText" dxfId="1236" priority="282" operator="containsText" text="B">
      <formula>NOT(ISERROR(SEARCH("B",F45)))</formula>
    </cfRule>
    <cfRule type="containsText" dxfId="1235" priority="283" operator="containsText" text="c">
      <formula>NOT(ISERROR(SEARCH("c",F45)))</formula>
    </cfRule>
    <cfRule type="containsText" dxfId="1234" priority="284" operator="containsText" text="A">
      <formula>NOT(ISERROR(SEARCH("A",F45)))</formula>
    </cfRule>
  </conditionalFormatting>
  <conditionalFormatting sqref="F45:R45">
    <cfRule type="containsText" dxfId="1233" priority="277" operator="containsText" text="A">
      <formula>NOT(ISERROR(SEARCH("A",F45)))</formula>
    </cfRule>
    <cfRule type="containsText" dxfId="1232" priority="278" operator="containsText" text="B">
      <formula>NOT(ISERROR(SEARCH("B",F45)))</formula>
    </cfRule>
    <cfRule type="containsText" dxfId="1231" priority="279" operator="containsText" text="c">
      <formula>NOT(ISERROR(SEARCH("c",F45)))</formula>
    </cfRule>
    <cfRule type="containsText" dxfId="1230" priority="280" operator="containsText" text="A">
      <formula>NOT(ISERROR(SEARCH("A",F45)))</formula>
    </cfRule>
  </conditionalFormatting>
  <conditionalFormatting sqref="F45:R45">
    <cfRule type="containsText" dxfId="1229" priority="273" operator="containsText" text="A">
      <formula>NOT(ISERROR(SEARCH("A",F45)))</formula>
    </cfRule>
    <cfRule type="containsText" dxfId="1228" priority="274" operator="containsText" text="B">
      <formula>NOT(ISERROR(SEARCH("B",F45)))</formula>
    </cfRule>
    <cfRule type="containsText" dxfId="1227" priority="275" operator="containsText" text="c">
      <formula>NOT(ISERROR(SEARCH("c",F45)))</formula>
    </cfRule>
    <cfRule type="containsText" dxfId="1226" priority="276" operator="containsText" text="A">
      <formula>NOT(ISERROR(SEARCH("A",F45)))</formula>
    </cfRule>
  </conditionalFormatting>
  <conditionalFormatting sqref="F45:R45">
    <cfRule type="containsText" dxfId="1225" priority="269" operator="containsText" text="A">
      <formula>NOT(ISERROR(SEARCH("A",F45)))</formula>
    </cfRule>
    <cfRule type="containsText" dxfId="1224" priority="270" operator="containsText" text="B">
      <formula>NOT(ISERROR(SEARCH("B",F45)))</formula>
    </cfRule>
    <cfRule type="containsText" dxfId="1223" priority="271" operator="containsText" text="c">
      <formula>NOT(ISERROR(SEARCH("c",F45)))</formula>
    </cfRule>
    <cfRule type="containsText" dxfId="1222" priority="272" operator="containsText" text="A">
      <formula>NOT(ISERROR(SEARCH("A",F45)))</formula>
    </cfRule>
  </conditionalFormatting>
  <conditionalFormatting sqref="F45:R45">
    <cfRule type="containsText" dxfId="1221" priority="265" operator="containsText" text="A">
      <formula>NOT(ISERROR(SEARCH("A",F45)))</formula>
    </cfRule>
    <cfRule type="containsText" dxfId="1220" priority="266" operator="containsText" text="B">
      <formula>NOT(ISERROR(SEARCH("B",F45)))</formula>
    </cfRule>
    <cfRule type="containsText" dxfId="1219" priority="267" operator="containsText" text="c">
      <formula>NOT(ISERROR(SEARCH("c",F45)))</formula>
    </cfRule>
    <cfRule type="containsText" dxfId="1218" priority="268" operator="containsText" text="A">
      <formula>NOT(ISERROR(SEARCH("A",F45)))</formula>
    </cfRule>
  </conditionalFormatting>
  <conditionalFormatting sqref="F45:R45">
    <cfRule type="containsText" dxfId="1217" priority="261" operator="containsText" text="A">
      <formula>NOT(ISERROR(SEARCH("A",F45)))</formula>
    </cfRule>
    <cfRule type="containsText" dxfId="1216" priority="262" operator="containsText" text="B">
      <formula>NOT(ISERROR(SEARCH("B",F45)))</formula>
    </cfRule>
    <cfRule type="containsText" dxfId="1215" priority="263" operator="containsText" text="c">
      <formula>NOT(ISERROR(SEARCH("c",F45)))</formula>
    </cfRule>
    <cfRule type="containsText" dxfId="1214" priority="264" operator="containsText" text="A">
      <formula>NOT(ISERROR(SEARCH("A",F45)))</formula>
    </cfRule>
  </conditionalFormatting>
  <conditionalFormatting sqref="F45:R45">
    <cfRule type="containsText" dxfId="1213" priority="257" operator="containsText" text="A">
      <formula>NOT(ISERROR(SEARCH("A",F45)))</formula>
    </cfRule>
    <cfRule type="containsText" dxfId="1212" priority="258" operator="containsText" text="B">
      <formula>NOT(ISERROR(SEARCH("B",F45)))</formula>
    </cfRule>
    <cfRule type="containsText" dxfId="1211" priority="259" operator="containsText" text="c">
      <formula>NOT(ISERROR(SEARCH("c",F45)))</formula>
    </cfRule>
    <cfRule type="containsText" dxfId="1210" priority="260" operator="containsText" text="A">
      <formula>NOT(ISERROR(SEARCH("A",F45)))</formula>
    </cfRule>
  </conditionalFormatting>
  <conditionalFormatting sqref="F45:R45">
    <cfRule type="containsText" dxfId="1209" priority="253" operator="containsText" text="A">
      <formula>NOT(ISERROR(SEARCH("A",F45)))</formula>
    </cfRule>
    <cfRule type="containsText" dxfId="1208" priority="254" operator="containsText" text="B">
      <formula>NOT(ISERROR(SEARCH("B",F45)))</formula>
    </cfRule>
    <cfRule type="containsText" dxfId="1207" priority="255" operator="containsText" text="c">
      <formula>NOT(ISERROR(SEARCH("c",F45)))</formula>
    </cfRule>
    <cfRule type="containsText" dxfId="1206" priority="256" operator="containsText" text="A">
      <formula>NOT(ISERROR(SEARCH("A",F45)))</formula>
    </cfRule>
  </conditionalFormatting>
  <conditionalFormatting sqref="F45:R45">
    <cfRule type="containsText" dxfId="1205" priority="249" operator="containsText" text="A">
      <formula>NOT(ISERROR(SEARCH("A",F45)))</formula>
    </cfRule>
    <cfRule type="containsText" dxfId="1204" priority="250" operator="containsText" text="B">
      <formula>NOT(ISERROR(SEARCH("B",F45)))</formula>
    </cfRule>
    <cfRule type="containsText" dxfId="1203" priority="251" operator="containsText" text="c">
      <formula>NOT(ISERROR(SEARCH("c",F45)))</formula>
    </cfRule>
    <cfRule type="containsText" dxfId="1202" priority="252" operator="containsText" text="A">
      <formula>NOT(ISERROR(SEARCH("A",F45)))</formula>
    </cfRule>
  </conditionalFormatting>
  <conditionalFormatting sqref="F45:R45">
    <cfRule type="containsText" dxfId="1201" priority="245" operator="containsText" text="A">
      <formula>NOT(ISERROR(SEARCH("A",F45)))</formula>
    </cfRule>
    <cfRule type="containsText" dxfId="1200" priority="246" operator="containsText" text="B">
      <formula>NOT(ISERROR(SEARCH("B",F45)))</formula>
    </cfRule>
    <cfRule type="containsText" dxfId="1199" priority="247" operator="containsText" text="c">
      <formula>NOT(ISERROR(SEARCH("c",F45)))</formula>
    </cfRule>
    <cfRule type="containsText" dxfId="1198" priority="248" operator="containsText" text="A">
      <formula>NOT(ISERROR(SEARCH("A",F45)))</formula>
    </cfRule>
  </conditionalFormatting>
  <conditionalFormatting sqref="F45:R45">
    <cfRule type="containsText" dxfId="1197" priority="241" operator="containsText" text="A">
      <formula>NOT(ISERROR(SEARCH("A",F45)))</formula>
    </cfRule>
    <cfRule type="containsText" dxfId="1196" priority="242" operator="containsText" text="B">
      <formula>NOT(ISERROR(SEARCH("B",F45)))</formula>
    </cfRule>
    <cfRule type="containsText" dxfId="1195" priority="243" operator="containsText" text="c">
      <formula>NOT(ISERROR(SEARCH("c",F45)))</formula>
    </cfRule>
    <cfRule type="containsText" dxfId="1194" priority="244" operator="containsText" text="A">
      <formula>NOT(ISERROR(SEARCH("A",F45)))</formula>
    </cfRule>
  </conditionalFormatting>
  <conditionalFormatting sqref="F45:R45">
    <cfRule type="containsText" dxfId="1193" priority="237" operator="containsText" text="A">
      <formula>NOT(ISERROR(SEARCH("A",F45)))</formula>
    </cfRule>
    <cfRule type="containsText" dxfId="1192" priority="238" operator="containsText" text="B">
      <formula>NOT(ISERROR(SEARCH("B",F45)))</formula>
    </cfRule>
    <cfRule type="containsText" dxfId="1191" priority="239" operator="containsText" text="c">
      <formula>NOT(ISERROR(SEARCH("c",F45)))</formula>
    </cfRule>
    <cfRule type="containsText" dxfId="1190" priority="240" operator="containsText" text="A">
      <formula>NOT(ISERROR(SEARCH("A",F45)))</formula>
    </cfRule>
  </conditionalFormatting>
  <conditionalFormatting sqref="F45:R45">
    <cfRule type="containsText" dxfId="1189" priority="233" operator="containsText" text="A">
      <formula>NOT(ISERROR(SEARCH("A",F45)))</formula>
    </cfRule>
    <cfRule type="containsText" dxfId="1188" priority="234" operator="containsText" text="B">
      <formula>NOT(ISERROR(SEARCH("B",F45)))</formula>
    </cfRule>
    <cfRule type="containsText" dxfId="1187" priority="235" operator="containsText" text="c">
      <formula>NOT(ISERROR(SEARCH("c",F45)))</formula>
    </cfRule>
    <cfRule type="containsText" dxfId="1186" priority="236" operator="containsText" text="A">
      <formula>NOT(ISERROR(SEARCH("A",F45)))</formula>
    </cfRule>
  </conditionalFormatting>
  <conditionalFormatting sqref="F45:R45">
    <cfRule type="containsText" dxfId="1185" priority="229" operator="containsText" text="A">
      <formula>NOT(ISERROR(SEARCH("A",F45)))</formula>
    </cfRule>
    <cfRule type="containsText" dxfId="1184" priority="230" operator="containsText" text="B">
      <formula>NOT(ISERROR(SEARCH("B",F45)))</formula>
    </cfRule>
    <cfRule type="containsText" dxfId="1183" priority="231" operator="containsText" text="c">
      <formula>NOT(ISERROR(SEARCH("c",F45)))</formula>
    </cfRule>
    <cfRule type="containsText" dxfId="1182" priority="232" operator="containsText" text="A">
      <formula>NOT(ISERROR(SEARCH("A",F45)))</formula>
    </cfRule>
  </conditionalFormatting>
  <conditionalFormatting sqref="F45:R45">
    <cfRule type="containsText" dxfId="1181" priority="225" operator="containsText" text="A">
      <formula>NOT(ISERROR(SEARCH("A",F45)))</formula>
    </cfRule>
    <cfRule type="containsText" dxfId="1180" priority="226" operator="containsText" text="B">
      <formula>NOT(ISERROR(SEARCH("B",F45)))</formula>
    </cfRule>
    <cfRule type="containsText" dxfId="1179" priority="227" operator="containsText" text="c">
      <formula>NOT(ISERROR(SEARCH("c",F45)))</formula>
    </cfRule>
    <cfRule type="containsText" dxfId="1178" priority="228" operator="containsText" text="A">
      <formula>NOT(ISERROR(SEARCH("A",F45)))</formula>
    </cfRule>
  </conditionalFormatting>
  <conditionalFormatting sqref="F45:R45">
    <cfRule type="containsText" dxfId="1177" priority="221" operator="containsText" text="A">
      <formula>NOT(ISERROR(SEARCH("A",F45)))</formula>
    </cfRule>
    <cfRule type="containsText" dxfId="1176" priority="222" operator="containsText" text="B">
      <formula>NOT(ISERROR(SEARCH("B",F45)))</formula>
    </cfRule>
    <cfRule type="containsText" dxfId="1175" priority="223" operator="containsText" text="c">
      <formula>NOT(ISERROR(SEARCH("c",F45)))</formula>
    </cfRule>
    <cfRule type="containsText" dxfId="1174" priority="224" operator="containsText" text="A">
      <formula>NOT(ISERROR(SEARCH("A",F45)))</formula>
    </cfRule>
  </conditionalFormatting>
  <conditionalFormatting sqref="F45:R45">
    <cfRule type="containsText" dxfId="1173" priority="217" operator="containsText" text="A">
      <formula>NOT(ISERROR(SEARCH("A",F45)))</formula>
    </cfRule>
    <cfRule type="containsText" dxfId="1172" priority="218" operator="containsText" text="B">
      <formula>NOT(ISERROR(SEARCH("B",F45)))</formula>
    </cfRule>
    <cfRule type="containsText" dxfId="1171" priority="219" operator="containsText" text="c">
      <formula>NOT(ISERROR(SEARCH("c",F45)))</formula>
    </cfRule>
    <cfRule type="containsText" dxfId="1170" priority="220" operator="containsText" text="A">
      <formula>NOT(ISERROR(SEARCH("A",F45)))</formula>
    </cfRule>
  </conditionalFormatting>
  <conditionalFormatting sqref="F45:R45">
    <cfRule type="containsText" dxfId="1169" priority="213" operator="containsText" text="A">
      <formula>NOT(ISERROR(SEARCH("A",F45)))</formula>
    </cfRule>
    <cfRule type="containsText" dxfId="1168" priority="214" operator="containsText" text="B">
      <formula>NOT(ISERROR(SEARCH("B",F45)))</formula>
    </cfRule>
    <cfRule type="containsText" dxfId="1167" priority="215" operator="containsText" text="c">
      <formula>NOT(ISERROR(SEARCH("c",F45)))</formula>
    </cfRule>
    <cfRule type="containsText" dxfId="1166" priority="216" operator="containsText" text="A">
      <formula>NOT(ISERROR(SEARCH("A",F45)))</formula>
    </cfRule>
  </conditionalFormatting>
  <conditionalFormatting sqref="F45:R45">
    <cfRule type="containsText" dxfId="1165" priority="209" operator="containsText" text="A">
      <formula>NOT(ISERROR(SEARCH("A",F45)))</formula>
    </cfRule>
    <cfRule type="containsText" dxfId="1164" priority="210" operator="containsText" text="B">
      <formula>NOT(ISERROR(SEARCH("B",F45)))</formula>
    </cfRule>
    <cfRule type="containsText" dxfId="1163" priority="211" operator="containsText" text="c">
      <formula>NOT(ISERROR(SEARCH("c",F45)))</formula>
    </cfRule>
    <cfRule type="containsText" dxfId="1162" priority="212" operator="containsText" text="A">
      <formula>NOT(ISERROR(SEARCH("A",F45)))</formula>
    </cfRule>
  </conditionalFormatting>
  <conditionalFormatting sqref="F45:R45">
    <cfRule type="containsText" dxfId="1161" priority="205" operator="containsText" text="A">
      <formula>NOT(ISERROR(SEARCH("A",F45)))</formula>
    </cfRule>
    <cfRule type="containsText" dxfId="1160" priority="206" operator="containsText" text="B">
      <formula>NOT(ISERROR(SEARCH("B",F45)))</formula>
    </cfRule>
    <cfRule type="containsText" dxfId="1159" priority="207" operator="containsText" text="c">
      <formula>NOT(ISERROR(SEARCH("c",F45)))</formula>
    </cfRule>
    <cfRule type="containsText" dxfId="1158" priority="208" operator="containsText" text="A">
      <formula>NOT(ISERROR(SEARCH("A",F45)))</formula>
    </cfRule>
  </conditionalFormatting>
  <conditionalFormatting sqref="F45:R45">
    <cfRule type="containsText" dxfId="1157" priority="201" operator="containsText" text="A">
      <formula>NOT(ISERROR(SEARCH("A",F45)))</formula>
    </cfRule>
    <cfRule type="containsText" dxfId="1156" priority="202" operator="containsText" text="B">
      <formula>NOT(ISERROR(SEARCH("B",F45)))</formula>
    </cfRule>
    <cfRule type="containsText" dxfId="1155" priority="203" operator="containsText" text="c">
      <formula>NOT(ISERROR(SEARCH("c",F45)))</formula>
    </cfRule>
    <cfRule type="containsText" dxfId="1154" priority="204" operator="containsText" text="A">
      <formula>NOT(ISERROR(SEARCH("A",F45)))</formula>
    </cfRule>
  </conditionalFormatting>
  <conditionalFormatting sqref="F45:R45">
    <cfRule type="containsText" dxfId="1153" priority="197" operator="containsText" text="A">
      <formula>NOT(ISERROR(SEARCH("A",F45)))</formula>
    </cfRule>
    <cfRule type="containsText" dxfId="1152" priority="198" operator="containsText" text="B">
      <formula>NOT(ISERROR(SEARCH("B",F45)))</formula>
    </cfRule>
    <cfRule type="containsText" dxfId="1151" priority="199" operator="containsText" text="c">
      <formula>NOT(ISERROR(SEARCH("c",F45)))</formula>
    </cfRule>
    <cfRule type="containsText" dxfId="1150" priority="200" operator="containsText" text="A">
      <formula>NOT(ISERROR(SEARCH("A",F45)))</formula>
    </cfRule>
  </conditionalFormatting>
  <conditionalFormatting sqref="F45:R45">
    <cfRule type="containsText" dxfId="1149" priority="193" operator="containsText" text="A">
      <formula>NOT(ISERROR(SEARCH("A",F45)))</formula>
    </cfRule>
    <cfRule type="containsText" dxfId="1148" priority="194" operator="containsText" text="B">
      <formula>NOT(ISERROR(SEARCH("B",F45)))</formula>
    </cfRule>
    <cfRule type="containsText" dxfId="1147" priority="195" operator="containsText" text="c">
      <formula>NOT(ISERROR(SEARCH("c",F45)))</formula>
    </cfRule>
    <cfRule type="containsText" dxfId="1146" priority="196" operator="containsText" text="A">
      <formula>NOT(ISERROR(SEARCH("A",F45)))</formula>
    </cfRule>
  </conditionalFormatting>
  <conditionalFormatting sqref="F45:R45">
    <cfRule type="containsText" dxfId="1145" priority="189" operator="containsText" text="A">
      <formula>NOT(ISERROR(SEARCH("A",F45)))</formula>
    </cfRule>
    <cfRule type="containsText" dxfId="1144" priority="190" operator="containsText" text="B">
      <formula>NOT(ISERROR(SEARCH("B",F45)))</formula>
    </cfRule>
    <cfRule type="containsText" dxfId="1143" priority="191" operator="containsText" text="c">
      <formula>NOT(ISERROR(SEARCH("c",F45)))</formula>
    </cfRule>
    <cfRule type="containsText" dxfId="1142" priority="192" operator="containsText" text="A">
      <formula>NOT(ISERROR(SEARCH("A",F45)))</formula>
    </cfRule>
  </conditionalFormatting>
  <conditionalFormatting sqref="F45:R45">
    <cfRule type="containsText" dxfId="1141" priority="185" operator="containsText" text="A">
      <formula>NOT(ISERROR(SEARCH("A",F45)))</formula>
    </cfRule>
    <cfRule type="containsText" dxfId="1140" priority="186" operator="containsText" text="B">
      <formula>NOT(ISERROR(SEARCH("B",F45)))</formula>
    </cfRule>
    <cfRule type="containsText" dxfId="1139" priority="187" operator="containsText" text="c">
      <formula>NOT(ISERROR(SEARCH("c",F45)))</formula>
    </cfRule>
    <cfRule type="containsText" dxfId="1138" priority="188" operator="containsText" text="A">
      <formula>NOT(ISERROR(SEARCH("A",F45)))</formula>
    </cfRule>
  </conditionalFormatting>
  <conditionalFormatting sqref="F45:R45">
    <cfRule type="containsText" dxfId="1137" priority="181" operator="containsText" text="A">
      <formula>NOT(ISERROR(SEARCH("A",F45)))</formula>
    </cfRule>
    <cfRule type="containsText" dxfId="1136" priority="182" operator="containsText" text="B">
      <formula>NOT(ISERROR(SEARCH("B",F45)))</formula>
    </cfRule>
    <cfRule type="containsText" dxfId="1135" priority="183" operator="containsText" text="c">
      <formula>NOT(ISERROR(SEARCH("c",F45)))</formula>
    </cfRule>
    <cfRule type="containsText" dxfId="1134" priority="184" operator="containsText" text="A">
      <formula>NOT(ISERROR(SEARCH("A",F45)))</formula>
    </cfRule>
  </conditionalFormatting>
  <conditionalFormatting sqref="F45:R45">
    <cfRule type="containsText" dxfId="1133" priority="177" operator="containsText" text="A">
      <formula>NOT(ISERROR(SEARCH("A",F45)))</formula>
    </cfRule>
    <cfRule type="containsText" dxfId="1132" priority="178" operator="containsText" text="B">
      <formula>NOT(ISERROR(SEARCH("B",F45)))</formula>
    </cfRule>
    <cfRule type="containsText" dxfId="1131" priority="179" operator="containsText" text="c">
      <formula>NOT(ISERROR(SEARCH("c",F45)))</formula>
    </cfRule>
    <cfRule type="containsText" dxfId="1130" priority="180" operator="containsText" text="A">
      <formula>NOT(ISERROR(SEARCH("A",F45)))</formula>
    </cfRule>
  </conditionalFormatting>
  <conditionalFormatting sqref="F45:R45">
    <cfRule type="containsText" dxfId="1129" priority="173" operator="containsText" text="A">
      <formula>NOT(ISERROR(SEARCH("A",F45)))</formula>
    </cfRule>
    <cfRule type="containsText" dxfId="1128" priority="174" operator="containsText" text="B">
      <formula>NOT(ISERROR(SEARCH("B",F45)))</formula>
    </cfRule>
    <cfRule type="containsText" dxfId="1127" priority="175" operator="containsText" text="c">
      <formula>NOT(ISERROR(SEARCH("c",F45)))</formula>
    </cfRule>
    <cfRule type="containsText" dxfId="1126" priority="176" operator="containsText" text="A">
      <formula>NOT(ISERROR(SEARCH("A",F45)))</formula>
    </cfRule>
  </conditionalFormatting>
  <conditionalFormatting sqref="F45:R45">
    <cfRule type="containsText" dxfId="1125" priority="169" operator="containsText" text="A">
      <formula>NOT(ISERROR(SEARCH("A",F45)))</formula>
    </cfRule>
    <cfRule type="containsText" dxfId="1124" priority="170" operator="containsText" text="B">
      <formula>NOT(ISERROR(SEARCH("B",F45)))</formula>
    </cfRule>
    <cfRule type="containsText" dxfId="1123" priority="171" operator="containsText" text="c">
      <formula>NOT(ISERROR(SEARCH("c",F45)))</formula>
    </cfRule>
    <cfRule type="containsText" dxfId="1122" priority="172" operator="containsText" text="A">
      <formula>NOT(ISERROR(SEARCH("A",F45)))</formula>
    </cfRule>
  </conditionalFormatting>
  <conditionalFormatting sqref="F45:R45">
    <cfRule type="containsText" dxfId="1121" priority="165" operator="containsText" text="A">
      <formula>NOT(ISERROR(SEARCH("A",F45)))</formula>
    </cfRule>
    <cfRule type="containsText" dxfId="1120" priority="166" operator="containsText" text="B">
      <formula>NOT(ISERROR(SEARCH("B",F45)))</formula>
    </cfRule>
    <cfRule type="containsText" dxfId="1119" priority="167" operator="containsText" text="c">
      <formula>NOT(ISERROR(SEARCH("c",F45)))</formula>
    </cfRule>
    <cfRule type="containsText" dxfId="1118" priority="168" operator="containsText" text="A">
      <formula>NOT(ISERROR(SEARCH("A",F45)))</formula>
    </cfRule>
  </conditionalFormatting>
  <conditionalFormatting sqref="F45:R45">
    <cfRule type="containsText" dxfId="1117" priority="161" operator="containsText" text="A">
      <formula>NOT(ISERROR(SEARCH("A",F45)))</formula>
    </cfRule>
    <cfRule type="containsText" dxfId="1116" priority="162" operator="containsText" text="B">
      <formula>NOT(ISERROR(SEARCH("B",F45)))</formula>
    </cfRule>
    <cfRule type="containsText" dxfId="1115" priority="163" operator="containsText" text="c">
      <formula>NOT(ISERROR(SEARCH("c",F45)))</formula>
    </cfRule>
    <cfRule type="containsText" dxfId="1114" priority="164" operator="containsText" text="A">
      <formula>NOT(ISERROR(SEARCH("A",F45)))</formula>
    </cfRule>
  </conditionalFormatting>
  <conditionalFormatting sqref="F45:R45">
    <cfRule type="containsText" dxfId="1113" priority="157" operator="containsText" text="A">
      <formula>NOT(ISERROR(SEARCH("A",F45)))</formula>
    </cfRule>
    <cfRule type="containsText" dxfId="1112" priority="158" operator="containsText" text="B">
      <formula>NOT(ISERROR(SEARCH("B",F45)))</formula>
    </cfRule>
    <cfRule type="containsText" dxfId="1111" priority="159" operator="containsText" text="c">
      <formula>NOT(ISERROR(SEARCH("c",F45)))</formula>
    </cfRule>
    <cfRule type="containsText" dxfId="1110" priority="160" operator="containsText" text="A">
      <formula>NOT(ISERROR(SEARCH("A",F45)))</formula>
    </cfRule>
  </conditionalFormatting>
  <conditionalFormatting sqref="F45:R45">
    <cfRule type="containsText" dxfId="1109" priority="153" operator="containsText" text="A">
      <formula>NOT(ISERROR(SEARCH("A",F45)))</formula>
    </cfRule>
    <cfRule type="containsText" dxfId="1108" priority="154" operator="containsText" text="B">
      <formula>NOT(ISERROR(SEARCH("B",F45)))</formula>
    </cfRule>
    <cfRule type="containsText" dxfId="1107" priority="155" operator="containsText" text="c">
      <formula>NOT(ISERROR(SEARCH("c",F45)))</formula>
    </cfRule>
    <cfRule type="containsText" dxfId="1106" priority="156" operator="containsText" text="A">
      <formula>NOT(ISERROR(SEARCH("A",F45)))</formula>
    </cfRule>
  </conditionalFormatting>
  <conditionalFormatting sqref="F45:R45">
    <cfRule type="containsText" dxfId="1105" priority="149" operator="containsText" text="A">
      <formula>NOT(ISERROR(SEARCH("A",F45)))</formula>
    </cfRule>
    <cfRule type="containsText" dxfId="1104" priority="150" operator="containsText" text="B">
      <formula>NOT(ISERROR(SEARCH("B",F45)))</formula>
    </cfRule>
    <cfRule type="containsText" dxfId="1103" priority="151" operator="containsText" text="c">
      <formula>NOT(ISERROR(SEARCH("c",F45)))</formula>
    </cfRule>
    <cfRule type="containsText" dxfId="1102" priority="152" operator="containsText" text="A">
      <formula>NOT(ISERROR(SEARCH("A",F45)))</formula>
    </cfRule>
  </conditionalFormatting>
  <conditionalFormatting sqref="F45:R45">
    <cfRule type="containsText" dxfId="1101" priority="145" operator="containsText" text="A">
      <formula>NOT(ISERROR(SEARCH("A",F45)))</formula>
    </cfRule>
    <cfRule type="containsText" dxfId="1100" priority="146" operator="containsText" text="B">
      <formula>NOT(ISERROR(SEARCH("B",F45)))</formula>
    </cfRule>
    <cfRule type="containsText" dxfId="1099" priority="147" operator="containsText" text="c">
      <formula>NOT(ISERROR(SEARCH("c",F45)))</formula>
    </cfRule>
    <cfRule type="containsText" dxfId="1098" priority="148" operator="containsText" text="A">
      <formula>NOT(ISERROR(SEARCH("A",F45)))</formula>
    </cfRule>
  </conditionalFormatting>
  <conditionalFormatting sqref="F45:R45">
    <cfRule type="containsText" dxfId="1097" priority="141" operator="containsText" text="A">
      <formula>NOT(ISERROR(SEARCH("A",F45)))</formula>
    </cfRule>
    <cfRule type="containsText" dxfId="1096" priority="142" operator="containsText" text="B">
      <formula>NOT(ISERROR(SEARCH("B",F45)))</formula>
    </cfRule>
    <cfRule type="containsText" dxfId="1095" priority="143" operator="containsText" text="c">
      <formula>NOT(ISERROR(SEARCH("c",F45)))</formula>
    </cfRule>
    <cfRule type="containsText" dxfId="1094" priority="144" operator="containsText" text="A">
      <formula>NOT(ISERROR(SEARCH("A",F45)))</formula>
    </cfRule>
  </conditionalFormatting>
  <conditionalFormatting sqref="F45:R45">
    <cfRule type="containsText" dxfId="1093" priority="137" operator="containsText" text="A">
      <formula>NOT(ISERROR(SEARCH("A",F45)))</formula>
    </cfRule>
    <cfRule type="containsText" dxfId="1092" priority="138" operator="containsText" text="B">
      <formula>NOT(ISERROR(SEARCH("B",F45)))</formula>
    </cfRule>
    <cfRule type="containsText" dxfId="1091" priority="139" operator="containsText" text="c">
      <formula>NOT(ISERROR(SEARCH("c",F45)))</formula>
    </cfRule>
    <cfRule type="containsText" dxfId="1090" priority="140" operator="containsText" text="A">
      <formula>NOT(ISERROR(SEARCH("A",F45)))</formula>
    </cfRule>
  </conditionalFormatting>
  <conditionalFormatting sqref="F45:R45">
    <cfRule type="containsText" dxfId="1089" priority="133" operator="containsText" text="A">
      <formula>NOT(ISERROR(SEARCH("A",F45)))</formula>
    </cfRule>
    <cfRule type="containsText" dxfId="1088" priority="134" operator="containsText" text="B">
      <formula>NOT(ISERROR(SEARCH("B",F45)))</formula>
    </cfRule>
    <cfRule type="containsText" dxfId="1087" priority="135" operator="containsText" text="c">
      <formula>NOT(ISERROR(SEARCH("c",F45)))</formula>
    </cfRule>
    <cfRule type="containsText" dxfId="1086" priority="136" operator="containsText" text="A">
      <formula>NOT(ISERROR(SEARCH("A",F45)))</formula>
    </cfRule>
  </conditionalFormatting>
  <conditionalFormatting sqref="F45:R45">
    <cfRule type="containsText" dxfId="1085" priority="129" operator="containsText" text="A">
      <formula>NOT(ISERROR(SEARCH("A",F45)))</formula>
    </cfRule>
    <cfRule type="containsText" dxfId="1084" priority="130" operator="containsText" text="B">
      <formula>NOT(ISERROR(SEARCH("B",F45)))</formula>
    </cfRule>
    <cfRule type="containsText" dxfId="1083" priority="131" operator="containsText" text="c">
      <formula>NOT(ISERROR(SEARCH("c",F45)))</formula>
    </cfRule>
    <cfRule type="containsText" dxfId="1082" priority="132" operator="containsText" text="A">
      <formula>NOT(ISERROR(SEARCH("A",F45)))</formula>
    </cfRule>
  </conditionalFormatting>
  <conditionalFormatting sqref="F45:R45">
    <cfRule type="containsText" dxfId="1081" priority="125" operator="containsText" text="A">
      <formula>NOT(ISERROR(SEARCH("A",F45)))</formula>
    </cfRule>
    <cfRule type="containsText" dxfId="1080" priority="126" operator="containsText" text="B">
      <formula>NOT(ISERROR(SEARCH("B",F45)))</formula>
    </cfRule>
    <cfRule type="containsText" dxfId="1079" priority="127" operator="containsText" text="c">
      <formula>NOT(ISERROR(SEARCH("c",F45)))</formula>
    </cfRule>
    <cfRule type="containsText" dxfId="1078" priority="128" operator="containsText" text="A">
      <formula>NOT(ISERROR(SEARCH("A",F45)))</formula>
    </cfRule>
  </conditionalFormatting>
  <conditionalFormatting sqref="F45:R45">
    <cfRule type="containsText" dxfId="1077" priority="121" operator="containsText" text="A">
      <formula>NOT(ISERROR(SEARCH("A",F45)))</formula>
    </cfRule>
    <cfRule type="containsText" dxfId="1076" priority="122" operator="containsText" text="B">
      <formula>NOT(ISERROR(SEARCH("B",F45)))</formula>
    </cfRule>
    <cfRule type="containsText" dxfId="1075" priority="123" operator="containsText" text="c">
      <formula>NOT(ISERROR(SEARCH("c",F45)))</formula>
    </cfRule>
    <cfRule type="containsText" dxfId="1074" priority="124" operator="containsText" text="A">
      <formula>NOT(ISERROR(SEARCH("A",F45)))</formula>
    </cfRule>
  </conditionalFormatting>
  <conditionalFormatting sqref="F45:R45">
    <cfRule type="containsText" dxfId="1073" priority="117" operator="containsText" text="A">
      <formula>NOT(ISERROR(SEARCH("A",F45)))</formula>
    </cfRule>
    <cfRule type="containsText" dxfId="1072" priority="118" operator="containsText" text="B">
      <formula>NOT(ISERROR(SEARCH("B",F45)))</formula>
    </cfRule>
    <cfRule type="containsText" dxfId="1071" priority="119" operator="containsText" text="c">
      <formula>NOT(ISERROR(SEARCH("c",F45)))</formula>
    </cfRule>
    <cfRule type="containsText" dxfId="1070" priority="120" operator="containsText" text="A">
      <formula>NOT(ISERROR(SEARCH("A",F45)))</formula>
    </cfRule>
  </conditionalFormatting>
  <conditionalFormatting sqref="F45:R45">
    <cfRule type="containsText" dxfId="1069" priority="113" operator="containsText" text="A">
      <formula>NOT(ISERROR(SEARCH("A",F45)))</formula>
    </cfRule>
    <cfRule type="containsText" dxfId="1068" priority="114" operator="containsText" text="B">
      <formula>NOT(ISERROR(SEARCH("B",F45)))</formula>
    </cfRule>
    <cfRule type="containsText" dxfId="1067" priority="115" operator="containsText" text="c">
      <formula>NOT(ISERROR(SEARCH("c",F45)))</formula>
    </cfRule>
    <cfRule type="containsText" dxfId="1066" priority="116" operator="containsText" text="A">
      <formula>NOT(ISERROR(SEARCH("A",F45)))</formula>
    </cfRule>
  </conditionalFormatting>
  <conditionalFormatting sqref="F45:R45">
    <cfRule type="containsText" dxfId="1065" priority="109" operator="containsText" text="A">
      <formula>NOT(ISERROR(SEARCH("A",F45)))</formula>
    </cfRule>
    <cfRule type="containsText" dxfId="1064" priority="110" operator="containsText" text="B">
      <formula>NOT(ISERROR(SEARCH("B",F45)))</formula>
    </cfRule>
    <cfRule type="containsText" dxfId="1063" priority="111" operator="containsText" text="c">
      <formula>NOT(ISERROR(SEARCH("c",F45)))</formula>
    </cfRule>
    <cfRule type="containsText" dxfId="1062" priority="112" operator="containsText" text="A">
      <formula>NOT(ISERROR(SEARCH("A",F45)))</formula>
    </cfRule>
  </conditionalFormatting>
  <conditionalFormatting sqref="F45:R45">
    <cfRule type="containsText" dxfId="1061" priority="105" operator="containsText" text="A">
      <formula>NOT(ISERROR(SEARCH("A",F45)))</formula>
    </cfRule>
    <cfRule type="containsText" dxfId="1060" priority="106" operator="containsText" text="B">
      <formula>NOT(ISERROR(SEARCH("B",F45)))</formula>
    </cfRule>
    <cfRule type="containsText" dxfId="1059" priority="107" operator="containsText" text="c">
      <formula>NOT(ISERROR(SEARCH("c",F45)))</formula>
    </cfRule>
    <cfRule type="containsText" dxfId="1058" priority="108" operator="containsText" text="A">
      <formula>NOT(ISERROR(SEARCH("A",F45)))</formula>
    </cfRule>
  </conditionalFormatting>
  <conditionalFormatting sqref="F45:R45">
    <cfRule type="containsText" dxfId="1057" priority="101" operator="containsText" text="A">
      <formula>NOT(ISERROR(SEARCH("A",F45)))</formula>
    </cfRule>
    <cfRule type="containsText" dxfId="1056" priority="102" operator="containsText" text="B">
      <formula>NOT(ISERROR(SEARCH("B",F45)))</formula>
    </cfRule>
    <cfRule type="containsText" dxfId="1055" priority="103" operator="containsText" text="c">
      <formula>NOT(ISERROR(SEARCH("c",F45)))</formula>
    </cfRule>
    <cfRule type="containsText" dxfId="1054" priority="104" operator="containsText" text="A">
      <formula>NOT(ISERROR(SEARCH("A",F45)))</formula>
    </cfRule>
  </conditionalFormatting>
  <conditionalFormatting sqref="F45:R45">
    <cfRule type="containsText" dxfId="1053" priority="97" operator="containsText" text="A">
      <formula>NOT(ISERROR(SEARCH("A",F45)))</formula>
    </cfRule>
    <cfRule type="containsText" dxfId="1052" priority="98" operator="containsText" text="B">
      <formula>NOT(ISERROR(SEARCH("B",F45)))</formula>
    </cfRule>
    <cfRule type="containsText" dxfId="1051" priority="99" operator="containsText" text="c">
      <formula>NOT(ISERROR(SEARCH("c",F45)))</formula>
    </cfRule>
    <cfRule type="containsText" dxfId="1050" priority="100" operator="containsText" text="A">
      <formula>NOT(ISERROR(SEARCH("A",F45)))</formula>
    </cfRule>
  </conditionalFormatting>
  <conditionalFormatting sqref="F45:R45">
    <cfRule type="containsText" dxfId="1049" priority="93" operator="containsText" text="A">
      <formula>NOT(ISERROR(SEARCH("A",F45)))</formula>
    </cfRule>
    <cfRule type="containsText" dxfId="1048" priority="94" operator="containsText" text="B">
      <formula>NOT(ISERROR(SEARCH("B",F45)))</formula>
    </cfRule>
    <cfRule type="containsText" dxfId="1047" priority="95" operator="containsText" text="c">
      <formula>NOT(ISERROR(SEARCH("c",F45)))</formula>
    </cfRule>
    <cfRule type="containsText" dxfId="1046" priority="96" operator="containsText" text="A">
      <formula>NOT(ISERROR(SEARCH("A",F45)))</formula>
    </cfRule>
  </conditionalFormatting>
  <conditionalFormatting sqref="F45:R45">
    <cfRule type="containsText" dxfId="1045" priority="89" operator="containsText" text="A">
      <formula>NOT(ISERROR(SEARCH("A",F45)))</formula>
    </cfRule>
    <cfRule type="containsText" dxfId="1044" priority="90" operator="containsText" text="B">
      <formula>NOT(ISERROR(SEARCH("B",F45)))</formula>
    </cfRule>
    <cfRule type="containsText" dxfId="1043" priority="91" operator="containsText" text="c">
      <formula>NOT(ISERROR(SEARCH("c",F45)))</formula>
    </cfRule>
    <cfRule type="containsText" dxfId="1042" priority="92" operator="containsText" text="A">
      <formula>NOT(ISERROR(SEARCH("A",F45)))</formula>
    </cfRule>
  </conditionalFormatting>
  <conditionalFormatting sqref="F45:R45">
    <cfRule type="containsText" dxfId="1041" priority="85" operator="containsText" text="A">
      <formula>NOT(ISERROR(SEARCH("A",F45)))</formula>
    </cfRule>
    <cfRule type="containsText" dxfId="1040" priority="86" operator="containsText" text="B">
      <formula>NOT(ISERROR(SEARCH("B",F45)))</formula>
    </cfRule>
    <cfRule type="containsText" dxfId="1039" priority="87" operator="containsText" text="c">
      <formula>NOT(ISERROR(SEARCH("c",F45)))</formula>
    </cfRule>
    <cfRule type="containsText" dxfId="1038" priority="88" operator="containsText" text="A">
      <formula>NOT(ISERROR(SEARCH("A",F45)))</formula>
    </cfRule>
  </conditionalFormatting>
  <conditionalFormatting sqref="F45:R45">
    <cfRule type="containsText" dxfId="1037" priority="81" operator="containsText" text="A">
      <formula>NOT(ISERROR(SEARCH("A",F45)))</formula>
    </cfRule>
    <cfRule type="containsText" dxfId="1036" priority="82" operator="containsText" text="B">
      <formula>NOT(ISERROR(SEARCH("B",F45)))</formula>
    </cfRule>
    <cfRule type="containsText" dxfId="1035" priority="83" operator="containsText" text="c">
      <formula>NOT(ISERROR(SEARCH("c",F45)))</formula>
    </cfRule>
    <cfRule type="containsText" dxfId="1034" priority="84" operator="containsText" text="A">
      <formula>NOT(ISERROR(SEARCH("A",F45)))</formula>
    </cfRule>
  </conditionalFormatting>
  <conditionalFormatting sqref="F45:R45">
    <cfRule type="containsText" dxfId="1033" priority="77" operator="containsText" text="A">
      <formula>NOT(ISERROR(SEARCH("A",F45)))</formula>
    </cfRule>
    <cfRule type="containsText" dxfId="1032" priority="78" operator="containsText" text="B">
      <formula>NOT(ISERROR(SEARCH("B",F45)))</formula>
    </cfRule>
    <cfRule type="containsText" dxfId="1031" priority="79" operator="containsText" text="c">
      <formula>NOT(ISERROR(SEARCH("c",F45)))</formula>
    </cfRule>
    <cfRule type="containsText" dxfId="1030" priority="80" operator="containsText" text="A">
      <formula>NOT(ISERROR(SEARCH("A",F45)))</formula>
    </cfRule>
  </conditionalFormatting>
  <conditionalFormatting sqref="F45:R45">
    <cfRule type="containsText" dxfId="1029" priority="73" operator="containsText" text="A">
      <formula>NOT(ISERROR(SEARCH("A",F45)))</formula>
    </cfRule>
    <cfRule type="containsText" dxfId="1028" priority="74" operator="containsText" text="B">
      <formula>NOT(ISERROR(SEARCH("B",F45)))</formula>
    </cfRule>
    <cfRule type="containsText" dxfId="1027" priority="75" operator="containsText" text="c">
      <formula>NOT(ISERROR(SEARCH("c",F45)))</formula>
    </cfRule>
    <cfRule type="containsText" dxfId="1026" priority="76" operator="containsText" text="A">
      <formula>NOT(ISERROR(SEARCH("A",F45)))</formula>
    </cfRule>
  </conditionalFormatting>
  <conditionalFormatting sqref="F45:R45">
    <cfRule type="containsText" dxfId="1025" priority="69" operator="containsText" text="A">
      <formula>NOT(ISERROR(SEARCH("A",F45)))</formula>
    </cfRule>
    <cfRule type="containsText" dxfId="1024" priority="70" operator="containsText" text="B">
      <formula>NOT(ISERROR(SEARCH("B",F45)))</formula>
    </cfRule>
    <cfRule type="containsText" dxfId="1023" priority="71" operator="containsText" text="c">
      <formula>NOT(ISERROR(SEARCH("c",F45)))</formula>
    </cfRule>
    <cfRule type="containsText" dxfId="1022" priority="72" operator="containsText" text="A">
      <formula>NOT(ISERROR(SEARCH("A",F45)))</formula>
    </cfRule>
  </conditionalFormatting>
  <conditionalFormatting sqref="F45:R45">
    <cfRule type="containsText" dxfId="1021" priority="65" operator="containsText" text="A">
      <formula>NOT(ISERROR(SEARCH("A",F45)))</formula>
    </cfRule>
    <cfRule type="containsText" dxfId="1020" priority="66" operator="containsText" text="B">
      <formula>NOT(ISERROR(SEARCH("B",F45)))</formula>
    </cfRule>
    <cfRule type="containsText" dxfId="1019" priority="67" operator="containsText" text="c">
      <formula>NOT(ISERROR(SEARCH("c",F45)))</formula>
    </cfRule>
    <cfRule type="containsText" dxfId="1018" priority="68" operator="containsText" text="A">
      <formula>NOT(ISERROR(SEARCH("A",F45)))</formula>
    </cfRule>
  </conditionalFormatting>
  <conditionalFormatting sqref="F45:R45">
    <cfRule type="containsText" dxfId="1017" priority="61" operator="containsText" text="A">
      <formula>NOT(ISERROR(SEARCH("A",F45)))</formula>
    </cfRule>
    <cfRule type="containsText" dxfId="1016" priority="62" operator="containsText" text="B">
      <formula>NOT(ISERROR(SEARCH("B",F45)))</formula>
    </cfRule>
    <cfRule type="containsText" dxfId="1015" priority="63" operator="containsText" text="c">
      <formula>NOT(ISERROR(SEARCH("c",F45)))</formula>
    </cfRule>
    <cfRule type="containsText" dxfId="1014" priority="64" operator="containsText" text="A">
      <formula>NOT(ISERROR(SEARCH("A",F45)))</formula>
    </cfRule>
  </conditionalFormatting>
  <conditionalFormatting sqref="F45:R45">
    <cfRule type="containsText" dxfId="1013" priority="57" operator="containsText" text="A">
      <formula>NOT(ISERROR(SEARCH("A",F45)))</formula>
    </cfRule>
    <cfRule type="containsText" dxfId="1012" priority="58" operator="containsText" text="B">
      <formula>NOT(ISERROR(SEARCH("B",F45)))</formula>
    </cfRule>
    <cfRule type="containsText" dxfId="1011" priority="59" operator="containsText" text="c">
      <formula>NOT(ISERROR(SEARCH("c",F45)))</formula>
    </cfRule>
    <cfRule type="containsText" dxfId="1010" priority="60" operator="containsText" text="A">
      <formula>NOT(ISERROR(SEARCH("A",F45)))</formula>
    </cfRule>
  </conditionalFormatting>
  <conditionalFormatting sqref="F45:R45">
    <cfRule type="containsText" dxfId="1009" priority="53" operator="containsText" text="A">
      <formula>NOT(ISERROR(SEARCH("A",F45)))</formula>
    </cfRule>
    <cfRule type="containsText" dxfId="1008" priority="54" operator="containsText" text="B">
      <formula>NOT(ISERROR(SEARCH("B",F45)))</formula>
    </cfRule>
    <cfRule type="containsText" dxfId="1007" priority="55" operator="containsText" text="c">
      <formula>NOT(ISERROR(SEARCH("c",F45)))</formula>
    </cfRule>
    <cfRule type="containsText" dxfId="1006" priority="56" operator="containsText" text="A">
      <formula>NOT(ISERROR(SEARCH("A",F45)))</formula>
    </cfRule>
  </conditionalFormatting>
  <conditionalFormatting sqref="F45:R45">
    <cfRule type="containsText" dxfId="1005" priority="49" operator="containsText" text="A">
      <formula>NOT(ISERROR(SEARCH("A",F45)))</formula>
    </cfRule>
    <cfRule type="containsText" dxfId="1004" priority="50" operator="containsText" text="B">
      <formula>NOT(ISERROR(SEARCH("B",F45)))</formula>
    </cfRule>
    <cfRule type="containsText" dxfId="1003" priority="51" operator="containsText" text="c">
      <formula>NOT(ISERROR(SEARCH("c",F45)))</formula>
    </cfRule>
    <cfRule type="containsText" dxfId="1002" priority="52" operator="containsText" text="A">
      <formula>NOT(ISERROR(SEARCH("A",F45)))</formula>
    </cfRule>
  </conditionalFormatting>
  <conditionalFormatting sqref="F45:R45">
    <cfRule type="containsText" dxfId="1001" priority="45" operator="containsText" text="A">
      <formula>NOT(ISERROR(SEARCH("A",F45)))</formula>
    </cfRule>
    <cfRule type="containsText" dxfId="1000" priority="46" operator="containsText" text="B">
      <formula>NOT(ISERROR(SEARCH("B",F45)))</formula>
    </cfRule>
    <cfRule type="containsText" dxfId="999" priority="47" operator="containsText" text="c">
      <formula>NOT(ISERROR(SEARCH("c",F45)))</formula>
    </cfRule>
    <cfRule type="containsText" dxfId="998" priority="48" operator="containsText" text="A">
      <formula>NOT(ISERROR(SEARCH("A",F45)))</formula>
    </cfRule>
  </conditionalFormatting>
  <conditionalFormatting sqref="F45:R45">
    <cfRule type="containsText" dxfId="997" priority="41" operator="containsText" text="A">
      <formula>NOT(ISERROR(SEARCH("A",F45)))</formula>
    </cfRule>
    <cfRule type="containsText" dxfId="996" priority="42" operator="containsText" text="B">
      <formula>NOT(ISERROR(SEARCH("B",F45)))</formula>
    </cfRule>
    <cfRule type="containsText" dxfId="995" priority="43" operator="containsText" text="c">
      <formula>NOT(ISERROR(SEARCH("c",F45)))</formula>
    </cfRule>
    <cfRule type="containsText" dxfId="994" priority="44" operator="containsText" text="A">
      <formula>NOT(ISERROR(SEARCH("A",F45)))</formula>
    </cfRule>
  </conditionalFormatting>
  <conditionalFormatting sqref="F45:R45">
    <cfRule type="containsText" dxfId="993" priority="37" operator="containsText" text="A">
      <formula>NOT(ISERROR(SEARCH("A",F45)))</formula>
    </cfRule>
    <cfRule type="containsText" dxfId="992" priority="38" operator="containsText" text="B">
      <formula>NOT(ISERROR(SEARCH("B",F45)))</formula>
    </cfRule>
    <cfRule type="containsText" dxfId="991" priority="39" operator="containsText" text="c">
      <formula>NOT(ISERROR(SEARCH("c",F45)))</formula>
    </cfRule>
    <cfRule type="containsText" dxfId="990" priority="40" operator="containsText" text="A">
      <formula>NOT(ISERROR(SEARCH("A",F45)))</formula>
    </cfRule>
  </conditionalFormatting>
  <conditionalFormatting sqref="F45:R45">
    <cfRule type="containsText" dxfId="989" priority="33" operator="containsText" text="A">
      <formula>NOT(ISERROR(SEARCH("A",F45)))</formula>
    </cfRule>
    <cfRule type="containsText" dxfId="988" priority="34" operator="containsText" text="B">
      <formula>NOT(ISERROR(SEARCH("B",F45)))</formula>
    </cfRule>
    <cfRule type="containsText" dxfId="987" priority="35" operator="containsText" text="c">
      <formula>NOT(ISERROR(SEARCH("c",F45)))</formula>
    </cfRule>
    <cfRule type="containsText" dxfId="986" priority="36" operator="containsText" text="A">
      <formula>NOT(ISERROR(SEARCH("A",F45)))</formula>
    </cfRule>
  </conditionalFormatting>
  <conditionalFormatting sqref="F45:R45">
    <cfRule type="containsText" dxfId="985" priority="29" operator="containsText" text="A">
      <formula>NOT(ISERROR(SEARCH("A",F45)))</formula>
    </cfRule>
    <cfRule type="containsText" dxfId="984" priority="30" operator="containsText" text="B">
      <formula>NOT(ISERROR(SEARCH("B",F45)))</formula>
    </cfRule>
    <cfRule type="containsText" dxfId="983" priority="31" operator="containsText" text="c">
      <formula>NOT(ISERROR(SEARCH("c",F45)))</formula>
    </cfRule>
    <cfRule type="containsText" dxfId="982" priority="32" operator="containsText" text="A">
      <formula>NOT(ISERROR(SEARCH("A",F45)))</formula>
    </cfRule>
  </conditionalFormatting>
  <conditionalFormatting sqref="F45:R45">
    <cfRule type="containsText" dxfId="981" priority="25" operator="containsText" text="A">
      <formula>NOT(ISERROR(SEARCH("A",F45)))</formula>
    </cfRule>
    <cfRule type="containsText" dxfId="980" priority="26" operator="containsText" text="B">
      <formula>NOT(ISERROR(SEARCH("B",F45)))</formula>
    </cfRule>
    <cfRule type="containsText" dxfId="979" priority="27" operator="containsText" text="c">
      <formula>NOT(ISERROR(SEARCH("c",F45)))</formula>
    </cfRule>
    <cfRule type="containsText" dxfId="978" priority="28" operator="containsText" text="A">
      <formula>NOT(ISERROR(SEARCH("A",F45)))</formula>
    </cfRule>
  </conditionalFormatting>
  <conditionalFormatting sqref="F45:R45">
    <cfRule type="containsText" dxfId="977" priority="21" operator="containsText" text="A">
      <formula>NOT(ISERROR(SEARCH("A",F45)))</formula>
    </cfRule>
    <cfRule type="containsText" dxfId="976" priority="22" operator="containsText" text="B">
      <formula>NOT(ISERROR(SEARCH("B",F45)))</formula>
    </cfRule>
    <cfRule type="containsText" dxfId="975" priority="23" operator="containsText" text="c">
      <formula>NOT(ISERROR(SEARCH("c",F45)))</formula>
    </cfRule>
    <cfRule type="containsText" dxfId="974" priority="24" operator="containsText" text="A">
      <formula>NOT(ISERROR(SEARCH("A",F45)))</formula>
    </cfRule>
  </conditionalFormatting>
  <conditionalFormatting sqref="F45:R45">
    <cfRule type="containsText" dxfId="973" priority="17" operator="containsText" text="A">
      <formula>NOT(ISERROR(SEARCH("A",F45)))</formula>
    </cfRule>
    <cfRule type="containsText" dxfId="972" priority="18" operator="containsText" text="B">
      <formula>NOT(ISERROR(SEARCH("B",F45)))</formula>
    </cfRule>
    <cfRule type="containsText" dxfId="971" priority="19" operator="containsText" text="c">
      <formula>NOT(ISERROR(SEARCH("c",F45)))</formula>
    </cfRule>
    <cfRule type="containsText" dxfId="970" priority="20" operator="containsText" text="A">
      <formula>NOT(ISERROR(SEARCH("A",F45)))</formula>
    </cfRule>
  </conditionalFormatting>
  <conditionalFormatting sqref="F45:R45">
    <cfRule type="containsText" dxfId="969" priority="13" operator="containsText" text="A">
      <formula>NOT(ISERROR(SEARCH("A",F45)))</formula>
    </cfRule>
    <cfRule type="containsText" dxfId="968" priority="14" operator="containsText" text="B">
      <formula>NOT(ISERROR(SEARCH("B",F45)))</formula>
    </cfRule>
    <cfRule type="containsText" dxfId="967" priority="15" operator="containsText" text="c">
      <formula>NOT(ISERROR(SEARCH("c",F45)))</formula>
    </cfRule>
    <cfRule type="containsText" dxfId="966" priority="16" operator="containsText" text="A">
      <formula>NOT(ISERROR(SEARCH("A",F45)))</formula>
    </cfRule>
  </conditionalFormatting>
  <conditionalFormatting sqref="F45:R45">
    <cfRule type="containsText" dxfId="965" priority="9" operator="containsText" text="A">
      <formula>NOT(ISERROR(SEARCH("A",F45)))</formula>
    </cfRule>
    <cfRule type="containsText" dxfId="964" priority="10" operator="containsText" text="B">
      <formula>NOT(ISERROR(SEARCH("B",F45)))</formula>
    </cfRule>
    <cfRule type="containsText" dxfId="963" priority="11" operator="containsText" text="c">
      <formula>NOT(ISERROR(SEARCH("c",F45)))</formula>
    </cfRule>
    <cfRule type="containsText" dxfId="962" priority="12" operator="containsText" text="A">
      <formula>NOT(ISERROR(SEARCH("A",F45)))</formula>
    </cfRule>
  </conditionalFormatting>
  <conditionalFormatting sqref="F45:R45">
    <cfRule type="containsText" dxfId="961" priority="5" operator="containsText" text="A">
      <formula>NOT(ISERROR(SEARCH("A",F45)))</formula>
    </cfRule>
    <cfRule type="containsText" dxfId="960" priority="6" operator="containsText" text="B">
      <formula>NOT(ISERROR(SEARCH("B",F45)))</formula>
    </cfRule>
    <cfRule type="containsText" dxfId="959" priority="7" operator="containsText" text="c">
      <formula>NOT(ISERROR(SEARCH("c",F45)))</formula>
    </cfRule>
    <cfRule type="containsText" dxfId="958" priority="8" operator="containsText" text="A">
      <formula>NOT(ISERROR(SEARCH("A",F45)))</formula>
    </cfRule>
  </conditionalFormatting>
  <conditionalFormatting sqref="D30">
    <cfRule type="cellIs" dxfId="957" priority="4" operator="lessThan">
      <formula>5</formula>
    </cfRule>
  </conditionalFormatting>
  <conditionalFormatting sqref="G12:G20 H8 H10 H12:H14 H17 H19 H21 H23 H25 H27">
    <cfRule type="cellIs" dxfId="956" priority="3" operator="equal">
      <formula>"A"</formula>
    </cfRule>
  </conditionalFormatting>
  <conditionalFormatting sqref="G12:G20 H8 H10 H12:H14 H17 H19 H21 H23 H25 H27">
    <cfRule type="cellIs" dxfId="955" priority="2" operator="equal">
      <formula>"B"</formula>
    </cfRule>
  </conditionalFormatting>
  <conditionalFormatting sqref="G12:G20 H8 H10 H12:H14 H17 H19 H21 H23 H25 H27">
    <cfRule type="cellIs" dxfId="954" priority="1" operator="equal">
      <formula>"C"</formula>
    </cfRule>
  </conditionalFormatting>
  <dataValidations count="3">
    <dataValidation type="list" allowBlank="1" showInputMessage="1" showErrorMessage="1" sqref="F45:R45">
      <formula1>$T$2:$T$4</formula1>
    </dataValidation>
    <dataValidation type="list" allowBlank="1" showInputMessage="1" showErrorMessage="1" sqref="D45">
      <formula1>$T$6:$T$7</formula1>
    </dataValidation>
    <dataValidation type="list" allowBlank="1" showInputMessage="1" showErrorMessage="1" sqref="H8 H21 H23 H25 H27 G12:G20 H10">
      <formula1>$J$4:$J$6</formula1>
    </dataValidation>
  </dataValidations>
  <pageMargins left="0.78740157499999996" right="0.78740157499999996" top="0.984251969" bottom="0.984251969" header="0.4921259845" footer="0.4921259845"/>
  <pageSetup paperSize="9" scale="86"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1">
    <tabColor theme="3" tint="0.39997558519241921"/>
    <pageSetUpPr fitToPage="1"/>
  </sheetPr>
  <dimension ref="A1:AH484"/>
  <sheetViews>
    <sheetView tabSelected="1" view="pageBreakPreview" zoomScale="85" zoomScaleNormal="100" zoomScaleSheetLayoutView="85" workbookViewId="0">
      <pane ySplit="3" topLeftCell="A4" activePane="bottomLeft" state="frozen"/>
      <selection activeCell="K33" sqref="K33"/>
      <selection pane="bottomLeft" activeCell="K27" sqref="K27"/>
    </sheetView>
  </sheetViews>
  <sheetFormatPr baseColWidth="10" defaultRowHeight="12.75"/>
  <cols>
    <col min="1" max="1" width="5.5703125" style="58" customWidth="1"/>
    <col min="2" max="2" width="21.140625" style="65" customWidth="1"/>
    <col min="3" max="3" width="12.85546875" style="65" customWidth="1"/>
    <col min="4" max="4" width="5.5703125" style="58" customWidth="1"/>
    <col min="5" max="5" width="12.140625" style="66" customWidth="1"/>
    <col min="6" max="10" width="6.28515625" style="58" customWidth="1"/>
    <col min="11" max="11" width="8.140625" style="58" customWidth="1"/>
    <col min="12" max="12" width="6.28515625" style="58" customWidth="1"/>
    <col min="13" max="13" width="10.140625" style="58" customWidth="1"/>
    <col min="14" max="14" width="8.5703125" style="58" customWidth="1"/>
    <col min="15" max="15" width="8.42578125" style="58" customWidth="1"/>
    <col min="16" max="16" width="7" style="58" customWidth="1"/>
    <col min="17" max="18" width="6.28515625" style="58" customWidth="1"/>
    <col min="19" max="19" width="6.28515625" style="67" customWidth="1"/>
    <col min="20" max="26" width="6.28515625" style="18" hidden="1" customWidth="1"/>
    <col min="27" max="27" width="13.28515625" style="18" customWidth="1"/>
    <col min="28" max="16384" width="11.42578125" style="18"/>
  </cols>
  <sheetData>
    <row r="1" spans="1:34" ht="55.5" customHeight="1" thickBot="1">
      <c r="A1" s="59"/>
      <c r="B1" s="60" t="s">
        <v>102</v>
      </c>
      <c r="C1" s="157" t="s">
        <v>132</v>
      </c>
      <c r="D1" s="157"/>
      <c r="E1" s="157"/>
      <c r="F1" s="158"/>
      <c r="G1" s="68"/>
      <c r="H1" s="68"/>
      <c r="I1" s="68"/>
      <c r="J1" s="68"/>
      <c r="K1" s="68"/>
      <c r="L1" s="67"/>
      <c r="M1" s="67"/>
      <c r="N1" s="67"/>
      <c r="O1" s="67"/>
      <c r="P1" s="67"/>
      <c r="Q1" s="67"/>
      <c r="R1" s="67"/>
    </row>
    <row r="2" spans="1:34" ht="67.5" customHeight="1" thickBot="1">
      <c r="A2" s="119" t="s">
        <v>67</v>
      </c>
      <c r="B2" s="120" t="s">
        <v>87</v>
      </c>
      <c r="C2" s="121" t="s">
        <v>88</v>
      </c>
      <c r="D2" s="120" t="s">
        <v>68</v>
      </c>
      <c r="E2" s="122" t="s">
        <v>69</v>
      </c>
      <c r="F2" s="119" t="s">
        <v>70</v>
      </c>
      <c r="G2" s="119" t="s">
        <v>71</v>
      </c>
      <c r="H2" s="155" t="s">
        <v>72</v>
      </c>
      <c r="I2" s="156"/>
      <c r="J2" s="156" t="s">
        <v>73</v>
      </c>
      <c r="K2" s="156"/>
      <c r="L2" s="156"/>
      <c r="M2" s="156" t="s">
        <v>74</v>
      </c>
      <c r="N2" s="156"/>
      <c r="O2" s="156" t="s">
        <v>19</v>
      </c>
      <c r="P2" s="156"/>
      <c r="Q2" s="119" t="s">
        <v>75</v>
      </c>
      <c r="R2" s="119" t="s">
        <v>76</v>
      </c>
      <c r="S2" s="98" t="s">
        <v>77</v>
      </c>
      <c r="T2" s="18" t="s">
        <v>52</v>
      </c>
    </row>
    <row r="3" spans="1:34" ht="21" customHeight="1" thickBot="1">
      <c r="A3" s="123"/>
      <c r="B3" s="124"/>
      <c r="C3" s="124"/>
      <c r="D3" s="123"/>
      <c r="E3" s="125"/>
      <c r="F3" s="123"/>
      <c r="G3" s="123"/>
      <c r="H3" s="126" t="s">
        <v>78</v>
      </c>
      <c r="I3" s="126" t="s">
        <v>79</v>
      </c>
      <c r="J3" s="126" t="s">
        <v>78</v>
      </c>
      <c r="K3" s="126" t="s">
        <v>80</v>
      </c>
      <c r="L3" s="126" t="s">
        <v>79</v>
      </c>
      <c r="M3" s="126" t="s">
        <v>81</v>
      </c>
      <c r="N3" s="126" t="s">
        <v>82</v>
      </c>
      <c r="O3" s="126" t="s">
        <v>83</v>
      </c>
      <c r="P3" s="126" t="s">
        <v>84</v>
      </c>
      <c r="Q3" s="123"/>
      <c r="R3" s="123"/>
      <c r="S3" s="99"/>
      <c r="T3" s="18" t="s">
        <v>14</v>
      </c>
      <c r="U3" s="18">
        <f t="shared" ref="U3:Z3" si="0">SUM(U5:U101)</f>
        <v>0</v>
      </c>
      <c r="V3" s="18">
        <f t="shared" si="0"/>
        <v>1</v>
      </c>
      <c r="W3" s="18">
        <f t="shared" si="0"/>
        <v>0</v>
      </c>
      <c r="X3" s="61">
        <f t="shared" si="0"/>
        <v>3</v>
      </c>
      <c r="Y3" s="61">
        <f>SUM(Y5:Y101)</f>
        <v>3</v>
      </c>
      <c r="Z3" s="61">
        <f t="shared" si="0"/>
        <v>9</v>
      </c>
    </row>
    <row r="4" spans="1:34" s="107" customFormat="1" ht="16.5" customHeight="1" thickTop="1">
      <c r="A4" s="103"/>
      <c r="B4" s="104"/>
      <c r="C4" s="104"/>
      <c r="D4" s="103"/>
      <c r="E4" s="105"/>
      <c r="F4" s="103"/>
      <c r="G4" s="103"/>
      <c r="H4" s="103"/>
      <c r="I4" s="103"/>
      <c r="J4" s="103"/>
      <c r="K4" s="103"/>
      <c r="L4" s="103"/>
      <c r="M4" s="103"/>
      <c r="N4" s="103"/>
      <c r="O4" s="103"/>
      <c r="P4" s="103"/>
      <c r="Q4" s="103"/>
      <c r="R4" s="103"/>
      <c r="S4" s="106"/>
      <c r="T4" s="107" t="s">
        <v>13</v>
      </c>
      <c r="AA4" s="151" t="s">
        <v>134</v>
      </c>
      <c r="AB4" s="151" t="s">
        <v>133</v>
      </c>
    </row>
    <row r="5" spans="1:34" s="62" customFormat="1" ht="18.75" customHeight="1">
      <c r="A5" s="21">
        <v>1</v>
      </c>
      <c r="B5" s="117" t="s">
        <v>123</v>
      </c>
      <c r="C5" s="22" t="s">
        <v>135</v>
      </c>
      <c r="D5" s="70" t="s">
        <v>99</v>
      </c>
      <c r="E5" s="23">
        <v>18996</v>
      </c>
      <c r="F5" s="70" t="s">
        <v>100</v>
      </c>
      <c r="G5" s="70" t="s">
        <v>100</v>
      </c>
      <c r="H5" s="70" t="s">
        <v>100</v>
      </c>
      <c r="I5" s="70" t="s">
        <v>100</v>
      </c>
      <c r="J5" s="70" t="s">
        <v>100</v>
      </c>
      <c r="K5" s="70" t="s">
        <v>100</v>
      </c>
      <c r="L5" s="70" t="s">
        <v>100</v>
      </c>
      <c r="M5" s="70" t="s">
        <v>100</v>
      </c>
      <c r="N5" s="70" t="s">
        <v>100</v>
      </c>
      <c r="O5" s="70" t="s">
        <v>100</v>
      </c>
      <c r="P5" s="70" t="s">
        <v>100</v>
      </c>
      <c r="Q5" s="70" t="s">
        <v>100</v>
      </c>
      <c r="R5" s="70" t="s">
        <v>100</v>
      </c>
      <c r="S5" s="100">
        <v>6</v>
      </c>
      <c r="T5" s="62">
        <f>MAX(A:A)</f>
        <v>16</v>
      </c>
      <c r="U5" s="63">
        <f>IF($S5=1,1,0)</f>
        <v>0</v>
      </c>
      <c r="V5" s="63">
        <f>IF($S5=2,1,0)</f>
        <v>0</v>
      </c>
      <c r="W5" s="63">
        <f>IF($S5=3,1,0)</f>
        <v>0</v>
      </c>
      <c r="X5" s="63">
        <f>IF($S5=4,1,0)</f>
        <v>0</v>
      </c>
      <c r="Y5" s="63">
        <f>IF($S5=5,1,0)</f>
        <v>0</v>
      </c>
      <c r="Z5" s="63">
        <f>IF($S5=6,1,0)</f>
        <v>1</v>
      </c>
    </row>
    <row r="6" spans="1:34" s="62" customFormat="1" ht="18.75" customHeight="1">
      <c r="A6" s="21">
        <v>2</v>
      </c>
      <c r="B6" s="117" t="s">
        <v>112</v>
      </c>
      <c r="C6" s="22" t="s">
        <v>136</v>
      </c>
      <c r="D6" s="70" t="s">
        <v>99</v>
      </c>
      <c r="E6" s="23">
        <v>36892</v>
      </c>
      <c r="F6" s="70" t="s">
        <v>100</v>
      </c>
      <c r="G6" s="70" t="s">
        <v>100</v>
      </c>
      <c r="H6" s="70" t="s">
        <v>100</v>
      </c>
      <c r="I6" s="70" t="s">
        <v>100</v>
      </c>
      <c r="J6" s="70" t="s">
        <v>100</v>
      </c>
      <c r="K6" s="70" t="s">
        <v>100</v>
      </c>
      <c r="L6" s="70" t="s">
        <v>100</v>
      </c>
      <c r="M6" s="70" t="s">
        <v>100</v>
      </c>
      <c r="N6" s="70" t="s">
        <v>100</v>
      </c>
      <c r="O6" s="70" t="s">
        <v>100</v>
      </c>
      <c r="P6" s="70" t="s">
        <v>100</v>
      </c>
      <c r="Q6" s="70" t="s">
        <v>100</v>
      </c>
      <c r="R6" s="70" t="s">
        <v>100</v>
      </c>
      <c r="S6" s="101">
        <v>6</v>
      </c>
      <c r="T6" s="62" t="s">
        <v>85</v>
      </c>
      <c r="U6" s="63">
        <f t="shared" ref="U6:U69" si="1">IF($S6=1,1,0)</f>
        <v>0</v>
      </c>
      <c r="V6" s="63">
        <f t="shared" ref="V6:V69" si="2">IF($S6=2,1,0)</f>
        <v>0</v>
      </c>
      <c r="W6" s="63">
        <f t="shared" ref="W6:W69" si="3">IF($S6=3,1,0)</f>
        <v>0</v>
      </c>
      <c r="X6" s="63">
        <f t="shared" ref="X6:X69" si="4">IF($S6=4,1,0)</f>
        <v>0</v>
      </c>
      <c r="Y6" s="63">
        <f t="shared" ref="Y6:Y69" si="5">IF($S6=5,1,0)</f>
        <v>0</v>
      </c>
      <c r="Z6" s="63">
        <f t="shared" ref="Z6:Z69" si="6">IF($S6=6,1,0)</f>
        <v>1</v>
      </c>
    </row>
    <row r="7" spans="1:34" s="62" customFormat="1" ht="18.75" customHeight="1">
      <c r="A7" s="21">
        <v>3</v>
      </c>
      <c r="B7" s="117" t="s">
        <v>116</v>
      </c>
      <c r="C7" s="22" t="s">
        <v>137</v>
      </c>
      <c r="D7" s="70" t="s">
        <v>105</v>
      </c>
      <c r="E7" s="23">
        <v>367</v>
      </c>
      <c r="F7" s="70" t="s">
        <v>100</v>
      </c>
      <c r="G7" s="70" t="s">
        <v>100</v>
      </c>
      <c r="H7" s="70" t="s">
        <v>100</v>
      </c>
      <c r="I7" s="70" t="s">
        <v>100</v>
      </c>
      <c r="J7" s="70" t="s">
        <v>100</v>
      </c>
      <c r="K7" s="70" t="s">
        <v>100</v>
      </c>
      <c r="L7" s="70" t="s">
        <v>100</v>
      </c>
      <c r="M7" s="70" t="s">
        <v>100</v>
      </c>
      <c r="N7" s="70" t="s">
        <v>100</v>
      </c>
      <c r="O7" s="70" t="s">
        <v>52</v>
      </c>
      <c r="P7" s="70" t="s">
        <v>101</v>
      </c>
      <c r="Q7" s="70" t="s">
        <v>100</v>
      </c>
      <c r="R7" s="70" t="s">
        <v>100</v>
      </c>
      <c r="S7" s="100">
        <v>5</v>
      </c>
      <c r="T7" s="62" t="s">
        <v>86</v>
      </c>
      <c r="U7" s="63">
        <f t="shared" si="1"/>
        <v>0</v>
      </c>
      <c r="V7" s="63">
        <f t="shared" si="2"/>
        <v>0</v>
      </c>
      <c r="W7" s="63">
        <f t="shared" si="3"/>
        <v>0</v>
      </c>
      <c r="X7" s="63">
        <f t="shared" si="4"/>
        <v>0</v>
      </c>
      <c r="Y7" s="63">
        <f t="shared" si="5"/>
        <v>1</v>
      </c>
      <c r="Z7" s="63">
        <f t="shared" si="6"/>
        <v>0</v>
      </c>
    </row>
    <row r="8" spans="1:34" ht="18.75" customHeight="1">
      <c r="A8" s="21">
        <v>4</v>
      </c>
      <c r="B8" s="117" t="s">
        <v>125</v>
      </c>
      <c r="C8" s="22" t="s">
        <v>138</v>
      </c>
      <c r="D8" s="70" t="s">
        <v>99</v>
      </c>
      <c r="E8" s="23">
        <v>36892</v>
      </c>
      <c r="F8" s="70" t="s">
        <v>100</v>
      </c>
      <c r="G8" s="70" t="s">
        <v>101</v>
      </c>
      <c r="H8" s="70" t="s">
        <v>100</v>
      </c>
      <c r="I8" s="70" t="s">
        <v>100</v>
      </c>
      <c r="J8" s="70" t="s">
        <v>100</v>
      </c>
      <c r="K8" s="70" t="s">
        <v>101</v>
      </c>
      <c r="L8" s="70" t="s">
        <v>101</v>
      </c>
      <c r="M8" s="70" t="s">
        <v>100</v>
      </c>
      <c r="N8" s="70" t="s">
        <v>101</v>
      </c>
      <c r="O8" s="70" t="s">
        <v>100</v>
      </c>
      <c r="P8" s="70" t="s">
        <v>100</v>
      </c>
      <c r="Q8" s="70" t="s">
        <v>100</v>
      </c>
      <c r="R8" s="70" t="s">
        <v>100</v>
      </c>
      <c r="S8" s="100">
        <v>4</v>
      </c>
      <c r="U8" s="64">
        <f t="shared" si="1"/>
        <v>0</v>
      </c>
      <c r="V8" s="64">
        <f t="shared" si="2"/>
        <v>0</v>
      </c>
      <c r="W8" s="64">
        <f t="shared" si="3"/>
        <v>0</v>
      </c>
      <c r="X8" s="64">
        <f t="shared" si="4"/>
        <v>1</v>
      </c>
      <c r="Y8" s="64">
        <f t="shared" si="5"/>
        <v>0</v>
      </c>
      <c r="Z8" s="64">
        <f t="shared" si="6"/>
        <v>0</v>
      </c>
      <c r="AH8" s="62"/>
    </row>
    <row r="9" spans="1:34" ht="18.75" customHeight="1">
      <c r="A9" s="21">
        <v>5</v>
      </c>
      <c r="B9" s="118" t="s">
        <v>124</v>
      </c>
      <c r="C9" s="22" t="s">
        <v>139</v>
      </c>
      <c r="D9" s="69" t="s">
        <v>105</v>
      </c>
      <c r="E9" s="24">
        <v>367</v>
      </c>
      <c r="F9" s="69" t="s">
        <v>100</v>
      </c>
      <c r="G9" s="69" t="s">
        <v>52</v>
      </c>
      <c r="H9" s="69" t="s">
        <v>100</v>
      </c>
      <c r="I9" s="69" t="s">
        <v>52</v>
      </c>
      <c r="J9" s="69" t="s">
        <v>100</v>
      </c>
      <c r="K9" s="69" t="s">
        <v>100</v>
      </c>
      <c r="L9" s="69" t="s">
        <v>100</v>
      </c>
      <c r="M9" s="69" t="s">
        <v>100</v>
      </c>
      <c r="N9" s="69" t="s">
        <v>100</v>
      </c>
      <c r="O9" s="69" t="s">
        <v>100</v>
      </c>
      <c r="P9" s="69" t="s">
        <v>52</v>
      </c>
      <c r="Q9" s="69" t="s">
        <v>100</v>
      </c>
      <c r="R9" s="69" t="s">
        <v>100</v>
      </c>
      <c r="S9" s="100">
        <v>6</v>
      </c>
      <c r="U9" s="64">
        <f t="shared" si="1"/>
        <v>0</v>
      </c>
      <c r="V9" s="64">
        <f t="shared" si="2"/>
        <v>0</v>
      </c>
      <c r="W9" s="64">
        <f t="shared" si="3"/>
        <v>0</v>
      </c>
      <c r="X9" s="64">
        <f t="shared" si="4"/>
        <v>0</v>
      </c>
      <c r="Y9" s="64">
        <f t="shared" si="5"/>
        <v>0</v>
      </c>
      <c r="Z9" s="64">
        <f t="shared" si="6"/>
        <v>1</v>
      </c>
      <c r="AH9" s="62"/>
    </row>
    <row r="10" spans="1:34" ht="18.75" customHeight="1">
      <c r="A10" s="21">
        <v>6</v>
      </c>
      <c r="B10" s="117" t="s">
        <v>119</v>
      </c>
      <c r="C10" s="22" t="s">
        <v>140</v>
      </c>
      <c r="D10" s="70" t="s">
        <v>99</v>
      </c>
      <c r="E10" s="23">
        <v>36892</v>
      </c>
      <c r="F10" s="70" t="s">
        <v>100</v>
      </c>
      <c r="G10" s="70" t="s">
        <v>100</v>
      </c>
      <c r="H10" s="70" t="s">
        <v>100</v>
      </c>
      <c r="I10" s="70" t="s">
        <v>100</v>
      </c>
      <c r="J10" s="70" t="s">
        <v>100</v>
      </c>
      <c r="K10" s="70" t="s">
        <v>52</v>
      </c>
      <c r="L10" s="70" t="s">
        <v>100</v>
      </c>
      <c r="M10" s="70" t="s">
        <v>100</v>
      </c>
      <c r="N10" s="70" t="s">
        <v>100</v>
      </c>
      <c r="O10" s="70" t="s">
        <v>100</v>
      </c>
      <c r="P10" s="70" t="s">
        <v>100</v>
      </c>
      <c r="Q10" s="70" t="s">
        <v>100</v>
      </c>
      <c r="R10" s="70" t="s">
        <v>100</v>
      </c>
      <c r="S10" s="100">
        <v>6</v>
      </c>
      <c r="U10" s="64">
        <f t="shared" si="1"/>
        <v>0</v>
      </c>
      <c r="V10" s="64">
        <f t="shared" si="2"/>
        <v>0</v>
      </c>
      <c r="W10" s="64">
        <f t="shared" si="3"/>
        <v>0</v>
      </c>
      <c r="X10" s="64">
        <f t="shared" si="4"/>
        <v>0</v>
      </c>
      <c r="Y10" s="64">
        <f t="shared" si="5"/>
        <v>0</v>
      </c>
      <c r="Z10" s="64">
        <f t="shared" si="6"/>
        <v>1</v>
      </c>
      <c r="AH10" s="62"/>
    </row>
    <row r="11" spans="1:34" ht="18.75" customHeight="1">
      <c r="A11" s="21">
        <v>7</v>
      </c>
      <c r="B11" s="117" t="s">
        <v>121</v>
      </c>
      <c r="C11" s="22" t="s">
        <v>141</v>
      </c>
      <c r="D11" s="70" t="s">
        <v>85</v>
      </c>
      <c r="E11" s="23">
        <v>9660</v>
      </c>
      <c r="F11" s="70" t="s">
        <v>100</v>
      </c>
      <c r="G11" s="70" t="s">
        <v>100</v>
      </c>
      <c r="H11" s="70" t="s">
        <v>52</v>
      </c>
      <c r="I11" s="70" t="s">
        <v>100</v>
      </c>
      <c r="J11" s="70" t="s">
        <v>100</v>
      </c>
      <c r="K11" s="70" t="s">
        <v>100</v>
      </c>
      <c r="L11" s="70" t="s">
        <v>100</v>
      </c>
      <c r="M11" s="70" t="s">
        <v>100</v>
      </c>
      <c r="N11" s="70" t="s">
        <v>52</v>
      </c>
      <c r="O11" s="70" t="s">
        <v>100</v>
      </c>
      <c r="P11" s="70" t="s">
        <v>100</v>
      </c>
      <c r="Q11" s="70" t="s">
        <v>100</v>
      </c>
      <c r="R11" s="70" t="s">
        <v>100</v>
      </c>
      <c r="S11" s="100">
        <v>6</v>
      </c>
      <c r="U11" s="64">
        <f t="shared" si="1"/>
        <v>0</v>
      </c>
      <c r="V11" s="64">
        <f t="shared" si="2"/>
        <v>0</v>
      </c>
      <c r="W11" s="64">
        <f t="shared" si="3"/>
        <v>0</v>
      </c>
      <c r="X11" s="64">
        <f t="shared" si="4"/>
        <v>0</v>
      </c>
      <c r="Y11" s="64">
        <f t="shared" si="5"/>
        <v>0</v>
      </c>
      <c r="Z11" s="64">
        <f t="shared" si="6"/>
        <v>1</v>
      </c>
      <c r="AH11" s="62"/>
    </row>
    <row r="12" spans="1:34" ht="18.75" customHeight="1">
      <c r="A12" s="21">
        <v>8</v>
      </c>
      <c r="B12" s="118" t="s">
        <v>126</v>
      </c>
      <c r="C12" s="22" t="s">
        <v>142</v>
      </c>
      <c r="D12" s="69" t="s">
        <v>85</v>
      </c>
      <c r="E12" s="24">
        <v>9660</v>
      </c>
      <c r="F12" s="69" t="s">
        <v>100</v>
      </c>
      <c r="G12" s="69" t="s">
        <v>100</v>
      </c>
      <c r="H12" s="69" t="s">
        <v>100</v>
      </c>
      <c r="I12" s="69" t="s">
        <v>52</v>
      </c>
      <c r="J12" s="69" t="s">
        <v>100</v>
      </c>
      <c r="K12" s="69" t="s">
        <v>100</v>
      </c>
      <c r="L12" s="69" t="s">
        <v>100</v>
      </c>
      <c r="M12" s="69" t="s">
        <v>100</v>
      </c>
      <c r="N12" s="69" t="s">
        <v>52</v>
      </c>
      <c r="O12" s="69" t="s">
        <v>100</v>
      </c>
      <c r="P12" s="69" t="s">
        <v>100</v>
      </c>
      <c r="Q12" s="69" t="s">
        <v>100</v>
      </c>
      <c r="R12" s="69" t="s">
        <v>100</v>
      </c>
      <c r="S12" s="100">
        <v>6</v>
      </c>
      <c r="U12" s="64">
        <f t="shared" si="1"/>
        <v>0</v>
      </c>
      <c r="V12" s="64">
        <f t="shared" si="2"/>
        <v>0</v>
      </c>
      <c r="W12" s="64">
        <f t="shared" si="3"/>
        <v>0</v>
      </c>
      <c r="X12" s="64">
        <f t="shared" si="4"/>
        <v>0</v>
      </c>
      <c r="Y12" s="64">
        <f t="shared" si="5"/>
        <v>0</v>
      </c>
      <c r="Z12" s="64">
        <f t="shared" si="6"/>
        <v>1</v>
      </c>
      <c r="AH12" s="62"/>
    </row>
    <row r="13" spans="1:34" ht="18.75" customHeight="1">
      <c r="A13" s="21">
        <v>9</v>
      </c>
      <c r="B13" s="117" t="s">
        <v>120</v>
      </c>
      <c r="C13" s="22" t="s">
        <v>143</v>
      </c>
      <c r="D13" s="70" t="s">
        <v>99</v>
      </c>
      <c r="E13" s="23">
        <v>18994</v>
      </c>
      <c r="F13" s="70" t="s">
        <v>52</v>
      </c>
      <c r="G13" s="70" t="s">
        <v>52</v>
      </c>
      <c r="H13" s="70" t="s">
        <v>52</v>
      </c>
      <c r="I13" s="70" t="s">
        <v>100</v>
      </c>
      <c r="J13" s="71" t="s">
        <v>52</v>
      </c>
      <c r="K13" s="70" t="s">
        <v>52</v>
      </c>
      <c r="L13" s="70" t="s">
        <v>100</v>
      </c>
      <c r="M13" s="71" t="s">
        <v>100</v>
      </c>
      <c r="N13" s="70" t="s">
        <v>52</v>
      </c>
      <c r="O13" s="70" t="s">
        <v>52</v>
      </c>
      <c r="P13" s="70" t="s">
        <v>52</v>
      </c>
      <c r="Q13" s="70" t="s">
        <v>52</v>
      </c>
      <c r="R13" s="70" t="s">
        <v>52</v>
      </c>
      <c r="S13" s="100">
        <v>6</v>
      </c>
      <c r="U13" s="64">
        <f t="shared" si="1"/>
        <v>0</v>
      </c>
      <c r="V13" s="64">
        <f t="shared" si="2"/>
        <v>0</v>
      </c>
      <c r="W13" s="64">
        <f t="shared" si="3"/>
        <v>0</v>
      </c>
      <c r="X13" s="64">
        <f t="shared" si="4"/>
        <v>0</v>
      </c>
      <c r="Y13" s="64">
        <f t="shared" si="5"/>
        <v>0</v>
      </c>
      <c r="Z13" s="64">
        <f t="shared" si="6"/>
        <v>1</v>
      </c>
      <c r="AH13" s="62"/>
    </row>
    <row r="14" spans="1:34" ht="18.75" customHeight="1">
      <c r="A14" s="21">
        <v>10</v>
      </c>
      <c r="B14" s="117" t="s">
        <v>114</v>
      </c>
      <c r="C14" s="22" t="s">
        <v>144</v>
      </c>
      <c r="D14" s="70" t="s">
        <v>105</v>
      </c>
      <c r="E14" s="23">
        <v>367</v>
      </c>
      <c r="F14" s="70" t="s">
        <v>101</v>
      </c>
      <c r="G14" s="70" t="s">
        <v>101</v>
      </c>
      <c r="H14" s="70" t="s">
        <v>101</v>
      </c>
      <c r="I14" s="70" t="s">
        <v>101</v>
      </c>
      <c r="J14" s="70" t="s">
        <v>101</v>
      </c>
      <c r="K14" s="70" t="s">
        <v>101</v>
      </c>
      <c r="L14" s="70" t="s">
        <v>101</v>
      </c>
      <c r="M14" s="70" t="s">
        <v>101</v>
      </c>
      <c r="N14" s="70" t="s">
        <v>101</v>
      </c>
      <c r="O14" s="70" t="s">
        <v>101</v>
      </c>
      <c r="P14" s="70" t="s">
        <v>101</v>
      </c>
      <c r="Q14" s="70" t="s">
        <v>101</v>
      </c>
      <c r="R14" s="70" t="s">
        <v>101</v>
      </c>
      <c r="S14" s="100">
        <v>4</v>
      </c>
      <c r="U14" s="64">
        <f t="shared" si="1"/>
        <v>0</v>
      </c>
      <c r="V14" s="64">
        <f t="shared" si="2"/>
        <v>0</v>
      </c>
      <c r="W14" s="64">
        <f t="shared" si="3"/>
        <v>0</v>
      </c>
      <c r="X14" s="64">
        <f t="shared" si="4"/>
        <v>1</v>
      </c>
      <c r="Y14" s="64">
        <f t="shared" si="5"/>
        <v>0</v>
      </c>
      <c r="Z14" s="64">
        <f t="shared" si="6"/>
        <v>0</v>
      </c>
      <c r="AH14" s="62"/>
    </row>
    <row r="15" spans="1:34" ht="18.75" customHeight="1">
      <c r="A15" s="21">
        <v>11</v>
      </c>
      <c r="B15" s="117" t="s">
        <v>113</v>
      </c>
      <c r="C15" s="22" t="s">
        <v>145</v>
      </c>
      <c r="D15" s="70" t="s">
        <v>99</v>
      </c>
      <c r="E15" s="23">
        <v>36892</v>
      </c>
      <c r="F15" s="70" t="s">
        <v>100</v>
      </c>
      <c r="G15" s="70" t="s">
        <v>100</v>
      </c>
      <c r="H15" s="70" t="s">
        <v>100</v>
      </c>
      <c r="I15" s="70" t="s">
        <v>101</v>
      </c>
      <c r="J15" s="70" t="s">
        <v>100</v>
      </c>
      <c r="K15" s="70" t="s">
        <v>100</v>
      </c>
      <c r="L15" s="70" t="s">
        <v>100</v>
      </c>
      <c r="M15" s="70" t="s">
        <v>14</v>
      </c>
      <c r="N15" s="70" t="s">
        <v>100</v>
      </c>
      <c r="O15" s="70" t="s">
        <v>100</v>
      </c>
      <c r="P15" s="70" t="s">
        <v>100</v>
      </c>
      <c r="Q15" s="70" t="s">
        <v>100</v>
      </c>
      <c r="R15" s="70" t="s">
        <v>100</v>
      </c>
      <c r="S15" s="100">
        <v>5</v>
      </c>
      <c r="U15" s="64">
        <f t="shared" si="1"/>
        <v>0</v>
      </c>
      <c r="V15" s="64">
        <f t="shared" si="2"/>
        <v>0</v>
      </c>
      <c r="W15" s="64">
        <f t="shared" si="3"/>
        <v>0</v>
      </c>
      <c r="X15" s="64">
        <f t="shared" si="4"/>
        <v>0</v>
      </c>
      <c r="Y15" s="64">
        <f t="shared" si="5"/>
        <v>1</v>
      </c>
      <c r="Z15" s="64">
        <f t="shared" si="6"/>
        <v>0</v>
      </c>
      <c r="AH15" s="62"/>
    </row>
    <row r="16" spans="1:34" ht="18.75" customHeight="1">
      <c r="A16" s="21">
        <v>12</v>
      </c>
      <c r="B16" s="117" t="s">
        <v>107</v>
      </c>
      <c r="C16" s="22" t="s">
        <v>146</v>
      </c>
      <c r="D16" s="70" t="s">
        <v>105</v>
      </c>
      <c r="E16" s="23">
        <v>368</v>
      </c>
      <c r="F16" s="70" t="s">
        <v>52</v>
      </c>
      <c r="G16" s="70" t="s">
        <v>52</v>
      </c>
      <c r="H16" s="70" t="s">
        <v>52</v>
      </c>
      <c r="I16" s="70" t="s">
        <v>100</v>
      </c>
      <c r="J16" s="71" t="s">
        <v>52</v>
      </c>
      <c r="K16" s="70" t="s">
        <v>52</v>
      </c>
      <c r="L16" s="70" t="s">
        <v>52</v>
      </c>
      <c r="M16" s="71" t="s">
        <v>52</v>
      </c>
      <c r="N16" s="70" t="s">
        <v>52</v>
      </c>
      <c r="O16" s="70" t="s">
        <v>52</v>
      </c>
      <c r="P16" s="70" t="s">
        <v>52</v>
      </c>
      <c r="Q16" s="70" t="s">
        <v>52</v>
      </c>
      <c r="R16" s="70" t="s">
        <v>52</v>
      </c>
      <c r="S16" s="100">
        <v>6</v>
      </c>
      <c r="U16" s="64">
        <f t="shared" si="1"/>
        <v>0</v>
      </c>
      <c r="V16" s="64">
        <f t="shared" si="2"/>
        <v>0</v>
      </c>
      <c r="W16" s="64">
        <f t="shared" si="3"/>
        <v>0</v>
      </c>
      <c r="X16" s="64">
        <f t="shared" si="4"/>
        <v>0</v>
      </c>
      <c r="Y16" s="64">
        <f t="shared" si="5"/>
        <v>0</v>
      </c>
      <c r="Z16" s="64">
        <f t="shared" si="6"/>
        <v>1</v>
      </c>
      <c r="AH16" s="62"/>
    </row>
    <row r="17" spans="1:34" ht="18.75" customHeight="1">
      <c r="A17" s="21">
        <v>13</v>
      </c>
      <c r="B17" s="117" t="s">
        <v>118</v>
      </c>
      <c r="C17" s="22" t="s">
        <v>147</v>
      </c>
      <c r="D17" s="70" t="s">
        <v>99</v>
      </c>
      <c r="E17" s="23">
        <v>18998</v>
      </c>
      <c r="F17" s="70" t="s">
        <v>100</v>
      </c>
      <c r="G17" s="70" t="s">
        <v>101</v>
      </c>
      <c r="H17" s="70" t="s">
        <v>100</v>
      </c>
      <c r="I17" s="70" t="s">
        <v>101</v>
      </c>
      <c r="J17" s="70" t="s">
        <v>101</v>
      </c>
      <c r="K17" s="70" t="s">
        <v>101</v>
      </c>
      <c r="L17" s="70" t="s">
        <v>100</v>
      </c>
      <c r="M17" s="70" t="s">
        <v>106</v>
      </c>
      <c r="N17" s="70" t="s">
        <v>106</v>
      </c>
      <c r="O17" s="70" t="s">
        <v>100</v>
      </c>
      <c r="P17" s="70" t="s">
        <v>100</v>
      </c>
      <c r="Q17" s="70" t="s">
        <v>101</v>
      </c>
      <c r="R17" s="70" t="s">
        <v>100</v>
      </c>
      <c r="S17" s="100">
        <v>4</v>
      </c>
      <c r="U17" s="64">
        <f t="shared" si="1"/>
        <v>0</v>
      </c>
      <c r="V17" s="64">
        <f t="shared" si="2"/>
        <v>0</v>
      </c>
      <c r="W17" s="64">
        <f t="shared" si="3"/>
        <v>0</v>
      </c>
      <c r="X17" s="64">
        <f t="shared" si="4"/>
        <v>1</v>
      </c>
      <c r="Y17" s="64">
        <f t="shared" si="5"/>
        <v>0</v>
      </c>
      <c r="Z17" s="64">
        <f t="shared" si="6"/>
        <v>0</v>
      </c>
      <c r="AD17" s="152"/>
      <c r="AH17" s="62"/>
    </row>
    <row r="18" spans="1:34" ht="18.75" customHeight="1">
      <c r="A18" s="21">
        <v>14</v>
      </c>
      <c r="B18" s="118" t="s">
        <v>117</v>
      </c>
      <c r="C18" s="22" t="s">
        <v>148</v>
      </c>
      <c r="D18" s="69" t="s">
        <v>85</v>
      </c>
      <c r="E18" s="24">
        <v>9660</v>
      </c>
      <c r="F18" s="69" t="s">
        <v>52</v>
      </c>
      <c r="G18" s="69" t="s">
        <v>52</v>
      </c>
      <c r="H18" s="69" t="s">
        <v>100</v>
      </c>
      <c r="I18" s="69" t="s">
        <v>14</v>
      </c>
      <c r="J18" s="69" t="s">
        <v>52</v>
      </c>
      <c r="K18" s="69" t="s">
        <v>52</v>
      </c>
      <c r="L18" s="69" t="s">
        <v>100</v>
      </c>
      <c r="M18" s="69" t="s">
        <v>52</v>
      </c>
      <c r="N18" s="69" t="s">
        <v>52</v>
      </c>
      <c r="O18" s="69" t="s">
        <v>100</v>
      </c>
      <c r="P18" s="69" t="s">
        <v>100</v>
      </c>
      <c r="Q18" s="69" t="s">
        <v>100</v>
      </c>
      <c r="R18" s="69" t="s">
        <v>100</v>
      </c>
      <c r="S18" s="100">
        <v>5</v>
      </c>
      <c r="U18" s="64">
        <f t="shared" si="1"/>
        <v>0</v>
      </c>
      <c r="V18" s="64">
        <f t="shared" si="2"/>
        <v>0</v>
      </c>
      <c r="W18" s="64">
        <f t="shared" si="3"/>
        <v>0</v>
      </c>
      <c r="X18" s="64">
        <f t="shared" si="4"/>
        <v>0</v>
      </c>
      <c r="Y18" s="64">
        <f t="shared" si="5"/>
        <v>1</v>
      </c>
      <c r="Z18" s="64">
        <f t="shared" si="6"/>
        <v>0</v>
      </c>
      <c r="AH18" s="62"/>
    </row>
    <row r="19" spans="1:34" ht="18.75" customHeight="1">
      <c r="A19" s="21">
        <v>15</v>
      </c>
      <c r="B19" s="117" t="s">
        <v>115</v>
      </c>
      <c r="C19" s="22" t="s">
        <v>149</v>
      </c>
      <c r="D19" s="70" t="s">
        <v>99</v>
      </c>
      <c r="E19" s="23">
        <v>18995</v>
      </c>
      <c r="F19" s="70" t="s">
        <v>101</v>
      </c>
      <c r="G19" s="70" t="s">
        <v>101</v>
      </c>
      <c r="H19" s="70" t="s">
        <v>106</v>
      </c>
      <c r="I19" s="70" t="s">
        <v>106</v>
      </c>
      <c r="J19" s="70" t="s">
        <v>106</v>
      </c>
      <c r="K19" s="70" t="s">
        <v>14</v>
      </c>
      <c r="L19" s="70" t="s">
        <v>106</v>
      </c>
      <c r="M19" s="70" t="s">
        <v>106</v>
      </c>
      <c r="N19" s="70" t="s">
        <v>106</v>
      </c>
      <c r="O19" s="70" t="s">
        <v>106</v>
      </c>
      <c r="P19" s="70" t="s">
        <v>106</v>
      </c>
      <c r="Q19" s="70" t="s">
        <v>106</v>
      </c>
      <c r="R19" s="70" t="s">
        <v>106</v>
      </c>
      <c r="S19" s="100">
        <v>2</v>
      </c>
      <c r="U19" s="64">
        <f t="shared" si="1"/>
        <v>0</v>
      </c>
      <c r="V19" s="64">
        <f t="shared" si="2"/>
        <v>1</v>
      </c>
      <c r="W19" s="64">
        <f t="shared" si="3"/>
        <v>0</v>
      </c>
      <c r="X19" s="64">
        <f t="shared" si="4"/>
        <v>0</v>
      </c>
      <c r="Y19" s="64">
        <f t="shared" si="5"/>
        <v>0</v>
      </c>
      <c r="Z19" s="64">
        <f t="shared" si="6"/>
        <v>0</v>
      </c>
      <c r="AH19" s="62"/>
    </row>
    <row r="20" spans="1:34" ht="18.75" customHeight="1">
      <c r="A20" s="21">
        <v>16</v>
      </c>
      <c r="B20" s="117" t="s">
        <v>122</v>
      </c>
      <c r="C20" s="22" t="s">
        <v>150</v>
      </c>
      <c r="D20" s="70" t="s">
        <v>105</v>
      </c>
      <c r="E20" s="23">
        <v>367</v>
      </c>
      <c r="F20" s="70" t="s">
        <v>100</v>
      </c>
      <c r="G20" s="70" t="s">
        <v>100</v>
      </c>
      <c r="H20" s="70" t="s">
        <v>100</v>
      </c>
      <c r="I20" s="70" t="s">
        <v>100</v>
      </c>
      <c r="J20" s="70" t="s">
        <v>100</v>
      </c>
      <c r="K20" s="70" t="s">
        <v>100</v>
      </c>
      <c r="L20" s="70" t="s">
        <v>100</v>
      </c>
      <c r="M20" s="70" t="s">
        <v>100</v>
      </c>
      <c r="N20" s="70" t="s">
        <v>100</v>
      </c>
      <c r="O20" s="70" t="s">
        <v>100</v>
      </c>
      <c r="P20" s="70" t="s">
        <v>100</v>
      </c>
      <c r="Q20" s="70" t="s">
        <v>100</v>
      </c>
      <c r="R20" s="70" t="s">
        <v>100</v>
      </c>
      <c r="S20" s="100">
        <v>6</v>
      </c>
      <c r="U20" s="64">
        <f t="shared" si="1"/>
        <v>0</v>
      </c>
      <c r="V20" s="64">
        <f t="shared" si="2"/>
        <v>0</v>
      </c>
      <c r="W20" s="64">
        <f t="shared" si="3"/>
        <v>0</v>
      </c>
      <c r="X20" s="64">
        <f t="shared" si="4"/>
        <v>0</v>
      </c>
      <c r="Y20" s="64">
        <f t="shared" si="5"/>
        <v>0</v>
      </c>
      <c r="Z20" s="64">
        <f t="shared" si="6"/>
        <v>1</v>
      </c>
      <c r="AH20" s="62"/>
    </row>
    <row r="21" spans="1:34" ht="18.75" customHeight="1">
      <c r="A21" s="21"/>
      <c r="B21" s="118"/>
      <c r="C21" s="22"/>
      <c r="D21" s="70"/>
      <c r="E21" s="23"/>
      <c r="F21" s="69"/>
      <c r="G21" s="69"/>
      <c r="H21" s="69"/>
      <c r="I21" s="69"/>
      <c r="J21" s="69"/>
      <c r="K21" s="69"/>
      <c r="L21" s="69"/>
      <c r="M21" s="69"/>
      <c r="N21" s="69"/>
      <c r="O21" s="69"/>
      <c r="P21" s="69"/>
      <c r="Q21" s="69"/>
      <c r="R21" s="69"/>
      <c r="S21" s="100"/>
      <c r="U21" s="64">
        <f t="shared" si="1"/>
        <v>0</v>
      </c>
      <c r="V21" s="64">
        <f t="shared" si="2"/>
        <v>0</v>
      </c>
      <c r="W21" s="64">
        <f t="shared" si="3"/>
        <v>0</v>
      </c>
      <c r="X21" s="64">
        <f t="shared" si="4"/>
        <v>0</v>
      </c>
      <c r="Y21" s="64">
        <f t="shared" si="5"/>
        <v>0</v>
      </c>
      <c r="Z21" s="64">
        <f t="shared" si="6"/>
        <v>0</v>
      </c>
      <c r="AH21" s="62"/>
    </row>
    <row r="22" spans="1:34" ht="18.75" customHeight="1">
      <c r="A22" s="21"/>
      <c r="B22" s="117"/>
      <c r="C22" s="22"/>
      <c r="D22" s="70"/>
      <c r="E22" s="23"/>
      <c r="F22" s="70"/>
      <c r="G22" s="70"/>
      <c r="H22" s="70"/>
      <c r="I22" s="70"/>
      <c r="J22" s="70"/>
      <c r="K22" s="70"/>
      <c r="L22" s="70"/>
      <c r="M22" s="70"/>
      <c r="N22" s="70"/>
      <c r="O22" s="70"/>
      <c r="P22" s="70"/>
      <c r="Q22" s="70"/>
      <c r="R22" s="70"/>
      <c r="S22" s="100"/>
      <c r="U22" s="64">
        <f t="shared" si="1"/>
        <v>0</v>
      </c>
      <c r="V22" s="64">
        <f t="shared" si="2"/>
        <v>0</v>
      </c>
      <c r="W22" s="64">
        <f t="shared" si="3"/>
        <v>0</v>
      </c>
      <c r="X22" s="64">
        <f t="shared" si="4"/>
        <v>0</v>
      </c>
      <c r="Y22" s="64">
        <f t="shared" si="5"/>
        <v>0</v>
      </c>
      <c r="Z22" s="64">
        <f t="shared" si="6"/>
        <v>0</v>
      </c>
      <c r="AH22" s="62"/>
    </row>
    <row r="23" spans="1:34" ht="18.75" customHeight="1">
      <c r="A23" s="21"/>
      <c r="B23" s="117"/>
      <c r="C23" s="22"/>
      <c r="D23" s="70"/>
      <c r="E23" s="23"/>
      <c r="F23" s="70"/>
      <c r="G23" s="70"/>
      <c r="H23" s="70"/>
      <c r="I23" s="70"/>
      <c r="J23" s="70"/>
      <c r="K23" s="70"/>
      <c r="L23" s="70"/>
      <c r="M23" s="70"/>
      <c r="N23" s="70"/>
      <c r="O23" s="70"/>
      <c r="P23" s="70"/>
      <c r="Q23" s="70"/>
      <c r="R23" s="70"/>
      <c r="S23" s="100"/>
      <c r="U23" s="64">
        <f t="shared" si="1"/>
        <v>0</v>
      </c>
      <c r="V23" s="64">
        <f t="shared" si="2"/>
        <v>0</v>
      </c>
      <c r="W23" s="64">
        <f t="shared" si="3"/>
        <v>0</v>
      </c>
      <c r="X23" s="64">
        <f t="shared" si="4"/>
        <v>0</v>
      </c>
      <c r="Y23" s="64">
        <f t="shared" si="5"/>
        <v>0</v>
      </c>
      <c r="Z23" s="64">
        <f t="shared" si="6"/>
        <v>0</v>
      </c>
      <c r="AH23" s="62"/>
    </row>
    <row r="24" spans="1:34" ht="18.75" customHeight="1">
      <c r="A24" s="21"/>
      <c r="B24" s="117"/>
      <c r="C24" s="22"/>
      <c r="D24" s="70"/>
      <c r="E24" s="23"/>
      <c r="F24" s="70"/>
      <c r="G24" s="70"/>
      <c r="H24" s="70"/>
      <c r="I24" s="70"/>
      <c r="J24" s="70"/>
      <c r="K24" s="70"/>
      <c r="L24" s="70"/>
      <c r="M24" s="70"/>
      <c r="N24" s="70"/>
      <c r="O24" s="70"/>
      <c r="P24" s="70"/>
      <c r="Q24" s="70"/>
      <c r="R24" s="70"/>
      <c r="S24" s="100"/>
      <c r="U24" s="64">
        <f t="shared" si="1"/>
        <v>0</v>
      </c>
      <c r="V24" s="64">
        <f t="shared" si="2"/>
        <v>0</v>
      </c>
      <c r="W24" s="64">
        <f t="shared" si="3"/>
        <v>0</v>
      </c>
      <c r="X24" s="64">
        <f t="shared" si="4"/>
        <v>0</v>
      </c>
      <c r="Y24" s="64">
        <f t="shared" si="5"/>
        <v>0</v>
      </c>
      <c r="Z24" s="64">
        <f t="shared" si="6"/>
        <v>0</v>
      </c>
      <c r="AH24" s="62"/>
    </row>
    <row r="25" spans="1:34" ht="18.75" customHeight="1">
      <c r="A25" s="21"/>
      <c r="B25" s="117"/>
      <c r="C25" s="22"/>
      <c r="D25" s="70"/>
      <c r="E25" s="23"/>
      <c r="F25" s="70"/>
      <c r="G25" s="70"/>
      <c r="H25" s="70"/>
      <c r="I25" s="70"/>
      <c r="J25" s="70"/>
      <c r="K25" s="70"/>
      <c r="L25" s="70"/>
      <c r="M25" s="70"/>
      <c r="N25" s="70"/>
      <c r="O25" s="70"/>
      <c r="P25" s="70"/>
      <c r="Q25" s="70"/>
      <c r="R25" s="70"/>
      <c r="S25" s="100"/>
      <c r="U25" s="64">
        <f t="shared" si="1"/>
        <v>0</v>
      </c>
      <c r="V25" s="64">
        <f t="shared" si="2"/>
        <v>0</v>
      </c>
      <c r="W25" s="64">
        <f t="shared" si="3"/>
        <v>0</v>
      </c>
      <c r="X25" s="64">
        <f t="shared" si="4"/>
        <v>0</v>
      </c>
      <c r="Y25" s="64">
        <f t="shared" si="5"/>
        <v>0</v>
      </c>
      <c r="Z25" s="64">
        <f t="shared" si="6"/>
        <v>0</v>
      </c>
      <c r="AH25" s="62"/>
    </row>
    <row r="26" spans="1:34" ht="18.75" customHeight="1">
      <c r="A26" s="21"/>
      <c r="B26" s="117"/>
      <c r="C26" s="22"/>
      <c r="D26" s="70"/>
      <c r="E26" s="23"/>
      <c r="F26" s="70"/>
      <c r="G26" s="70"/>
      <c r="H26" s="70"/>
      <c r="I26" s="70"/>
      <c r="J26" s="70"/>
      <c r="K26" s="70"/>
      <c r="L26" s="70"/>
      <c r="M26" s="70"/>
      <c r="N26" s="70"/>
      <c r="O26" s="70"/>
      <c r="P26" s="70"/>
      <c r="Q26" s="70"/>
      <c r="R26" s="70"/>
      <c r="S26" s="100"/>
      <c r="U26" s="64">
        <f t="shared" si="1"/>
        <v>0</v>
      </c>
      <c r="V26" s="64">
        <f t="shared" si="2"/>
        <v>0</v>
      </c>
      <c r="W26" s="64">
        <f t="shared" si="3"/>
        <v>0</v>
      </c>
      <c r="X26" s="64">
        <f t="shared" si="4"/>
        <v>0</v>
      </c>
      <c r="Y26" s="64">
        <f t="shared" si="5"/>
        <v>0</v>
      </c>
      <c r="Z26" s="64">
        <f t="shared" si="6"/>
        <v>0</v>
      </c>
      <c r="AH26" s="62"/>
    </row>
    <row r="27" spans="1:34" ht="18.75" customHeight="1">
      <c r="A27" s="21"/>
      <c r="B27" s="117"/>
      <c r="C27" s="22"/>
      <c r="D27" s="70"/>
      <c r="E27" s="23"/>
      <c r="F27" s="70"/>
      <c r="G27" s="70"/>
      <c r="H27" s="70"/>
      <c r="I27" s="70"/>
      <c r="J27" s="70"/>
      <c r="K27" s="70"/>
      <c r="L27" s="70"/>
      <c r="M27" s="70"/>
      <c r="N27" s="70"/>
      <c r="O27" s="70"/>
      <c r="P27" s="70"/>
      <c r="Q27" s="70"/>
      <c r="R27" s="70"/>
      <c r="S27" s="100"/>
      <c r="U27" s="64">
        <f t="shared" si="1"/>
        <v>0</v>
      </c>
      <c r="V27" s="64">
        <f t="shared" si="2"/>
        <v>0</v>
      </c>
      <c r="W27" s="64">
        <f t="shared" si="3"/>
        <v>0</v>
      </c>
      <c r="X27" s="64">
        <f t="shared" si="4"/>
        <v>0</v>
      </c>
      <c r="Y27" s="64">
        <f t="shared" si="5"/>
        <v>0</v>
      </c>
      <c r="Z27" s="64">
        <f t="shared" si="6"/>
        <v>0</v>
      </c>
      <c r="AH27" s="62"/>
    </row>
    <row r="28" spans="1:34" ht="18.75" customHeight="1">
      <c r="A28" s="21"/>
      <c r="B28" s="117"/>
      <c r="C28" s="22"/>
      <c r="D28" s="70"/>
      <c r="E28" s="23"/>
      <c r="F28" s="70"/>
      <c r="G28" s="70"/>
      <c r="H28" s="70"/>
      <c r="I28" s="70"/>
      <c r="J28" s="70"/>
      <c r="K28" s="70"/>
      <c r="L28" s="70"/>
      <c r="M28" s="70"/>
      <c r="N28" s="70"/>
      <c r="O28" s="70"/>
      <c r="P28" s="70"/>
      <c r="Q28" s="70"/>
      <c r="R28" s="70"/>
      <c r="S28" s="100"/>
      <c r="U28" s="64">
        <f t="shared" si="1"/>
        <v>0</v>
      </c>
      <c r="V28" s="64">
        <f t="shared" si="2"/>
        <v>0</v>
      </c>
      <c r="W28" s="64">
        <f t="shared" si="3"/>
        <v>0</v>
      </c>
      <c r="X28" s="64">
        <f t="shared" si="4"/>
        <v>0</v>
      </c>
      <c r="Y28" s="64">
        <f t="shared" si="5"/>
        <v>0</v>
      </c>
      <c r="Z28" s="64">
        <f t="shared" si="6"/>
        <v>0</v>
      </c>
      <c r="AH28" s="62"/>
    </row>
    <row r="29" spans="1:34" ht="18.75" customHeight="1">
      <c r="A29" s="21"/>
      <c r="B29" s="117"/>
      <c r="C29" s="22"/>
      <c r="D29" s="70"/>
      <c r="E29" s="23"/>
      <c r="F29" s="70"/>
      <c r="G29" s="70"/>
      <c r="H29" s="70"/>
      <c r="I29" s="70"/>
      <c r="J29" s="70"/>
      <c r="K29" s="70"/>
      <c r="L29" s="70"/>
      <c r="M29" s="70"/>
      <c r="N29" s="70"/>
      <c r="O29" s="70"/>
      <c r="P29" s="70"/>
      <c r="Q29" s="70"/>
      <c r="R29" s="70"/>
      <c r="S29" s="100"/>
      <c r="U29" s="64">
        <f t="shared" si="1"/>
        <v>0</v>
      </c>
      <c r="V29" s="64">
        <f t="shared" si="2"/>
        <v>0</v>
      </c>
      <c r="W29" s="64">
        <f t="shared" si="3"/>
        <v>0</v>
      </c>
      <c r="X29" s="64">
        <f t="shared" si="4"/>
        <v>0</v>
      </c>
      <c r="Y29" s="64">
        <f t="shared" si="5"/>
        <v>0</v>
      </c>
      <c r="Z29" s="64">
        <f t="shared" si="6"/>
        <v>0</v>
      </c>
    </row>
    <row r="30" spans="1:34" ht="18.75" customHeight="1">
      <c r="A30" s="21"/>
      <c r="B30" s="117"/>
      <c r="C30" s="22"/>
      <c r="D30" s="70"/>
      <c r="E30" s="23"/>
      <c r="F30" s="70"/>
      <c r="G30" s="70"/>
      <c r="H30" s="70"/>
      <c r="I30" s="70"/>
      <c r="J30" s="70"/>
      <c r="K30" s="70"/>
      <c r="L30" s="70"/>
      <c r="M30" s="70"/>
      <c r="N30" s="70"/>
      <c r="O30" s="70"/>
      <c r="P30" s="70"/>
      <c r="Q30" s="70"/>
      <c r="R30" s="70"/>
      <c r="S30" s="100"/>
      <c r="U30" s="64">
        <f t="shared" si="1"/>
        <v>0</v>
      </c>
      <c r="V30" s="64">
        <f t="shared" si="2"/>
        <v>0</v>
      </c>
      <c r="W30" s="64">
        <f t="shared" si="3"/>
        <v>0</v>
      </c>
      <c r="X30" s="64">
        <f t="shared" si="4"/>
        <v>0</v>
      </c>
      <c r="Y30" s="64">
        <f t="shared" si="5"/>
        <v>0</v>
      </c>
      <c r="Z30" s="64">
        <f t="shared" si="6"/>
        <v>0</v>
      </c>
    </row>
    <row r="31" spans="1:34" ht="18.75" customHeight="1">
      <c r="A31" s="21"/>
      <c r="B31" s="117"/>
      <c r="C31" s="22"/>
      <c r="D31" s="70"/>
      <c r="E31" s="23"/>
      <c r="F31" s="70"/>
      <c r="G31" s="70"/>
      <c r="H31" s="70"/>
      <c r="I31" s="70"/>
      <c r="J31" s="70"/>
      <c r="K31" s="70"/>
      <c r="L31" s="70"/>
      <c r="M31" s="70"/>
      <c r="N31" s="70"/>
      <c r="O31" s="70"/>
      <c r="P31" s="70"/>
      <c r="Q31" s="70"/>
      <c r="R31" s="70"/>
      <c r="S31" s="100"/>
      <c r="U31" s="64">
        <f t="shared" si="1"/>
        <v>0</v>
      </c>
      <c r="V31" s="64">
        <f t="shared" si="2"/>
        <v>0</v>
      </c>
      <c r="W31" s="64">
        <f t="shared" si="3"/>
        <v>0</v>
      </c>
      <c r="X31" s="64">
        <f t="shared" si="4"/>
        <v>0</v>
      </c>
      <c r="Y31" s="64">
        <f t="shared" si="5"/>
        <v>0</v>
      </c>
      <c r="Z31" s="64">
        <f t="shared" si="6"/>
        <v>0</v>
      </c>
    </row>
    <row r="32" spans="1:34" ht="18.75" customHeight="1">
      <c r="A32" s="21"/>
      <c r="B32" s="117"/>
      <c r="C32" s="22"/>
      <c r="D32" s="70"/>
      <c r="E32" s="23"/>
      <c r="F32" s="70"/>
      <c r="G32" s="70"/>
      <c r="H32" s="70"/>
      <c r="I32" s="70"/>
      <c r="J32" s="70"/>
      <c r="K32" s="70"/>
      <c r="L32" s="70"/>
      <c r="M32" s="70"/>
      <c r="N32" s="70"/>
      <c r="O32" s="70"/>
      <c r="P32" s="70"/>
      <c r="Q32" s="70"/>
      <c r="R32" s="70"/>
      <c r="S32" s="100"/>
      <c r="U32" s="64">
        <f t="shared" si="1"/>
        <v>0</v>
      </c>
      <c r="V32" s="64">
        <f t="shared" si="2"/>
        <v>0</v>
      </c>
      <c r="W32" s="64">
        <f t="shared" si="3"/>
        <v>0</v>
      </c>
      <c r="X32" s="64">
        <f t="shared" si="4"/>
        <v>0</v>
      </c>
      <c r="Y32" s="64">
        <f t="shared" si="5"/>
        <v>0</v>
      </c>
      <c r="Z32" s="64">
        <f t="shared" si="6"/>
        <v>0</v>
      </c>
    </row>
    <row r="33" spans="1:26" ht="18.75" customHeight="1">
      <c r="A33" s="21"/>
      <c r="B33" s="117"/>
      <c r="C33" s="22"/>
      <c r="D33" s="70"/>
      <c r="E33" s="23"/>
      <c r="F33" s="70"/>
      <c r="G33" s="70"/>
      <c r="H33" s="70"/>
      <c r="I33" s="70"/>
      <c r="J33" s="70"/>
      <c r="K33" s="70"/>
      <c r="L33" s="70"/>
      <c r="M33" s="70"/>
      <c r="N33" s="70"/>
      <c r="O33" s="70"/>
      <c r="P33" s="70"/>
      <c r="Q33" s="70"/>
      <c r="R33" s="70"/>
      <c r="S33" s="100"/>
      <c r="U33" s="64">
        <f t="shared" si="1"/>
        <v>0</v>
      </c>
      <c r="V33" s="64">
        <f t="shared" si="2"/>
        <v>0</v>
      </c>
      <c r="W33" s="64">
        <f t="shared" si="3"/>
        <v>0</v>
      </c>
      <c r="X33" s="64">
        <f t="shared" si="4"/>
        <v>0</v>
      </c>
      <c r="Y33" s="64">
        <f t="shared" si="5"/>
        <v>0</v>
      </c>
      <c r="Z33" s="64">
        <f t="shared" si="6"/>
        <v>0</v>
      </c>
    </row>
    <row r="34" spans="1:26" ht="18.75" customHeight="1">
      <c r="A34" s="21"/>
      <c r="B34" s="117"/>
      <c r="C34" s="22"/>
      <c r="D34" s="70"/>
      <c r="E34" s="23"/>
      <c r="F34" s="70"/>
      <c r="G34" s="70"/>
      <c r="H34" s="70"/>
      <c r="I34" s="70"/>
      <c r="J34" s="70"/>
      <c r="K34" s="70"/>
      <c r="L34" s="70"/>
      <c r="M34" s="70"/>
      <c r="N34" s="70"/>
      <c r="O34" s="70"/>
      <c r="P34" s="70"/>
      <c r="Q34" s="70"/>
      <c r="R34" s="70"/>
      <c r="S34" s="100"/>
      <c r="U34" s="64">
        <f t="shared" si="1"/>
        <v>0</v>
      </c>
      <c r="V34" s="64">
        <f t="shared" si="2"/>
        <v>0</v>
      </c>
      <c r="W34" s="64">
        <f t="shared" si="3"/>
        <v>0</v>
      </c>
      <c r="X34" s="64">
        <f t="shared" si="4"/>
        <v>0</v>
      </c>
      <c r="Y34" s="64">
        <f t="shared" si="5"/>
        <v>0</v>
      </c>
      <c r="Z34" s="64">
        <f t="shared" si="6"/>
        <v>0</v>
      </c>
    </row>
    <row r="35" spans="1:26" ht="18.75" customHeight="1">
      <c r="A35" s="21"/>
      <c r="B35" s="117"/>
      <c r="C35" s="22"/>
      <c r="D35" s="70"/>
      <c r="E35" s="23"/>
      <c r="F35" s="70"/>
      <c r="G35" s="70"/>
      <c r="H35" s="70"/>
      <c r="I35" s="70"/>
      <c r="J35" s="70"/>
      <c r="K35" s="70"/>
      <c r="L35" s="70"/>
      <c r="M35" s="70"/>
      <c r="N35" s="70"/>
      <c r="O35" s="70"/>
      <c r="P35" s="70"/>
      <c r="Q35" s="70"/>
      <c r="R35" s="70"/>
      <c r="S35" s="100"/>
      <c r="U35" s="64">
        <f t="shared" si="1"/>
        <v>0</v>
      </c>
      <c r="V35" s="64">
        <f t="shared" si="2"/>
        <v>0</v>
      </c>
      <c r="W35" s="64">
        <f t="shared" si="3"/>
        <v>0</v>
      </c>
      <c r="X35" s="64">
        <f t="shared" si="4"/>
        <v>0</v>
      </c>
      <c r="Y35" s="64">
        <f t="shared" si="5"/>
        <v>0</v>
      </c>
      <c r="Z35" s="64">
        <f t="shared" si="6"/>
        <v>0</v>
      </c>
    </row>
    <row r="36" spans="1:26" ht="18.75" customHeight="1">
      <c r="A36" s="21"/>
      <c r="B36" s="117"/>
      <c r="C36" s="22"/>
      <c r="D36" s="70"/>
      <c r="E36" s="23"/>
      <c r="F36" s="70"/>
      <c r="G36" s="70"/>
      <c r="H36" s="70"/>
      <c r="I36" s="70"/>
      <c r="J36" s="70"/>
      <c r="K36" s="70"/>
      <c r="L36" s="70"/>
      <c r="M36" s="70"/>
      <c r="N36" s="70"/>
      <c r="O36" s="70"/>
      <c r="P36" s="70"/>
      <c r="Q36" s="70"/>
      <c r="R36" s="70"/>
      <c r="S36" s="100"/>
      <c r="U36" s="64">
        <f t="shared" si="1"/>
        <v>0</v>
      </c>
      <c r="V36" s="64">
        <f t="shared" si="2"/>
        <v>0</v>
      </c>
      <c r="W36" s="64">
        <f t="shared" si="3"/>
        <v>0</v>
      </c>
      <c r="X36" s="64">
        <f t="shared" si="4"/>
        <v>0</v>
      </c>
      <c r="Y36" s="64">
        <f t="shared" si="5"/>
        <v>0</v>
      </c>
      <c r="Z36" s="64">
        <f t="shared" si="6"/>
        <v>0</v>
      </c>
    </row>
    <row r="37" spans="1:26" ht="18.75" customHeight="1">
      <c r="A37" s="21"/>
      <c r="B37" s="117"/>
      <c r="C37" s="22"/>
      <c r="D37" s="70"/>
      <c r="E37" s="23"/>
      <c r="F37" s="70"/>
      <c r="G37" s="70"/>
      <c r="H37" s="70"/>
      <c r="I37" s="70"/>
      <c r="J37" s="70"/>
      <c r="K37" s="70"/>
      <c r="L37" s="70"/>
      <c r="M37" s="70"/>
      <c r="N37" s="70"/>
      <c r="O37" s="70"/>
      <c r="P37" s="70"/>
      <c r="Q37" s="70"/>
      <c r="R37" s="70"/>
      <c r="S37" s="100"/>
      <c r="U37" s="64">
        <f t="shared" si="1"/>
        <v>0</v>
      </c>
      <c r="V37" s="64">
        <f t="shared" si="2"/>
        <v>0</v>
      </c>
      <c r="W37" s="64">
        <f t="shared" si="3"/>
        <v>0</v>
      </c>
      <c r="X37" s="64">
        <f t="shared" si="4"/>
        <v>0</v>
      </c>
      <c r="Y37" s="64">
        <f t="shared" si="5"/>
        <v>0</v>
      </c>
      <c r="Z37" s="64">
        <f t="shared" si="6"/>
        <v>0</v>
      </c>
    </row>
    <row r="38" spans="1:26" ht="18.75" customHeight="1">
      <c r="A38" s="21"/>
      <c r="B38" s="117"/>
      <c r="C38" s="22"/>
      <c r="D38" s="70"/>
      <c r="E38" s="23"/>
      <c r="F38" s="70"/>
      <c r="G38" s="70"/>
      <c r="H38" s="70"/>
      <c r="I38" s="70"/>
      <c r="J38" s="70"/>
      <c r="K38" s="70"/>
      <c r="L38" s="70"/>
      <c r="M38" s="70"/>
      <c r="N38" s="70"/>
      <c r="O38" s="70"/>
      <c r="P38" s="70"/>
      <c r="Q38" s="70"/>
      <c r="R38" s="70"/>
      <c r="S38" s="100"/>
      <c r="U38" s="64">
        <f t="shared" si="1"/>
        <v>0</v>
      </c>
      <c r="V38" s="64">
        <f t="shared" si="2"/>
        <v>0</v>
      </c>
      <c r="W38" s="64">
        <f t="shared" si="3"/>
        <v>0</v>
      </c>
      <c r="X38" s="64">
        <f t="shared" si="4"/>
        <v>0</v>
      </c>
      <c r="Y38" s="64">
        <f t="shared" si="5"/>
        <v>0</v>
      </c>
      <c r="Z38" s="64">
        <f t="shared" si="6"/>
        <v>0</v>
      </c>
    </row>
    <row r="39" spans="1:26" ht="18.75" customHeight="1">
      <c r="A39" s="21"/>
      <c r="B39" s="117"/>
      <c r="C39" s="22"/>
      <c r="D39" s="70"/>
      <c r="E39" s="23"/>
      <c r="F39" s="70"/>
      <c r="G39" s="70"/>
      <c r="H39" s="70"/>
      <c r="I39" s="70"/>
      <c r="J39" s="70"/>
      <c r="K39" s="70"/>
      <c r="L39" s="70"/>
      <c r="M39" s="70"/>
      <c r="N39" s="70"/>
      <c r="O39" s="70"/>
      <c r="P39" s="70"/>
      <c r="Q39" s="70"/>
      <c r="R39" s="70"/>
      <c r="S39" s="100"/>
      <c r="U39" s="64">
        <f t="shared" si="1"/>
        <v>0</v>
      </c>
      <c r="V39" s="64">
        <f t="shared" si="2"/>
        <v>0</v>
      </c>
      <c r="W39" s="64">
        <f t="shared" si="3"/>
        <v>0</v>
      </c>
      <c r="X39" s="64">
        <f t="shared" si="4"/>
        <v>0</v>
      </c>
      <c r="Y39" s="64">
        <f t="shared" si="5"/>
        <v>0</v>
      </c>
      <c r="Z39" s="64">
        <f t="shared" si="6"/>
        <v>0</v>
      </c>
    </row>
    <row r="40" spans="1:26" ht="18.75" customHeight="1">
      <c r="A40" s="21"/>
      <c r="B40" s="117"/>
      <c r="C40" s="22"/>
      <c r="D40" s="70"/>
      <c r="E40" s="23"/>
      <c r="F40" s="70"/>
      <c r="G40" s="70"/>
      <c r="H40" s="70"/>
      <c r="I40" s="70"/>
      <c r="J40" s="70"/>
      <c r="K40" s="70"/>
      <c r="L40" s="70"/>
      <c r="M40" s="70"/>
      <c r="N40" s="70"/>
      <c r="O40" s="70"/>
      <c r="P40" s="70"/>
      <c r="Q40" s="70"/>
      <c r="R40" s="70"/>
      <c r="S40" s="100"/>
      <c r="U40" s="64">
        <f t="shared" si="1"/>
        <v>0</v>
      </c>
      <c r="V40" s="64">
        <f t="shared" si="2"/>
        <v>0</v>
      </c>
      <c r="W40" s="64">
        <f t="shared" si="3"/>
        <v>0</v>
      </c>
      <c r="X40" s="64">
        <f t="shared" si="4"/>
        <v>0</v>
      </c>
      <c r="Y40" s="64">
        <f t="shared" si="5"/>
        <v>0</v>
      </c>
      <c r="Z40" s="64">
        <f t="shared" si="6"/>
        <v>0</v>
      </c>
    </row>
    <row r="41" spans="1:26" ht="18.75" customHeight="1">
      <c r="A41" s="21"/>
      <c r="B41" s="117"/>
      <c r="C41" s="22"/>
      <c r="D41" s="70"/>
      <c r="E41" s="23"/>
      <c r="F41" s="70"/>
      <c r="G41" s="70"/>
      <c r="H41" s="70"/>
      <c r="I41" s="70"/>
      <c r="J41" s="70"/>
      <c r="K41" s="70"/>
      <c r="L41" s="70"/>
      <c r="M41" s="70"/>
      <c r="N41" s="70"/>
      <c r="O41" s="70"/>
      <c r="P41" s="70"/>
      <c r="Q41" s="70"/>
      <c r="R41" s="70"/>
      <c r="S41" s="100"/>
      <c r="U41" s="64">
        <f t="shared" si="1"/>
        <v>0</v>
      </c>
      <c r="V41" s="64">
        <f t="shared" si="2"/>
        <v>0</v>
      </c>
      <c r="W41" s="64">
        <f t="shared" si="3"/>
        <v>0</v>
      </c>
      <c r="X41" s="64">
        <f t="shared" si="4"/>
        <v>0</v>
      </c>
      <c r="Y41" s="64">
        <f t="shared" si="5"/>
        <v>0</v>
      </c>
      <c r="Z41" s="64">
        <f t="shared" si="6"/>
        <v>0</v>
      </c>
    </row>
    <row r="42" spans="1:26" ht="18.75" customHeight="1">
      <c r="A42" s="21"/>
      <c r="B42" s="117"/>
      <c r="C42" s="22"/>
      <c r="D42" s="70"/>
      <c r="E42" s="23"/>
      <c r="F42" s="70"/>
      <c r="G42" s="70"/>
      <c r="H42" s="70"/>
      <c r="I42" s="70"/>
      <c r="J42" s="70"/>
      <c r="K42" s="70"/>
      <c r="L42" s="70"/>
      <c r="M42" s="70"/>
      <c r="N42" s="70"/>
      <c r="O42" s="70"/>
      <c r="P42" s="70"/>
      <c r="Q42" s="70"/>
      <c r="R42" s="70"/>
      <c r="S42" s="100"/>
      <c r="U42" s="64">
        <f t="shared" si="1"/>
        <v>0</v>
      </c>
      <c r="V42" s="64">
        <f t="shared" si="2"/>
        <v>0</v>
      </c>
      <c r="W42" s="64">
        <f t="shared" si="3"/>
        <v>0</v>
      </c>
      <c r="X42" s="64">
        <f t="shared" si="4"/>
        <v>0</v>
      </c>
      <c r="Y42" s="64">
        <f t="shared" si="5"/>
        <v>0</v>
      </c>
      <c r="Z42" s="64">
        <f t="shared" si="6"/>
        <v>0</v>
      </c>
    </row>
    <row r="43" spans="1:26" ht="18.75" customHeight="1">
      <c r="A43" s="21"/>
      <c r="B43" s="117"/>
      <c r="C43" s="22"/>
      <c r="D43" s="70"/>
      <c r="E43" s="23"/>
      <c r="F43" s="70"/>
      <c r="G43" s="70"/>
      <c r="H43" s="70"/>
      <c r="I43" s="70"/>
      <c r="J43" s="70"/>
      <c r="K43" s="70"/>
      <c r="L43" s="70"/>
      <c r="M43" s="70"/>
      <c r="N43" s="70"/>
      <c r="O43" s="70"/>
      <c r="P43" s="70"/>
      <c r="Q43" s="70"/>
      <c r="R43" s="70"/>
      <c r="S43" s="100"/>
      <c r="U43" s="64">
        <f t="shared" si="1"/>
        <v>0</v>
      </c>
      <c r="V43" s="64">
        <f t="shared" si="2"/>
        <v>0</v>
      </c>
      <c r="W43" s="64">
        <f t="shared" si="3"/>
        <v>0</v>
      </c>
      <c r="X43" s="64">
        <f t="shared" si="4"/>
        <v>0</v>
      </c>
      <c r="Y43" s="64">
        <f t="shared" si="5"/>
        <v>0</v>
      </c>
      <c r="Z43" s="64">
        <f t="shared" si="6"/>
        <v>0</v>
      </c>
    </row>
    <row r="44" spans="1:26" ht="18.75" customHeight="1">
      <c r="A44" s="21"/>
      <c r="B44" s="117"/>
      <c r="C44" s="22"/>
      <c r="D44" s="70"/>
      <c r="E44" s="23"/>
      <c r="F44" s="70"/>
      <c r="G44" s="70"/>
      <c r="H44" s="70"/>
      <c r="I44" s="70"/>
      <c r="J44" s="70"/>
      <c r="K44" s="70"/>
      <c r="L44" s="70"/>
      <c r="M44" s="70"/>
      <c r="N44" s="70"/>
      <c r="O44" s="70"/>
      <c r="P44" s="70"/>
      <c r="Q44" s="70"/>
      <c r="R44" s="70"/>
      <c r="S44" s="100"/>
      <c r="U44" s="64">
        <f t="shared" si="1"/>
        <v>0</v>
      </c>
      <c r="V44" s="64">
        <f t="shared" si="2"/>
        <v>0</v>
      </c>
      <c r="W44" s="64">
        <f t="shared" si="3"/>
        <v>0</v>
      </c>
      <c r="X44" s="64">
        <f t="shared" si="4"/>
        <v>0</v>
      </c>
      <c r="Y44" s="64">
        <f t="shared" si="5"/>
        <v>0</v>
      </c>
      <c r="Z44" s="64">
        <f t="shared" si="6"/>
        <v>0</v>
      </c>
    </row>
    <row r="45" spans="1:26" ht="18.75" customHeight="1">
      <c r="A45" s="21"/>
      <c r="B45" s="117"/>
      <c r="C45" s="22"/>
      <c r="D45" s="70"/>
      <c r="E45" s="23"/>
      <c r="F45" s="70"/>
      <c r="G45" s="70"/>
      <c r="H45" s="70"/>
      <c r="I45" s="70"/>
      <c r="J45" s="70"/>
      <c r="K45" s="70"/>
      <c r="L45" s="70"/>
      <c r="M45" s="70"/>
      <c r="N45" s="70"/>
      <c r="O45" s="70"/>
      <c r="P45" s="70"/>
      <c r="Q45" s="70"/>
      <c r="R45" s="70"/>
      <c r="S45" s="100"/>
      <c r="U45" s="64">
        <f t="shared" si="1"/>
        <v>0</v>
      </c>
      <c r="V45" s="64">
        <f t="shared" si="2"/>
        <v>0</v>
      </c>
      <c r="W45" s="64">
        <f t="shared" si="3"/>
        <v>0</v>
      </c>
      <c r="X45" s="64">
        <f t="shared" si="4"/>
        <v>0</v>
      </c>
      <c r="Y45" s="64">
        <f t="shared" si="5"/>
        <v>0</v>
      </c>
      <c r="Z45" s="64">
        <f t="shared" si="6"/>
        <v>0</v>
      </c>
    </row>
    <row r="46" spans="1:26" ht="18.75" customHeight="1">
      <c r="A46" s="21"/>
      <c r="B46" s="117"/>
      <c r="C46" s="22"/>
      <c r="D46" s="70"/>
      <c r="E46" s="23"/>
      <c r="F46" s="70"/>
      <c r="G46" s="70"/>
      <c r="H46" s="70"/>
      <c r="I46" s="70"/>
      <c r="J46" s="70"/>
      <c r="K46" s="70"/>
      <c r="L46" s="70"/>
      <c r="M46" s="70"/>
      <c r="N46" s="70"/>
      <c r="O46" s="70"/>
      <c r="P46" s="70"/>
      <c r="Q46" s="70"/>
      <c r="R46" s="70"/>
      <c r="S46" s="100"/>
      <c r="U46" s="64">
        <f t="shared" si="1"/>
        <v>0</v>
      </c>
      <c r="V46" s="64">
        <f t="shared" si="2"/>
        <v>0</v>
      </c>
      <c r="W46" s="64">
        <f t="shared" si="3"/>
        <v>0</v>
      </c>
      <c r="X46" s="64">
        <f t="shared" si="4"/>
        <v>0</v>
      </c>
      <c r="Y46" s="64">
        <f t="shared" si="5"/>
        <v>0</v>
      </c>
      <c r="Z46" s="64">
        <f t="shared" si="6"/>
        <v>0</v>
      </c>
    </row>
    <row r="47" spans="1:26" ht="18.75" customHeight="1">
      <c r="A47" s="21"/>
      <c r="B47" s="117"/>
      <c r="C47" s="22"/>
      <c r="D47" s="70"/>
      <c r="E47" s="23"/>
      <c r="F47" s="70"/>
      <c r="G47" s="70"/>
      <c r="H47" s="70"/>
      <c r="I47" s="70"/>
      <c r="J47" s="70"/>
      <c r="K47" s="70"/>
      <c r="L47" s="70"/>
      <c r="M47" s="70"/>
      <c r="N47" s="70"/>
      <c r="O47" s="70"/>
      <c r="P47" s="70"/>
      <c r="Q47" s="70"/>
      <c r="R47" s="70"/>
      <c r="S47" s="100"/>
      <c r="U47" s="64">
        <f t="shared" si="1"/>
        <v>0</v>
      </c>
      <c r="V47" s="64">
        <f t="shared" si="2"/>
        <v>0</v>
      </c>
      <c r="W47" s="64">
        <f t="shared" si="3"/>
        <v>0</v>
      </c>
      <c r="X47" s="64">
        <f t="shared" si="4"/>
        <v>0</v>
      </c>
      <c r="Y47" s="64">
        <f t="shared" si="5"/>
        <v>0</v>
      </c>
      <c r="Z47" s="64">
        <f t="shared" si="6"/>
        <v>0</v>
      </c>
    </row>
    <row r="48" spans="1:26" ht="18.75" customHeight="1">
      <c r="A48" s="21"/>
      <c r="B48" s="117"/>
      <c r="C48" s="22"/>
      <c r="D48" s="70"/>
      <c r="E48" s="23"/>
      <c r="F48" s="70"/>
      <c r="G48" s="70"/>
      <c r="H48" s="70"/>
      <c r="I48" s="70"/>
      <c r="J48" s="70"/>
      <c r="K48" s="70"/>
      <c r="L48" s="70"/>
      <c r="M48" s="70"/>
      <c r="N48" s="70"/>
      <c r="O48" s="70"/>
      <c r="P48" s="70"/>
      <c r="Q48" s="70"/>
      <c r="R48" s="70"/>
      <c r="S48" s="100"/>
      <c r="U48" s="64">
        <f t="shared" si="1"/>
        <v>0</v>
      </c>
      <c r="V48" s="64">
        <f t="shared" si="2"/>
        <v>0</v>
      </c>
      <c r="W48" s="64">
        <f t="shared" si="3"/>
        <v>0</v>
      </c>
      <c r="X48" s="64">
        <f t="shared" si="4"/>
        <v>0</v>
      </c>
      <c r="Y48" s="64">
        <f t="shared" si="5"/>
        <v>0</v>
      </c>
      <c r="Z48" s="64">
        <f t="shared" si="6"/>
        <v>0</v>
      </c>
    </row>
    <row r="49" spans="1:26" ht="18.75" customHeight="1">
      <c r="A49" s="21"/>
      <c r="B49" s="117"/>
      <c r="C49" s="22"/>
      <c r="D49" s="70"/>
      <c r="E49" s="23"/>
      <c r="F49" s="70"/>
      <c r="G49" s="70"/>
      <c r="H49" s="70"/>
      <c r="I49" s="70"/>
      <c r="J49" s="70"/>
      <c r="K49" s="70"/>
      <c r="L49" s="70"/>
      <c r="M49" s="70"/>
      <c r="N49" s="70"/>
      <c r="O49" s="70"/>
      <c r="P49" s="70"/>
      <c r="Q49" s="70"/>
      <c r="R49" s="70"/>
      <c r="S49" s="100"/>
      <c r="U49" s="64">
        <f t="shared" si="1"/>
        <v>0</v>
      </c>
      <c r="V49" s="64">
        <f t="shared" si="2"/>
        <v>0</v>
      </c>
      <c r="W49" s="64">
        <f t="shared" si="3"/>
        <v>0</v>
      </c>
      <c r="X49" s="64">
        <f t="shared" si="4"/>
        <v>0</v>
      </c>
      <c r="Y49" s="64">
        <f t="shared" si="5"/>
        <v>0</v>
      </c>
      <c r="Z49" s="64">
        <f t="shared" si="6"/>
        <v>0</v>
      </c>
    </row>
    <row r="50" spans="1:26" ht="18.75" customHeight="1">
      <c r="A50" s="21"/>
      <c r="B50" s="117"/>
      <c r="C50" s="22"/>
      <c r="D50" s="70"/>
      <c r="E50" s="23"/>
      <c r="F50" s="70"/>
      <c r="G50" s="70"/>
      <c r="H50" s="70"/>
      <c r="I50" s="70"/>
      <c r="J50" s="70"/>
      <c r="K50" s="70"/>
      <c r="L50" s="70"/>
      <c r="M50" s="70"/>
      <c r="N50" s="70"/>
      <c r="O50" s="70"/>
      <c r="P50" s="70"/>
      <c r="Q50" s="70"/>
      <c r="R50" s="70"/>
      <c r="S50" s="100"/>
      <c r="U50" s="64">
        <f t="shared" si="1"/>
        <v>0</v>
      </c>
      <c r="V50" s="64">
        <f t="shared" si="2"/>
        <v>0</v>
      </c>
      <c r="W50" s="64">
        <f t="shared" si="3"/>
        <v>0</v>
      </c>
      <c r="X50" s="64">
        <f t="shared" si="4"/>
        <v>0</v>
      </c>
      <c r="Y50" s="64">
        <f t="shared" si="5"/>
        <v>0</v>
      </c>
      <c r="Z50" s="64">
        <f t="shared" si="6"/>
        <v>0</v>
      </c>
    </row>
    <row r="51" spans="1:26" ht="18.75" customHeight="1">
      <c r="A51" s="21"/>
      <c r="B51" s="117"/>
      <c r="C51" s="22"/>
      <c r="D51" s="70"/>
      <c r="E51" s="23"/>
      <c r="F51" s="70"/>
      <c r="G51" s="70"/>
      <c r="H51" s="70"/>
      <c r="I51" s="70"/>
      <c r="J51" s="70"/>
      <c r="K51" s="70"/>
      <c r="L51" s="70"/>
      <c r="M51" s="70"/>
      <c r="N51" s="70"/>
      <c r="O51" s="70"/>
      <c r="P51" s="70"/>
      <c r="Q51" s="70"/>
      <c r="R51" s="70"/>
      <c r="S51" s="100"/>
      <c r="U51" s="64">
        <f t="shared" si="1"/>
        <v>0</v>
      </c>
      <c r="V51" s="64">
        <f t="shared" si="2"/>
        <v>0</v>
      </c>
      <c r="W51" s="64">
        <f t="shared" si="3"/>
        <v>0</v>
      </c>
      <c r="X51" s="64">
        <f t="shared" si="4"/>
        <v>0</v>
      </c>
      <c r="Y51" s="64">
        <f t="shared" si="5"/>
        <v>0</v>
      </c>
      <c r="Z51" s="64">
        <f t="shared" si="6"/>
        <v>0</v>
      </c>
    </row>
    <row r="52" spans="1:26" ht="18.75" customHeight="1">
      <c r="A52" s="21"/>
      <c r="B52" s="117"/>
      <c r="C52" s="22"/>
      <c r="D52" s="70"/>
      <c r="E52" s="23"/>
      <c r="F52" s="70"/>
      <c r="G52" s="70"/>
      <c r="H52" s="70"/>
      <c r="I52" s="70"/>
      <c r="J52" s="70"/>
      <c r="K52" s="70"/>
      <c r="L52" s="70"/>
      <c r="M52" s="70"/>
      <c r="N52" s="70"/>
      <c r="O52" s="70"/>
      <c r="P52" s="70"/>
      <c r="Q52" s="70"/>
      <c r="R52" s="70"/>
      <c r="S52" s="100"/>
      <c r="U52" s="64">
        <f t="shared" si="1"/>
        <v>0</v>
      </c>
      <c r="V52" s="64">
        <f t="shared" si="2"/>
        <v>0</v>
      </c>
      <c r="W52" s="64">
        <f t="shared" si="3"/>
        <v>0</v>
      </c>
      <c r="X52" s="64">
        <f t="shared" si="4"/>
        <v>0</v>
      </c>
      <c r="Y52" s="64">
        <f t="shared" si="5"/>
        <v>0</v>
      </c>
      <c r="Z52" s="64">
        <f t="shared" si="6"/>
        <v>0</v>
      </c>
    </row>
    <row r="53" spans="1:26" ht="18.75" customHeight="1">
      <c r="A53" s="21"/>
      <c r="B53" s="117"/>
      <c r="C53" s="22"/>
      <c r="D53" s="70"/>
      <c r="E53" s="23"/>
      <c r="F53" s="70"/>
      <c r="G53" s="70"/>
      <c r="H53" s="70"/>
      <c r="I53" s="70"/>
      <c r="J53" s="70"/>
      <c r="K53" s="70"/>
      <c r="L53" s="70"/>
      <c r="M53" s="70"/>
      <c r="N53" s="70"/>
      <c r="O53" s="70"/>
      <c r="P53" s="70"/>
      <c r="Q53" s="70"/>
      <c r="R53" s="70"/>
      <c r="S53" s="100"/>
      <c r="U53" s="64">
        <f t="shared" si="1"/>
        <v>0</v>
      </c>
      <c r="V53" s="64">
        <f t="shared" si="2"/>
        <v>0</v>
      </c>
      <c r="W53" s="64">
        <f t="shared" si="3"/>
        <v>0</v>
      </c>
      <c r="X53" s="64">
        <f t="shared" si="4"/>
        <v>0</v>
      </c>
      <c r="Y53" s="64">
        <f t="shared" si="5"/>
        <v>0</v>
      </c>
      <c r="Z53" s="64">
        <f t="shared" si="6"/>
        <v>0</v>
      </c>
    </row>
    <row r="54" spans="1:26" ht="18.75" customHeight="1">
      <c r="A54" s="21"/>
      <c r="B54" s="117"/>
      <c r="C54" s="22"/>
      <c r="D54" s="70"/>
      <c r="E54" s="23"/>
      <c r="F54" s="70"/>
      <c r="G54" s="70"/>
      <c r="H54" s="70"/>
      <c r="I54" s="70"/>
      <c r="J54" s="70"/>
      <c r="K54" s="70"/>
      <c r="L54" s="70"/>
      <c r="M54" s="70"/>
      <c r="N54" s="70"/>
      <c r="O54" s="70"/>
      <c r="P54" s="70"/>
      <c r="Q54" s="70"/>
      <c r="R54" s="70"/>
      <c r="S54" s="100"/>
      <c r="U54" s="64">
        <f t="shared" si="1"/>
        <v>0</v>
      </c>
      <c r="V54" s="64">
        <f t="shared" si="2"/>
        <v>0</v>
      </c>
      <c r="W54" s="64">
        <f t="shared" si="3"/>
        <v>0</v>
      </c>
      <c r="X54" s="64">
        <f t="shared" si="4"/>
        <v>0</v>
      </c>
      <c r="Y54" s="64">
        <f t="shared" si="5"/>
        <v>0</v>
      </c>
      <c r="Z54" s="64">
        <f t="shared" si="6"/>
        <v>0</v>
      </c>
    </row>
    <row r="55" spans="1:26" ht="18.75" customHeight="1">
      <c r="A55" s="21"/>
      <c r="B55" s="117"/>
      <c r="C55" s="22"/>
      <c r="D55" s="70"/>
      <c r="E55" s="23"/>
      <c r="F55" s="70"/>
      <c r="G55" s="70"/>
      <c r="H55" s="70"/>
      <c r="I55" s="70"/>
      <c r="J55" s="70"/>
      <c r="K55" s="70"/>
      <c r="L55" s="70"/>
      <c r="M55" s="70"/>
      <c r="N55" s="70"/>
      <c r="O55" s="70"/>
      <c r="P55" s="70"/>
      <c r="Q55" s="70"/>
      <c r="R55" s="70"/>
      <c r="S55" s="100"/>
      <c r="U55" s="64">
        <f t="shared" si="1"/>
        <v>0</v>
      </c>
      <c r="V55" s="64">
        <f t="shared" si="2"/>
        <v>0</v>
      </c>
      <c r="W55" s="64">
        <f t="shared" si="3"/>
        <v>0</v>
      </c>
      <c r="X55" s="64">
        <f t="shared" si="4"/>
        <v>0</v>
      </c>
      <c r="Y55" s="64">
        <f t="shared" si="5"/>
        <v>0</v>
      </c>
      <c r="Z55" s="64">
        <f t="shared" si="6"/>
        <v>0</v>
      </c>
    </row>
    <row r="56" spans="1:26" ht="18.75" customHeight="1">
      <c r="A56" s="21"/>
      <c r="B56" s="117"/>
      <c r="C56" s="22"/>
      <c r="D56" s="70"/>
      <c r="E56" s="23"/>
      <c r="F56" s="70"/>
      <c r="G56" s="70"/>
      <c r="H56" s="70"/>
      <c r="I56" s="70"/>
      <c r="J56" s="70"/>
      <c r="K56" s="70"/>
      <c r="L56" s="70"/>
      <c r="M56" s="70"/>
      <c r="N56" s="70"/>
      <c r="O56" s="70"/>
      <c r="P56" s="70"/>
      <c r="Q56" s="70"/>
      <c r="R56" s="70"/>
      <c r="S56" s="100"/>
      <c r="U56" s="64">
        <f t="shared" si="1"/>
        <v>0</v>
      </c>
      <c r="V56" s="64">
        <f t="shared" si="2"/>
        <v>0</v>
      </c>
      <c r="W56" s="64">
        <f t="shared" si="3"/>
        <v>0</v>
      </c>
      <c r="X56" s="64">
        <f t="shared" si="4"/>
        <v>0</v>
      </c>
      <c r="Y56" s="64">
        <f t="shared" si="5"/>
        <v>0</v>
      </c>
      <c r="Z56" s="64">
        <f t="shared" si="6"/>
        <v>0</v>
      </c>
    </row>
    <row r="57" spans="1:26" ht="18.75" customHeight="1">
      <c r="A57" s="21"/>
      <c r="B57" s="117"/>
      <c r="C57" s="22"/>
      <c r="D57" s="70"/>
      <c r="E57" s="23"/>
      <c r="F57" s="70"/>
      <c r="G57" s="70"/>
      <c r="H57" s="70"/>
      <c r="I57" s="70"/>
      <c r="J57" s="70"/>
      <c r="K57" s="70"/>
      <c r="L57" s="70"/>
      <c r="M57" s="70"/>
      <c r="N57" s="70"/>
      <c r="O57" s="70"/>
      <c r="P57" s="70"/>
      <c r="Q57" s="70"/>
      <c r="R57" s="70"/>
      <c r="S57" s="100"/>
      <c r="U57" s="64">
        <f t="shared" si="1"/>
        <v>0</v>
      </c>
      <c r="V57" s="64">
        <f t="shared" si="2"/>
        <v>0</v>
      </c>
      <c r="W57" s="64">
        <f t="shared" si="3"/>
        <v>0</v>
      </c>
      <c r="X57" s="64">
        <f t="shared" si="4"/>
        <v>0</v>
      </c>
      <c r="Y57" s="64">
        <f t="shared" si="5"/>
        <v>0</v>
      </c>
      <c r="Z57" s="64">
        <f t="shared" si="6"/>
        <v>0</v>
      </c>
    </row>
    <row r="58" spans="1:26" ht="18.75" customHeight="1">
      <c r="A58" s="21"/>
      <c r="B58" s="117"/>
      <c r="C58" s="22"/>
      <c r="D58" s="70"/>
      <c r="E58" s="23"/>
      <c r="F58" s="70"/>
      <c r="G58" s="70"/>
      <c r="H58" s="70"/>
      <c r="I58" s="70"/>
      <c r="J58" s="70"/>
      <c r="K58" s="70"/>
      <c r="L58" s="70"/>
      <c r="M58" s="70"/>
      <c r="N58" s="70"/>
      <c r="O58" s="70"/>
      <c r="P58" s="70"/>
      <c r="Q58" s="70"/>
      <c r="R58" s="70"/>
      <c r="S58" s="100"/>
      <c r="U58" s="64">
        <f t="shared" si="1"/>
        <v>0</v>
      </c>
      <c r="V58" s="64">
        <f t="shared" si="2"/>
        <v>0</v>
      </c>
      <c r="W58" s="64">
        <f t="shared" si="3"/>
        <v>0</v>
      </c>
      <c r="X58" s="64">
        <f t="shared" si="4"/>
        <v>0</v>
      </c>
      <c r="Y58" s="64">
        <f t="shared" si="5"/>
        <v>0</v>
      </c>
      <c r="Z58" s="64">
        <f t="shared" si="6"/>
        <v>0</v>
      </c>
    </row>
    <row r="59" spans="1:26" ht="18.75" customHeight="1">
      <c r="A59" s="21"/>
      <c r="B59" s="117"/>
      <c r="C59" s="22"/>
      <c r="D59" s="70"/>
      <c r="E59" s="23"/>
      <c r="F59" s="70"/>
      <c r="G59" s="70"/>
      <c r="H59" s="70"/>
      <c r="I59" s="70"/>
      <c r="J59" s="70"/>
      <c r="K59" s="70"/>
      <c r="L59" s="70"/>
      <c r="M59" s="70"/>
      <c r="N59" s="70"/>
      <c r="O59" s="70"/>
      <c r="P59" s="70"/>
      <c r="Q59" s="70"/>
      <c r="R59" s="70"/>
      <c r="S59" s="100"/>
      <c r="U59" s="64">
        <f t="shared" si="1"/>
        <v>0</v>
      </c>
      <c r="V59" s="64">
        <f t="shared" si="2"/>
        <v>0</v>
      </c>
      <c r="W59" s="64">
        <f t="shared" si="3"/>
        <v>0</v>
      </c>
      <c r="X59" s="64">
        <f t="shared" si="4"/>
        <v>0</v>
      </c>
      <c r="Y59" s="64">
        <f t="shared" si="5"/>
        <v>0</v>
      </c>
      <c r="Z59" s="64">
        <f t="shared" si="6"/>
        <v>0</v>
      </c>
    </row>
    <row r="60" spans="1:26" ht="18.75" customHeight="1">
      <c r="A60" s="21"/>
      <c r="B60" s="117"/>
      <c r="C60" s="22"/>
      <c r="D60" s="70"/>
      <c r="E60" s="23"/>
      <c r="F60" s="70"/>
      <c r="G60" s="70"/>
      <c r="H60" s="70"/>
      <c r="I60" s="70"/>
      <c r="J60" s="70"/>
      <c r="K60" s="70"/>
      <c r="L60" s="70"/>
      <c r="M60" s="70"/>
      <c r="N60" s="70"/>
      <c r="O60" s="70"/>
      <c r="P60" s="70"/>
      <c r="Q60" s="70"/>
      <c r="R60" s="70"/>
      <c r="S60" s="100"/>
      <c r="U60" s="64">
        <f t="shared" si="1"/>
        <v>0</v>
      </c>
      <c r="V60" s="64">
        <f t="shared" si="2"/>
        <v>0</v>
      </c>
      <c r="W60" s="64">
        <f t="shared" si="3"/>
        <v>0</v>
      </c>
      <c r="X60" s="64">
        <f t="shared" si="4"/>
        <v>0</v>
      </c>
      <c r="Y60" s="64">
        <f t="shared" si="5"/>
        <v>0</v>
      </c>
      <c r="Z60" s="64">
        <f t="shared" si="6"/>
        <v>0</v>
      </c>
    </row>
    <row r="61" spans="1:26" ht="18.75" customHeight="1">
      <c r="A61" s="21"/>
      <c r="B61" s="117"/>
      <c r="C61" s="22"/>
      <c r="D61" s="70"/>
      <c r="E61" s="23"/>
      <c r="F61" s="70"/>
      <c r="G61" s="70"/>
      <c r="H61" s="70"/>
      <c r="I61" s="70"/>
      <c r="J61" s="70"/>
      <c r="K61" s="70"/>
      <c r="L61" s="70"/>
      <c r="M61" s="70"/>
      <c r="N61" s="70"/>
      <c r="O61" s="70"/>
      <c r="P61" s="70"/>
      <c r="Q61" s="70"/>
      <c r="R61" s="70"/>
      <c r="S61" s="100"/>
      <c r="U61" s="64">
        <f t="shared" si="1"/>
        <v>0</v>
      </c>
      <c r="V61" s="64">
        <f t="shared" si="2"/>
        <v>0</v>
      </c>
      <c r="W61" s="64">
        <f t="shared" si="3"/>
        <v>0</v>
      </c>
      <c r="X61" s="64">
        <f t="shared" si="4"/>
        <v>0</v>
      </c>
      <c r="Y61" s="64">
        <f t="shared" si="5"/>
        <v>0</v>
      </c>
      <c r="Z61" s="64">
        <f t="shared" si="6"/>
        <v>0</v>
      </c>
    </row>
    <row r="62" spans="1:26" ht="18.75" customHeight="1">
      <c r="A62" s="21"/>
      <c r="B62" s="117"/>
      <c r="C62" s="22"/>
      <c r="D62" s="70"/>
      <c r="E62" s="23"/>
      <c r="F62" s="70"/>
      <c r="G62" s="70"/>
      <c r="H62" s="70"/>
      <c r="I62" s="70"/>
      <c r="J62" s="70"/>
      <c r="K62" s="70"/>
      <c r="L62" s="70"/>
      <c r="M62" s="70"/>
      <c r="N62" s="70"/>
      <c r="O62" s="70"/>
      <c r="P62" s="70"/>
      <c r="Q62" s="70"/>
      <c r="R62" s="70"/>
      <c r="S62" s="100"/>
      <c r="U62" s="64">
        <f t="shared" si="1"/>
        <v>0</v>
      </c>
      <c r="V62" s="64">
        <f t="shared" si="2"/>
        <v>0</v>
      </c>
      <c r="W62" s="64">
        <f t="shared" si="3"/>
        <v>0</v>
      </c>
      <c r="X62" s="64">
        <f t="shared" si="4"/>
        <v>0</v>
      </c>
      <c r="Y62" s="64">
        <f t="shared" si="5"/>
        <v>0</v>
      </c>
      <c r="Z62" s="64">
        <f t="shared" si="6"/>
        <v>0</v>
      </c>
    </row>
    <row r="63" spans="1:26" ht="18.75" customHeight="1">
      <c r="A63" s="21"/>
      <c r="B63" s="117"/>
      <c r="C63" s="22"/>
      <c r="D63" s="70"/>
      <c r="E63" s="23"/>
      <c r="F63" s="70"/>
      <c r="G63" s="70"/>
      <c r="H63" s="70"/>
      <c r="I63" s="70"/>
      <c r="J63" s="70"/>
      <c r="K63" s="70"/>
      <c r="L63" s="70"/>
      <c r="M63" s="70"/>
      <c r="N63" s="70"/>
      <c r="O63" s="70"/>
      <c r="P63" s="70"/>
      <c r="Q63" s="70"/>
      <c r="R63" s="70"/>
      <c r="S63" s="100"/>
      <c r="U63" s="64">
        <f t="shared" si="1"/>
        <v>0</v>
      </c>
      <c r="V63" s="64">
        <f t="shared" si="2"/>
        <v>0</v>
      </c>
      <c r="W63" s="64">
        <f t="shared" si="3"/>
        <v>0</v>
      </c>
      <c r="X63" s="64">
        <f t="shared" si="4"/>
        <v>0</v>
      </c>
      <c r="Y63" s="64">
        <f t="shared" si="5"/>
        <v>0</v>
      </c>
      <c r="Z63" s="64">
        <f t="shared" si="6"/>
        <v>0</v>
      </c>
    </row>
    <row r="64" spans="1:26" ht="18.75" customHeight="1">
      <c r="A64" s="21"/>
      <c r="B64" s="117"/>
      <c r="C64" s="22"/>
      <c r="D64" s="70"/>
      <c r="E64" s="23"/>
      <c r="F64" s="70"/>
      <c r="G64" s="70"/>
      <c r="H64" s="70"/>
      <c r="I64" s="70"/>
      <c r="J64" s="70"/>
      <c r="K64" s="70"/>
      <c r="L64" s="70"/>
      <c r="M64" s="70"/>
      <c r="N64" s="70"/>
      <c r="O64" s="70"/>
      <c r="P64" s="70"/>
      <c r="Q64" s="70"/>
      <c r="R64" s="70"/>
      <c r="S64" s="100"/>
      <c r="U64" s="64">
        <f t="shared" si="1"/>
        <v>0</v>
      </c>
      <c r="V64" s="64">
        <f t="shared" si="2"/>
        <v>0</v>
      </c>
      <c r="W64" s="64">
        <f t="shared" si="3"/>
        <v>0</v>
      </c>
      <c r="X64" s="64">
        <f t="shared" si="4"/>
        <v>0</v>
      </c>
      <c r="Y64" s="64">
        <f t="shared" si="5"/>
        <v>0</v>
      </c>
      <c r="Z64" s="64">
        <f t="shared" si="6"/>
        <v>0</v>
      </c>
    </row>
    <row r="65" spans="1:26" ht="18.75" customHeight="1">
      <c r="A65" s="21"/>
      <c r="B65" s="117"/>
      <c r="C65" s="22"/>
      <c r="D65" s="70"/>
      <c r="E65" s="23"/>
      <c r="F65" s="70"/>
      <c r="G65" s="70"/>
      <c r="H65" s="70"/>
      <c r="I65" s="70"/>
      <c r="J65" s="70"/>
      <c r="K65" s="70"/>
      <c r="L65" s="70"/>
      <c r="M65" s="70"/>
      <c r="N65" s="70"/>
      <c r="O65" s="70"/>
      <c r="P65" s="70"/>
      <c r="Q65" s="70"/>
      <c r="R65" s="70"/>
      <c r="S65" s="100"/>
      <c r="U65" s="64">
        <f t="shared" si="1"/>
        <v>0</v>
      </c>
      <c r="V65" s="64">
        <f t="shared" si="2"/>
        <v>0</v>
      </c>
      <c r="W65" s="64">
        <f t="shared" si="3"/>
        <v>0</v>
      </c>
      <c r="X65" s="64">
        <f t="shared" si="4"/>
        <v>0</v>
      </c>
      <c r="Y65" s="64">
        <f t="shared" si="5"/>
        <v>0</v>
      </c>
      <c r="Z65" s="64">
        <f t="shared" si="6"/>
        <v>0</v>
      </c>
    </row>
    <row r="66" spans="1:26" ht="18.75" customHeight="1">
      <c r="A66" s="21"/>
      <c r="B66" s="117"/>
      <c r="C66" s="22"/>
      <c r="D66" s="70"/>
      <c r="E66" s="23"/>
      <c r="F66" s="70"/>
      <c r="G66" s="70"/>
      <c r="H66" s="70"/>
      <c r="I66" s="70"/>
      <c r="J66" s="70"/>
      <c r="K66" s="70"/>
      <c r="L66" s="70"/>
      <c r="M66" s="70"/>
      <c r="N66" s="70"/>
      <c r="O66" s="70"/>
      <c r="P66" s="70"/>
      <c r="Q66" s="70"/>
      <c r="R66" s="70"/>
      <c r="S66" s="100"/>
      <c r="U66" s="64">
        <f t="shared" si="1"/>
        <v>0</v>
      </c>
      <c r="V66" s="64">
        <f t="shared" si="2"/>
        <v>0</v>
      </c>
      <c r="W66" s="64">
        <f t="shared" si="3"/>
        <v>0</v>
      </c>
      <c r="X66" s="64">
        <f t="shared" si="4"/>
        <v>0</v>
      </c>
      <c r="Y66" s="64">
        <f t="shared" si="5"/>
        <v>0</v>
      </c>
      <c r="Z66" s="64">
        <f t="shared" si="6"/>
        <v>0</v>
      </c>
    </row>
    <row r="67" spans="1:26" ht="18.75" customHeight="1">
      <c r="A67" s="21"/>
      <c r="B67" s="117"/>
      <c r="C67" s="22"/>
      <c r="D67" s="70"/>
      <c r="E67" s="23"/>
      <c r="F67" s="70"/>
      <c r="G67" s="70"/>
      <c r="H67" s="70"/>
      <c r="I67" s="70"/>
      <c r="J67" s="70"/>
      <c r="K67" s="70"/>
      <c r="L67" s="70"/>
      <c r="M67" s="70"/>
      <c r="N67" s="70"/>
      <c r="O67" s="70"/>
      <c r="P67" s="70"/>
      <c r="Q67" s="70"/>
      <c r="R67" s="70"/>
      <c r="S67" s="100"/>
      <c r="U67" s="64">
        <f t="shared" si="1"/>
        <v>0</v>
      </c>
      <c r="V67" s="64">
        <f t="shared" si="2"/>
        <v>0</v>
      </c>
      <c r="W67" s="64">
        <f t="shared" si="3"/>
        <v>0</v>
      </c>
      <c r="X67" s="64">
        <f t="shared" si="4"/>
        <v>0</v>
      </c>
      <c r="Y67" s="64">
        <f t="shared" si="5"/>
        <v>0</v>
      </c>
      <c r="Z67" s="64">
        <f t="shared" si="6"/>
        <v>0</v>
      </c>
    </row>
    <row r="68" spans="1:26" ht="18.75" customHeight="1">
      <c r="A68" s="21"/>
      <c r="B68" s="117"/>
      <c r="C68" s="22"/>
      <c r="D68" s="70"/>
      <c r="E68" s="23"/>
      <c r="F68" s="70"/>
      <c r="G68" s="70"/>
      <c r="H68" s="70"/>
      <c r="I68" s="70"/>
      <c r="J68" s="70"/>
      <c r="K68" s="70"/>
      <c r="L68" s="70"/>
      <c r="M68" s="70"/>
      <c r="N68" s="70"/>
      <c r="O68" s="70"/>
      <c r="P68" s="70"/>
      <c r="Q68" s="70"/>
      <c r="R68" s="70"/>
      <c r="S68" s="100"/>
      <c r="U68" s="64">
        <f t="shared" si="1"/>
        <v>0</v>
      </c>
      <c r="V68" s="64">
        <f t="shared" si="2"/>
        <v>0</v>
      </c>
      <c r="W68" s="64">
        <f t="shared" si="3"/>
        <v>0</v>
      </c>
      <c r="X68" s="64">
        <f t="shared" si="4"/>
        <v>0</v>
      </c>
      <c r="Y68" s="64">
        <f t="shared" si="5"/>
        <v>0</v>
      </c>
      <c r="Z68" s="64">
        <f t="shared" si="6"/>
        <v>0</v>
      </c>
    </row>
    <row r="69" spans="1:26" ht="18.75" customHeight="1">
      <c r="A69" s="21"/>
      <c r="B69" s="117"/>
      <c r="C69" s="22"/>
      <c r="D69" s="70"/>
      <c r="E69" s="23"/>
      <c r="F69" s="70"/>
      <c r="G69" s="70"/>
      <c r="H69" s="70"/>
      <c r="I69" s="70"/>
      <c r="J69" s="70"/>
      <c r="K69" s="70"/>
      <c r="L69" s="70"/>
      <c r="M69" s="70"/>
      <c r="N69" s="70"/>
      <c r="O69" s="70"/>
      <c r="P69" s="70"/>
      <c r="Q69" s="70"/>
      <c r="R69" s="70"/>
      <c r="S69" s="100"/>
      <c r="U69" s="64">
        <f t="shared" si="1"/>
        <v>0</v>
      </c>
      <c r="V69" s="64">
        <f t="shared" si="2"/>
        <v>0</v>
      </c>
      <c r="W69" s="64">
        <f t="shared" si="3"/>
        <v>0</v>
      </c>
      <c r="X69" s="64">
        <f t="shared" si="4"/>
        <v>0</v>
      </c>
      <c r="Y69" s="64">
        <f t="shared" si="5"/>
        <v>0</v>
      </c>
      <c r="Z69" s="64">
        <f t="shared" si="6"/>
        <v>0</v>
      </c>
    </row>
    <row r="70" spans="1:26" ht="18.75" customHeight="1">
      <c r="A70" s="21"/>
      <c r="B70" s="117"/>
      <c r="C70" s="22"/>
      <c r="D70" s="70"/>
      <c r="E70" s="23"/>
      <c r="F70" s="70"/>
      <c r="G70" s="70"/>
      <c r="H70" s="70"/>
      <c r="I70" s="70"/>
      <c r="J70" s="70"/>
      <c r="K70" s="70"/>
      <c r="L70" s="70"/>
      <c r="M70" s="70"/>
      <c r="N70" s="70"/>
      <c r="O70" s="70"/>
      <c r="P70" s="70"/>
      <c r="Q70" s="70"/>
      <c r="R70" s="70"/>
      <c r="S70" s="100"/>
      <c r="U70" s="64">
        <f t="shared" ref="U70:U101" si="7">IF($S70=1,1,0)</f>
        <v>0</v>
      </c>
      <c r="V70" s="64">
        <f t="shared" ref="V70:V101" si="8">IF($S70=2,1,0)</f>
        <v>0</v>
      </c>
      <c r="W70" s="64">
        <f t="shared" ref="W70:W101" si="9">IF($S70=3,1,0)</f>
        <v>0</v>
      </c>
      <c r="X70" s="64">
        <f t="shared" ref="X70:X101" si="10">IF($S70=4,1,0)</f>
        <v>0</v>
      </c>
      <c r="Y70" s="64">
        <f t="shared" ref="Y70:Y101" si="11">IF($S70=5,1,0)</f>
        <v>0</v>
      </c>
      <c r="Z70" s="64">
        <f t="shared" ref="Z70:Z101" si="12">IF($S70=6,1,0)</f>
        <v>0</v>
      </c>
    </row>
    <row r="71" spans="1:26" ht="18.75" customHeight="1">
      <c r="A71" s="21"/>
      <c r="B71" s="117"/>
      <c r="C71" s="22"/>
      <c r="D71" s="70"/>
      <c r="E71" s="23"/>
      <c r="F71" s="70"/>
      <c r="G71" s="70"/>
      <c r="H71" s="70"/>
      <c r="I71" s="70"/>
      <c r="J71" s="70"/>
      <c r="K71" s="70"/>
      <c r="L71" s="70"/>
      <c r="M71" s="70"/>
      <c r="N71" s="70"/>
      <c r="O71" s="70"/>
      <c r="P71" s="70"/>
      <c r="Q71" s="70"/>
      <c r="R71" s="70"/>
      <c r="S71" s="100"/>
      <c r="U71" s="64">
        <f t="shared" si="7"/>
        <v>0</v>
      </c>
      <c r="V71" s="64">
        <f t="shared" si="8"/>
        <v>0</v>
      </c>
      <c r="W71" s="64">
        <f t="shared" si="9"/>
        <v>0</v>
      </c>
      <c r="X71" s="64">
        <f t="shared" si="10"/>
        <v>0</v>
      </c>
      <c r="Y71" s="64">
        <f t="shared" si="11"/>
        <v>0</v>
      </c>
      <c r="Z71" s="64">
        <f t="shared" si="12"/>
        <v>0</v>
      </c>
    </row>
    <row r="72" spans="1:26" ht="18.75" customHeight="1">
      <c r="A72" s="21"/>
      <c r="B72" s="117"/>
      <c r="C72" s="22"/>
      <c r="D72" s="70"/>
      <c r="E72" s="23"/>
      <c r="F72" s="70"/>
      <c r="G72" s="70"/>
      <c r="H72" s="70"/>
      <c r="I72" s="70"/>
      <c r="J72" s="70"/>
      <c r="K72" s="70"/>
      <c r="L72" s="70"/>
      <c r="M72" s="70"/>
      <c r="N72" s="70"/>
      <c r="O72" s="70"/>
      <c r="P72" s="70"/>
      <c r="Q72" s="70"/>
      <c r="R72" s="70"/>
      <c r="S72" s="100"/>
      <c r="U72" s="64">
        <f t="shared" si="7"/>
        <v>0</v>
      </c>
      <c r="V72" s="64">
        <f t="shared" si="8"/>
        <v>0</v>
      </c>
      <c r="W72" s="64">
        <f t="shared" si="9"/>
        <v>0</v>
      </c>
      <c r="X72" s="64">
        <f t="shared" si="10"/>
        <v>0</v>
      </c>
      <c r="Y72" s="64">
        <f t="shared" si="11"/>
        <v>0</v>
      </c>
      <c r="Z72" s="64">
        <f t="shared" si="12"/>
        <v>0</v>
      </c>
    </row>
    <row r="73" spans="1:26" ht="18.75" customHeight="1">
      <c r="A73" s="21"/>
      <c r="B73" s="117"/>
      <c r="C73" s="22"/>
      <c r="D73" s="70"/>
      <c r="E73" s="23"/>
      <c r="F73" s="70"/>
      <c r="G73" s="70"/>
      <c r="H73" s="70"/>
      <c r="I73" s="70"/>
      <c r="J73" s="70"/>
      <c r="K73" s="70"/>
      <c r="L73" s="70"/>
      <c r="M73" s="70"/>
      <c r="N73" s="70"/>
      <c r="O73" s="70"/>
      <c r="P73" s="70"/>
      <c r="Q73" s="70"/>
      <c r="R73" s="70"/>
      <c r="S73" s="100"/>
      <c r="U73" s="64">
        <f t="shared" si="7"/>
        <v>0</v>
      </c>
      <c r="V73" s="64">
        <f t="shared" si="8"/>
        <v>0</v>
      </c>
      <c r="W73" s="64">
        <f t="shared" si="9"/>
        <v>0</v>
      </c>
      <c r="X73" s="64">
        <f t="shared" si="10"/>
        <v>0</v>
      </c>
      <c r="Y73" s="64">
        <f t="shared" si="11"/>
        <v>0</v>
      </c>
      <c r="Z73" s="64">
        <f t="shared" si="12"/>
        <v>0</v>
      </c>
    </row>
    <row r="74" spans="1:26" ht="18.75" customHeight="1">
      <c r="A74" s="21"/>
      <c r="B74" s="117"/>
      <c r="C74" s="22"/>
      <c r="D74" s="70"/>
      <c r="E74" s="23"/>
      <c r="F74" s="70"/>
      <c r="G74" s="70"/>
      <c r="H74" s="70"/>
      <c r="I74" s="70"/>
      <c r="J74" s="70"/>
      <c r="K74" s="70"/>
      <c r="L74" s="70"/>
      <c r="M74" s="70"/>
      <c r="N74" s="70"/>
      <c r="O74" s="70"/>
      <c r="P74" s="70"/>
      <c r="Q74" s="70"/>
      <c r="R74" s="70"/>
      <c r="S74" s="100"/>
      <c r="U74" s="64">
        <f t="shared" si="7"/>
        <v>0</v>
      </c>
      <c r="V74" s="64">
        <f t="shared" si="8"/>
        <v>0</v>
      </c>
      <c r="W74" s="64">
        <f t="shared" si="9"/>
        <v>0</v>
      </c>
      <c r="X74" s="64">
        <f t="shared" si="10"/>
        <v>0</v>
      </c>
      <c r="Y74" s="64">
        <f t="shared" si="11"/>
        <v>0</v>
      </c>
      <c r="Z74" s="64">
        <f t="shared" si="12"/>
        <v>0</v>
      </c>
    </row>
    <row r="75" spans="1:26" ht="18.75" customHeight="1">
      <c r="A75" s="21"/>
      <c r="B75" s="117"/>
      <c r="C75" s="22"/>
      <c r="D75" s="70"/>
      <c r="E75" s="23"/>
      <c r="F75" s="70"/>
      <c r="G75" s="70"/>
      <c r="H75" s="70"/>
      <c r="I75" s="70"/>
      <c r="J75" s="70"/>
      <c r="K75" s="70"/>
      <c r="L75" s="70"/>
      <c r="M75" s="70"/>
      <c r="N75" s="70"/>
      <c r="O75" s="70"/>
      <c r="P75" s="70"/>
      <c r="Q75" s="70"/>
      <c r="R75" s="70"/>
      <c r="S75" s="100"/>
      <c r="U75" s="64">
        <f t="shared" si="7"/>
        <v>0</v>
      </c>
      <c r="V75" s="64">
        <f t="shared" si="8"/>
        <v>0</v>
      </c>
      <c r="W75" s="64">
        <f t="shared" si="9"/>
        <v>0</v>
      </c>
      <c r="X75" s="64">
        <f t="shared" si="10"/>
        <v>0</v>
      </c>
      <c r="Y75" s="64">
        <f t="shared" si="11"/>
        <v>0</v>
      </c>
      <c r="Z75" s="64">
        <f t="shared" si="12"/>
        <v>0</v>
      </c>
    </row>
    <row r="76" spans="1:26" ht="18.75" customHeight="1">
      <c r="A76" s="21"/>
      <c r="B76" s="117"/>
      <c r="C76" s="22"/>
      <c r="D76" s="70"/>
      <c r="E76" s="23"/>
      <c r="F76" s="70"/>
      <c r="G76" s="70"/>
      <c r="H76" s="70"/>
      <c r="I76" s="70"/>
      <c r="J76" s="70"/>
      <c r="K76" s="70"/>
      <c r="L76" s="70"/>
      <c r="M76" s="70"/>
      <c r="N76" s="70"/>
      <c r="O76" s="70"/>
      <c r="P76" s="70"/>
      <c r="Q76" s="70"/>
      <c r="R76" s="70"/>
      <c r="S76" s="100"/>
      <c r="U76" s="64">
        <f t="shared" si="7"/>
        <v>0</v>
      </c>
      <c r="V76" s="64">
        <f t="shared" si="8"/>
        <v>0</v>
      </c>
      <c r="W76" s="64">
        <f t="shared" si="9"/>
        <v>0</v>
      </c>
      <c r="X76" s="64">
        <f t="shared" si="10"/>
        <v>0</v>
      </c>
      <c r="Y76" s="64">
        <f t="shared" si="11"/>
        <v>0</v>
      </c>
      <c r="Z76" s="64">
        <f t="shared" si="12"/>
        <v>0</v>
      </c>
    </row>
    <row r="77" spans="1:26" ht="18.75" customHeight="1">
      <c r="A77" s="21"/>
      <c r="B77" s="117"/>
      <c r="C77" s="22"/>
      <c r="D77" s="70"/>
      <c r="E77" s="23"/>
      <c r="F77" s="70"/>
      <c r="G77" s="70"/>
      <c r="H77" s="70"/>
      <c r="I77" s="70"/>
      <c r="J77" s="70"/>
      <c r="K77" s="70"/>
      <c r="L77" s="70"/>
      <c r="M77" s="70"/>
      <c r="N77" s="70"/>
      <c r="O77" s="70"/>
      <c r="P77" s="70"/>
      <c r="Q77" s="70"/>
      <c r="R77" s="70"/>
      <c r="S77" s="100"/>
      <c r="U77" s="64">
        <f t="shared" si="7"/>
        <v>0</v>
      </c>
      <c r="V77" s="64">
        <f t="shared" si="8"/>
        <v>0</v>
      </c>
      <c r="W77" s="64">
        <f t="shared" si="9"/>
        <v>0</v>
      </c>
      <c r="X77" s="64">
        <f t="shared" si="10"/>
        <v>0</v>
      </c>
      <c r="Y77" s="64">
        <f t="shared" si="11"/>
        <v>0</v>
      </c>
      <c r="Z77" s="64">
        <f t="shared" si="12"/>
        <v>0</v>
      </c>
    </row>
    <row r="78" spans="1:26" ht="18.75" customHeight="1">
      <c r="A78" s="21"/>
      <c r="B78" s="117"/>
      <c r="C78" s="22"/>
      <c r="D78" s="70"/>
      <c r="E78" s="23"/>
      <c r="F78" s="70"/>
      <c r="G78" s="70"/>
      <c r="H78" s="70"/>
      <c r="I78" s="70"/>
      <c r="J78" s="70"/>
      <c r="K78" s="70"/>
      <c r="L78" s="70"/>
      <c r="M78" s="70"/>
      <c r="N78" s="70"/>
      <c r="O78" s="70"/>
      <c r="P78" s="70"/>
      <c r="Q78" s="70"/>
      <c r="R78" s="70"/>
      <c r="S78" s="100"/>
      <c r="U78" s="64">
        <f t="shared" si="7"/>
        <v>0</v>
      </c>
      <c r="V78" s="64">
        <f t="shared" si="8"/>
        <v>0</v>
      </c>
      <c r="W78" s="64">
        <f t="shared" si="9"/>
        <v>0</v>
      </c>
      <c r="X78" s="64">
        <f t="shared" si="10"/>
        <v>0</v>
      </c>
      <c r="Y78" s="64">
        <f t="shared" si="11"/>
        <v>0</v>
      </c>
      <c r="Z78" s="64">
        <f t="shared" si="12"/>
        <v>0</v>
      </c>
    </row>
    <row r="79" spans="1:26" ht="18.75" customHeight="1">
      <c r="A79" s="21"/>
      <c r="B79" s="117"/>
      <c r="C79" s="22"/>
      <c r="D79" s="70"/>
      <c r="E79" s="23"/>
      <c r="F79" s="70"/>
      <c r="G79" s="70"/>
      <c r="H79" s="70"/>
      <c r="I79" s="70"/>
      <c r="J79" s="70"/>
      <c r="K79" s="70"/>
      <c r="L79" s="70"/>
      <c r="M79" s="70"/>
      <c r="N79" s="70"/>
      <c r="O79" s="70"/>
      <c r="P79" s="70"/>
      <c r="Q79" s="70"/>
      <c r="R79" s="70"/>
      <c r="S79" s="100"/>
      <c r="U79" s="64">
        <f t="shared" si="7"/>
        <v>0</v>
      </c>
      <c r="V79" s="64">
        <f t="shared" si="8"/>
        <v>0</v>
      </c>
      <c r="W79" s="64">
        <f t="shared" si="9"/>
        <v>0</v>
      </c>
      <c r="X79" s="64">
        <f t="shared" si="10"/>
        <v>0</v>
      </c>
      <c r="Y79" s="64">
        <f t="shared" si="11"/>
        <v>0</v>
      </c>
      <c r="Z79" s="64">
        <f t="shared" si="12"/>
        <v>0</v>
      </c>
    </row>
    <row r="80" spans="1:26" ht="18.75" customHeight="1">
      <c r="A80" s="21"/>
      <c r="B80" s="117"/>
      <c r="C80" s="22"/>
      <c r="D80" s="70"/>
      <c r="E80" s="23"/>
      <c r="F80" s="70"/>
      <c r="G80" s="70"/>
      <c r="H80" s="70"/>
      <c r="I80" s="70"/>
      <c r="J80" s="70"/>
      <c r="K80" s="70"/>
      <c r="L80" s="70"/>
      <c r="M80" s="70"/>
      <c r="N80" s="70"/>
      <c r="O80" s="70"/>
      <c r="P80" s="70"/>
      <c r="Q80" s="70"/>
      <c r="R80" s="70"/>
      <c r="S80" s="100"/>
      <c r="U80" s="64">
        <f t="shared" si="7"/>
        <v>0</v>
      </c>
      <c r="V80" s="64">
        <f t="shared" si="8"/>
        <v>0</v>
      </c>
      <c r="W80" s="64">
        <f t="shared" si="9"/>
        <v>0</v>
      </c>
      <c r="X80" s="64">
        <f t="shared" si="10"/>
        <v>0</v>
      </c>
      <c r="Y80" s="64">
        <f t="shared" si="11"/>
        <v>0</v>
      </c>
      <c r="Z80" s="64">
        <f t="shared" si="12"/>
        <v>0</v>
      </c>
    </row>
    <row r="81" spans="1:26" ht="18.75" customHeight="1">
      <c r="A81" s="21"/>
      <c r="B81" s="117"/>
      <c r="C81" s="22"/>
      <c r="D81" s="70"/>
      <c r="E81" s="23"/>
      <c r="F81" s="70"/>
      <c r="G81" s="70"/>
      <c r="H81" s="70"/>
      <c r="I81" s="70"/>
      <c r="J81" s="70"/>
      <c r="K81" s="70"/>
      <c r="L81" s="70"/>
      <c r="M81" s="70"/>
      <c r="N81" s="70"/>
      <c r="O81" s="70"/>
      <c r="P81" s="70"/>
      <c r="Q81" s="70"/>
      <c r="R81" s="70"/>
      <c r="S81" s="100"/>
      <c r="U81" s="64">
        <f t="shared" si="7"/>
        <v>0</v>
      </c>
      <c r="V81" s="64">
        <f t="shared" si="8"/>
        <v>0</v>
      </c>
      <c r="W81" s="64">
        <f t="shared" si="9"/>
        <v>0</v>
      </c>
      <c r="X81" s="64">
        <f t="shared" si="10"/>
        <v>0</v>
      </c>
      <c r="Y81" s="64">
        <f t="shared" si="11"/>
        <v>0</v>
      </c>
      <c r="Z81" s="64">
        <f t="shared" si="12"/>
        <v>0</v>
      </c>
    </row>
    <row r="82" spans="1:26" ht="18.75" customHeight="1">
      <c r="A82" s="21"/>
      <c r="B82" s="117"/>
      <c r="C82" s="22"/>
      <c r="D82" s="70"/>
      <c r="E82" s="23"/>
      <c r="F82" s="70"/>
      <c r="G82" s="70"/>
      <c r="H82" s="70"/>
      <c r="I82" s="70"/>
      <c r="J82" s="70"/>
      <c r="K82" s="70"/>
      <c r="L82" s="70"/>
      <c r="M82" s="70"/>
      <c r="N82" s="70"/>
      <c r="O82" s="70"/>
      <c r="P82" s="70"/>
      <c r="Q82" s="70"/>
      <c r="R82" s="70"/>
      <c r="S82" s="100"/>
      <c r="U82" s="64">
        <f t="shared" si="7"/>
        <v>0</v>
      </c>
      <c r="V82" s="64">
        <f t="shared" si="8"/>
        <v>0</v>
      </c>
      <c r="W82" s="64">
        <f t="shared" si="9"/>
        <v>0</v>
      </c>
      <c r="X82" s="64">
        <f t="shared" si="10"/>
        <v>0</v>
      </c>
      <c r="Y82" s="64">
        <f t="shared" si="11"/>
        <v>0</v>
      </c>
      <c r="Z82" s="64">
        <f t="shared" si="12"/>
        <v>0</v>
      </c>
    </row>
    <row r="83" spans="1:26" ht="18.75" customHeight="1">
      <c r="A83" s="21"/>
      <c r="B83" s="117"/>
      <c r="C83" s="22"/>
      <c r="D83" s="70"/>
      <c r="E83" s="23"/>
      <c r="F83" s="70"/>
      <c r="G83" s="70"/>
      <c r="H83" s="70"/>
      <c r="I83" s="70"/>
      <c r="J83" s="70"/>
      <c r="K83" s="70"/>
      <c r="L83" s="70"/>
      <c r="M83" s="70"/>
      <c r="N83" s="70"/>
      <c r="O83" s="70"/>
      <c r="P83" s="70"/>
      <c r="Q83" s="70"/>
      <c r="R83" s="70"/>
      <c r="S83" s="100"/>
      <c r="U83" s="64">
        <f t="shared" si="7"/>
        <v>0</v>
      </c>
      <c r="V83" s="64">
        <f t="shared" si="8"/>
        <v>0</v>
      </c>
      <c r="W83" s="64">
        <f t="shared" si="9"/>
        <v>0</v>
      </c>
      <c r="X83" s="64">
        <f t="shared" si="10"/>
        <v>0</v>
      </c>
      <c r="Y83" s="64">
        <f t="shared" si="11"/>
        <v>0</v>
      </c>
      <c r="Z83" s="64">
        <f t="shared" si="12"/>
        <v>0</v>
      </c>
    </row>
    <row r="84" spans="1:26" ht="18.75" customHeight="1">
      <c r="A84" s="21"/>
      <c r="B84" s="117"/>
      <c r="C84" s="22"/>
      <c r="D84" s="70"/>
      <c r="E84" s="23"/>
      <c r="F84" s="70"/>
      <c r="G84" s="70"/>
      <c r="H84" s="70"/>
      <c r="I84" s="70"/>
      <c r="J84" s="70"/>
      <c r="K84" s="70"/>
      <c r="L84" s="70"/>
      <c r="M84" s="70"/>
      <c r="N84" s="70"/>
      <c r="O84" s="70"/>
      <c r="P84" s="70"/>
      <c r="Q84" s="70"/>
      <c r="R84" s="70"/>
      <c r="S84" s="100"/>
      <c r="U84" s="64">
        <f t="shared" si="7"/>
        <v>0</v>
      </c>
      <c r="V84" s="64">
        <f t="shared" si="8"/>
        <v>0</v>
      </c>
      <c r="W84" s="64">
        <f t="shared" si="9"/>
        <v>0</v>
      </c>
      <c r="X84" s="64">
        <f t="shared" si="10"/>
        <v>0</v>
      </c>
      <c r="Y84" s="64">
        <f t="shared" si="11"/>
        <v>0</v>
      </c>
      <c r="Z84" s="64">
        <f t="shared" si="12"/>
        <v>0</v>
      </c>
    </row>
    <row r="85" spans="1:26" ht="18.75" customHeight="1">
      <c r="A85" s="21"/>
      <c r="B85" s="117"/>
      <c r="C85" s="22"/>
      <c r="D85" s="70"/>
      <c r="E85" s="23"/>
      <c r="F85" s="70"/>
      <c r="G85" s="70"/>
      <c r="H85" s="70"/>
      <c r="I85" s="70"/>
      <c r="J85" s="70"/>
      <c r="K85" s="70"/>
      <c r="L85" s="70"/>
      <c r="M85" s="70"/>
      <c r="N85" s="70"/>
      <c r="O85" s="70"/>
      <c r="P85" s="70"/>
      <c r="Q85" s="70"/>
      <c r="R85" s="70"/>
      <c r="S85" s="100"/>
      <c r="U85" s="64">
        <f t="shared" si="7"/>
        <v>0</v>
      </c>
      <c r="V85" s="64">
        <f t="shared" si="8"/>
        <v>0</v>
      </c>
      <c r="W85" s="64">
        <f t="shared" si="9"/>
        <v>0</v>
      </c>
      <c r="X85" s="64">
        <f t="shared" si="10"/>
        <v>0</v>
      </c>
      <c r="Y85" s="64">
        <f t="shared" si="11"/>
        <v>0</v>
      </c>
      <c r="Z85" s="64">
        <f t="shared" si="12"/>
        <v>0</v>
      </c>
    </row>
    <row r="86" spans="1:26" ht="18.75" customHeight="1">
      <c r="A86" s="21"/>
      <c r="B86" s="117"/>
      <c r="C86" s="22"/>
      <c r="D86" s="70"/>
      <c r="E86" s="23"/>
      <c r="F86" s="70"/>
      <c r="G86" s="70"/>
      <c r="H86" s="70"/>
      <c r="I86" s="70"/>
      <c r="J86" s="70"/>
      <c r="K86" s="70"/>
      <c r="L86" s="70"/>
      <c r="M86" s="70"/>
      <c r="N86" s="70"/>
      <c r="O86" s="70"/>
      <c r="P86" s="70"/>
      <c r="Q86" s="70"/>
      <c r="R86" s="70"/>
      <c r="S86" s="100"/>
      <c r="U86" s="64">
        <f t="shared" si="7"/>
        <v>0</v>
      </c>
      <c r="V86" s="64">
        <f t="shared" si="8"/>
        <v>0</v>
      </c>
      <c r="W86" s="64">
        <f t="shared" si="9"/>
        <v>0</v>
      </c>
      <c r="X86" s="64">
        <f t="shared" si="10"/>
        <v>0</v>
      </c>
      <c r="Y86" s="64">
        <f t="shared" si="11"/>
        <v>0</v>
      </c>
      <c r="Z86" s="64">
        <f t="shared" si="12"/>
        <v>0</v>
      </c>
    </row>
    <row r="87" spans="1:26" ht="18.75" customHeight="1">
      <c r="A87" s="21"/>
      <c r="B87" s="117"/>
      <c r="C87" s="22"/>
      <c r="D87" s="70"/>
      <c r="E87" s="23"/>
      <c r="F87" s="70"/>
      <c r="G87" s="70"/>
      <c r="H87" s="70"/>
      <c r="I87" s="70"/>
      <c r="J87" s="70"/>
      <c r="K87" s="70"/>
      <c r="L87" s="70"/>
      <c r="M87" s="70"/>
      <c r="N87" s="70"/>
      <c r="O87" s="70"/>
      <c r="P87" s="70"/>
      <c r="Q87" s="70"/>
      <c r="R87" s="70"/>
      <c r="S87" s="100"/>
      <c r="U87" s="64">
        <f t="shared" si="7"/>
        <v>0</v>
      </c>
      <c r="V87" s="64">
        <f t="shared" si="8"/>
        <v>0</v>
      </c>
      <c r="W87" s="64">
        <f t="shared" si="9"/>
        <v>0</v>
      </c>
      <c r="X87" s="64">
        <f t="shared" si="10"/>
        <v>0</v>
      </c>
      <c r="Y87" s="64">
        <f t="shared" si="11"/>
        <v>0</v>
      </c>
      <c r="Z87" s="64">
        <f t="shared" si="12"/>
        <v>0</v>
      </c>
    </row>
    <row r="88" spans="1:26" ht="18.75" customHeight="1">
      <c r="A88" s="21"/>
      <c r="B88" s="117"/>
      <c r="C88" s="22"/>
      <c r="D88" s="70"/>
      <c r="E88" s="23"/>
      <c r="F88" s="70"/>
      <c r="G88" s="70"/>
      <c r="H88" s="70"/>
      <c r="I88" s="70"/>
      <c r="J88" s="70"/>
      <c r="K88" s="70"/>
      <c r="L88" s="70"/>
      <c r="M88" s="70"/>
      <c r="N88" s="70"/>
      <c r="O88" s="70"/>
      <c r="P88" s="70"/>
      <c r="Q88" s="70"/>
      <c r="R88" s="70"/>
      <c r="S88" s="100"/>
      <c r="U88" s="64">
        <f t="shared" si="7"/>
        <v>0</v>
      </c>
      <c r="V88" s="64">
        <f t="shared" si="8"/>
        <v>0</v>
      </c>
      <c r="W88" s="64">
        <f t="shared" si="9"/>
        <v>0</v>
      </c>
      <c r="X88" s="64">
        <f t="shared" si="10"/>
        <v>0</v>
      </c>
      <c r="Y88" s="64">
        <f t="shared" si="11"/>
        <v>0</v>
      </c>
      <c r="Z88" s="64">
        <f t="shared" si="12"/>
        <v>0</v>
      </c>
    </row>
    <row r="89" spans="1:26" ht="18.75" customHeight="1">
      <c r="A89" s="21"/>
      <c r="B89" s="117"/>
      <c r="C89" s="22"/>
      <c r="D89" s="70"/>
      <c r="E89" s="23"/>
      <c r="F89" s="70"/>
      <c r="G89" s="70"/>
      <c r="H89" s="70"/>
      <c r="I89" s="70"/>
      <c r="J89" s="70"/>
      <c r="K89" s="70"/>
      <c r="L89" s="70"/>
      <c r="M89" s="70"/>
      <c r="N89" s="70"/>
      <c r="O89" s="70"/>
      <c r="P89" s="70"/>
      <c r="Q89" s="70"/>
      <c r="R89" s="70"/>
      <c r="S89" s="100"/>
      <c r="U89" s="64">
        <f t="shared" si="7"/>
        <v>0</v>
      </c>
      <c r="V89" s="64">
        <f t="shared" si="8"/>
        <v>0</v>
      </c>
      <c r="W89" s="64">
        <f t="shared" si="9"/>
        <v>0</v>
      </c>
      <c r="X89" s="64">
        <f t="shared" si="10"/>
        <v>0</v>
      </c>
      <c r="Y89" s="64">
        <f t="shared" si="11"/>
        <v>0</v>
      </c>
      <c r="Z89" s="64">
        <f t="shared" si="12"/>
        <v>0</v>
      </c>
    </row>
    <row r="90" spans="1:26" ht="18.75" customHeight="1">
      <c r="A90" s="21"/>
      <c r="B90" s="117"/>
      <c r="C90" s="22"/>
      <c r="D90" s="70"/>
      <c r="E90" s="23"/>
      <c r="F90" s="70"/>
      <c r="G90" s="70"/>
      <c r="H90" s="70"/>
      <c r="I90" s="70"/>
      <c r="J90" s="70"/>
      <c r="K90" s="70"/>
      <c r="L90" s="70"/>
      <c r="M90" s="70"/>
      <c r="N90" s="70"/>
      <c r="O90" s="70"/>
      <c r="P90" s="70"/>
      <c r="Q90" s="70"/>
      <c r="R90" s="70"/>
      <c r="S90" s="100"/>
      <c r="U90" s="64">
        <f t="shared" si="7"/>
        <v>0</v>
      </c>
      <c r="V90" s="64">
        <f t="shared" si="8"/>
        <v>0</v>
      </c>
      <c r="W90" s="64">
        <f t="shared" si="9"/>
        <v>0</v>
      </c>
      <c r="X90" s="64">
        <f t="shared" si="10"/>
        <v>0</v>
      </c>
      <c r="Y90" s="64">
        <f t="shared" si="11"/>
        <v>0</v>
      </c>
      <c r="Z90" s="64">
        <f t="shared" si="12"/>
        <v>0</v>
      </c>
    </row>
    <row r="91" spans="1:26" ht="18.75" customHeight="1">
      <c r="A91" s="21"/>
      <c r="B91" s="117"/>
      <c r="C91" s="22"/>
      <c r="D91" s="70"/>
      <c r="E91" s="23"/>
      <c r="F91" s="70"/>
      <c r="G91" s="70"/>
      <c r="H91" s="70"/>
      <c r="I91" s="70"/>
      <c r="J91" s="70"/>
      <c r="K91" s="70"/>
      <c r="L91" s="70"/>
      <c r="M91" s="70"/>
      <c r="N91" s="70"/>
      <c r="O91" s="70"/>
      <c r="P91" s="70"/>
      <c r="Q91" s="70"/>
      <c r="R91" s="70"/>
      <c r="S91" s="100"/>
      <c r="U91" s="64">
        <f t="shared" si="7"/>
        <v>0</v>
      </c>
      <c r="V91" s="64">
        <f t="shared" si="8"/>
        <v>0</v>
      </c>
      <c r="W91" s="64">
        <f t="shared" si="9"/>
        <v>0</v>
      </c>
      <c r="X91" s="64">
        <f t="shared" si="10"/>
        <v>0</v>
      </c>
      <c r="Y91" s="64">
        <f t="shared" si="11"/>
        <v>0</v>
      </c>
      <c r="Z91" s="64">
        <f t="shared" si="12"/>
        <v>0</v>
      </c>
    </row>
    <row r="92" spans="1:26" ht="18.75" customHeight="1">
      <c r="A92" s="21"/>
      <c r="B92" s="117"/>
      <c r="C92" s="22"/>
      <c r="D92" s="70"/>
      <c r="E92" s="23"/>
      <c r="F92" s="70"/>
      <c r="G92" s="70"/>
      <c r="H92" s="70"/>
      <c r="I92" s="70"/>
      <c r="J92" s="70"/>
      <c r="K92" s="70"/>
      <c r="L92" s="70"/>
      <c r="M92" s="70"/>
      <c r="N92" s="70"/>
      <c r="O92" s="70"/>
      <c r="P92" s="70"/>
      <c r="Q92" s="70"/>
      <c r="R92" s="70"/>
      <c r="S92" s="100"/>
      <c r="U92" s="64">
        <f t="shared" si="7"/>
        <v>0</v>
      </c>
      <c r="V92" s="64">
        <f t="shared" si="8"/>
        <v>0</v>
      </c>
      <c r="W92" s="64">
        <f t="shared" si="9"/>
        <v>0</v>
      </c>
      <c r="X92" s="64">
        <f t="shared" si="10"/>
        <v>0</v>
      </c>
      <c r="Y92" s="64">
        <f t="shared" si="11"/>
        <v>0</v>
      </c>
      <c r="Z92" s="64">
        <f t="shared" si="12"/>
        <v>0</v>
      </c>
    </row>
    <row r="93" spans="1:26" ht="18.75" customHeight="1">
      <c r="A93" s="21"/>
      <c r="B93" s="117"/>
      <c r="C93" s="22"/>
      <c r="D93" s="70"/>
      <c r="E93" s="23"/>
      <c r="F93" s="70"/>
      <c r="G93" s="70"/>
      <c r="H93" s="70"/>
      <c r="I93" s="70"/>
      <c r="J93" s="70"/>
      <c r="K93" s="70"/>
      <c r="L93" s="70"/>
      <c r="M93" s="70"/>
      <c r="N93" s="70"/>
      <c r="O93" s="70"/>
      <c r="P93" s="70"/>
      <c r="Q93" s="70"/>
      <c r="R93" s="70"/>
      <c r="S93" s="100"/>
      <c r="U93" s="64">
        <f t="shared" si="7"/>
        <v>0</v>
      </c>
      <c r="V93" s="64">
        <f t="shared" si="8"/>
        <v>0</v>
      </c>
      <c r="W93" s="64">
        <f t="shared" si="9"/>
        <v>0</v>
      </c>
      <c r="X93" s="64">
        <f t="shared" si="10"/>
        <v>0</v>
      </c>
      <c r="Y93" s="64">
        <f t="shared" si="11"/>
        <v>0</v>
      </c>
      <c r="Z93" s="64">
        <f t="shared" si="12"/>
        <v>0</v>
      </c>
    </row>
    <row r="94" spans="1:26" ht="18.75" customHeight="1">
      <c r="A94" s="21"/>
      <c r="B94" s="117"/>
      <c r="C94" s="22"/>
      <c r="D94" s="70"/>
      <c r="E94" s="23"/>
      <c r="F94" s="70"/>
      <c r="G94" s="70"/>
      <c r="H94" s="70"/>
      <c r="I94" s="70"/>
      <c r="J94" s="70"/>
      <c r="K94" s="70"/>
      <c r="L94" s="70"/>
      <c r="M94" s="70"/>
      <c r="N94" s="70"/>
      <c r="O94" s="70"/>
      <c r="P94" s="70"/>
      <c r="Q94" s="70"/>
      <c r="R94" s="70"/>
      <c r="S94" s="100"/>
      <c r="U94" s="64">
        <f t="shared" si="7"/>
        <v>0</v>
      </c>
      <c r="V94" s="64">
        <f t="shared" si="8"/>
        <v>0</v>
      </c>
      <c r="W94" s="64">
        <f t="shared" si="9"/>
        <v>0</v>
      </c>
      <c r="X94" s="64">
        <f t="shared" si="10"/>
        <v>0</v>
      </c>
      <c r="Y94" s="64">
        <f t="shared" si="11"/>
        <v>0</v>
      </c>
      <c r="Z94" s="64">
        <f t="shared" si="12"/>
        <v>0</v>
      </c>
    </row>
    <row r="95" spans="1:26" ht="18.75" customHeight="1">
      <c r="A95" s="21"/>
      <c r="B95" s="117"/>
      <c r="C95" s="22"/>
      <c r="D95" s="70"/>
      <c r="E95" s="23"/>
      <c r="F95" s="70"/>
      <c r="G95" s="70"/>
      <c r="H95" s="70"/>
      <c r="I95" s="70"/>
      <c r="J95" s="70"/>
      <c r="K95" s="70"/>
      <c r="L95" s="70"/>
      <c r="M95" s="70"/>
      <c r="N95" s="70"/>
      <c r="O95" s="70"/>
      <c r="P95" s="70"/>
      <c r="Q95" s="70"/>
      <c r="R95" s="70"/>
      <c r="S95" s="100"/>
      <c r="U95" s="64">
        <f t="shared" si="7"/>
        <v>0</v>
      </c>
      <c r="V95" s="64">
        <f t="shared" si="8"/>
        <v>0</v>
      </c>
      <c r="W95" s="64">
        <f t="shared" si="9"/>
        <v>0</v>
      </c>
      <c r="X95" s="64">
        <f t="shared" si="10"/>
        <v>0</v>
      </c>
      <c r="Y95" s="64">
        <f t="shared" si="11"/>
        <v>0</v>
      </c>
      <c r="Z95" s="64">
        <f t="shared" si="12"/>
        <v>0</v>
      </c>
    </row>
    <row r="96" spans="1:26" ht="18.75" customHeight="1">
      <c r="A96" s="21"/>
      <c r="B96" s="117"/>
      <c r="C96" s="22"/>
      <c r="D96" s="70"/>
      <c r="E96" s="23"/>
      <c r="F96" s="70"/>
      <c r="G96" s="70"/>
      <c r="H96" s="70"/>
      <c r="I96" s="70"/>
      <c r="J96" s="70"/>
      <c r="K96" s="70"/>
      <c r="L96" s="70"/>
      <c r="M96" s="70"/>
      <c r="N96" s="70"/>
      <c r="O96" s="70"/>
      <c r="P96" s="70"/>
      <c r="Q96" s="70"/>
      <c r="R96" s="70"/>
      <c r="S96" s="100"/>
      <c r="U96" s="64">
        <f t="shared" si="7"/>
        <v>0</v>
      </c>
      <c r="V96" s="64">
        <f t="shared" si="8"/>
        <v>0</v>
      </c>
      <c r="W96" s="64">
        <f t="shared" si="9"/>
        <v>0</v>
      </c>
      <c r="X96" s="64">
        <f t="shared" si="10"/>
        <v>0</v>
      </c>
      <c r="Y96" s="64">
        <f t="shared" si="11"/>
        <v>0</v>
      </c>
      <c r="Z96" s="64">
        <f t="shared" si="12"/>
        <v>0</v>
      </c>
    </row>
    <row r="97" spans="1:26" ht="18.75" customHeight="1">
      <c r="A97" s="21"/>
      <c r="B97" s="117"/>
      <c r="C97" s="22"/>
      <c r="D97" s="70"/>
      <c r="E97" s="23"/>
      <c r="F97" s="70"/>
      <c r="G97" s="70"/>
      <c r="H97" s="70"/>
      <c r="I97" s="70"/>
      <c r="J97" s="70"/>
      <c r="K97" s="70"/>
      <c r="L97" s="70"/>
      <c r="M97" s="70"/>
      <c r="N97" s="70"/>
      <c r="O97" s="70"/>
      <c r="P97" s="70"/>
      <c r="Q97" s="70"/>
      <c r="R97" s="70"/>
      <c r="S97" s="100"/>
      <c r="U97" s="64">
        <f t="shared" si="7"/>
        <v>0</v>
      </c>
      <c r="V97" s="64">
        <f t="shared" si="8"/>
        <v>0</v>
      </c>
      <c r="W97" s="64">
        <f t="shared" si="9"/>
        <v>0</v>
      </c>
      <c r="X97" s="64">
        <f t="shared" si="10"/>
        <v>0</v>
      </c>
      <c r="Y97" s="64">
        <f t="shared" si="11"/>
        <v>0</v>
      </c>
      <c r="Z97" s="64">
        <f t="shared" si="12"/>
        <v>0</v>
      </c>
    </row>
    <row r="98" spans="1:26" ht="18.75" customHeight="1">
      <c r="A98" s="21"/>
      <c r="B98" s="117"/>
      <c r="C98" s="22"/>
      <c r="D98" s="70"/>
      <c r="E98" s="23"/>
      <c r="F98" s="70"/>
      <c r="G98" s="70"/>
      <c r="H98" s="70"/>
      <c r="I98" s="70"/>
      <c r="J98" s="70"/>
      <c r="K98" s="70"/>
      <c r="L98" s="70"/>
      <c r="M98" s="70"/>
      <c r="N98" s="70"/>
      <c r="O98" s="70"/>
      <c r="P98" s="70"/>
      <c r="Q98" s="70"/>
      <c r="R98" s="70"/>
      <c r="S98" s="100"/>
      <c r="U98" s="64">
        <f t="shared" si="7"/>
        <v>0</v>
      </c>
      <c r="V98" s="64">
        <f t="shared" si="8"/>
        <v>0</v>
      </c>
      <c r="W98" s="64">
        <f t="shared" si="9"/>
        <v>0</v>
      </c>
      <c r="X98" s="64">
        <f t="shared" si="10"/>
        <v>0</v>
      </c>
      <c r="Y98" s="64">
        <f t="shared" si="11"/>
        <v>0</v>
      </c>
      <c r="Z98" s="64">
        <f t="shared" si="12"/>
        <v>0</v>
      </c>
    </row>
    <row r="99" spans="1:26" ht="18.75" customHeight="1">
      <c r="A99" s="21"/>
      <c r="B99" s="117"/>
      <c r="C99" s="22"/>
      <c r="D99" s="70"/>
      <c r="E99" s="23"/>
      <c r="F99" s="70"/>
      <c r="G99" s="70"/>
      <c r="H99" s="70"/>
      <c r="I99" s="70"/>
      <c r="J99" s="70"/>
      <c r="K99" s="70"/>
      <c r="L99" s="70"/>
      <c r="M99" s="70"/>
      <c r="N99" s="70"/>
      <c r="O99" s="70"/>
      <c r="P99" s="70"/>
      <c r="Q99" s="70"/>
      <c r="R99" s="70"/>
      <c r="S99" s="100"/>
      <c r="U99" s="64">
        <f t="shared" si="7"/>
        <v>0</v>
      </c>
      <c r="V99" s="64">
        <f t="shared" si="8"/>
        <v>0</v>
      </c>
      <c r="W99" s="64">
        <f t="shared" si="9"/>
        <v>0</v>
      </c>
      <c r="X99" s="64">
        <f t="shared" si="10"/>
        <v>0</v>
      </c>
      <c r="Y99" s="64">
        <f t="shared" si="11"/>
        <v>0</v>
      </c>
      <c r="Z99" s="64">
        <f t="shared" si="12"/>
        <v>0</v>
      </c>
    </row>
    <row r="100" spans="1:26" ht="18.75" customHeight="1">
      <c r="A100" s="21"/>
      <c r="B100" s="117"/>
      <c r="C100" s="22"/>
      <c r="D100" s="70"/>
      <c r="E100" s="23"/>
      <c r="F100" s="70"/>
      <c r="G100" s="70"/>
      <c r="H100" s="70"/>
      <c r="I100" s="70"/>
      <c r="J100" s="70"/>
      <c r="K100" s="70"/>
      <c r="L100" s="70"/>
      <c r="M100" s="70"/>
      <c r="N100" s="70"/>
      <c r="O100" s="70"/>
      <c r="P100" s="70"/>
      <c r="Q100" s="70"/>
      <c r="R100" s="70"/>
      <c r="S100" s="100"/>
      <c r="U100" s="64">
        <f t="shared" si="7"/>
        <v>0</v>
      </c>
      <c r="V100" s="64">
        <f t="shared" si="8"/>
        <v>0</v>
      </c>
      <c r="W100" s="64">
        <f t="shared" si="9"/>
        <v>0</v>
      </c>
      <c r="X100" s="64">
        <f t="shared" si="10"/>
        <v>0</v>
      </c>
      <c r="Y100" s="64">
        <f t="shared" si="11"/>
        <v>0</v>
      </c>
      <c r="Z100" s="64">
        <f t="shared" si="12"/>
        <v>0</v>
      </c>
    </row>
    <row r="101" spans="1:26" ht="18.75" customHeight="1">
      <c r="A101" s="21"/>
      <c r="B101" s="117"/>
      <c r="C101" s="22"/>
      <c r="D101" s="70"/>
      <c r="E101" s="23"/>
      <c r="F101" s="70"/>
      <c r="G101" s="70"/>
      <c r="H101" s="70"/>
      <c r="I101" s="70"/>
      <c r="J101" s="70"/>
      <c r="K101" s="70"/>
      <c r="L101" s="70"/>
      <c r="M101" s="70"/>
      <c r="N101" s="70"/>
      <c r="O101" s="70"/>
      <c r="P101" s="70"/>
      <c r="Q101" s="70"/>
      <c r="R101" s="70"/>
      <c r="S101" s="100"/>
      <c r="U101" s="64">
        <f t="shared" si="7"/>
        <v>0</v>
      </c>
      <c r="V101" s="64">
        <f t="shared" si="8"/>
        <v>0</v>
      </c>
      <c r="W101" s="64">
        <f t="shared" si="9"/>
        <v>0</v>
      </c>
      <c r="X101" s="64">
        <f t="shared" si="10"/>
        <v>0</v>
      </c>
      <c r="Y101" s="64">
        <f t="shared" si="11"/>
        <v>0</v>
      </c>
      <c r="Z101" s="64">
        <f t="shared" si="12"/>
        <v>0</v>
      </c>
    </row>
    <row r="102" spans="1:26" ht="18.75">
      <c r="S102" s="102"/>
    </row>
    <row r="103" spans="1:26" ht="18.75">
      <c r="S103" s="102"/>
    </row>
    <row r="104" spans="1:26" ht="18.75">
      <c r="S104" s="102"/>
    </row>
    <row r="105" spans="1:26" ht="18.75">
      <c r="S105" s="102"/>
    </row>
    <row r="106" spans="1:26" ht="18.75">
      <c r="S106" s="102"/>
    </row>
    <row r="107" spans="1:26" ht="18.75">
      <c r="S107" s="102"/>
    </row>
    <row r="108" spans="1:26" ht="18.75">
      <c r="S108" s="102"/>
    </row>
    <row r="109" spans="1:26" ht="18.75">
      <c r="S109" s="102"/>
    </row>
    <row r="110" spans="1:26" ht="18.75">
      <c r="S110" s="102"/>
    </row>
    <row r="111" spans="1:26" ht="18.75">
      <c r="S111" s="102"/>
    </row>
    <row r="112" spans="1:26" ht="18.75">
      <c r="S112" s="102"/>
    </row>
    <row r="113" spans="19:19" ht="18.75">
      <c r="S113" s="102"/>
    </row>
    <row r="114" spans="19:19" ht="18.75">
      <c r="S114" s="102"/>
    </row>
    <row r="115" spans="19:19" ht="18.75">
      <c r="S115" s="102"/>
    </row>
    <row r="116" spans="19:19" ht="18.75">
      <c r="S116" s="102"/>
    </row>
    <row r="117" spans="19:19" ht="18.75">
      <c r="S117" s="102"/>
    </row>
    <row r="118" spans="19:19" ht="18.75">
      <c r="S118" s="102"/>
    </row>
    <row r="119" spans="19:19" ht="18.75">
      <c r="S119" s="102"/>
    </row>
    <row r="120" spans="19:19" ht="18.75">
      <c r="S120" s="102"/>
    </row>
    <row r="121" spans="19:19" ht="18.75">
      <c r="S121" s="102"/>
    </row>
    <row r="122" spans="19:19" ht="18.75">
      <c r="S122" s="102"/>
    </row>
    <row r="123" spans="19:19" ht="18.75">
      <c r="S123" s="102"/>
    </row>
    <row r="124" spans="19:19" ht="18.75">
      <c r="S124" s="102"/>
    </row>
    <row r="125" spans="19:19" ht="18.75">
      <c r="S125" s="102"/>
    </row>
    <row r="126" spans="19:19" ht="18.75">
      <c r="S126" s="102"/>
    </row>
    <row r="127" spans="19:19" ht="18.75">
      <c r="S127" s="102"/>
    </row>
    <row r="128" spans="19:19" ht="18.75">
      <c r="S128" s="102"/>
    </row>
    <row r="129" spans="19:19" ht="18.75">
      <c r="S129" s="102"/>
    </row>
    <row r="130" spans="19:19" ht="18.75">
      <c r="S130" s="102"/>
    </row>
    <row r="131" spans="19:19" ht="18.75">
      <c r="S131" s="102"/>
    </row>
    <row r="132" spans="19:19" ht="18.75">
      <c r="S132" s="102"/>
    </row>
    <row r="133" spans="19:19" ht="18.75">
      <c r="S133" s="102"/>
    </row>
    <row r="134" spans="19:19" ht="18.75">
      <c r="S134" s="102"/>
    </row>
    <row r="135" spans="19:19" ht="18.75">
      <c r="S135" s="102"/>
    </row>
    <row r="136" spans="19:19" ht="18.75">
      <c r="S136" s="102"/>
    </row>
    <row r="137" spans="19:19" ht="18.75">
      <c r="S137" s="102"/>
    </row>
    <row r="138" spans="19:19" ht="18.75">
      <c r="S138" s="102"/>
    </row>
    <row r="139" spans="19:19" ht="18.75">
      <c r="S139" s="102"/>
    </row>
    <row r="140" spans="19:19" ht="18.75">
      <c r="S140" s="102"/>
    </row>
    <row r="141" spans="19:19" ht="18.75">
      <c r="S141" s="102"/>
    </row>
    <row r="142" spans="19:19" ht="18.75">
      <c r="S142" s="102"/>
    </row>
    <row r="143" spans="19:19" ht="18.75">
      <c r="S143" s="102"/>
    </row>
    <row r="144" spans="19:19" ht="18.75">
      <c r="S144" s="102"/>
    </row>
    <row r="145" spans="19:19" ht="18.75">
      <c r="S145" s="102"/>
    </row>
    <row r="146" spans="19:19" ht="18.75">
      <c r="S146" s="102"/>
    </row>
    <row r="147" spans="19:19" ht="18.75">
      <c r="S147" s="102"/>
    </row>
    <row r="148" spans="19:19" ht="18.75">
      <c r="S148" s="102"/>
    </row>
    <row r="149" spans="19:19" ht="18.75">
      <c r="S149" s="102"/>
    </row>
    <row r="150" spans="19:19" ht="18.75">
      <c r="S150" s="102"/>
    </row>
    <row r="151" spans="19:19" ht="18.75">
      <c r="S151" s="102"/>
    </row>
    <row r="152" spans="19:19" ht="18.75">
      <c r="S152" s="102"/>
    </row>
    <row r="153" spans="19:19" ht="18.75">
      <c r="S153" s="102"/>
    </row>
    <row r="154" spans="19:19" ht="18.75">
      <c r="S154" s="102"/>
    </row>
    <row r="155" spans="19:19" ht="18.75">
      <c r="S155" s="102"/>
    </row>
    <row r="156" spans="19:19" ht="18.75">
      <c r="S156" s="102"/>
    </row>
    <row r="157" spans="19:19" ht="18.75">
      <c r="S157" s="102"/>
    </row>
    <row r="158" spans="19:19" ht="18.75">
      <c r="S158" s="102"/>
    </row>
    <row r="159" spans="19:19" ht="18.75">
      <c r="S159" s="102"/>
    </row>
    <row r="160" spans="19:19" ht="18.75">
      <c r="S160" s="102"/>
    </row>
    <row r="161" spans="19:19" ht="18.75">
      <c r="S161" s="102"/>
    </row>
    <row r="162" spans="19:19" ht="18.75">
      <c r="S162" s="102"/>
    </row>
    <row r="163" spans="19:19" ht="18.75">
      <c r="S163" s="102"/>
    </row>
    <row r="164" spans="19:19" ht="18.75">
      <c r="S164" s="102"/>
    </row>
    <row r="165" spans="19:19" ht="18.75">
      <c r="S165" s="102"/>
    </row>
    <row r="166" spans="19:19" ht="18.75">
      <c r="S166" s="102"/>
    </row>
    <row r="167" spans="19:19" ht="18.75">
      <c r="S167" s="102"/>
    </row>
    <row r="168" spans="19:19" ht="18.75">
      <c r="S168" s="102"/>
    </row>
    <row r="169" spans="19:19" ht="18.75">
      <c r="S169" s="102"/>
    </row>
    <row r="170" spans="19:19" ht="18.75">
      <c r="S170" s="102"/>
    </row>
    <row r="171" spans="19:19" ht="18.75">
      <c r="S171" s="102"/>
    </row>
    <row r="172" spans="19:19" ht="18.75">
      <c r="S172" s="102"/>
    </row>
    <row r="173" spans="19:19" ht="18.75">
      <c r="S173" s="102"/>
    </row>
    <row r="174" spans="19:19" ht="18.75">
      <c r="S174" s="102"/>
    </row>
    <row r="175" spans="19:19" ht="18.75">
      <c r="S175" s="102"/>
    </row>
    <row r="176" spans="19:19" ht="18.75">
      <c r="S176" s="102"/>
    </row>
    <row r="177" spans="19:19" ht="18.75">
      <c r="S177" s="102"/>
    </row>
    <row r="178" spans="19:19" ht="18.75">
      <c r="S178" s="102"/>
    </row>
    <row r="179" spans="19:19" ht="18.75">
      <c r="S179" s="102"/>
    </row>
    <row r="180" spans="19:19" ht="18.75">
      <c r="S180" s="102"/>
    </row>
    <row r="181" spans="19:19" ht="18.75">
      <c r="S181" s="102"/>
    </row>
    <row r="182" spans="19:19" ht="18.75">
      <c r="S182" s="102"/>
    </row>
    <row r="183" spans="19:19" ht="18.75">
      <c r="S183" s="102"/>
    </row>
    <row r="184" spans="19:19" ht="18.75">
      <c r="S184" s="102"/>
    </row>
    <row r="185" spans="19:19" ht="18.75">
      <c r="S185" s="102"/>
    </row>
    <row r="186" spans="19:19" ht="18.75">
      <c r="S186" s="102"/>
    </row>
    <row r="187" spans="19:19" ht="18.75">
      <c r="S187" s="102"/>
    </row>
    <row r="188" spans="19:19" ht="18.75">
      <c r="S188" s="102"/>
    </row>
    <row r="189" spans="19:19" ht="18.75">
      <c r="S189" s="102"/>
    </row>
    <row r="190" spans="19:19" ht="18.75">
      <c r="S190" s="102"/>
    </row>
    <row r="191" spans="19:19" ht="18.75">
      <c r="S191" s="102"/>
    </row>
    <row r="192" spans="19:19" ht="18.75">
      <c r="S192" s="102"/>
    </row>
    <row r="193" spans="19:19" ht="18.75">
      <c r="S193" s="102"/>
    </row>
    <row r="194" spans="19:19" ht="18.75">
      <c r="S194" s="102"/>
    </row>
    <row r="195" spans="19:19" ht="18.75">
      <c r="S195" s="102"/>
    </row>
    <row r="196" spans="19:19" ht="18.75">
      <c r="S196" s="102"/>
    </row>
    <row r="197" spans="19:19" ht="18.75">
      <c r="S197" s="102"/>
    </row>
    <row r="198" spans="19:19" ht="18.75">
      <c r="S198" s="102"/>
    </row>
    <row r="199" spans="19:19" ht="18.75">
      <c r="S199" s="102"/>
    </row>
    <row r="200" spans="19:19" ht="18.75">
      <c r="S200" s="102"/>
    </row>
    <row r="201" spans="19:19" ht="18.75">
      <c r="S201" s="102"/>
    </row>
    <row r="202" spans="19:19" ht="18.75">
      <c r="S202" s="102"/>
    </row>
    <row r="203" spans="19:19" ht="18.75">
      <c r="S203" s="102"/>
    </row>
    <row r="204" spans="19:19" ht="18.75">
      <c r="S204" s="102"/>
    </row>
    <row r="205" spans="19:19" ht="18.75">
      <c r="S205" s="102"/>
    </row>
    <row r="206" spans="19:19" ht="18.75">
      <c r="S206" s="102"/>
    </row>
    <row r="207" spans="19:19" ht="18.75">
      <c r="S207" s="102"/>
    </row>
    <row r="208" spans="19:19" ht="18.75">
      <c r="S208" s="102"/>
    </row>
    <row r="209" spans="19:19" ht="18.75">
      <c r="S209" s="102"/>
    </row>
    <row r="210" spans="19:19" ht="18.75">
      <c r="S210" s="102"/>
    </row>
    <row r="211" spans="19:19" ht="18.75">
      <c r="S211" s="102"/>
    </row>
    <row r="212" spans="19:19" ht="18.75">
      <c r="S212" s="102"/>
    </row>
    <row r="213" spans="19:19" ht="18.75">
      <c r="S213" s="102"/>
    </row>
    <row r="214" spans="19:19" ht="18.75">
      <c r="S214" s="102"/>
    </row>
    <row r="215" spans="19:19" ht="18.75">
      <c r="S215" s="102"/>
    </row>
    <row r="216" spans="19:19" ht="18.75">
      <c r="S216" s="102"/>
    </row>
    <row r="217" spans="19:19" ht="18.75">
      <c r="S217" s="102"/>
    </row>
    <row r="218" spans="19:19" ht="18.75">
      <c r="S218" s="102"/>
    </row>
    <row r="219" spans="19:19" ht="18.75">
      <c r="S219" s="102"/>
    </row>
    <row r="220" spans="19:19" ht="18.75">
      <c r="S220" s="102"/>
    </row>
    <row r="221" spans="19:19" ht="18.75">
      <c r="S221" s="102"/>
    </row>
    <row r="222" spans="19:19" ht="18.75">
      <c r="S222" s="102"/>
    </row>
    <row r="223" spans="19:19" ht="18.75">
      <c r="S223" s="102"/>
    </row>
    <row r="224" spans="19:19" ht="18.75">
      <c r="S224" s="102"/>
    </row>
    <row r="225" spans="19:19" ht="18.75">
      <c r="S225" s="102"/>
    </row>
    <row r="226" spans="19:19" ht="18.75">
      <c r="S226" s="102"/>
    </row>
    <row r="227" spans="19:19" ht="18.75">
      <c r="S227" s="102"/>
    </row>
    <row r="228" spans="19:19" ht="18.75">
      <c r="S228" s="102"/>
    </row>
    <row r="229" spans="19:19" ht="18.75">
      <c r="S229" s="102"/>
    </row>
    <row r="230" spans="19:19" ht="18.75">
      <c r="S230" s="102"/>
    </row>
    <row r="231" spans="19:19" ht="18.75">
      <c r="S231" s="102"/>
    </row>
    <row r="232" spans="19:19" ht="18.75">
      <c r="S232" s="102"/>
    </row>
    <row r="233" spans="19:19" ht="18.75">
      <c r="S233" s="102"/>
    </row>
    <row r="234" spans="19:19" ht="18.75">
      <c r="S234" s="102"/>
    </row>
    <row r="235" spans="19:19" ht="18.75">
      <c r="S235" s="102"/>
    </row>
    <row r="236" spans="19:19" ht="18.75">
      <c r="S236" s="102"/>
    </row>
    <row r="237" spans="19:19" ht="18.75">
      <c r="S237" s="102"/>
    </row>
    <row r="238" spans="19:19" ht="18.75">
      <c r="S238" s="102"/>
    </row>
    <row r="239" spans="19:19" ht="18.75">
      <c r="S239" s="102"/>
    </row>
    <row r="240" spans="19:19" ht="18.75">
      <c r="S240" s="102"/>
    </row>
    <row r="241" spans="19:19" ht="18.75">
      <c r="S241" s="102"/>
    </row>
    <row r="242" spans="19:19" ht="18.75">
      <c r="S242" s="102"/>
    </row>
    <row r="243" spans="19:19" ht="18.75">
      <c r="S243" s="102"/>
    </row>
    <row r="244" spans="19:19" ht="18.75">
      <c r="S244" s="102"/>
    </row>
    <row r="245" spans="19:19" ht="18.75">
      <c r="S245" s="102"/>
    </row>
    <row r="246" spans="19:19" ht="18.75">
      <c r="S246" s="102"/>
    </row>
    <row r="247" spans="19:19" ht="18.75">
      <c r="S247" s="102"/>
    </row>
    <row r="248" spans="19:19" ht="18.75">
      <c r="S248" s="102"/>
    </row>
    <row r="249" spans="19:19" ht="18.75">
      <c r="S249" s="102"/>
    </row>
    <row r="250" spans="19:19" ht="18.75">
      <c r="S250" s="102"/>
    </row>
    <row r="251" spans="19:19" ht="18.75">
      <c r="S251" s="102"/>
    </row>
    <row r="252" spans="19:19" ht="18.75">
      <c r="S252" s="102"/>
    </row>
    <row r="253" spans="19:19" ht="18.75">
      <c r="S253" s="102"/>
    </row>
    <row r="254" spans="19:19" ht="18.75">
      <c r="S254" s="102"/>
    </row>
    <row r="255" spans="19:19" ht="18.75">
      <c r="S255" s="102"/>
    </row>
    <row r="256" spans="19:19" ht="18.75">
      <c r="S256" s="102"/>
    </row>
    <row r="257" spans="19:19" ht="18.75">
      <c r="S257" s="102"/>
    </row>
    <row r="258" spans="19:19" ht="18.75">
      <c r="S258" s="102"/>
    </row>
    <row r="259" spans="19:19" ht="18.75">
      <c r="S259" s="102"/>
    </row>
    <row r="260" spans="19:19" ht="18.75">
      <c r="S260" s="102"/>
    </row>
    <row r="261" spans="19:19" ht="18.75">
      <c r="S261" s="102"/>
    </row>
    <row r="262" spans="19:19" ht="18.75">
      <c r="S262" s="102"/>
    </row>
    <row r="263" spans="19:19" ht="18.75">
      <c r="S263" s="102"/>
    </row>
    <row r="264" spans="19:19" ht="18.75">
      <c r="S264" s="102"/>
    </row>
    <row r="265" spans="19:19" ht="18.75">
      <c r="S265" s="102"/>
    </row>
    <row r="266" spans="19:19" ht="18.75">
      <c r="S266" s="102"/>
    </row>
    <row r="267" spans="19:19" ht="18.75">
      <c r="S267" s="102"/>
    </row>
    <row r="268" spans="19:19" ht="18.75">
      <c r="S268" s="102"/>
    </row>
    <row r="269" spans="19:19" ht="18.75">
      <c r="S269" s="102"/>
    </row>
    <row r="270" spans="19:19" ht="18.75">
      <c r="S270" s="102"/>
    </row>
    <row r="271" spans="19:19" ht="18.75">
      <c r="S271" s="102"/>
    </row>
    <row r="272" spans="19:19" ht="18.75">
      <c r="S272" s="102"/>
    </row>
    <row r="273" spans="19:19" ht="18.75">
      <c r="S273" s="102"/>
    </row>
    <row r="274" spans="19:19" ht="18.75">
      <c r="S274" s="102"/>
    </row>
    <row r="275" spans="19:19" ht="18.75">
      <c r="S275" s="102"/>
    </row>
    <row r="276" spans="19:19" ht="18.75">
      <c r="S276" s="102"/>
    </row>
    <row r="277" spans="19:19" ht="18.75">
      <c r="S277" s="102"/>
    </row>
    <row r="278" spans="19:19" ht="18.75">
      <c r="S278" s="102"/>
    </row>
    <row r="279" spans="19:19" ht="18.75">
      <c r="S279" s="102"/>
    </row>
    <row r="280" spans="19:19" ht="18.75">
      <c r="S280" s="102"/>
    </row>
    <row r="281" spans="19:19" ht="18.75">
      <c r="S281" s="102"/>
    </row>
    <row r="282" spans="19:19" ht="18.75">
      <c r="S282" s="102"/>
    </row>
    <row r="283" spans="19:19" ht="18.75">
      <c r="S283" s="102"/>
    </row>
    <row r="284" spans="19:19" ht="18.75">
      <c r="S284" s="102"/>
    </row>
    <row r="285" spans="19:19" ht="18.75">
      <c r="S285" s="102"/>
    </row>
    <row r="286" spans="19:19" ht="18.75">
      <c r="S286" s="102"/>
    </row>
    <row r="287" spans="19:19" ht="18.75">
      <c r="S287" s="102"/>
    </row>
    <row r="288" spans="19:19" ht="18.75">
      <c r="S288" s="102"/>
    </row>
    <row r="289" spans="19:19" ht="18.75">
      <c r="S289" s="102"/>
    </row>
    <row r="290" spans="19:19" ht="18.75">
      <c r="S290" s="102"/>
    </row>
    <row r="291" spans="19:19" ht="18.75">
      <c r="S291" s="102"/>
    </row>
    <row r="292" spans="19:19" ht="18.75">
      <c r="S292" s="102"/>
    </row>
    <row r="293" spans="19:19" ht="18.75">
      <c r="S293" s="102"/>
    </row>
    <row r="294" spans="19:19" ht="18.75">
      <c r="S294" s="102"/>
    </row>
    <row r="295" spans="19:19" ht="18.75">
      <c r="S295" s="102"/>
    </row>
    <row r="296" spans="19:19" ht="18.75">
      <c r="S296" s="102"/>
    </row>
    <row r="297" spans="19:19" ht="18.75">
      <c r="S297" s="102"/>
    </row>
    <row r="298" spans="19:19" ht="18.75">
      <c r="S298" s="102"/>
    </row>
    <row r="299" spans="19:19" ht="18.75">
      <c r="S299" s="102"/>
    </row>
    <row r="300" spans="19:19" ht="18.75">
      <c r="S300" s="102"/>
    </row>
    <row r="301" spans="19:19" ht="18.75">
      <c r="S301" s="102"/>
    </row>
    <row r="302" spans="19:19" ht="18.75">
      <c r="S302" s="102"/>
    </row>
    <row r="303" spans="19:19" ht="18.75">
      <c r="S303" s="102"/>
    </row>
    <row r="304" spans="19:19" ht="18.75">
      <c r="S304" s="102"/>
    </row>
    <row r="305" spans="19:19" ht="18.75">
      <c r="S305" s="102"/>
    </row>
    <row r="306" spans="19:19" ht="18.75">
      <c r="S306" s="102"/>
    </row>
    <row r="307" spans="19:19" ht="18.75">
      <c r="S307" s="102"/>
    </row>
    <row r="308" spans="19:19" ht="18.75">
      <c r="S308" s="102"/>
    </row>
    <row r="309" spans="19:19" ht="18.75">
      <c r="S309" s="102"/>
    </row>
    <row r="310" spans="19:19" ht="18.75">
      <c r="S310" s="102"/>
    </row>
    <row r="311" spans="19:19" ht="18.75">
      <c r="S311" s="102"/>
    </row>
    <row r="312" spans="19:19" ht="18.75">
      <c r="S312" s="102"/>
    </row>
    <row r="313" spans="19:19" ht="18.75">
      <c r="S313" s="102"/>
    </row>
    <row r="314" spans="19:19" ht="18.75">
      <c r="S314" s="102"/>
    </row>
    <row r="315" spans="19:19" ht="18.75">
      <c r="S315" s="102"/>
    </row>
    <row r="316" spans="19:19" ht="18.75">
      <c r="S316" s="102"/>
    </row>
    <row r="317" spans="19:19" ht="18.75">
      <c r="S317" s="102"/>
    </row>
    <row r="318" spans="19:19" ht="18.75">
      <c r="S318" s="102"/>
    </row>
    <row r="319" spans="19:19" ht="18.75">
      <c r="S319" s="102"/>
    </row>
    <row r="320" spans="19:19" ht="18.75">
      <c r="S320" s="102"/>
    </row>
    <row r="321" spans="19:19" ht="18.75">
      <c r="S321" s="102"/>
    </row>
    <row r="322" spans="19:19" ht="18.75">
      <c r="S322" s="102"/>
    </row>
    <row r="323" spans="19:19" ht="18.75">
      <c r="S323" s="102"/>
    </row>
    <row r="324" spans="19:19" ht="18.75">
      <c r="S324" s="102"/>
    </row>
    <row r="325" spans="19:19" ht="18.75">
      <c r="S325" s="102"/>
    </row>
    <row r="326" spans="19:19" ht="18.75">
      <c r="S326" s="102"/>
    </row>
    <row r="327" spans="19:19" ht="18.75">
      <c r="S327" s="102"/>
    </row>
    <row r="328" spans="19:19" ht="18.75">
      <c r="S328" s="102"/>
    </row>
    <row r="329" spans="19:19" ht="18.75">
      <c r="S329" s="102"/>
    </row>
    <row r="330" spans="19:19" ht="18.75">
      <c r="S330" s="102"/>
    </row>
    <row r="331" spans="19:19" ht="18.75">
      <c r="S331" s="102"/>
    </row>
    <row r="332" spans="19:19" ht="18.75">
      <c r="S332" s="102"/>
    </row>
    <row r="333" spans="19:19" ht="18.75">
      <c r="S333" s="102"/>
    </row>
    <row r="334" spans="19:19" ht="18.75">
      <c r="S334" s="102"/>
    </row>
    <row r="335" spans="19:19" ht="18.75">
      <c r="S335" s="102"/>
    </row>
    <row r="336" spans="19:19" ht="18.75">
      <c r="S336" s="102"/>
    </row>
    <row r="337" spans="19:19" ht="18.75">
      <c r="S337" s="102"/>
    </row>
    <row r="338" spans="19:19" ht="18.75">
      <c r="S338" s="102"/>
    </row>
    <row r="339" spans="19:19" ht="18.75">
      <c r="S339" s="102"/>
    </row>
    <row r="340" spans="19:19" ht="18.75">
      <c r="S340" s="102"/>
    </row>
    <row r="341" spans="19:19" ht="18.75">
      <c r="S341" s="102"/>
    </row>
    <row r="342" spans="19:19" ht="18.75">
      <c r="S342" s="102"/>
    </row>
    <row r="343" spans="19:19" ht="18.75">
      <c r="S343" s="102"/>
    </row>
    <row r="344" spans="19:19" ht="18.75">
      <c r="S344" s="102"/>
    </row>
    <row r="345" spans="19:19" ht="18.75">
      <c r="S345" s="102"/>
    </row>
    <row r="346" spans="19:19" ht="18.75">
      <c r="S346" s="102"/>
    </row>
    <row r="347" spans="19:19" ht="18.75">
      <c r="S347" s="102"/>
    </row>
    <row r="348" spans="19:19" ht="18.75">
      <c r="S348" s="102"/>
    </row>
    <row r="349" spans="19:19" ht="18.75">
      <c r="S349" s="102"/>
    </row>
    <row r="350" spans="19:19" ht="18.75">
      <c r="S350" s="102"/>
    </row>
    <row r="351" spans="19:19" ht="18.75">
      <c r="S351" s="102"/>
    </row>
    <row r="352" spans="19:19" ht="18.75">
      <c r="S352" s="102"/>
    </row>
    <row r="353" spans="19:19" ht="18.75">
      <c r="S353" s="102"/>
    </row>
    <row r="354" spans="19:19" ht="18.75">
      <c r="S354" s="102"/>
    </row>
    <row r="355" spans="19:19" ht="18.75">
      <c r="S355" s="102"/>
    </row>
    <row r="356" spans="19:19" ht="18.75">
      <c r="S356" s="102"/>
    </row>
    <row r="357" spans="19:19" ht="18.75">
      <c r="S357" s="102"/>
    </row>
    <row r="358" spans="19:19" ht="18.75">
      <c r="S358" s="102"/>
    </row>
    <row r="359" spans="19:19" ht="18.75">
      <c r="S359" s="102"/>
    </row>
    <row r="360" spans="19:19" ht="18.75">
      <c r="S360" s="102"/>
    </row>
    <row r="361" spans="19:19" ht="18.75">
      <c r="S361" s="102"/>
    </row>
    <row r="362" spans="19:19" ht="18.75">
      <c r="S362" s="102"/>
    </row>
    <row r="363" spans="19:19" ht="18.75">
      <c r="S363" s="102"/>
    </row>
    <row r="364" spans="19:19" ht="18.75">
      <c r="S364" s="102"/>
    </row>
    <row r="365" spans="19:19" ht="18.75">
      <c r="S365" s="102"/>
    </row>
    <row r="366" spans="19:19" ht="18.75">
      <c r="S366" s="102"/>
    </row>
    <row r="367" spans="19:19" ht="18.75">
      <c r="S367" s="102"/>
    </row>
    <row r="368" spans="19:19" ht="18.75">
      <c r="S368" s="102"/>
    </row>
    <row r="369" spans="19:19" ht="18.75">
      <c r="S369" s="102"/>
    </row>
    <row r="370" spans="19:19" ht="18.75">
      <c r="S370" s="102"/>
    </row>
    <row r="371" spans="19:19" ht="18.75">
      <c r="S371" s="102"/>
    </row>
    <row r="372" spans="19:19" ht="18.75">
      <c r="S372" s="102"/>
    </row>
    <row r="373" spans="19:19" ht="18.75">
      <c r="S373" s="102"/>
    </row>
    <row r="374" spans="19:19" ht="18.75">
      <c r="S374" s="102"/>
    </row>
    <row r="375" spans="19:19" ht="18.75">
      <c r="S375" s="102"/>
    </row>
    <row r="376" spans="19:19" ht="18.75">
      <c r="S376" s="102"/>
    </row>
    <row r="377" spans="19:19" ht="18.75">
      <c r="S377" s="102"/>
    </row>
    <row r="378" spans="19:19" ht="18.75">
      <c r="S378" s="102"/>
    </row>
    <row r="379" spans="19:19" ht="18.75">
      <c r="S379" s="102"/>
    </row>
    <row r="380" spans="19:19" ht="18.75">
      <c r="S380" s="102"/>
    </row>
    <row r="381" spans="19:19" ht="18.75">
      <c r="S381" s="102"/>
    </row>
    <row r="382" spans="19:19" ht="18.75">
      <c r="S382" s="102"/>
    </row>
    <row r="383" spans="19:19" ht="18.75">
      <c r="S383" s="102"/>
    </row>
    <row r="384" spans="19:19" ht="18.75">
      <c r="S384" s="102"/>
    </row>
    <row r="385" spans="19:19" ht="18.75">
      <c r="S385" s="102"/>
    </row>
    <row r="386" spans="19:19" ht="18.75">
      <c r="S386" s="102"/>
    </row>
    <row r="387" spans="19:19" ht="18.75">
      <c r="S387" s="102"/>
    </row>
    <row r="388" spans="19:19" ht="18.75">
      <c r="S388" s="102"/>
    </row>
    <row r="389" spans="19:19" ht="18.75">
      <c r="S389" s="102"/>
    </row>
    <row r="390" spans="19:19" ht="18.75">
      <c r="S390" s="102"/>
    </row>
    <row r="391" spans="19:19" ht="18.75">
      <c r="S391" s="102"/>
    </row>
    <row r="392" spans="19:19" ht="18.75">
      <c r="S392" s="102"/>
    </row>
    <row r="393" spans="19:19" ht="18.75">
      <c r="S393" s="102"/>
    </row>
    <row r="394" spans="19:19" ht="18.75">
      <c r="S394" s="102"/>
    </row>
    <row r="395" spans="19:19" ht="18.75">
      <c r="S395" s="102"/>
    </row>
    <row r="396" spans="19:19" ht="18.75">
      <c r="S396" s="102"/>
    </row>
    <row r="397" spans="19:19" ht="18.75">
      <c r="S397" s="102"/>
    </row>
    <row r="398" spans="19:19" ht="18.75">
      <c r="S398" s="102"/>
    </row>
    <row r="399" spans="19:19" ht="18.75">
      <c r="S399" s="102"/>
    </row>
    <row r="400" spans="19:19" ht="18.75">
      <c r="S400" s="102"/>
    </row>
    <row r="401" spans="19:19" ht="18.75">
      <c r="S401" s="102"/>
    </row>
    <row r="402" spans="19:19" ht="18.75">
      <c r="S402" s="102"/>
    </row>
    <row r="403" spans="19:19" ht="18.75">
      <c r="S403" s="102"/>
    </row>
    <row r="404" spans="19:19" ht="18.75">
      <c r="S404" s="102"/>
    </row>
    <row r="405" spans="19:19" ht="18.75">
      <c r="S405" s="102"/>
    </row>
    <row r="406" spans="19:19" ht="18.75">
      <c r="S406" s="102"/>
    </row>
    <row r="407" spans="19:19" ht="18.75">
      <c r="S407" s="102"/>
    </row>
    <row r="408" spans="19:19" ht="18.75">
      <c r="S408" s="102"/>
    </row>
    <row r="409" spans="19:19" ht="18.75">
      <c r="S409" s="102"/>
    </row>
    <row r="410" spans="19:19" ht="18.75">
      <c r="S410" s="102"/>
    </row>
    <row r="411" spans="19:19" ht="18.75">
      <c r="S411" s="102"/>
    </row>
    <row r="412" spans="19:19" ht="18.75">
      <c r="S412" s="102"/>
    </row>
    <row r="413" spans="19:19" ht="18.75">
      <c r="S413" s="102"/>
    </row>
    <row r="414" spans="19:19" ht="18.75">
      <c r="S414" s="102"/>
    </row>
    <row r="415" spans="19:19" ht="18.75">
      <c r="S415" s="102"/>
    </row>
    <row r="416" spans="19:19" ht="18.75">
      <c r="S416" s="102"/>
    </row>
    <row r="417" spans="19:19" ht="18.75">
      <c r="S417" s="102"/>
    </row>
    <row r="418" spans="19:19" ht="18.75">
      <c r="S418" s="102"/>
    </row>
    <row r="419" spans="19:19" ht="18.75">
      <c r="S419" s="102"/>
    </row>
    <row r="420" spans="19:19" ht="18.75">
      <c r="S420" s="102"/>
    </row>
    <row r="421" spans="19:19" ht="18.75">
      <c r="S421" s="102"/>
    </row>
    <row r="422" spans="19:19" ht="18.75">
      <c r="S422" s="102"/>
    </row>
    <row r="423" spans="19:19" ht="18.75">
      <c r="S423" s="102"/>
    </row>
    <row r="424" spans="19:19" ht="18.75">
      <c r="S424" s="102"/>
    </row>
    <row r="425" spans="19:19" ht="18.75">
      <c r="S425" s="102"/>
    </row>
    <row r="426" spans="19:19" ht="18.75">
      <c r="S426" s="102"/>
    </row>
    <row r="427" spans="19:19" ht="18.75">
      <c r="S427" s="102"/>
    </row>
    <row r="428" spans="19:19" ht="18.75">
      <c r="S428" s="102"/>
    </row>
    <row r="429" spans="19:19" ht="18.75">
      <c r="S429" s="102"/>
    </row>
    <row r="430" spans="19:19" ht="18.75">
      <c r="S430" s="102"/>
    </row>
    <row r="431" spans="19:19" ht="18.75">
      <c r="S431" s="102"/>
    </row>
    <row r="432" spans="19:19" ht="18.75">
      <c r="S432" s="102"/>
    </row>
    <row r="433" spans="19:19" ht="18.75">
      <c r="S433" s="102"/>
    </row>
    <row r="434" spans="19:19" ht="18.75">
      <c r="S434" s="102"/>
    </row>
    <row r="435" spans="19:19" ht="18.75">
      <c r="S435" s="102"/>
    </row>
    <row r="436" spans="19:19" ht="18.75">
      <c r="S436" s="102"/>
    </row>
    <row r="437" spans="19:19" ht="18.75">
      <c r="S437" s="102"/>
    </row>
    <row r="438" spans="19:19" ht="18.75">
      <c r="S438" s="102"/>
    </row>
    <row r="439" spans="19:19" ht="18.75">
      <c r="S439" s="102"/>
    </row>
    <row r="440" spans="19:19" ht="18.75">
      <c r="S440" s="102"/>
    </row>
    <row r="441" spans="19:19" ht="18.75">
      <c r="S441" s="102"/>
    </row>
    <row r="442" spans="19:19" ht="18.75">
      <c r="S442" s="102"/>
    </row>
    <row r="443" spans="19:19" ht="18.75">
      <c r="S443" s="102"/>
    </row>
    <row r="444" spans="19:19" ht="18.75">
      <c r="S444" s="102"/>
    </row>
    <row r="445" spans="19:19" ht="18.75">
      <c r="S445" s="102"/>
    </row>
    <row r="446" spans="19:19" ht="18.75">
      <c r="S446" s="102"/>
    </row>
    <row r="447" spans="19:19" ht="18.75">
      <c r="S447" s="102"/>
    </row>
    <row r="448" spans="19:19" ht="18.75">
      <c r="S448" s="102"/>
    </row>
    <row r="449" spans="19:19" ht="18.75">
      <c r="S449" s="102"/>
    </row>
    <row r="450" spans="19:19" ht="18.75">
      <c r="S450" s="102"/>
    </row>
    <row r="451" spans="19:19" ht="18.75">
      <c r="S451" s="102"/>
    </row>
    <row r="452" spans="19:19" ht="18.75">
      <c r="S452" s="102"/>
    </row>
    <row r="453" spans="19:19" ht="18.75">
      <c r="S453" s="102"/>
    </row>
    <row r="454" spans="19:19" ht="18.75">
      <c r="S454" s="102"/>
    </row>
    <row r="455" spans="19:19" ht="18.75">
      <c r="S455" s="102"/>
    </row>
    <row r="456" spans="19:19" ht="18.75">
      <c r="S456" s="102"/>
    </row>
    <row r="457" spans="19:19" ht="18.75">
      <c r="S457" s="102"/>
    </row>
    <row r="458" spans="19:19" ht="18.75">
      <c r="S458" s="102"/>
    </row>
    <row r="459" spans="19:19" ht="18.75">
      <c r="S459" s="102"/>
    </row>
    <row r="460" spans="19:19" ht="18.75">
      <c r="S460" s="102"/>
    </row>
    <row r="461" spans="19:19" ht="18.75">
      <c r="S461" s="102"/>
    </row>
    <row r="462" spans="19:19" ht="18.75">
      <c r="S462" s="102"/>
    </row>
    <row r="463" spans="19:19" ht="18.75">
      <c r="S463" s="102"/>
    </row>
    <row r="464" spans="19:19" ht="18.75">
      <c r="S464" s="102"/>
    </row>
    <row r="465" spans="19:19" ht="18.75">
      <c r="S465" s="102"/>
    </row>
    <row r="466" spans="19:19" ht="18.75">
      <c r="S466" s="102"/>
    </row>
    <row r="467" spans="19:19" ht="18.75">
      <c r="S467" s="102"/>
    </row>
    <row r="468" spans="19:19" ht="18.75">
      <c r="S468" s="102"/>
    </row>
    <row r="469" spans="19:19" ht="18.75">
      <c r="S469" s="102"/>
    </row>
    <row r="470" spans="19:19" ht="18.75">
      <c r="S470" s="102"/>
    </row>
    <row r="471" spans="19:19" ht="18.75">
      <c r="S471" s="102"/>
    </row>
    <row r="472" spans="19:19" ht="18.75">
      <c r="S472" s="102"/>
    </row>
    <row r="473" spans="19:19" ht="18.75">
      <c r="S473" s="102"/>
    </row>
    <row r="474" spans="19:19" ht="18.75">
      <c r="S474" s="102"/>
    </row>
    <row r="475" spans="19:19" ht="18.75">
      <c r="S475" s="102"/>
    </row>
    <row r="476" spans="19:19" ht="18.75">
      <c r="S476" s="102"/>
    </row>
    <row r="477" spans="19:19" ht="18.75">
      <c r="S477" s="102"/>
    </row>
    <row r="478" spans="19:19" ht="18.75">
      <c r="S478" s="102"/>
    </row>
    <row r="479" spans="19:19" ht="18.75">
      <c r="S479" s="102"/>
    </row>
    <row r="480" spans="19:19" ht="18.75">
      <c r="S480" s="102"/>
    </row>
    <row r="481" spans="19:19" ht="18.75">
      <c r="S481" s="102"/>
    </row>
    <row r="482" spans="19:19" ht="18.75">
      <c r="S482" s="102"/>
    </row>
    <row r="483" spans="19:19" ht="18.75">
      <c r="S483" s="102"/>
    </row>
    <row r="484" spans="19:19" ht="18.75">
      <c r="S484" s="102"/>
    </row>
  </sheetData>
  <sortState ref="B5:S101">
    <sortCondition ref="B4"/>
  </sortState>
  <mergeCells count="5">
    <mergeCell ref="H2:I2"/>
    <mergeCell ref="J2:L2"/>
    <mergeCell ref="M2:N2"/>
    <mergeCell ref="O2:P2"/>
    <mergeCell ref="C1:F1"/>
  </mergeCells>
  <phoneticPr fontId="16" type="noConversion"/>
  <conditionalFormatting sqref="F5:R101">
    <cfRule type="containsText" dxfId="953" priority="8" operator="containsText" text="A">
      <formula>NOT(ISERROR(SEARCH("A",F5)))</formula>
    </cfRule>
    <cfRule type="containsText" dxfId="952" priority="9" operator="containsText" text="B">
      <formula>NOT(ISERROR(SEARCH("B",F5)))</formula>
    </cfRule>
    <cfRule type="containsText" dxfId="951" priority="10" operator="containsText" text="c">
      <formula>NOT(ISERROR(SEARCH("c",F5)))</formula>
    </cfRule>
    <cfRule type="containsText" dxfId="950" priority="11" operator="containsText" text="A">
      <formula>NOT(ISERROR(SEARCH("A",F5)))</formula>
    </cfRule>
  </conditionalFormatting>
  <conditionalFormatting sqref="S5:S101">
    <cfRule type="cellIs" dxfId="949" priority="1" operator="between">
      <formula>5</formula>
      <formula>6</formula>
    </cfRule>
    <cfRule type="cellIs" dxfId="948" priority="2" operator="between">
      <formula>5</formula>
      <formula>6</formula>
    </cfRule>
    <cfRule type="cellIs" dxfId="947" priority="3" operator="between">
      <formula>3</formula>
      <formula>4</formula>
    </cfRule>
    <cfRule type="cellIs" dxfId="946" priority="4" operator="between">
      <formula>1</formula>
      <formula>2</formula>
    </cfRule>
    <cfRule type="cellIs" dxfId="945" priority="5" operator="between">
      <formula>1</formula>
      <formula>2</formula>
    </cfRule>
    <cfRule type="cellIs" dxfId="944" priority="6" operator="equal">
      <formula>1</formula>
    </cfRule>
    <cfRule type="cellIs" dxfId="943" priority="7" operator="equal">
      <formula>"1 ; 2"</formula>
    </cfRule>
  </conditionalFormatting>
  <dataValidations count="2">
    <dataValidation type="list" allowBlank="1" showInputMessage="1" showErrorMessage="1" sqref="F5:R101">
      <formula1>$T$2:$T$4</formula1>
    </dataValidation>
    <dataValidation type="list" allowBlank="1" showInputMessage="1" showErrorMessage="1" sqref="D5:D113">
      <formula1>$T$6:$T$7</formula1>
    </dataValidation>
  </dataValidations>
  <pageMargins left="0.78740157499999996" right="0.78740157499999996" top="0.984251969" bottom="0.984251969" header="0.4921259845" footer="0.4921259845"/>
  <pageSetup paperSize="9" scale="48" fitToHeight="2" orientation="portrait" r:id="rId1"/>
  <headerFooter alignWithMargins="0"/>
  <legacyDrawing r:id="rId2"/>
</worksheet>
</file>

<file path=xl/worksheets/sheet3.xml><?xml version="1.0" encoding="utf-8"?>
<worksheet xmlns="http://schemas.openxmlformats.org/spreadsheetml/2006/main" xmlns:r="http://schemas.openxmlformats.org/officeDocument/2006/relationships">
  <sheetPr codeName="Feuil2">
    <tabColor theme="3" tint="0.39997558519241921"/>
  </sheetPr>
  <dimension ref="A1:IV45"/>
  <sheetViews>
    <sheetView view="pageBreakPreview" topLeftCell="A12" zoomScaleNormal="100" zoomScaleSheetLayoutView="100" workbookViewId="0">
      <selection activeCell="D30" sqref="D30"/>
    </sheetView>
  </sheetViews>
  <sheetFormatPr baseColWidth="10" defaultRowHeight="12.75"/>
  <cols>
    <col min="1" max="1" width="3.28515625" style="129" customWidth="1"/>
    <col min="2" max="2" width="7.42578125" style="129" customWidth="1"/>
    <col min="3" max="3" width="22.7109375" style="129" customWidth="1"/>
    <col min="4" max="4" width="11.140625" style="129" customWidth="1"/>
    <col min="5" max="5" width="17.7109375" style="129" customWidth="1"/>
    <col min="6" max="6" width="10.5703125" style="129" customWidth="1"/>
    <col min="7" max="7" width="7.7109375" style="129" customWidth="1"/>
    <col min="8" max="8" width="8.5703125" style="129" customWidth="1"/>
    <col min="9" max="9" width="11.28515625" style="129" customWidth="1"/>
    <col min="10" max="10" width="8.28515625" style="129" hidden="1" customWidth="1"/>
    <col min="11" max="11" width="10.7109375" style="129" customWidth="1"/>
    <col min="12" max="12" width="6.5703125" style="129" customWidth="1"/>
    <col min="13" max="13" width="8.28515625" style="129" customWidth="1"/>
    <col min="14" max="15" width="6.7109375" style="129" customWidth="1"/>
    <col min="16" max="16" width="8.42578125" style="129" customWidth="1"/>
    <col min="17" max="17" width="5.5703125" style="129" customWidth="1"/>
    <col min="18" max="18" width="7.140625" style="129" customWidth="1"/>
    <col min="19" max="19" width="6.140625" style="129" customWidth="1"/>
    <col min="20" max="16384" width="11.42578125" style="129"/>
  </cols>
  <sheetData>
    <row r="1" spans="1:11" s="127" customFormat="1" ht="24.75" thickTop="1" thickBot="1">
      <c r="A1" s="25"/>
      <c r="B1" s="25"/>
      <c r="C1" s="25"/>
      <c r="D1" s="26" t="s">
        <v>66</v>
      </c>
      <c r="E1" s="27"/>
      <c r="F1" s="25"/>
      <c r="G1" s="25"/>
      <c r="H1" s="25"/>
      <c r="I1" s="25"/>
      <c r="K1" s="128"/>
    </row>
    <row r="2" spans="1:11" ht="76.5" customHeight="1" thickTop="1">
      <c r="A2" s="17"/>
      <c r="B2" s="28"/>
      <c r="C2" s="159" t="s">
        <v>127</v>
      </c>
      <c r="D2" s="159"/>
      <c r="E2" s="159"/>
      <c r="F2" s="159"/>
      <c r="G2" s="29" t="s">
        <v>59</v>
      </c>
      <c r="H2" s="17"/>
      <c r="I2" s="17"/>
    </row>
    <row r="3" spans="1:11" ht="15.75" customHeight="1">
      <c r="A3" s="17"/>
      <c r="B3" s="17"/>
      <c r="C3" s="17"/>
      <c r="D3" s="17"/>
      <c r="E3" s="17"/>
      <c r="F3" s="28"/>
      <c r="G3" s="30" t="s">
        <v>128</v>
      </c>
      <c r="H3" s="30"/>
      <c r="I3" s="17"/>
    </row>
    <row r="4" spans="1:11" ht="23.25" customHeight="1">
      <c r="A4" s="17"/>
      <c r="B4" s="96" t="s">
        <v>60</v>
      </c>
      <c r="C4" s="32" t="str">
        <f>B45</f>
        <v>LUCKY LUKE</v>
      </c>
      <c r="D4" s="96" t="s">
        <v>61</v>
      </c>
      <c r="E4" s="32" t="str">
        <f>C45</f>
        <v>Prénom LUCKY LUKE</v>
      </c>
      <c r="F4" s="28"/>
      <c r="G4" s="138" t="s">
        <v>130</v>
      </c>
      <c r="H4" s="30"/>
      <c r="I4" s="17"/>
      <c r="J4" s="129" t="s">
        <v>52</v>
      </c>
    </row>
    <row r="5" spans="1:11" ht="28.5" customHeight="1">
      <c r="A5" s="17"/>
      <c r="B5" s="96" t="s">
        <v>62</v>
      </c>
      <c r="C5" s="31">
        <f ca="1">YEAR(TODAY())-YEAR(E45)</f>
        <v>111</v>
      </c>
      <c r="D5" s="96"/>
      <c r="E5" s="96"/>
      <c r="F5" s="28"/>
      <c r="G5" s="137" t="s">
        <v>129</v>
      </c>
      <c r="H5" s="30"/>
      <c r="I5" s="17"/>
      <c r="J5" s="129" t="s">
        <v>14</v>
      </c>
    </row>
    <row r="6" spans="1:11" ht="13.5" thickBot="1">
      <c r="A6" s="17"/>
      <c r="B6" s="17"/>
      <c r="C6" s="17"/>
      <c r="D6" s="17"/>
      <c r="E6" s="17"/>
      <c r="F6" s="17"/>
      <c r="G6" s="17"/>
      <c r="H6" s="17"/>
      <c r="I6" s="17"/>
      <c r="J6" s="129" t="s">
        <v>13</v>
      </c>
    </row>
    <row r="7" spans="1:11" ht="15.75" thickBot="1">
      <c r="A7" s="17"/>
      <c r="B7" s="33"/>
      <c r="C7" s="34" t="s">
        <v>25</v>
      </c>
      <c r="D7" s="35"/>
      <c r="E7" s="35"/>
      <c r="F7" s="35"/>
      <c r="G7" s="36"/>
      <c r="H7" s="148" t="s">
        <v>26</v>
      </c>
      <c r="I7" s="17"/>
    </row>
    <row r="8" spans="1:11" ht="17.25" thickTop="1" thickBot="1">
      <c r="A8" s="17"/>
      <c r="B8" s="38">
        <v>1</v>
      </c>
      <c r="C8" s="39" t="s">
        <v>12</v>
      </c>
      <c r="D8" s="40"/>
      <c r="E8" s="40"/>
      <c r="F8" s="40"/>
      <c r="G8" s="139"/>
      <c r="H8" s="140" t="str">
        <f>F45</f>
        <v>b</v>
      </c>
      <c r="I8" s="17"/>
    </row>
    <row r="9" spans="1:11" ht="17.25" thickTop="1" thickBot="1">
      <c r="A9" s="17"/>
      <c r="B9" s="41"/>
      <c r="C9" s="42" t="s">
        <v>27</v>
      </c>
      <c r="D9" s="42"/>
      <c r="E9" s="42"/>
      <c r="F9" s="42"/>
      <c r="G9" s="141"/>
      <c r="H9" s="142"/>
      <c r="I9" s="17"/>
    </row>
    <row r="10" spans="1:11" ht="17.25" thickTop="1" thickBot="1">
      <c r="A10" s="17"/>
      <c r="B10" s="38">
        <v>2</v>
      </c>
      <c r="C10" s="39" t="s">
        <v>15</v>
      </c>
      <c r="D10" s="40"/>
      <c r="E10" s="40"/>
      <c r="F10" s="40"/>
      <c r="G10" s="139"/>
      <c r="H10" s="140" t="str">
        <f>G45</f>
        <v>b</v>
      </c>
      <c r="I10" s="17"/>
    </row>
    <row r="11" spans="1:11" ht="17.25" thickTop="1" thickBot="1">
      <c r="A11" s="17"/>
      <c r="B11" s="41"/>
      <c r="C11" s="42" t="s">
        <v>28</v>
      </c>
      <c r="D11" s="42"/>
      <c r="E11" s="42"/>
      <c r="F11" s="42"/>
      <c r="G11" s="143"/>
      <c r="H11" s="144"/>
      <c r="I11" s="17"/>
    </row>
    <row r="12" spans="1:11" ht="17.25" thickTop="1" thickBot="1">
      <c r="A12" s="17"/>
      <c r="B12" s="38">
        <v>3</v>
      </c>
      <c r="C12" s="39" t="s">
        <v>29</v>
      </c>
      <c r="D12" s="40"/>
      <c r="E12" s="40"/>
      <c r="F12" s="44" t="s">
        <v>32</v>
      </c>
      <c r="G12" s="145" t="s">
        <v>52</v>
      </c>
      <c r="H12" s="146" t="str">
        <f>IF(G12=G13,G12,"B")</f>
        <v>B</v>
      </c>
      <c r="I12" s="17"/>
    </row>
    <row r="13" spans="1:11" ht="17.25" thickTop="1" thickBot="1">
      <c r="A13" s="17"/>
      <c r="B13" s="45"/>
      <c r="C13" s="43" t="s">
        <v>30</v>
      </c>
      <c r="D13" s="43"/>
      <c r="E13" s="43"/>
      <c r="F13" s="46" t="s">
        <v>31</v>
      </c>
      <c r="G13" s="145" t="str">
        <f>I45</f>
        <v>b</v>
      </c>
      <c r="H13" s="144"/>
      <c r="I13" s="17"/>
    </row>
    <row r="14" spans="1:11" ht="17.25" thickTop="1" thickBot="1">
      <c r="A14" s="17"/>
      <c r="B14" s="38">
        <v>4</v>
      </c>
      <c r="C14" s="39" t="s">
        <v>33</v>
      </c>
      <c r="D14" s="40"/>
      <c r="E14" s="40"/>
      <c r="F14" s="44" t="s">
        <v>32</v>
      </c>
      <c r="G14" s="145" t="str">
        <f>J45</f>
        <v>b</v>
      </c>
      <c r="H14" s="146" t="str">
        <f>IF(AND(G14=G15,G15=G16),G14,"B")</f>
        <v>b</v>
      </c>
      <c r="I14" s="17"/>
    </row>
    <row r="15" spans="1:11" ht="17.25" thickTop="1" thickBot="1">
      <c r="A15" s="17"/>
      <c r="B15" s="45"/>
      <c r="C15" s="43" t="s">
        <v>34</v>
      </c>
      <c r="D15" s="43"/>
      <c r="E15" s="43"/>
      <c r="F15" s="47" t="s">
        <v>35</v>
      </c>
      <c r="G15" s="145" t="str">
        <f>K45</f>
        <v>b</v>
      </c>
      <c r="H15" s="142"/>
      <c r="I15" s="17"/>
    </row>
    <row r="16" spans="1:11" ht="17.25" thickTop="1" thickBot="1">
      <c r="A16" s="17"/>
      <c r="B16" s="41"/>
      <c r="C16" s="42"/>
      <c r="D16" s="42"/>
      <c r="E16" s="42"/>
      <c r="F16" s="46" t="s">
        <v>31</v>
      </c>
      <c r="G16" s="145" t="str">
        <f>L45</f>
        <v>b</v>
      </c>
      <c r="H16" s="144"/>
      <c r="I16" s="17"/>
    </row>
    <row r="17" spans="1:10" ht="17.25" thickTop="1" thickBot="1">
      <c r="A17" s="17"/>
      <c r="B17" s="38">
        <v>5</v>
      </c>
      <c r="C17" s="39" t="s">
        <v>36</v>
      </c>
      <c r="D17" s="40"/>
      <c r="E17" s="40"/>
      <c r="F17" s="44" t="s">
        <v>38</v>
      </c>
      <c r="G17" s="145" t="s">
        <v>52</v>
      </c>
      <c r="H17" s="146" t="str">
        <f>IF(G17=G18,G17,J17)</f>
        <v>B</v>
      </c>
      <c r="I17" s="17"/>
      <c r="J17" s="129" t="str">
        <f>IF(OR(AND(G17="B",G18="C"),AND(G17="C",G18="B")),"C","B")</f>
        <v>B</v>
      </c>
    </row>
    <row r="18" spans="1:10" ht="17.25" thickTop="1" thickBot="1">
      <c r="A18" s="17"/>
      <c r="B18" s="41"/>
      <c r="C18" s="42" t="s">
        <v>37</v>
      </c>
      <c r="D18" s="42"/>
      <c r="E18" s="42"/>
      <c r="F18" s="46" t="s">
        <v>39</v>
      </c>
      <c r="G18" s="145" t="str">
        <f>N45</f>
        <v>b</v>
      </c>
      <c r="H18" s="144"/>
      <c r="I18" s="17"/>
    </row>
    <row r="19" spans="1:10" ht="17.25" thickTop="1" thickBot="1">
      <c r="A19" s="17"/>
      <c r="B19" s="38">
        <v>6</v>
      </c>
      <c r="C19" s="39" t="s">
        <v>40</v>
      </c>
      <c r="D19" s="40"/>
      <c r="E19" s="40"/>
      <c r="F19" s="44" t="s">
        <v>43</v>
      </c>
      <c r="G19" s="145" t="str">
        <f>O45</f>
        <v>b</v>
      </c>
      <c r="H19" s="146" t="str">
        <f>IF(G19=G20,G19,J19)</f>
        <v>b</v>
      </c>
      <c r="I19" s="17"/>
      <c r="J19" s="129" t="str">
        <f>IF(OR(G19="C",G20="C"),"C","B")</f>
        <v>B</v>
      </c>
    </row>
    <row r="20" spans="1:10" ht="17.25" thickTop="1" thickBot="1">
      <c r="A20" s="17"/>
      <c r="B20" s="41"/>
      <c r="C20" s="42" t="s">
        <v>41</v>
      </c>
      <c r="D20" s="42"/>
      <c r="E20" s="42"/>
      <c r="F20" s="46" t="s">
        <v>42</v>
      </c>
      <c r="G20" s="145" t="str">
        <f>P45</f>
        <v>b</v>
      </c>
      <c r="H20" s="142"/>
      <c r="I20" s="17"/>
    </row>
    <row r="21" spans="1:10" ht="17.25" thickTop="1" thickBot="1">
      <c r="A21" s="17"/>
      <c r="B21" s="38">
        <v>7</v>
      </c>
      <c r="C21" s="39" t="s">
        <v>44</v>
      </c>
      <c r="D21" s="40"/>
      <c r="E21" s="40"/>
      <c r="F21" s="40"/>
      <c r="G21" s="143"/>
      <c r="H21" s="140" t="str">
        <f>Q45</f>
        <v>b</v>
      </c>
      <c r="I21" s="17"/>
    </row>
    <row r="22" spans="1:10" ht="17.25" thickTop="1" thickBot="1">
      <c r="A22" s="17"/>
      <c r="B22" s="41"/>
      <c r="C22" s="42" t="s">
        <v>45</v>
      </c>
      <c r="D22" s="42"/>
      <c r="E22" s="42"/>
      <c r="F22" s="42"/>
      <c r="G22" s="141"/>
      <c r="H22" s="142"/>
      <c r="I22" s="17"/>
    </row>
    <row r="23" spans="1:10" ht="17.25" thickTop="1" thickBot="1">
      <c r="A23" s="17"/>
      <c r="B23" s="38">
        <v>8</v>
      </c>
      <c r="C23" s="39" t="s">
        <v>46</v>
      </c>
      <c r="D23" s="40"/>
      <c r="E23" s="40"/>
      <c r="F23" s="40"/>
      <c r="G23" s="139"/>
      <c r="H23" s="140" t="str">
        <f>R45</f>
        <v>b</v>
      </c>
      <c r="I23" s="17"/>
    </row>
    <row r="24" spans="1:10" ht="17.25" thickTop="1" thickBot="1">
      <c r="A24" s="17"/>
      <c r="B24" s="41"/>
      <c r="C24" s="42" t="s">
        <v>47</v>
      </c>
      <c r="D24" s="42"/>
      <c r="E24" s="42"/>
      <c r="F24" s="42"/>
      <c r="G24" s="141"/>
      <c r="H24" s="142"/>
      <c r="I24" s="17"/>
    </row>
    <row r="25" spans="1:10" ht="17.25" thickTop="1" thickBot="1">
      <c r="A25" s="17"/>
      <c r="B25" s="38">
        <v>9</v>
      </c>
      <c r="C25" s="39" t="s">
        <v>48</v>
      </c>
      <c r="D25" s="40"/>
      <c r="E25" s="40"/>
      <c r="F25" s="40"/>
      <c r="G25" s="139"/>
      <c r="H25" s="140" t="s">
        <v>52</v>
      </c>
      <c r="I25" s="17"/>
    </row>
    <row r="26" spans="1:10" ht="15.75" thickTop="1" thickBot="1">
      <c r="A26" s="17"/>
      <c r="B26" s="41"/>
      <c r="C26" s="42" t="s">
        <v>49</v>
      </c>
      <c r="D26" s="42"/>
      <c r="E26" s="42"/>
      <c r="F26" s="42"/>
      <c r="G26" s="141"/>
      <c r="H26" s="147"/>
      <c r="I26" s="17"/>
    </row>
    <row r="27" spans="1:10" ht="17.25" thickTop="1" thickBot="1">
      <c r="A27" s="17"/>
      <c r="B27" s="38">
        <v>10</v>
      </c>
      <c r="C27" s="39" t="s">
        <v>50</v>
      </c>
      <c r="D27" s="40"/>
      <c r="E27" s="40"/>
      <c r="F27" s="40"/>
      <c r="G27" s="139"/>
      <c r="H27" s="140" t="s">
        <v>52</v>
      </c>
      <c r="I27" s="17"/>
    </row>
    <row r="28" spans="1:10" ht="15.75" thickTop="1" thickBot="1">
      <c r="A28" s="17"/>
      <c r="B28" s="49"/>
      <c r="C28" s="42" t="s">
        <v>51</v>
      </c>
      <c r="D28" s="42"/>
      <c r="E28" s="42"/>
      <c r="F28" s="42"/>
      <c r="G28" s="42"/>
      <c r="H28" s="50"/>
      <c r="I28" s="17"/>
    </row>
    <row r="29" spans="1:10" ht="13.5" thickBot="1">
      <c r="A29" s="17"/>
      <c r="B29" s="51"/>
      <c r="C29" s="17"/>
      <c r="D29" s="17"/>
      <c r="E29" s="17"/>
      <c r="F29" s="17"/>
      <c r="G29" s="17"/>
      <c r="H29" s="17"/>
      <c r="I29" s="17"/>
    </row>
    <row r="30" spans="1:10" ht="20.25" thickTop="1" thickBot="1">
      <c r="A30" s="17"/>
      <c r="B30" s="17"/>
      <c r="C30" s="52" t="s">
        <v>63</v>
      </c>
      <c r="D30" s="19">
        <f>algorithme!C26</f>
        <v>4</v>
      </c>
      <c r="E30" s="17"/>
      <c r="F30" s="53" t="s">
        <v>64</v>
      </c>
      <c r="G30" s="154">
        <f ca="1">TODAY()</f>
        <v>41153</v>
      </c>
      <c r="H30" s="154"/>
      <c r="I30" s="17"/>
    </row>
    <row r="31" spans="1:10" ht="13.5" thickTop="1">
      <c r="A31" s="17"/>
      <c r="B31" s="17"/>
      <c r="C31" s="17"/>
      <c r="D31" s="17"/>
      <c r="E31" s="17"/>
      <c r="F31" s="17"/>
      <c r="G31" s="17"/>
      <c r="H31" s="17"/>
      <c r="I31" s="17"/>
    </row>
    <row r="32" spans="1:10">
      <c r="A32" s="17"/>
      <c r="B32" s="17"/>
      <c r="C32" s="17"/>
      <c r="D32" s="17"/>
      <c r="E32" s="17"/>
      <c r="F32" s="17"/>
      <c r="G32" s="17"/>
      <c r="H32" s="17"/>
      <c r="I32" s="17"/>
    </row>
    <row r="33" spans="1:256">
      <c r="A33" s="17"/>
      <c r="B33" s="17"/>
      <c r="C33" s="17"/>
      <c r="D33" s="17"/>
      <c r="E33" s="17"/>
      <c r="F33" s="17"/>
      <c r="G33" s="17"/>
      <c r="H33" s="17"/>
      <c r="I33" s="17"/>
    </row>
    <row r="34" spans="1:256">
      <c r="A34" s="17"/>
      <c r="B34" s="28"/>
      <c r="C34" s="28"/>
      <c r="D34" s="28"/>
      <c r="E34" s="17"/>
      <c r="F34" s="17"/>
      <c r="G34" s="17"/>
      <c r="H34" s="17"/>
      <c r="I34" s="17"/>
    </row>
    <row r="35" spans="1:256">
      <c r="A35" s="17"/>
      <c r="B35" s="17"/>
      <c r="C35" s="17"/>
      <c r="D35" s="17"/>
      <c r="E35" s="17"/>
      <c r="F35" s="17"/>
      <c r="G35" s="17"/>
      <c r="H35" s="17"/>
      <c r="I35" s="17"/>
    </row>
    <row r="36" spans="1:256">
      <c r="A36" s="17"/>
      <c r="B36" s="17"/>
      <c r="C36" s="20" t="s">
        <v>103</v>
      </c>
      <c r="D36" s="17"/>
      <c r="E36" s="17"/>
      <c r="F36" s="20" t="s">
        <v>65</v>
      </c>
      <c r="G36" s="17"/>
      <c r="H36" s="17"/>
      <c r="I36" s="17"/>
    </row>
    <row r="37" spans="1:256" ht="13.5" thickBot="1">
      <c r="A37" s="17"/>
      <c r="B37" s="17"/>
      <c r="C37" s="17"/>
      <c r="D37" s="17"/>
      <c r="E37" s="17"/>
      <c r="F37" s="17"/>
      <c r="G37" s="17"/>
      <c r="H37" s="17"/>
      <c r="I37" s="17"/>
    </row>
    <row r="38" spans="1:256">
      <c r="A38" s="17"/>
      <c r="B38" s="17"/>
      <c r="C38" s="54"/>
      <c r="D38" s="55"/>
      <c r="E38" s="17"/>
      <c r="F38" s="17"/>
      <c r="G38" s="17"/>
      <c r="H38" s="17"/>
      <c r="I38" s="17"/>
    </row>
    <row r="39" spans="1:256">
      <c r="A39" s="17"/>
      <c r="B39" s="17"/>
      <c r="C39" s="56"/>
      <c r="D39" s="48"/>
      <c r="E39" s="17"/>
      <c r="F39" s="17"/>
      <c r="G39" s="17"/>
      <c r="H39" s="17"/>
      <c r="I39" s="17"/>
    </row>
    <row r="40" spans="1:256">
      <c r="A40" s="17"/>
      <c r="B40" s="17"/>
      <c r="C40" s="56"/>
      <c r="D40" s="48"/>
      <c r="E40" s="17"/>
      <c r="F40" s="17"/>
      <c r="G40" s="17"/>
      <c r="H40" s="17"/>
      <c r="I40" s="17"/>
    </row>
    <row r="41" spans="1:256">
      <c r="A41" s="17"/>
      <c r="B41" s="17"/>
      <c r="C41" s="56"/>
      <c r="D41" s="48"/>
      <c r="E41" s="17"/>
      <c r="F41" s="17"/>
      <c r="G41" s="17"/>
      <c r="H41" s="17"/>
      <c r="I41" s="17"/>
    </row>
    <row r="42" spans="1:256">
      <c r="A42" s="17"/>
      <c r="B42" s="17"/>
      <c r="C42" s="56"/>
      <c r="D42" s="48"/>
      <c r="E42" s="17"/>
      <c r="F42" s="17"/>
      <c r="G42" s="17"/>
      <c r="H42" s="17"/>
      <c r="I42" s="17"/>
    </row>
    <row r="43" spans="1:256" ht="13.5" thickBot="1">
      <c r="A43" s="17"/>
      <c r="B43" s="17"/>
      <c r="C43" s="57"/>
      <c r="D43" s="50"/>
      <c r="E43" s="17"/>
      <c r="F43" s="17"/>
      <c r="G43" s="17"/>
      <c r="H43" s="17"/>
      <c r="I43" s="17"/>
    </row>
    <row r="44" spans="1:256">
      <c r="A44" s="17"/>
      <c r="B44" s="17"/>
      <c r="C44" s="17"/>
      <c r="D44" s="17"/>
      <c r="E44" s="17"/>
      <c r="F44" s="17"/>
      <c r="G44" s="51"/>
      <c r="H44" s="17"/>
      <c r="I44" s="17"/>
    </row>
    <row r="45" spans="1:256" s="43" customFormat="1" ht="30.75" hidden="1" customHeight="1">
      <c r="A45" s="21">
        <v>10</v>
      </c>
      <c r="B45" s="117" t="s">
        <v>114</v>
      </c>
      <c r="C45" s="22" t="s">
        <v>144</v>
      </c>
      <c r="D45" s="70" t="s">
        <v>105</v>
      </c>
      <c r="E45" s="23">
        <v>367</v>
      </c>
      <c r="F45" s="70" t="s">
        <v>101</v>
      </c>
      <c r="G45" s="70" t="s">
        <v>101</v>
      </c>
      <c r="H45" s="70" t="s">
        <v>101</v>
      </c>
      <c r="I45" s="70" t="s">
        <v>101</v>
      </c>
      <c r="J45" s="70" t="s">
        <v>101</v>
      </c>
      <c r="K45" s="70" t="s">
        <v>101</v>
      </c>
      <c r="L45" s="70" t="s">
        <v>101</v>
      </c>
      <c r="M45" s="70" t="s">
        <v>101</v>
      </c>
      <c r="N45" s="70" t="s">
        <v>101</v>
      </c>
      <c r="O45" s="70" t="s">
        <v>101</v>
      </c>
      <c r="P45" s="70" t="s">
        <v>101</v>
      </c>
      <c r="Q45" s="70" t="s">
        <v>101</v>
      </c>
      <c r="R45" s="70" t="s">
        <v>101</v>
      </c>
      <c r="S45" s="100">
        <v>4</v>
      </c>
      <c r="T45" s="18"/>
      <c r="U45" s="64">
        <f t="shared" ref="U45" si="0">IF($S45=1,1,0)</f>
        <v>0</v>
      </c>
      <c r="V45" s="64">
        <f t="shared" ref="V45" si="1">IF($S45=2,1,0)</f>
        <v>0</v>
      </c>
      <c r="W45" s="64">
        <f t="shared" ref="W45" si="2">IF($S45=3,1,0)</f>
        <v>0</v>
      </c>
      <c r="X45" s="64">
        <f t="shared" ref="X45" si="3">IF($S45=4,1,0)</f>
        <v>1</v>
      </c>
      <c r="Y45" s="64">
        <f t="shared" ref="Y45" si="4">IF($S45=5,1,0)</f>
        <v>0</v>
      </c>
      <c r="Z45" s="64">
        <f t="shared" ref="Z45" si="5">IF($S45=6,1,0)</f>
        <v>0</v>
      </c>
      <c r="AA45" s="18"/>
      <c r="AB45" s="18"/>
      <c r="AC45" s="130"/>
      <c r="AD45" s="130"/>
      <c r="AE45" s="130"/>
      <c r="AF45" s="130"/>
      <c r="AG45" s="130"/>
      <c r="AH45" s="130"/>
      <c r="AI45" s="130"/>
      <c r="AJ45" s="130"/>
      <c r="AK45" s="130"/>
      <c r="AL45" s="130"/>
      <c r="AM45" s="130"/>
      <c r="AN45" s="130"/>
      <c r="AO45" s="130"/>
      <c r="AP45" s="130"/>
      <c r="AQ45" s="130"/>
      <c r="AR45" s="130"/>
      <c r="AS45" s="130"/>
      <c r="AT45" s="130"/>
      <c r="AU45" s="130"/>
      <c r="AV45" s="130"/>
      <c r="AW45" s="130"/>
      <c r="AX45" s="130"/>
      <c r="AY45" s="130"/>
      <c r="AZ45" s="130"/>
      <c r="BA45" s="130"/>
      <c r="BB45" s="130"/>
      <c r="BC45" s="130"/>
      <c r="BD45" s="130"/>
      <c r="BE45" s="130"/>
      <c r="BF45" s="130"/>
      <c r="BG45" s="130"/>
      <c r="BH45" s="130"/>
      <c r="BI45" s="130"/>
      <c r="BJ45" s="130"/>
      <c r="BK45" s="130"/>
      <c r="BL45" s="130"/>
      <c r="BM45" s="130"/>
      <c r="BN45" s="130"/>
      <c r="BO45" s="130"/>
      <c r="BP45" s="130"/>
      <c r="BQ45" s="130"/>
      <c r="BR45" s="130"/>
      <c r="BS45" s="130"/>
      <c r="BT45" s="130"/>
      <c r="BU45" s="130"/>
      <c r="BV45" s="130"/>
      <c r="BW45" s="130"/>
      <c r="BX45" s="130"/>
      <c r="BY45" s="130"/>
      <c r="BZ45" s="130"/>
      <c r="CA45" s="130"/>
      <c r="CB45" s="130"/>
      <c r="CC45" s="130"/>
      <c r="CD45" s="130"/>
      <c r="CE45" s="130"/>
      <c r="CF45" s="130"/>
      <c r="CG45" s="130"/>
      <c r="CH45" s="130"/>
      <c r="CI45" s="130"/>
      <c r="CJ45" s="130"/>
      <c r="CK45" s="130"/>
      <c r="CL45" s="130"/>
      <c r="CM45" s="130"/>
      <c r="CN45" s="130"/>
      <c r="CO45" s="130"/>
      <c r="CP45" s="130"/>
      <c r="CQ45" s="130"/>
      <c r="CR45" s="130"/>
      <c r="CS45" s="130"/>
      <c r="CT45" s="130"/>
      <c r="CU45" s="130"/>
      <c r="CV45" s="130"/>
      <c r="CW45" s="130"/>
      <c r="CX45" s="130"/>
      <c r="CY45" s="130"/>
      <c r="CZ45" s="130"/>
      <c r="DA45" s="130"/>
      <c r="DB45" s="130"/>
      <c r="DC45" s="130"/>
      <c r="DD45" s="130"/>
      <c r="DE45" s="130"/>
      <c r="DF45" s="130"/>
      <c r="DG45" s="130"/>
      <c r="DH45" s="130"/>
      <c r="DI45" s="130"/>
      <c r="DJ45" s="130"/>
      <c r="DK45" s="130"/>
      <c r="DL45" s="130"/>
      <c r="DM45" s="130"/>
      <c r="DN45" s="130"/>
      <c r="DO45" s="130"/>
      <c r="DP45" s="130"/>
      <c r="DQ45" s="130"/>
      <c r="DR45" s="130"/>
      <c r="DS45" s="130"/>
      <c r="DT45" s="130"/>
      <c r="DU45" s="130"/>
      <c r="DV45" s="130"/>
      <c r="DW45" s="130"/>
      <c r="DX45" s="130"/>
      <c r="DY45" s="130"/>
      <c r="DZ45" s="130"/>
      <c r="EA45" s="130"/>
      <c r="EB45" s="130"/>
      <c r="EC45" s="130"/>
      <c r="ED45" s="130"/>
      <c r="EE45" s="130"/>
      <c r="EF45" s="130"/>
      <c r="EG45" s="130"/>
      <c r="EH45" s="130"/>
      <c r="EI45" s="130"/>
      <c r="EJ45" s="130"/>
      <c r="EK45" s="130"/>
      <c r="EL45" s="130"/>
      <c r="EM45" s="130"/>
      <c r="EN45" s="130"/>
      <c r="EO45" s="130"/>
      <c r="EP45" s="130"/>
      <c r="EQ45" s="130"/>
      <c r="ER45" s="130"/>
      <c r="ES45" s="130"/>
      <c r="ET45" s="130"/>
      <c r="EU45" s="130"/>
      <c r="EV45" s="130"/>
      <c r="EW45" s="130"/>
      <c r="EX45" s="130"/>
      <c r="EY45" s="130"/>
      <c r="EZ45" s="130"/>
      <c r="FA45" s="130"/>
      <c r="FB45" s="130"/>
      <c r="FC45" s="130"/>
      <c r="FD45" s="130"/>
      <c r="FE45" s="130"/>
      <c r="FF45" s="130"/>
      <c r="FG45" s="130"/>
      <c r="FH45" s="130"/>
      <c r="FI45" s="130"/>
      <c r="FJ45" s="130"/>
      <c r="FK45" s="130"/>
      <c r="FL45" s="130"/>
      <c r="FM45" s="130"/>
      <c r="FN45" s="130"/>
      <c r="FO45" s="130"/>
      <c r="FP45" s="130"/>
      <c r="FQ45" s="130"/>
      <c r="FR45" s="130"/>
      <c r="FS45" s="130"/>
      <c r="FT45" s="130"/>
      <c r="FU45" s="130"/>
      <c r="FV45" s="130"/>
      <c r="FW45" s="130"/>
      <c r="FX45" s="130"/>
      <c r="FY45" s="130"/>
      <c r="FZ45" s="130"/>
      <c r="GA45" s="130"/>
      <c r="GB45" s="130"/>
      <c r="GC45" s="130"/>
      <c r="GD45" s="130"/>
      <c r="GE45" s="130"/>
      <c r="GF45" s="130"/>
      <c r="GG45" s="130"/>
      <c r="GH45" s="130"/>
      <c r="GI45" s="130"/>
      <c r="GJ45" s="130"/>
      <c r="GK45" s="130"/>
      <c r="GL45" s="130"/>
      <c r="GM45" s="130"/>
      <c r="GN45" s="130"/>
      <c r="GO45" s="130"/>
      <c r="GP45" s="130"/>
      <c r="GQ45" s="130"/>
      <c r="GR45" s="130"/>
      <c r="GS45" s="130"/>
      <c r="GT45" s="130"/>
      <c r="GU45" s="130"/>
      <c r="GV45" s="130"/>
      <c r="GW45" s="130"/>
      <c r="GX45" s="130"/>
      <c r="GY45" s="130"/>
      <c r="GZ45" s="130"/>
      <c r="HA45" s="130"/>
      <c r="HB45" s="130"/>
      <c r="HC45" s="130"/>
      <c r="HD45" s="130"/>
      <c r="HE45" s="130"/>
      <c r="HF45" s="130"/>
      <c r="HG45" s="130"/>
      <c r="HH45" s="130"/>
      <c r="HI45" s="130"/>
      <c r="HJ45" s="130"/>
      <c r="HK45" s="130"/>
      <c r="HL45" s="130"/>
      <c r="HM45" s="130"/>
      <c r="HN45" s="130"/>
      <c r="HO45" s="130"/>
      <c r="HP45" s="130"/>
      <c r="HQ45" s="130"/>
      <c r="HR45" s="130"/>
      <c r="HS45" s="130"/>
      <c r="HT45" s="130"/>
      <c r="HU45" s="130"/>
      <c r="HV45" s="130"/>
      <c r="HW45" s="130"/>
      <c r="HX45" s="130"/>
      <c r="HY45" s="130"/>
      <c r="HZ45" s="130"/>
      <c r="IA45" s="130"/>
      <c r="IB45" s="130"/>
      <c r="IC45" s="130"/>
      <c r="ID45" s="130"/>
      <c r="IE45" s="130"/>
      <c r="IF45" s="130"/>
      <c r="IG45" s="130"/>
      <c r="IH45" s="130"/>
      <c r="II45" s="130"/>
      <c r="IJ45" s="130"/>
      <c r="IK45" s="130"/>
      <c r="IL45" s="130"/>
      <c r="IM45" s="130"/>
      <c r="IN45" s="130"/>
      <c r="IO45" s="130"/>
      <c r="IP45" s="130"/>
      <c r="IQ45" s="130"/>
      <c r="IR45" s="130"/>
      <c r="IS45" s="130"/>
      <c r="IT45" s="130"/>
      <c r="IU45" s="130"/>
      <c r="IV45" s="130"/>
    </row>
  </sheetData>
  <sheetProtection selectLockedCells="1"/>
  <mergeCells count="2">
    <mergeCell ref="G30:H30"/>
    <mergeCell ref="C2:F2"/>
  </mergeCells>
  <phoneticPr fontId="0" type="noConversion"/>
  <conditionalFormatting sqref="F45:R45">
    <cfRule type="containsText" dxfId="942" priority="938" operator="containsText" text="A">
      <formula>NOT(ISERROR(SEARCH("A",F45)))</formula>
    </cfRule>
    <cfRule type="containsText" dxfId="941" priority="939" operator="containsText" text="B">
      <formula>NOT(ISERROR(SEARCH("B",F45)))</formula>
    </cfRule>
    <cfRule type="containsText" dxfId="940" priority="940" operator="containsText" text="c">
      <formula>NOT(ISERROR(SEARCH("c",F45)))</formula>
    </cfRule>
    <cfRule type="containsText" dxfId="939" priority="941" operator="containsText" text="A">
      <formula>NOT(ISERROR(SEARCH("A",F45)))</formula>
    </cfRule>
  </conditionalFormatting>
  <conditionalFormatting sqref="F45:R45">
    <cfRule type="containsText" dxfId="938" priority="934" operator="containsText" text="A">
      <formula>NOT(ISERROR(SEARCH("A",F45)))</formula>
    </cfRule>
    <cfRule type="containsText" dxfId="937" priority="935" operator="containsText" text="B">
      <formula>NOT(ISERROR(SEARCH("B",F45)))</formula>
    </cfRule>
    <cfRule type="containsText" dxfId="936" priority="936" operator="containsText" text="c">
      <formula>NOT(ISERROR(SEARCH("c",F45)))</formula>
    </cfRule>
    <cfRule type="containsText" dxfId="935" priority="937" operator="containsText" text="A">
      <formula>NOT(ISERROR(SEARCH("A",F45)))</formula>
    </cfRule>
  </conditionalFormatting>
  <conditionalFormatting sqref="F45:R45">
    <cfRule type="containsText" dxfId="934" priority="930" operator="containsText" text="A">
      <formula>NOT(ISERROR(SEARCH("A",F45)))</formula>
    </cfRule>
    <cfRule type="containsText" dxfId="933" priority="931" operator="containsText" text="B">
      <formula>NOT(ISERROR(SEARCH("B",F45)))</formula>
    </cfRule>
    <cfRule type="containsText" dxfId="932" priority="932" operator="containsText" text="c">
      <formula>NOT(ISERROR(SEARCH("c",F45)))</formula>
    </cfRule>
    <cfRule type="containsText" dxfId="931" priority="933" operator="containsText" text="A">
      <formula>NOT(ISERROR(SEARCH("A",F45)))</formula>
    </cfRule>
  </conditionalFormatting>
  <conditionalFormatting sqref="F45:R45">
    <cfRule type="containsText" dxfId="930" priority="926" operator="containsText" text="A">
      <formula>NOT(ISERROR(SEARCH("A",F45)))</formula>
    </cfRule>
    <cfRule type="containsText" dxfId="929" priority="927" operator="containsText" text="B">
      <formula>NOT(ISERROR(SEARCH("B",F45)))</formula>
    </cfRule>
    <cfRule type="containsText" dxfId="928" priority="928" operator="containsText" text="c">
      <formula>NOT(ISERROR(SEARCH("c",F45)))</formula>
    </cfRule>
    <cfRule type="containsText" dxfId="927" priority="929" operator="containsText" text="A">
      <formula>NOT(ISERROR(SEARCH("A",F45)))</formula>
    </cfRule>
  </conditionalFormatting>
  <conditionalFormatting sqref="F45:R45">
    <cfRule type="containsText" dxfId="926" priority="922" operator="containsText" text="A">
      <formula>NOT(ISERROR(SEARCH("A",F45)))</formula>
    </cfRule>
    <cfRule type="containsText" dxfId="925" priority="923" operator="containsText" text="B">
      <formula>NOT(ISERROR(SEARCH("B",F45)))</formula>
    </cfRule>
    <cfRule type="containsText" dxfId="924" priority="924" operator="containsText" text="c">
      <formula>NOT(ISERROR(SEARCH("c",F45)))</formula>
    </cfRule>
    <cfRule type="containsText" dxfId="923" priority="925" operator="containsText" text="A">
      <formula>NOT(ISERROR(SEARCH("A",F45)))</formula>
    </cfRule>
  </conditionalFormatting>
  <conditionalFormatting sqref="F45:R45">
    <cfRule type="containsText" dxfId="922" priority="918" operator="containsText" text="A">
      <formula>NOT(ISERROR(SEARCH("A",F45)))</formula>
    </cfRule>
    <cfRule type="containsText" dxfId="921" priority="919" operator="containsText" text="B">
      <formula>NOT(ISERROR(SEARCH("B",F45)))</formula>
    </cfRule>
    <cfRule type="containsText" dxfId="920" priority="920" operator="containsText" text="c">
      <formula>NOT(ISERROR(SEARCH("c",F45)))</formula>
    </cfRule>
    <cfRule type="containsText" dxfId="919" priority="921" operator="containsText" text="A">
      <formula>NOT(ISERROR(SEARCH("A",F45)))</formula>
    </cfRule>
  </conditionalFormatting>
  <conditionalFormatting sqref="F45:R45">
    <cfRule type="containsText" dxfId="918" priority="914" operator="containsText" text="A">
      <formula>NOT(ISERROR(SEARCH("A",F45)))</formula>
    </cfRule>
    <cfRule type="containsText" dxfId="917" priority="915" operator="containsText" text="B">
      <formula>NOT(ISERROR(SEARCH("B",F45)))</formula>
    </cfRule>
    <cfRule type="containsText" dxfId="916" priority="916" operator="containsText" text="c">
      <formula>NOT(ISERROR(SEARCH("c",F45)))</formula>
    </cfRule>
    <cfRule type="containsText" dxfId="915" priority="917" operator="containsText" text="A">
      <formula>NOT(ISERROR(SEARCH("A",F45)))</formula>
    </cfRule>
  </conditionalFormatting>
  <conditionalFormatting sqref="F45:R45">
    <cfRule type="containsText" dxfId="914" priority="910" operator="containsText" text="A">
      <formula>NOT(ISERROR(SEARCH("A",F45)))</formula>
    </cfRule>
    <cfRule type="containsText" dxfId="913" priority="911" operator="containsText" text="B">
      <formula>NOT(ISERROR(SEARCH("B",F45)))</formula>
    </cfRule>
    <cfRule type="containsText" dxfId="912" priority="912" operator="containsText" text="c">
      <formula>NOT(ISERROR(SEARCH("c",F45)))</formula>
    </cfRule>
    <cfRule type="containsText" dxfId="911" priority="913" operator="containsText" text="A">
      <formula>NOT(ISERROR(SEARCH("A",F45)))</formula>
    </cfRule>
  </conditionalFormatting>
  <conditionalFormatting sqref="F45:R45">
    <cfRule type="containsText" dxfId="910" priority="906" operator="containsText" text="A">
      <formula>NOT(ISERROR(SEARCH("A",F45)))</formula>
    </cfRule>
    <cfRule type="containsText" dxfId="909" priority="907" operator="containsText" text="B">
      <formula>NOT(ISERROR(SEARCH("B",F45)))</formula>
    </cfRule>
    <cfRule type="containsText" dxfId="908" priority="908" operator="containsText" text="c">
      <formula>NOT(ISERROR(SEARCH("c",F45)))</formula>
    </cfRule>
    <cfRule type="containsText" dxfId="907" priority="909" operator="containsText" text="A">
      <formula>NOT(ISERROR(SEARCH("A",F45)))</formula>
    </cfRule>
  </conditionalFormatting>
  <conditionalFormatting sqref="F45:R45">
    <cfRule type="containsText" dxfId="906" priority="902" operator="containsText" text="A">
      <formula>NOT(ISERROR(SEARCH("A",F45)))</formula>
    </cfRule>
    <cfRule type="containsText" dxfId="905" priority="903" operator="containsText" text="B">
      <formula>NOT(ISERROR(SEARCH("B",F45)))</formula>
    </cfRule>
    <cfRule type="containsText" dxfId="904" priority="904" operator="containsText" text="c">
      <formula>NOT(ISERROR(SEARCH("c",F45)))</formula>
    </cfRule>
    <cfRule type="containsText" dxfId="903" priority="905" operator="containsText" text="A">
      <formula>NOT(ISERROR(SEARCH("A",F45)))</formula>
    </cfRule>
  </conditionalFormatting>
  <conditionalFormatting sqref="F45:R45">
    <cfRule type="containsText" dxfId="902" priority="898" operator="containsText" text="A">
      <formula>NOT(ISERROR(SEARCH("A",F45)))</formula>
    </cfRule>
    <cfRule type="containsText" dxfId="901" priority="899" operator="containsText" text="B">
      <formula>NOT(ISERROR(SEARCH("B",F45)))</formula>
    </cfRule>
    <cfRule type="containsText" dxfId="900" priority="900" operator="containsText" text="c">
      <formula>NOT(ISERROR(SEARCH("c",F45)))</formula>
    </cfRule>
    <cfRule type="containsText" dxfId="899" priority="901" operator="containsText" text="A">
      <formula>NOT(ISERROR(SEARCH("A",F45)))</formula>
    </cfRule>
  </conditionalFormatting>
  <conditionalFormatting sqref="F45:R45">
    <cfRule type="containsText" dxfId="898" priority="894" operator="containsText" text="A">
      <formula>NOT(ISERROR(SEARCH("A",F45)))</formula>
    </cfRule>
    <cfRule type="containsText" dxfId="897" priority="895" operator="containsText" text="B">
      <formula>NOT(ISERROR(SEARCH("B",F45)))</formula>
    </cfRule>
    <cfRule type="containsText" dxfId="896" priority="896" operator="containsText" text="c">
      <formula>NOT(ISERROR(SEARCH("c",F45)))</formula>
    </cfRule>
    <cfRule type="containsText" dxfId="895" priority="897" operator="containsText" text="A">
      <formula>NOT(ISERROR(SEARCH("A",F45)))</formula>
    </cfRule>
  </conditionalFormatting>
  <conditionalFormatting sqref="F45:R45">
    <cfRule type="containsText" dxfId="894" priority="890" operator="containsText" text="A">
      <formula>NOT(ISERROR(SEARCH("A",F45)))</formula>
    </cfRule>
    <cfRule type="containsText" dxfId="893" priority="891" operator="containsText" text="B">
      <formula>NOT(ISERROR(SEARCH("B",F45)))</formula>
    </cfRule>
    <cfRule type="containsText" dxfId="892" priority="892" operator="containsText" text="c">
      <formula>NOT(ISERROR(SEARCH("c",F45)))</formula>
    </cfRule>
    <cfRule type="containsText" dxfId="891" priority="893" operator="containsText" text="A">
      <formula>NOT(ISERROR(SEARCH("A",F45)))</formula>
    </cfRule>
  </conditionalFormatting>
  <conditionalFormatting sqref="F45:R45">
    <cfRule type="containsText" dxfId="890" priority="886" operator="containsText" text="A">
      <formula>NOT(ISERROR(SEARCH("A",F45)))</formula>
    </cfRule>
    <cfRule type="containsText" dxfId="889" priority="887" operator="containsText" text="B">
      <formula>NOT(ISERROR(SEARCH("B",F45)))</formula>
    </cfRule>
    <cfRule type="containsText" dxfId="888" priority="888" operator="containsText" text="c">
      <formula>NOT(ISERROR(SEARCH("c",F45)))</formula>
    </cfRule>
    <cfRule type="containsText" dxfId="887" priority="889" operator="containsText" text="A">
      <formula>NOT(ISERROR(SEARCH("A",F45)))</formula>
    </cfRule>
  </conditionalFormatting>
  <conditionalFormatting sqref="F45:R45">
    <cfRule type="containsText" dxfId="886" priority="882" operator="containsText" text="A">
      <formula>NOT(ISERROR(SEARCH("A",F45)))</formula>
    </cfRule>
    <cfRule type="containsText" dxfId="885" priority="883" operator="containsText" text="B">
      <formula>NOT(ISERROR(SEARCH("B",F45)))</formula>
    </cfRule>
    <cfRule type="containsText" dxfId="884" priority="884" operator="containsText" text="c">
      <formula>NOT(ISERROR(SEARCH("c",F45)))</formula>
    </cfRule>
    <cfRule type="containsText" dxfId="883" priority="885" operator="containsText" text="A">
      <formula>NOT(ISERROR(SEARCH("A",F45)))</formula>
    </cfRule>
  </conditionalFormatting>
  <conditionalFormatting sqref="F45:R45">
    <cfRule type="containsText" dxfId="882" priority="878" operator="containsText" text="A">
      <formula>NOT(ISERROR(SEARCH("A",F45)))</formula>
    </cfRule>
    <cfRule type="containsText" dxfId="881" priority="879" operator="containsText" text="B">
      <formula>NOT(ISERROR(SEARCH("B",F45)))</formula>
    </cfRule>
    <cfRule type="containsText" dxfId="880" priority="880" operator="containsText" text="c">
      <formula>NOT(ISERROR(SEARCH("c",F45)))</formula>
    </cfRule>
    <cfRule type="containsText" dxfId="879" priority="881" operator="containsText" text="A">
      <formula>NOT(ISERROR(SEARCH("A",F45)))</formula>
    </cfRule>
  </conditionalFormatting>
  <conditionalFormatting sqref="F45:R45">
    <cfRule type="containsText" dxfId="878" priority="874" operator="containsText" text="A">
      <formula>NOT(ISERROR(SEARCH("A",F45)))</formula>
    </cfRule>
    <cfRule type="containsText" dxfId="877" priority="875" operator="containsText" text="B">
      <formula>NOT(ISERROR(SEARCH("B",F45)))</formula>
    </cfRule>
    <cfRule type="containsText" dxfId="876" priority="876" operator="containsText" text="c">
      <formula>NOT(ISERROR(SEARCH("c",F45)))</formula>
    </cfRule>
    <cfRule type="containsText" dxfId="875" priority="877" operator="containsText" text="A">
      <formula>NOT(ISERROR(SEARCH("A",F45)))</formula>
    </cfRule>
  </conditionalFormatting>
  <conditionalFormatting sqref="F45:R45">
    <cfRule type="containsText" dxfId="874" priority="870" operator="containsText" text="A">
      <formula>NOT(ISERROR(SEARCH("A",F45)))</formula>
    </cfRule>
    <cfRule type="containsText" dxfId="873" priority="871" operator="containsText" text="B">
      <formula>NOT(ISERROR(SEARCH("B",F45)))</formula>
    </cfRule>
    <cfRule type="containsText" dxfId="872" priority="872" operator="containsText" text="c">
      <formula>NOT(ISERROR(SEARCH("c",F45)))</formula>
    </cfRule>
    <cfRule type="containsText" dxfId="871" priority="873" operator="containsText" text="A">
      <formula>NOT(ISERROR(SEARCH("A",F45)))</formula>
    </cfRule>
  </conditionalFormatting>
  <conditionalFormatting sqref="F45:R45">
    <cfRule type="containsText" dxfId="870" priority="866" operator="containsText" text="A">
      <formula>NOT(ISERROR(SEARCH("A",F45)))</formula>
    </cfRule>
    <cfRule type="containsText" dxfId="869" priority="867" operator="containsText" text="B">
      <formula>NOT(ISERROR(SEARCH("B",F45)))</formula>
    </cfRule>
    <cfRule type="containsText" dxfId="868" priority="868" operator="containsText" text="c">
      <formula>NOT(ISERROR(SEARCH("c",F45)))</formula>
    </cfRule>
    <cfRule type="containsText" dxfId="867" priority="869" operator="containsText" text="A">
      <formula>NOT(ISERROR(SEARCH("A",F45)))</formula>
    </cfRule>
  </conditionalFormatting>
  <conditionalFormatting sqref="F45:R45">
    <cfRule type="containsText" dxfId="866" priority="862" operator="containsText" text="A">
      <formula>NOT(ISERROR(SEARCH("A",F45)))</formula>
    </cfRule>
    <cfRule type="containsText" dxfId="865" priority="863" operator="containsText" text="B">
      <formula>NOT(ISERROR(SEARCH("B",F45)))</formula>
    </cfRule>
    <cfRule type="containsText" dxfId="864" priority="864" operator="containsText" text="c">
      <formula>NOT(ISERROR(SEARCH("c",F45)))</formula>
    </cfRule>
    <cfRule type="containsText" dxfId="863" priority="865" operator="containsText" text="A">
      <formula>NOT(ISERROR(SEARCH("A",F45)))</formula>
    </cfRule>
  </conditionalFormatting>
  <conditionalFormatting sqref="F45:R45">
    <cfRule type="containsText" dxfId="862" priority="858" operator="containsText" text="A">
      <formula>NOT(ISERROR(SEARCH("A",F45)))</formula>
    </cfRule>
    <cfRule type="containsText" dxfId="861" priority="859" operator="containsText" text="B">
      <formula>NOT(ISERROR(SEARCH("B",F45)))</formula>
    </cfRule>
    <cfRule type="containsText" dxfId="860" priority="860" operator="containsText" text="c">
      <formula>NOT(ISERROR(SEARCH("c",F45)))</formula>
    </cfRule>
    <cfRule type="containsText" dxfId="859" priority="861" operator="containsText" text="A">
      <formula>NOT(ISERROR(SEARCH("A",F45)))</formula>
    </cfRule>
  </conditionalFormatting>
  <conditionalFormatting sqref="F45:R45">
    <cfRule type="containsText" dxfId="858" priority="854" operator="containsText" text="A">
      <formula>NOT(ISERROR(SEARCH("A",F45)))</formula>
    </cfRule>
    <cfRule type="containsText" dxfId="857" priority="855" operator="containsText" text="B">
      <formula>NOT(ISERROR(SEARCH("B",F45)))</formula>
    </cfRule>
    <cfRule type="containsText" dxfId="856" priority="856" operator="containsText" text="c">
      <formula>NOT(ISERROR(SEARCH("c",F45)))</formula>
    </cfRule>
    <cfRule type="containsText" dxfId="855" priority="857" operator="containsText" text="A">
      <formula>NOT(ISERROR(SEARCH("A",F45)))</formula>
    </cfRule>
  </conditionalFormatting>
  <conditionalFormatting sqref="F45:R45">
    <cfRule type="containsText" dxfId="854" priority="850" operator="containsText" text="A">
      <formula>NOT(ISERROR(SEARCH("A",F45)))</formula>
    </cfRule>
    <cfRule type="containsText" dxfId="853" priority="851" operator="containsText" text="B">
      <formula>NOT(ISERROR(SEARCH("B",F45)))</formula>
    </cfRule>
    <cfRule type="containsText" dxfId="852" priority="852" operator="containsText" text="c">
      <formula>NOT(ISERROR(SEARCH("c",F45)))</formula>
    </cfRule>
    <cfRule type="containsText" dxfId="851" priority="853" operator="containsText" text="A">
      <formula>NOT(ISERROR(SEARCH("A",F45)))</formula>
    </cfRule>
  </conditionalFormatting>
  <conditionalFormatting sqref="F45:R45">
    <cfRule type="containsText" dxfId="850" priority="846" operator="containsText" text="A">
      <formula>NOT(ISERROR(SEARCH("A",F45)))</formula>
    </cfRule>
    <cfRule type="containsText" dxfId="849" priority="847" operator="containsText" text="B">
      <formula>NOT(ISERROR(SEARCH("B",F45)))</formula>
    </cfRule>
    <cfRule type="containsText" dxfId="848" priority="848" operator="containsText" text="c">
      <formula>NOT(ISERROR(SEARCH("c",F45)))</formula>
    </cfRule>
    <cfRule type="containsText" dxfId="847" priority="849" operator="containsText" text="A">
      <formula>NOT(ISERROR(SEARCH("A",F45)))</formula>
    </cfRule>
  </conditionalFormatting>
  <conditionalFormatting sqref="F45:R45">
    <cfRule type="containsText" dxfId="846" priority="842" operator="containsText" text="A">
      <formula>NOT(ISERROR(SEARCH("A",F45)))</formula>
    </cfRule>
    <cfRule type="containsText" dxfId="845" priority="843" operator="containsText" text="B">
      <formula>NOT(ISERROR(SEARCH("B",F45)))</formula>
    </cfRule>
    <cfRule type="containsText" dxfId="844" priority="844" operator="containsText" text="c">
      <formula>NOT(ISERROR(SEARCH("c",F45)))</formula>
    </cfRule>
    <cfRule type="containsText" dxfId="843" priority="845" operator="containsText" text="A">
      <formula>NOT(ISERROR(SEARCH("A",F45)))</formula>
    </cfRule>
  </conditionalFormatting>
  <conditionalFormatting sqref="F45:R45">
    <cfRule type="containsText" dxfId="842" priority="838" operator="containsText" text="A">
      <formula>NOT(ISERROR(SEARCH("A",F45)))</formula>
    </cfRule>
    <cfRule type="containsText" dxfId="841" priority="839" operator="containsText" text="B">
      <formula>NOT(ISERROR(SEARCH("B",F45)))</formula>
    </cfRule>
    <cfRule type="containsText" dxfId="840" priority="840" operator="containsText" text="c">
      <formula>NOT(ISERROR(SEARCH("c",F45)))</formula>
    </cfRule>
    <cfRule type="containsText" dxfId="839" priority="841" operator="containsText" text="A">
      <formula>NOT(ISERROR(SEARCH("A",F45)))</formula>
    </cfRule>
  </conditionalFormatting>
  <conditionalFormatting sqref="F45:R45">
    <cfRule type="containsText" dxfId="838" priority="834" operator="containsText" text="A">
      <formula>NOT(ISERROR(SEARCH("A",F45)))</formula>
    </cfRule>
    <cfRule type="containsText" dxfId="837" priority="835" operator="containsText" text="B">
      <formula>NOT(ISERROR(SEARCH("B",F45)))</formula>
    </cfRule>
    <cfRule type="containsText" dxfId="836" priority="836" operator="containsText" text="c">
      <formula>NOT(ISERROR(SEARCH("c",F45)))</formula>
    </cfRule>
    <cfRule type="containsText" dxfId="835" priority="837" operator="containsText" text="A">
      <formula>NOT(ISERROR(SEARCH("A",F45)))</formula>
    </cfRule>
  </conditionalFormatting>
  <conditionalFormatting sqref="F45:R45">
    <cfRule type="containsText" dxfId="834" priority="830" operator="containsText" text="A">
      <formula>NOT(ISERROR(SEARCH("A",F45)))</formula>
    </cfRule>
    <cfRule type="containsText" dxfId="833" priority="831" operator="containsText" text="B">
      <formula>NOT(ISERROR(SEARCH("B",F45)))</formula>
    </cfRule>
    <cfRule type="containsText" dxfId="832" priority="832" operator="containsText" text="c">
      <formula>NOT(ISERROR(SEARCH("c",F45)))</formula>
    </cfRule>
    <cfRule type="containsText" dxfId="831" priority="833" operator="containsText" text="A">
      <formula>NOT(ISERROR(SEARCH("A",F45)))</formula>
    </cfRule>
  </conditionalFormatting>
  <conditionalFormatting sqref="F45:R45">
    <cfRule type="containsText" dxfId="830" priority="826" operator="containsText" text="A">
      <formula>NOT(ISERROR(SEARCH("A",F45)))</formula>
    </cfRule>
    <cfRule type="containsText" dxfId="829" priority="827" operator="containsText" text="B">
      <formula>NOT(ISERROR(SEARCH("B",F45)))</formula>
    </cfRule>
    <cfRule type="containsText" dxfId="828" priority="828" operator="containsText" text="c">
      <formula>NOT(ISERROR(SEARCH("c",F45)))</formula>
    </cfRule>
    <cfRule type="containsText" dxfId="827" priority="829" operator="containsText" text="A">
      <formula>NOT(ISERROR(SEARCH("A",F45)))</formula>
    </cfRule>
  </conditionalFormatting>
  <conditionalFormatting sqref="F45:R45">
    <cfRule type="containsText" dxfId="826" priority="822" operator="containsText" text="A">
      <formula>NOT(ISERROR(SEARCH("A",F45)))</formula>
    </cfRule>
    <cfRule type="containsText" dxfId="825" priority="823" operator="containsText" text="B">
      <formula>NOT(ISERROR(SEARCH("B",F45)))</formula>
    </cfRule>
    <cfRule type="containsText" dxfId="824" priority="824" operator="containsText" text="c">
      <formula>NOT(ISERROR(SEARCH("c",F45)))</formula>
    </cfRule>
    <cfRule type="containsText" dxfId="823" priority="825" operator="containsText" text="A">
      <formula>NOT(ISERROR(SEARCH("A",F45)))</formula>
    </cfRule>
  </conditionalFormatting>
  <conditionalFormatting sqref="F45:R45">
    <cfRule type="containsText" dxfId="822" priority="818" operator="containsText" text="A">
      <formula>NOT(ISERROR(SEARCH("A",F45)))</formula>
    </cfRule>
    <cfRule type="containsText" dxfId="821" priority="819" operator="containsText" text="B">
      <formula>NOT(ISERROR(SEARCH("B",F45)))</formula>
    </cfRule>
    <cfRule type="containsText" dxfId="820" priority="820" operator="containsText" text="c">
      <formula>NOT(ISERROR(SEARCH("c",F45)))</formula>
    </cfRule>
    <cfRule type="containsText" dxfId="819" priority="821" operator="containsText" text="A">
      <formula>NOT(ISERROR(SEARCH("A",F45)))</formula>
    </cfRule>
  </conditionalFormatting>
  <conditionalFormatting sqref="F45:R45">
    <cfRule type="containsText" dxfId="818" priority="814" operator="containsText" text="A">
      <formula>NOT(ISERROR(SEARCH("A",F45)))</formula>
    </cfRule>
    <cfRule type="containsText" dxfId="817" priority="815" operator="containsText" text="B">
      <formula>NOT(ISERROR(SEARCH("B",F45)))</formula>
    </cfRule>
    <cfRule type="containsText" dxfId="816" priority="816" operator="containsText" text="c">
      <formula>NOT(ISERROR(SEARCH("c",F45)))</formula>
    </cfRule>
    <cfRule type="containsText" dxfId="815" priority="817" operator="containsText" text="A">
      <formula>NOT(ISERROR(SEARCH("A",F45)))</formula>
    </cfRule>
  </conditionalFormatting>
  <conditionalFormatting sqref="F45:R45">
    <cfRule type="containsText" dxfId="814" priority="810" operator="containsText" text="A">
      <formula>NOT(ISERROR(SEARCH("A",F45)))</formula>
    </cfRule>
    <cfRule type="containsText" dxfId="813" priority="811" operator="containsText" text="B">
      <formula>NOT(ISERROR(SEARCH("B",F45)))</formula>
    </cfRule>
    <cfRule type="containsText" dxfId="812" priority="812" operator="containsText" text="c">
      <formula>NOT(ISERROR(SEARCH("c",F45)))</formula>
    </cfRule>
    <cfRule type="containsText" dxfId="811" priority="813" operator="containsText" text="A">
      <formula>NOT(ISERROR(SEARCH("A",F45)))</formula>
    </cfRule>
  </conditionalFormatting>
  <conditionalFormatting sqref="F45:R45">
    <cfRule type="containsText" dxfId="810" priority="806" operator="containsText" text="A">
      <formula>NOT(ISERROR(SEARCH("A",F45)))</formula>
    </cfRule>
    <cfRule type="containsText" dxfId="809" priority="807" operator="containsText" text="B">
      <formula>NOT(ISERROR(SEARCH("B",F45)))</formula>
    </cfRule>
    <cfRule type="containsText" dxfId="808" priority="808" operator="containsText" text="c">
      <formula>NOT(ISERROR(SEARCH("c",F45)))</formula>
    </cfRule>
    <cfRule type="containsText" dxfId="807" priority="809" operator="containsText" text="A">
      <formula>NOT(ISERROR(SEARCH("A",F45)))</formula>
    </cfRule>
  </conditionalFormatting>
  <conditionalFormatting sqref="F45:R45">
    <cfRule type="containsText" dxfId="806" priority="802" operator="containsText" text="A">
      <formula>NOT(ISERROR(SEARCH("A",F45)))</formula>
    </cfRule>
    <cfRule type="containsText" dxfId="805" priority="803" operator="containsText" text="B">
      <formula>NOT(ISERROR(SEARCH("B",F45)))</formula>
    </cfRule>
    <cfRule type="containsText" dxfId="804" priority="804" operator="containsText" text="c">
      <formula>NOT(ISERROR(SEARCH("c",F45)))</formula>
    </cfRule>
    <cfRule type="containsText" dxfId="803" priority="805" operator="containsText" text="A">
      <formula>NOT(ISERROR(SEARCH("A",F45)))</formula>
    </cfRule>
  </conditionalFormatting>
  <conditionalFormatting sqref="F45:R45">
    <cfRule type="containsText" dxfId="802" priority="798" operator="containsText" text="A">
      <formula>NOT(ISERROR(SEARCH("A",F45)))</formula>
    </cfRule>
    <cfRule type="containsText" dxfId="801" priority="799" operator="containsText" text="B">
      <formula>NOT(ISERROR(SEARCH("B",F45)))</formula>
    </cfRule>
    <cfRule type="containsText" dxfId="800" priority="800" operator="containsText" text="c">
      <formula>NOT(ISERROR(SEARCH("c",F45)))</formula>
    </cfRule>
    <cfRule type="containsText" dxfId="799" priority="801" operator="containsText" text="A">
      <formula>NOT(ISERROR(SEARCH("A",F45)))</formula>
    </cfRule>
  </conditionalFormatting>
  <conditionalFormatting sqref="F45:R45">
    <cfRule type="containsText" dxfId="798" priority="794" operator="containsText" text="A">
      <formula>NOT(ISERROR(SEARCH("A",F45)))</formula>
    </cfRule>
    <cfRule type="containsText" dxfId="797" priority="795" operator="containsText" text="B">
      <formula>NOT(ISERROR(SEARCH("B",F45)))</formula>
    </cfRule>
    <cfRule type="containsText" dxfId="796" priority="796" operator="containsText" text="c">
      <formula>NOT(ISERROR(SEARCH("c",F45)))</formula>
    </cfRule>
    <cfRule type="containsText" dxfId="795" priority="797" operator="containsText" text="A">
      <formula>NOT(ISERROR(SEARCH("A",F45)))</formula>
    </cfRule>
  </conditionalFormatting>
  <conditionalFormatting sqref="F45:R45">
    <cfRule type="containsText" dxfId="794" priority="790" operator="containsText" text="A">
      <formula>NOT(ISERROR(SEARCH("A",F45)))</formula>
    </cfRule>
    <cfRule type="containsText" dxfId="793" priority="791" operator="containsText" text="B">
      <formula>NOT(ISERROR(SEARCH("B",F45)))</formula>
    </cfRule>
    <cfRule type="containsText" dxfId="792" priority="792" operator="containsText" text="c">
      <formula>NOT(ISERROR(SEARCH("c",F45)))</formula>
    </cfRule>
    <cfRule type="containsText" dxfId="791" priority="793" operator="containsText" text="A">
      <formula>NOT(ISERROR(SEARCH("A",F45)))</formula>
    </cfRule>
  </conditionalFormatting>
  <conditionalFormatting sqref="F45:R45">
    <cfRule type="containsText" dxfId="790" priority="786" operator="containsText" text="A">
      <formula>NOT(ISERROR(SEARCH("A",F45)))</formula>
    </cfRule>
    <cfRule type="containsText" dxfId="789" priority="787" operator="containsText" text="B">
      <formula>NOT(ISERROR(SEARCH("B",F45)))</formula>
    </cfRule>
    <cfRule type="containsText" dxfId="788" priority="788" operator="containsText" text="c">
      <formula>NOT(ISERROR(SEARCH("c",F45)))</formula>
    </cfRule>
    <cfRule type="containsText" dxfId="787" priority="789" operator="containsText" text="A">
      <formula>NOT(ISERROR(SEARCH("A",F45)))</formula>
    </cfRule>
  </conditionalFormatting>
  <conditionalFormatting sqref="F45:R45">
    <cfRule type="containsText" dxfId="786" priority="782" operator="containsText" text="A">
      <formula>NOT(ISERROR(SEARCH("A",F45)))</formula>
    </cfRule>
    <cfRule type="containsText" dxfId="785" priority="783" operator="containsText" text="B">
      <formula>NOT(ISERROR(SEARCH("B",F45)))</formula>
    </cfRule>
    <cfRule type="containsText" dxfId="784" priority="784" operator="containsText" text="c">
      <formula>NOT(ISERROR(SEARCH("c",F45)))</formula>
    </cfRule>
    <cfRule type="containsText" dxfId="783" priority="785" operator="containsText" text="A">
      <formula>NOT(ISERROR(SEARCH("A",F45)))</formula>
    </cfRule>
  </conditionalFormatting>
  <conditionalFormatting sqref="F45:R45">
    <cfRule type="containsText" dxfId="782" priority="778" operator="containsText" text="A">
      <formula>NOT(ISERROR(SEARCH("A",F45)))</formula>
    </cfRule>
    <cfRule type="containsText" dxfId="781" priority="779" operator="containsText" text="B">
      <formula>NOT(ISERROR(SEARCH("B",F45)))</formula>
    </cfRule>
    <cfRule type="containsText" dxfId="780" priority="780" operator="containsText" text="c">
      <formula>NOT(ISERROR(SEARCH("c",F45)))</formula>
    </cfRule>
    <cfRule type="containsText" dxfId="779" priority="781" operator="containsText" text="A">
      <formula>NOT(ISERROR(SEARCH("A",F45)))</formula>
    </cfRule>
  </conditionalFormatting>
  <conditionalFormatting sqref="F45:R45">
    <cfRule type="containsText" dxfId="778" priority="774" operator="containsText" text="A">
      <formula>NOT(ISERROR(SEARCH("A",F45)))</formula>
    </cfRule>
    <cfRule type="containsText" dxfId="777" priority="775" operator="containsText" text="B">
      <formula>NOT(ISERROR(SEARCH("B",F45)))</formula>
    </cfRule>
    <cfRule type="containsText" dxfId="776" priority="776" operator="containsText" text="c">
      <formula>NOT(ISERROR(SEARCH("c",F45)))</formula>
    </cfRule>
    <cfRule type="containsText" dxfId="775" priority="777" operator="containsText" text="A">
      <formula>NOT(ISERROR(SEARCH("A",F45)))</formula>
    </cfRule>
  </conditionalFormatting>
  <conditionalFormatting sqref="F45:R45">
    <cfRule type="containsText" dxfId="774" priority="770" operator="containsText" text="A">
      <formula>NOT(ISERROR(SEARCH("A",F45)))</formula>
    </cfRule>
    <cfRule type="containsText" dxfId="773" priority="771" operator="containsText" text="B">
      <formula>NOT(ISERROR(SEARCH("B",F45)))</formula>
    </cfRule>
    <cfRule type="containsText" dxfId="772" priority="772" operator="containsText" text="c">
      <formula>NOT(ISERROR(SEARCH("c",F45)))</formula>
    </cfRule>
    <cfRule type="containsText" dxfId="771" priority="773" operator="containsText" text="A">
      <formula>NOT(ISERROR(SEARCH("A",F45)))</formula>
    </cfRule>
  </conditionalFormatting>
  <conditionalFormatting sqref="F45:R45">
    <cfRule type="containsText" dxfId="770" priority="766" operator="containsText" text="A">
      <formula>NOT(ISERROR(SEARCH("A",F45)))</formula>
    </cfRule>
    <cfRule type="containsText" dxfId="769" priority="767" operator="containsText" text="B">
      <formula>NOT(ISERROR(SEARCH("B",F45)))</formula>
    </cfRule>
    <cfRule type="containsText" dxfId="768" priority="768" operator="containsText" text="c">
      <formula>NOT(ISERROR(SEARCH("c",F45)))</formula>
    </cfRule>
    <cfRule type="containsText" dxfId="767" priority="769" operator="containsText" text="A">
      <formula>NOT(ISERROR(SEARCH("A",F45)))</formula>
    </cfRule>
  </conditionalFormatting>
  <conditionalFormatting sqref="F45:R45">
    <cfRule type="containsText" dxfId="766" priority="762" operator="containsText" text="A">
      <formula>NOT(ISERROR(SEARCH("A",F45)))</formula>
    </cfRule>
    <cfRule type="containsText" dxfId="765" priority="763" operator="containsText" text="B">
      <formula>NOT(ISERROR(SEARCH("B",F45)))</formula>
    </cfRule>
    <cfRule type="containsText" dxfId="764" priority="764" operator="containsText" text="c">
      <formula>NOT(ISERROR(SEARCH("c",F45)))</formula>
    </cfRule>
    <cfRule type="containsText" dxfId="763" priority="765" operator="containsText" text="A">
      <formula>NOT(ISERROR(SEARCH("A",F45)))</formula>
    </cfRule>
  </conditionalFormatting>
  <conditionalFormatting sqref="F45:R45">
    <cfRule type="containsText" dxfId="762" priority="758" operator="containsText" text="A">
      <formula>NOT(ISERROR(SEARCH("A",F45)))</formula>
    </cfRule>
    <cfRule type="containsText" dxfId="761" priority="759" operator="containsText" text="B">
      <formula>NOT(ISERROR(SEARCH("B",F45)))</formula>
    </cfRule>
    <cfRule type="containsText" dxfId="760" priority="760" operator="containsText" text="c">
      <formula>NOT(ISERROR(SEARCH("c",F45)))</formula>
    </cfRule>
    <cfRule type="containsText" dxfId="759" priority="761" operator="containsText" text="A">
      <formula>NOT(ISERROR(SEARCH("A",F45)))</formula>
    </cfRule>
  </conditionalFormatting>
  <conditionalFormatting sqref="F45:R45">
    <cfRule type="containsText" dxfId="758" priority="754" operator="containsText" text="A">
      <formula>NOT(ISERROR(SEARCH("A",F45)))</formula>
    </cfRule>
    <cfRule type="containsText" dxfId="757" priority="755" operator="containsText" text="B">
      <formula>NOT(ISERROR(SEARCH("B",F45)))</formula>
    </cfRule>
    <cfRule type="containsText" dxfId="756" priority="756" operator="containsText" text="c">
      <formula>NOT(ISERROR(SEARCH("c",F45)))</formula>
    </cfRule>
    <cfRule type="containsText" dxfId="755" priority="757" operator="containsText" text="A">
      <formula>NOT(ISERROR(SEARCH("A",F45)))</formula>
    </cfRule>
  </conditionalFormatting>
  <conditionalFormatting sqref="F45:R45">
    <cfRule type="containsText" dxfId="754" priority="750" operator="containsText" text="A">
      <formula>NOT(ISERROR(SEARCH("A",F45)))</formula>
    </cfRule>
    <cfRule type="containsText" dxfId="753" priority="751" operator="containsText" text="B">
      <formula>NOT(ISERROR(SEARCH("B",F45)))</formula>
    </cfRule>
    <cfRule type="containsText" dxfId="752" priority="752" operator="containsText" text="c">
      <formula>NOT(ISERROR(SEARCH("c",F45)))</formula>
    </cfRule>
    <cfRule type="containsText" dxfId="751" priority="753" operator="containsText" text="A">
      <formula>NOT(ISERROR(SEARCH("A",F45)))</formula>
    </cfRule>
  </conditionalFormatting>
  <conditionalFormatting sqref="F45:R45">
    <cfRule type="containsText" dxfId="750" priority="746" operator="containsText" text="A">
      <formula>NOT(ISERROR(SEARCH("A",F45)))</formula>
    </cfRule>
    <cfRule type="containsText" dxfId="749" priority="747" operator="containsText" text="B">
      <formula>NOT(ISERROR(SEARCH("B",F45)))</formula>
    </cfRule>
    <cfRule type="containsText" dxfId="748" priority="748" operator="containsText" text="c">
      <formula>NOT(ISERROR(SEARCH("c",F45)))</formula>
    </cfRule>
    <cfRule type="containsText" dxfId="747" priority="749" operator="containsText" text="A">
      <formula>NOT(ISERROR(SEARCH("A",F45)))</formula>
    </cfRule>
  </conditionalFormatting>
  <conditionalFormatting sqref="F45:R45">
    <cfRule type="containsText" dxfId="746" priority="742" operator="containsText" text="A">
      <formula>NOT(ISERROR(SEARCH("A",F45)))</formula>
    </cfRule>
    <cfRule type="containsText" dxfId="745" priority="743" operator="containsText" text="B">
      <formula>NOT(ISERROR(SEARCH("B",F45)))</formula>
    </cfRule>
    <cfRule type="containsText" dxfId="744" priority="744" operator="containsText" text="c">
      <formula>NOT(ISERROR(SEARCH("c",F45)))</formula>
    </cfRule>
    <cfRule type="containsText" dxfId="743" priority="745" operator="containsText" text="A">
      <formula>NOT(ISERROR(SEARCH("A",F45)))</formula>
    </cfRule>
  </conditionalFormatting>
  <conditionalFormatting sqref="F45:R45">
    <cfRule type="containsText" dxfId="742" priority="738" operator="containsText" text="A">
      <formula>NOT(ISERROR(SEARCH("A",F45)))</formula>
    </cfRule>
    <cfRule type="containsText" dxfId="741" priority="739" operator="containsText" text="B">
      <formula>NOT(ISERROR(SEARCH("B",F45)))</formula>
    </cfRule>
    <cfRule type="containsText" dxfId="740" priority="740" operator="containsText" text="c">
      <formula>NOT(ISERROR(SEARCH("c",F45)))</formula>
    </cfRule>
    <cfRule type="containsText" dxfId="739" priority="741" operator="containsText" text="A">
      <formula>NOT(ISERROR(SEARCH("A",F45)))</formula>
    </cfRule>
  </conditionalFormatting>
  <conditionalFormatting sqref="F45:R45">
    <cfRule type="containsText" dxfId="738" priority="734" operator="containsText" text="A">
      <formula>NOT(ISERROR(SEARCH("A",F45)))</formula>
    </cfRule>
    <cfRule type="containsText" dxfId="737" priority="735" operator="containsText" text="B">
      <formula>NOT(ISERROR(SEARCH("B",F45)))</formula>
    </cfRule>
    <cfRule type="containsText" dxfId="736" priority="736" operator="containsText" text="c">
      <formula>NOT(ISERROR(SEARCH("c",F45)))</formula>
    </cfRule>
    <cfRule type="containsText" dxfId="735" priority="737" operator="containsText" text="A">
      <formula>NOT(ISERROR(SEARCH("A",F45)))</formula>
    </cfRule>
  </conditionalFormatting>
  <conditionalFormatting sqref="F45:R45">
    <cfRule type="containsText" dxfId="734" priority="730" operator="containsText" text="A">
      <formula>NOT(ISERROR(SEARCH("A",F45)))</formula>
    </cfRule>
    <cfRule type="containsText" dxfId="733" priority="731" operator="containsText" text="B">
      <formula>NOT(ISERROR(SEARCH("B",F45)))</formula>
    </cfRule>
    <cfRule type="containsText" dxfId="732" priority="732" operator="containsText" text="c">
      <formula>NOT(ISERROR(SEARCH("c",F45)))</formula>
    </cfRule>
    <cfRule type="containsText" dxfId="731" priority="733" operator="containsText" text="A">
      <formula>NOT(ISERROR(SEARCH("A",F45)))</formula>
    </cfRule>
  </conditionalFormatting>
  <conditionalFormatting sqref="F45:R45">
    <cfRule type="containsText" dxfId="730" priority="726" operator="containsText" text="A">
      <formula>NOT(ISERROR(SEARCH("A",F45)))</formula>
    </cfRule>
    <cfRule type="containsText" dxfId="729" priority="727" operator="containsText" text="B">
      <formula>NOT(ISERROR(SEARCH("B",F45)))</formula>
    </cfRule>
    <cfRule type="containsText" dxfId="728" priority="728" operator="containsText" text="c">
      <formula>NOT(ISERROR(SEARCH("c",F45)))</formula>
    </cfRule>
    <cfRule type="containsText" dxfId="727" priority="729" operator="containsText" text="A">
      <formula>NOT(ISERROR(SEARCH("A",F45)))</formula>
    </cfRule>
  </conditionalFormatting>
  <conditionalFormatting sqref="F45:R45">
    <cfRule type="containsText" dxfId="726" priority="722" operator="containsText" text="A">
      <formula>NOT(ISERROR(SEARCH("A",F45)))</formula>
    </cfRule>
    <cfRule type="containsText" dxfId="725" priority="723" operator="containsText" text="B">
      <formula>NOT(ISERROR(SEARCH("B",F45)))</formula>
    </cfRule>
    <cfRule type="containsText" dxfId="724" priority="724" operator="containsText" text="c">
      <formula>NOT(ISERROR(SEARCH("c",F45)))</formula>
    </cfRule>
    <cfRule type="containsText" dxfId="723" priority="725" operator="containsText" text="A">
      <formula>NOT(ISERROR(SEARCH("A",F45)))</formula>
    </cfRule>
  </conditionalFormatting>
  <conditionalFormatting sqref="F45:R45">
    <cfRule type="containsText" dxfId="722" priority="718" operator="containsText" text="A">
      <formula>NOT(ISERROR(SEARCH("A",F45)))</formula>
    </cfRule>
    <cfRule type="containsText" dxfId="721" priority="719" operator="containsText" text="B">
      <formula>NOT(ISERROR(SEARCH("B",F45)))</formula>
    </cfRule>
    <cfRule type="containsText" dxfId="720" priority="720" operator="containsText" text="c">
      <formula>NOT(ISERROR(SEARCH("c",F45)))</formula>
    </cfRule>
    <cfRule type="containsText" dxfId="719" priority="721" operator="containsText" text="A">
      <formula>NOT(ISERROR(SEARCH("A",F45)))</formula>
    </cfRule>
  </conditionalFormatting>
  <conditionalFormatting sqref="F45:R45">
    <cfRule type="containsText" dxfId="718" priority="714" operator="containsText" text="A">
      <formula>NOT(ISERROR(SEARCH("A",F45)))</formula>
    </cfRule>
    <cfRule type="containsText" dxfId="717" priority="715" operator="containsText" text="B">
      <formula>NOT(ISERROR(SEARCH("B",F45)))</formula>
    </cfRule>
    <cfRule type="containsText" dxfId="716" priority="716" operator="containsText" text="c">
      <formula>NOT(ISERROR(SEARCH("c",F45)))</formula>
    </cfRule>
    <cfRule type="containsText" dxfId="715" priority="717" operator="containsText" text="A">
      <formula>NOT(ISERROR(SEARCH("A",F45)))</formula>
    </cfRule>
  </conditionalFormatting>
  <conditionalFormatting sqref="F45:R45">
    <cfRule type="containsText" dxfId="714" priority="710" operator="containsText" text="A">
      <formula>NOT(ISERROR(SEARCH("A",F45)))</formula>
    </cfRule>
    <cfRule type="containsText" dxfId="713" priority="711" operator="containsText" text="B">
      <formula>NOT(ISERROR(SEARCH("B",F45)))</formula>
    </cfRule>
    <cfRule type="containsText" dxfId="712" priority="712" operator="containsText" text="c">
      <formula>NOT(ISERROR(SEARCH("c",F45)))</formula>
    </cfRule>
    <cfRule type="containsText" dxfId="711" priority="713" operator="containsText" text="A">
      <formula>NOT(ISERROR(SEARCH("A",F45)))</formula>
    </cfRule>
  </conditionalFormatting>
  <conditionalFormatting sqref="F45:R45">
    <cfRule type="containsText" dxfId="710" priority="706" operator="containsText" text="A">
      <formula>NOT(ISERROR(SEARCH("A",F45)))</formula>
    </cfRule>
    <cfRule type="containsText" dxfId="709" priority="707" operator="containsText" text="B">
      <formula>NOT(ISERROR(SEARCH("B",F45)))</formula>
    </cfRule>
    <cfRule type="containsText" dxfId="708" priority="708" operator="containsText" text="c">
      <formula>NOT(ISERROR(SEARCH("c",F45)))</formula>
    </cfRule>
    <cfRule type="containsText" dxfId="707" priority="709" operator="containsText" text="A">
      <formula>NOT(ISERROR(SEARCH("A",F45)))</formula>
    </cfRule>
  </conditionalFormatting>
  <conditionalFormatting sqref="F45:R45">
    <cfRule type="containsText" dxfId="706" priority="702" operator="containsText" text="A">
      <formula>NOT(ISERROR(SEARCH("A",F45)))</formula>
    </cfRule>
    <cfRule type="containsText" dxfId="705" priority="703" operator="containsText" text="B">
      <formula>NOT(ISERROR(SEARCH("B",F45)))</formula>
    </cfRule>
    <cfRule type="containsText" dxfId="704" priority="704" operator="containsText" text="c">
      <formula>NOT(ISERROR(SEARCH("c",F45)))</formula>
    </cfRule>
    <cfRule type="containsText" dxfId="703" priority="705" operator="containsText" text="A">
      <formula>NOT(ISERROR(SEARCH("A",F45)))</formula>
    </cfRule>
  </conditionalFormatting>
  <conditionalFormatting sqref="F45:R45">
    <cfRule type="containsText" dxfId="702" priority="698" operator="containsText" text="A">
      <formula>NOT(ISERROR(SEARCH("A",F45)))</formula>
    </cfRule>
    <cfRule type="containsText" dxfId="701" priority="699" operator="containsText" text="B">
      <formula>NOT(ISERROR(SEARCH("B",F45)))</formula>
    </cfRule>
    <cfRule type="containsText" dxfId="700" priority="700" operator="containsText" text="c">
      <formula>NOT(ISERROR(SEARCH("c",F45)))</formula>
    </cfRule>
    <cfRule type="containsText" dxfId="699" priority="701" operator="containsText" text="A">
      <formula>NOT(ISERROR(SEARCH("A",F45)))</formula>
    </cfRule>
  </conditionalFormatting>
  <conditionalFormatting sqref="F45:R45">
    <cfRule type="containsText" dxfId="698" priority="694" operator="containsText" text="A">
      <formula>NOT(ISERROR(SEARCH("A",F45)))</formula>
    </cfRule>
    <cfRule type="containsText" dxfId="697" priority="695" operator="containsText" text="B">
      <formula>NOT(ISERROR(SEARCH("B",F45)))</formula>
    </cfRule>
    <cfRule type="containsText" dxfId="696" priority="696" operator="containsText" text="c">
      <formula>NOT(ISERROR(SEARCH("c",F45)))</formula>
    </cfRule>
    <cfRule type="containsText" dxfId="695" priority="697" operator="containsText" text="A">
      <formula>NOT(ISERROR(SEARCH("A",F45)))</formula>
    </cfRule>
  </conditionalFormatting>
  <conditionalFormatting sqref="F45:R45">
    <cfRule type="containsText" dxfId="694" priority="690" operator="containsText" text="A">
      <formula>NOT(ISERROR(SEARCH("A",F45)))</formula>
    </cfRule>
    <cfRule type="containsText" dxfId="693" priority="691" operator="containsText" text="B">
      <formula>NOT(ISERROR(SEARCH("B",F45)))</formula>
    </cfRule>
    <cfRule type="containsText" dxfId="692" priority="692" operator="containsText" text="c">
      <formula>NOT(ISERROR(SEARCH("c",F45)))</formula>
    </cfRule>
    <cfRule type="containsText" dxfId="691" priority="693" operator="containsText" text="A">
      <formula>NOT(ISERROR(SEARCH("A",F45)))</formula>
    </cfRule>
  </conditionalFormatting>
  <conditionalFormatting sqref="F45:R45">
    <cfRule type="containsText" dxfId="690" priority="686" operator="containsText" text="A">
      <formula>NOT(ISERROR(SEARCH("A",F45)))</formula>
    </cfRule>
    <cfRule type="containsText" dxfId="689" priority="687" operator="containsText" text="B">
      <formula>NOT(ISERROR(SEARCH("B",F45)))</formula>
    </cfRule>
    <cfRule type="containsText" dxfId="688" priority="688" operator="containsText" text="c">
      <formula>NOT(ISERROR(SEARCH("c",F45)))</formula>
    </cfRule>
    <cfRule type="containsText" dxfId="687" priority="689" operator="containsText" text="A">
      <formula>NOT(ISERROR(SEARCH("A",F45)))</formula>
    </cfRule>
  </conditionalFormatting>
  <conditionalFormatting sqref="F45:R45">
    <cfRule type="containsText" dxfId="686" priority="682" operator="containsText" text="A">
      <formula>NOT(ISERROR(SEARCH("A",F45)))</formula>
    </cfRule>
    <cfRule type="containsText" dxfId="685" priority="683" operator="containsText" text="B">
      <formula>NOT(ISERROR(SEARCH("B",F45)))</formula>
    </cfRule>
    <cfRule type="containsText" dxfId="684" priority="684" operator="containsText" text="c">
      <formula>NOT(ISERROR(SEARCH("c",F45)))</formula>
    </cfRule>
    <cfRule type="containsText" dxfId="683" priority="685" operator="containsText" text="A">
      <formula>NOT(ISERROR(SEARCH("A",F45)))</formula>
    </cfRule>
  </conditionalFormatting>
  <conditionalFormatting sqref="F45:R45">
    <cfRule type="containsText" dxfId="682" priority="678" operator="containsText" text="A">
      <formula>NOT(ISERROR(SEARCH("A",F45)))</formula>
    </cfRule>
    <cfRule type="containsText" dxfId="681" priority="679" operator="containsText" text="B">
      <formula>NOT(ISERROR(SEARCH("B",F45)))</formula>
    </cfRule>
    <cfRule type="containsText" dxfId="680" priority="680" operator="containsText" text="c">
      <formula>NOT(ISERROR(SEARCH("c",F45)))</formula>
    </cfRule>
    <cfRule type="containsText" dxfId="679" priority="681" operator="containsText" text="A">
      <formula>NOT(ISERROR(SEARCH("A",F45)))</formula>
    </cfRule>
  </conditionalFormatting>
  <conditionalFormatting sqref="F45:R45">
    <cfRule type="containsText" dxfId="678" priority="674" operator="containsText" text="A">
      <formula>NOT(ISERROR(SEARCH("A",F45)))</formula>
    </cfRule>
    <cfRule type="containsText" dxfId="677" priority="675" operator="containsText" text="B">
      <formula>NOT(ISERROR(SEARCH("B",F45)))</formula>
    </cfRule>
    <cfRule type="containsText" dxfId="676" priority="676" operator="containsText" text="c">
      <formula>NOT(ISERROR(SEARCH("c",F45)))</formula>
    </cfRule>
    <cfRule type="containsText" dxfId="675" priority="677" operator="containsText" text="A">
      <formula>NOT(ISERROR(SEARCH("A",F45)))</formula>
    </cfRule>
  </conditionalFormatting>
  <conditionalFormatting sqref="F45:R45">
    <cfRule type="containsText" dxfId="674" priority="670" operator="containsText" text="A">
      <formula>NOT(ISERROR(SEARCH("A",F45)))</formula>
    </cfRule>
    <cfRule type="containsText" dxfId="673" priority="671" operator="containsText" text="B">
      <formula>NOT(ISERROR(SEARCH("B",F45)))</formula>
    </cfRule>
    <cfRule type="containsText" dxfId="672" priority="672" operator="containsText" text="c">
      <formula>NOT(ISERROR(SEARCH("c",F45)))</formula>
    </cfRule>
    <cfRule type="containsText" dxfId="671" priority="673" operator="containsText" text="A">
      <formula>NOT(ISERROR(SEARCH("A",F45)))</formula>
    </cfRule>
  </conditionalFormatting>
  <conditionalFormatting sqref="F45:R45">
    <cfRule type="containsText" dxfId="670" priority="666" operator="containsText" text="A">
      <formula>NOT(ISERROR(SEARCH("A",F45)))</formula>
    </cfRule>
    <cfRule type="containsText" dxfId="669" priority="667" operator="containsText" text="B">
      <formula>NOT(ISERROR(SEARCH("B",F45)))</formula>
    </cfRule>
    <cfRule type="containsText" dxfId="668" priority="668" operator="containsText" text="c">
      <formula>NOT(ISERROR(SEARCH("c",F45)))</formula>
    </cfRule>
    <cfRule type="containsText" dxfId="667" priority="669" operator="containsText" text="A">
      <formula>NOT(ISERROR(SEARCH("A",F45)))</formula>
    </cfRule>
  </conditionalFormatting>
  <conditionalFormatting sqref="F45:R45">
    <cfRule type="containsText" dxfId="666" priority="662" operator="containsText" text="A">
      <formula>NOT(ISERROR(SEARCH("A",F45)))</formula>
    </cfRule>
    <cfRule type="containsText" dxfId="665" priority="663" operator="containsText" text="B">
      <formula>NOT(ISERROR(SEARCH("B",F45)))</formula>
    </cfRule>
    <cfRule type="containsText" dxfId="664" priority="664" operator="containsText" text="c">
      <formula>NOT(ISERROR(SEARCH("c",F45)))</formula>
    </cfRule>
    <cfRule type="containsText" dxfId="663" priority="665" operator="containsText" text="A">
      <formula>NOT(ISERROR(SEARCH("A",F45)))</formula>
    </cfRule>
  </conditionalFormatting>
  <conditionalFormatting sqref="F45:R45">
    <cfRule type="containsText" dxfId="662" priority="658" operator="containsText" text="A">
      <formula>NOT(ISERROR(SEARCH("A",F45)))</formula>
    </cfRule>
    <cfRule type="containsText" dxfId="661" priority="659" operator="containsText" text="B">
      <formula>NOT(ISERROR(SEARCH("B",F45)))</formula>
    </cfRule>
    <cfRule type="containsText" dxfId="660" priority="660" operator="containsText" text="c">
      <formula>NOT(ISERROR(SEARCH("c",F45)))</formula>
    </cfRule>
    <cfRule type="containsText" dxfId="659" priority="661" operator="containsText" text="A">
      <formula>NOT(ISERROR(SEARCH("A",F45)))</formula>
    </cfRule>
  </conditionalFormatting>
  <conditionalFormatting sqref="F45:R45">
    <cfRule type="containsText" dxfId="658" priority="654" operator="containsText" text="A">
      <formula>NOT(ISERROR(SEARCH("A",F45)))</formula>
    </cfRule>
    <cfRule type="containsText" dxfId="657" priority="655" operator="containsText" text="B">
      <formula>NOT(ISERROR(SEARCH("B",F45)))</formula>
    </cfRule>
    <cfRule type="containsText" dxfId="656" priority="656" operator="containsText" text="c">
      <formula>NOT(ISERROR(SEARCH("c",F45)))</formula>
    </cfRule>
    <cfRule type="containsText" dxfId="655" priority="657" operator="containsText" text="A">
      <formula>NOT(ISERROR(SEARCH("A",F45)))</formula>
    </cfRule>
  </conditionalFormatting>
  <conditionalFormatting sqref="F45:R45">
    <cfRule type="containsText" dxfId="654" priority="650" operator="containsText" text="A">
      <formula>NOT(ISERROR(SEARCH("A",F45)))</formula>
    </cfRule>
    <cfRule type="containsText" dxfId="653" priority="651" operator="containsText" text="B">
      <formula>NOT(ISERROR(SEARCH("B",F45)))</formula>
    </cfRule>
    <cfRule type="containsText" dxfId="652" priority="652" operator="containsText" text="c">
      <formula>NOT(ISERROR(SEARCH("c",F45)))</formula>
    </cfRule>
    <cfRule type="containsText" dxfId="651" priority="653" operator="containsText" text="A">
      <formula>NOT(ISERROR(SEARCH("A",F45)))</formula>
    </cfRule>
  </conditionalFormatting>
  <conditionalFormatting sqref="F45:R45">
    <cfRule type="containsText" dxfId="650" priority="646" operator="containsText" text="A">
      <formula>NOT(ISERROR(SEARCH("A",F45)))</formula>
    </cfRule>
    <cfRule type="containsText" dxfId="649" priority="647" operator="containsText" text="B">
      <formula>NOT(ISERROR(SEARCH("B",F45)))</formula>
    </cfRule>
    <cfRule type="containsText" dxfId="648" priority="648" operator="containsText" text="c">
      <formula>NOT(ISERROR(SEARCH("c",F45)))</formula>
    </cfRule>
    <cfRule type="containsText" dxfId="647" priority="649" operator="containsText" text="A">
      <formula>NOT(ISERROR(SEARCH("A",F45)))</formula>
    </cfRule>
  </conditionalFormatting>
  <conditionalFormatting sqref="F45:R45">
    <cfRule type="containsText" dxfId="646" priority="642" operator="containsText" text="A">
      <formula>NOT(ISERROR(SEARCH("A",F45)))</formula>
    </cfRule>
    <cfRule type="containsText" dxfId="645" priority="643" operator="containsText" text="B">
      <formula>NOT(ISERROR(SEARCH("B",F45)))</formula>
    </cfRule>
    <cfRule type="containsText" dxfId="644" priority="644" operator="containsText" text="c">
      <formula>NOT(ISERROR(SEARCH("c",F45)))</formula>
    </cfRule>
    <cfRule type="containsText" dxfId="643" priority="645" operator="containsText" text="A">
      <formula>NOT(ISERROR(SEARCH("A",F45)))</formula>
    </cfRule>
  </conditionalFormatting>
  <conditionalFormatting sqref="F45:R45">
    <cfRule type="containsText" dxfId="642" priority="638" operator="containsText" text="A">
      <formula>NOT(ISERROR(SEARCH("A",F45)))</formula>
    </cfRule>
    <cfRule type="containsText" dxfId="641" priority="639" operator="containsText" text="B">
      <formula>NOT(ISERROR(SEARCH("B",F45)))</formula>
    </cfRule>
    <cfRule type="containsText" dxfId="640" priority="640" operator="containsText" text="c">
      <formula>NOT(ISERROR(SEARCH("c",F45)))</formula>
    </cfRule>
    <cfRule type="containsText" dxfId="639" priority="641" operator="containsText" text="A">
      <formula>NOT(ISERROR(SEARCH("A",F45)))</formula>
    </cfRule>
  </conditionalFormatting>
  <conditionalFormatting sqref="F45:R45">
    <cfRule type="containsText" dxfId="638" priority="634" operator="containsText" text="A">
      <formula>NOT(ISERROR(SEARCH("A",F45)))</formula>
    </cfRule>
    <cfRule type="containsText" dxfId="637" priority="635" operator="containsText" text="B">
      <formula>NOT(ISERROR(SEARCH("B",F45)))</formula>
    </cfRule>
    <cfRule type="containsText" dxfId="636" priority="636" operator="containsText" text="c">
      <formula>NOT(ISERROR(SEARCH("c",F45)))</formula>
    </cfRule>
    <cfRule type="containsText" dxfId="635" priority="637" operator="containsText" text="A">
      <formula>NOT(ISERROR(SEARCH("A",F45)))</formula>
    </cfRule>
  </conditionalFormatting>
  <conditionalFormatting sqref="F45:R45">
    <cfRule type="containsText" dxfId="634" priority="630" operator="containsText" text="A">
      <formula>NOT(ISERROR(SEARCH("A",F45)))</formula>
    </cfRule>
    <cfRule type="containsText" dxfId="633" priority="631" operator="containsText" text="B">
      <formula>NOT(ISERROR(SEARCH("B",F45)))</formula>
    </cfRule>
    <cfRule type="containsText" dxfId="632" priority="632" operator="containsText" text="c">
      <formula>NOT(ISERROR(SEARCH("c",F45)))</formula>
    </cfRule>
    <cfRule type="containsText" dxfId="631" priority="633" operator="containsText" text="A">
      <formula>NOT(ISERROR(SEARCH("A",F45)))</formula>
    </cfRule>
  </conditionalFormatting>
  <conditionalFormatting sqref="F45:R45">
    <cfRule type="containsText" dxfId="630" priority="626" operator="containsText" text="A">
      <formula>NOT(ISERROR(SEARCH("A",F45)))</formula>
    </cfRule>
    <cfRule type="containsText" dxfId="629" priority="627" operator="containsText" text="B">
      <formula>NOT(ISERROR(SEARCH("B",F45)))</formula>
    </cfRule>
    <cfRule type="containsText" dxfId="628" priority="628" operator="containsText" text="c">
      <formula>NOT(ISERROR(SEARCH("c",F45)))</formula>
    </cfRule>
    <cfRule type="containsText" dxfId="627" priority="629" operator="containsText" text="A">
      <formula>NOT(ISERROR(SEARCH("A",F45)))</formula>
    </cfRule>
  </conditionalFormatting>
  <conditionalFormatting sqref="F45:R45">
    <cfRule type="containsText" dxfId="626" priority="622" operator="containsText" text="A">
      <formula>NOT(ISERROR(SEARCH("A",F45)))</formula>
    </cfRule>
    <cfRule type="containsText" dxfId="625" priority="623" operator="containsText" text="B">
      <formula>NOT(ISERROR(SEARCH("B",F45)))</formula>
    </cfRule>
    <cfRule type="containsText" dxfId="624" priority="624" operator="containsText" text="c">
      <formula>NOT(ISERROR(SEARCH("c",F45)))</formula>
    </cfRule>
    <cfRule type="containsText" dxfId="623" priority="625" operator="containsText" text="A">
      <formula>NOT(ISERROR(SEARCH("A",F45)))</formula>
    </cfRule>
  </conditionalFormatting>
  <conditionalFormatting sqref="F45:R45">
    <cfRule type="containsText" dxfId="622" priority="618" operator="containsText" text="A">
      <formula>NOT(ISERROR(SEARCH("A",F45)))</formula>
    </cfRule>
    <cfRule type="containsText" dxfId="621" priority="619" operator="containsText" text="B">
      <formula>NOT(ISERROR(SEARCH("B",F45)))</formula>
    </cfRule>
    <cfRule type="containsText" dxfId="620" priority="620" operator="containsText" text="c">
      <formula>NOT(ISERROR(SEARCH("c",F45)))</formula>
    </cfRule>
    <cfRule type="containsText" dxfId="619" priority="621" operator="containsText" text="A">
      <formula>NOT(ISERROR(SEARCH("A",F45)))</formula>
    </cfRule>
  </conditionalFormatting>
  <conditionalFormatting sqref="F45:R45">
    <cfRule type="containsText" dxfId="618" priority="614" operator="containsText" text="A">
      <formula>NOT(ISERROR(SEARCH("A",F45)))</formula>
    </cfRule>
    <cfRule type="containsText" dxfId="617" priority="615" operator="containsText" text="B">
      <formula>NOT(ISERROR(SEARCH("B",F45)))</formula>
    </cfRule>
    <cfRule type="containsText" dxfId="616" priority="616" operator="containsText" text="c">
      <formula>NOT(ISERROR(SEARCH("c",F45)))</formula>
    </cfRule>
    <cfRule type="containsText" dxfId="615" priority="617" operator="containsText" text="A">
      <formula>NOT(ISERROR(SEARCH("A",F45)))</formula>
    </cfRule>
  </conditionalFormatting>
  <conditionalFormatting sqref="F45:R45">
    <cfRule type="containsText" dxfId="614" priority="610" operator="containsText" text="A">
      <formula>NOT(ISERROR(SEARCH("A",F45)))</formula>
    </cfRule>
    <cfRule type="containsText" dxfId="613" priority="611" operator="containsText" text="B">
      <formula>NOT(ISERROR(SEARCH("B",F45)))</formula>
    </cfRule>
    <cfRule type="containsText" dxfId="612" priority="612" operator="containsText" text="c">
      <formula>NOT(ISERROR(SEARCH("c",F45)))</formula>
    </cfRule>
    <cfRule type="containsText" dxfId="611" priority="613" operator="containsText" text="A">
      <formula>NOT(ISERROR(SEARCH("A",F45)))</formula>
    </cfRule>
  </conditionalFormatting>
  <conditionalFormatting sqref="F45:R45">
    <cfRule type="containsText" dxfId="610" priority="606" operator="containsText" text="A">
      <formula>NOT(ISERROR(SEARCH("A",F45)))</formula>
    </cfRule>
    <cfRule type="containsText" dxfId="609" priority="607" operator="containsText" text="B">
      <formula>NOT(ISERROR(SEARCH("B",F45)))</formula>
    </cfRule>
    <cfRule type="containsText" dxfId="608" priority="608" operator="containsText" text="c">
      <formula>NOT(ISERROR(SEARCH("c",F45)))</formula>
    </cfRule>
    <cfRule type="containsText" dxfId="607" priority="609" operator="containsText" text="A">
      <formula>NOT(ISERROR(SEARCH("A",F45)))</formula>
    </cfRule>
  </conditionalFormatting>
  <conditionalFormatting sqref="F45:R45">
    <cfRule type="containsText" dxfId="606" priority="602" operator="containsText" text="A">
      <formula>NOT(ISERROR(SEARCH("A",F45)))</formula>
    </cfRule>
    <cfRule type="containsText" dxfId="605" priority="603" operator="containsText" text="B">
      <formula>NOT(ISERROR(SEARCH("B",F45)))</formula>
    </cfRule>
    <cfRule type="containsText" dxfId="604" priority="604" operator="containsText" text="c">
      <formula>NOT(ISERROR(SEARCH("c",F45)))</formula>
    </cfRule>
    <cfRule type="containsText" dxfId="603" priority="605" operator="containsText" text="A">
      <formula>NOT(ISERROR(SEARCH("A",F45)))</formula>
    </cfRule>
  </conditionalFormatting>
  <conditionalFormatting sqref="F45:R45">
    <cfRule type="containsText" dxfId="602" priority="598" operator="containsText" text="A">
      <formula>NOT(ISERROR(SEARCH("A",F45)))</formula>
    </cfRule>
    <cfRule type="containsText" dxfId="601" priority="599" operator="containsText" text="B">
      <formula>NOT(ISERROR(SEARCH("B",F45)))</formula>
    </cfRule>
    <cfRule type="containsText" dxfId="600" priority="600" operator="containsText" text="c">
      <formula>NOT(ISERROR(SEARCH("c",F45)))</formula>
    </cfRule>
    <cfRule type="containsText" dxfId="599" priority="601" operator="containsText" text="A">
      <formula>NOT(ISERROR(SEARCH("A",F45)))</formula>
    </cfRule>
  </conditionalFormatting>
  <conditionalFormatting sqref="F45:R45">
    <cfRule type="containsText" dxfId="598" priority="594" operator="containsText" text="A">
      <formula>NOT(ISERROR(SEARCH("A",F45)))</formula>
    </cfRule>
    <cfRule type="containsText" dxfId="597" priority="595" operator="containsText" text="B">
      <formula>NOT(ISERROR(SEARCH("B",F45)))</formula>
    </cfRule>
    <cfRule type="containsText" dxfId="596" priority="596" operator="containsText" text="c">
      <formula>NOT(ISERROR(SEARCH("c",F45)))</formula>
    </cfRule>
    <cfRule type="containsText" dxfId="595" priority="597" operator="containsText" text="A">
      <formula>NOT(ISERROR(SEARCH("A",F45)))</formula>
    </cfRule>
  </conditionalFormatting>
  <conditionalFormatting sqref="F45:R45">
    <cfRule type="containsText" dxfId="594" priority="590" operator="containsText" text="A">
      <formula>NOT(ISERROR(SEARCH("A",F45)))</formula>
    </cfRule>
    <cfRule type="containsText" dxfId="593" priority="591" operator="containsText" text="B">
      <formula>NOT(ISERROR(SEARCH("B",F45)))</formula>
    </cfRule>
    <cfRule type="containsText" dxfId="592" priority="592" operator="containsText" text="c">
      <formula>NOT(ISERROR(SEARCH("c",F45)))</formula>
    </cfRule>
    <cfRule type="containsText" dxfId="591" priority="593" operator="containsText" text="A">
      <formula>NOT(ISERROR(SEARCH("A",F45)))</formula>
    </cfRule>
  </conditionalFormatting>
  <conditionalFormatting sqref="F45:R45">
    <cfRule type="containsText" dxfId="590" priority="586" operator="containsText" text="A">
      <formula>NOT(ISERROR(SEARCH("A",F45)))</formula>
    </cfRule>
    <cfRule type="containsText" dxfId="589" priority="587" operator="containsText" text="B">
      <formula>NOT(ISERROR(SEARCH("B",F45)))</formula>
    </cfRule>
    <cfRule type="containsText" dxfId="588" priority="588" operator="containsText" text="c">
      <formula>NOT(ISERROR(SEARCH("c",F45)))</formula>
    </cfRule>
    <cfRule type="containsText" dxfId="587" priority="589" operator="containsText" text="A">
      <formula>NOT(ISERROR(SEARCH("A",F45)))</formula>
    </cfRule>
  </conditionalFormatting>
  <conditionalFormatting sqref="F45:R45">
    <cfRule type="containsText" dxfId="586" priority="582" operator="containsText" text="A">
      <formula>NOT(ISERROR(SEARCH("A",F45)))</formula>
    </cfRule>
    <cfRule type="containsText" dxfId="585" priority="583" operator="containsText" text="B">
      <formula>NOT(ISERROR(SEARCH("B",F45)))</formula>
    </cfRule>
    <cfRule type="containsText" dxfId="584" priority="584" operator="containsText" text="c">
      <formula>NOT(ISERROR(SEARCH("c",F45)))</formula>
    </cfRule>
    <cfRule type="containsText" dxfId="583" priority="585" operator="containsText" text="A">
      <formula>NOT(ISERROR(SEARCH("A",F45)))</formula>
    </cfRule>
  </conditionalFormatting>
  <conditionalFormatting sqref="F45:R45">
    <cfRule type="containsText" dxfId="582" priority="578" operator="containsText" text="A">
      <formula>NOT(ISERROR(SEARCH("A",F45)))</formula>
    </cfRule>
    <cfRule type="containsText" dxfId="581" priority="579" operator="containsText" text="B">
      <formula>NOT(ISERROR(SEARCH("B",F45)))</formula>
    </cfRule>
    <cfRule type="containsText" dxfId="580" priority="580" operator="containsText" text="c">
      <formula>NOT(ISERROR(SEARCH("c",F45)))</formula>
    </cfRule>
    <cfRule type="containsText" dxfId="579" priority="581" operator="containsText" text="A">
      <formula>NOT(ISERROR(SEARCH("A",F45)))</formula>
    </cfRule>
  </conditionalFormatting>
  <conditionalFormatting sqref="F45:R45">
    <cfRule type="containsText" dxfId="578" priority="574" operator="containsText" text="A">
      <formula>NOT(ISERROR(SEARCH("A",F45)))</formula>
    </cfRule>
    <cfRule type="containsText" dxfId="577" priority="575" operator="containsText" text="B">
      <formula>NOT(ISERROR(SEARCH("B",F45)))</formula>
    </cfRule>
    <cfRule type="containsText" dxfId="576" priority="576" operator="containsText" text="c">
      <formula>NOT(ISERROR(SEARCH("c",F45)))</formula>
    </cfRule>
    <cfRule type="containsText" dxfId="575" priority="577" operator="containsText" text="A">
      <formula>NOT(ISERROR(SEARCH("A",F45)))</formula>
    </cfRule>
  </conditionalFormatting>
  <conditionalFormatting sqref="F45:R45">
    <cfRule type="containsText" dxfId="574" priority="570" operator="containsText" text="A">
      <formula>NOT(ISERROR(SEARCH("A",F45)))</formula>
    </cfRule>
    <cfRule type="containsText" dxfId="573" priority="571" operator="containsText" text="B">
      <formula>NOT(ISERROR(SEARCH("B",F45)))</formula>
    </cfRule>
    <cfRule type="containsText" dxfId="572" priority="572" operator="containsText" text="c">
      <formula>NOT(ISERROR(SEARCH("c",F45)))</formula>
    </cfRule>
    <cfRule type="containsText" dxfId="571" priority="573" operator="containsText" text="A">
      <formula>NOT(ISERROR(SEARCH("A",F45)))</formula>
    </cfRule>
  </conditionalFormatting>
  <conditionalFormatting sqref="F45:R45">
    <cfRule type="containsText" dxfId="570" priority="566" operator="containsText" text="A">
      <formula>NOT(ISERROR(SEARCH("A",F45)))</formula>
    </cfRule>
    <cfRule type="containsText" dxfId="569" priority="567" operator="containsText" text="B">
      <formula>NOT(ISERROR(SEARCH("B",F45)))</formula>
    </cfRule>
    <cfRule type="containsText" dxfId="568" priority="568" operator="containsText" text="c">
      <formula>NOT(ISERROR(SEARCH("c",F45)))</formula>
    </cfRule>
    <cfRule type="containsText" dxfId="567" priority="569" operator="containsText" text="A">
      <formula>NOT(ISERROR(SEARCH("A",F45)))</formula>
    </cfRule>
  </conditionalFormatting>
  <conditionalFormatting sqref="F45:R45">
    <cfRule type="containsText" dxfId="566" priority="562" operator="containsText" text="A">
      <formula>NOT(ISERROR(SEARCH("A",F45)))</formula>
    </cfRule>
    <cfRule type="containsText" dxfId="565" priority="563" operator="containsText" text="B">
      <formula>NOT(ISERROR(SEARCH("B",F45)))</formula>
    </cfRule>
    <cfRule type="containsText" dxfId="564" priority="564" operator="containsText" text="c">
      <formula>NOT(ISERROR(SEARCH("c",F45)))</formula>
    </cfRule>
    <cfRule type="containsText" dxfId="563" priority="565" operator="containsText" text="A">
      <formula>NOT(ISERROR(SEARCH("A",F45)))</formula>
    </cfRule>
  </conditionalFormatting>
  <conditionalFormatting sqref="F45:R45">
    <cfRule type="containsText" dxfId="562" priority="558" operator="containsText" text="A">
      <formula>NOT(ISERROR(SEARCH("A",F45)))</formula>
    </cfRule>
    <cfRule type="containsText" dxfId="561" priority="559" operator="containsText" text="B">
      <formula>NOT(ISERROR(SEARCH("B",F45)))</formula>
    </cfRule>
    <cfRule type="containsText" dxfId="560" priority="560" operator="containsText" text="c">
      <formula>NOT(ISERROR(SEARCH("c",F45)))</formula>
    </cfRule>
    <cfRule type="containsText" dxfId="559" priority="561" operator="containsText" text="A">
      <formula>NOT(ISERROR(SEARCH("A",F45)))</formula>
    </cfRule>
  </conditionalFormatting>
  <conditionalFormatting sqref="F45:R45">
    <cfRule type="containsText" dxfId="558" priority="554" operator="containsText" text="A">
      <formula>NOT(ISERROR(SEARCH("A",F45)))</formula>
    </cfRule>
    <cfRule type="containsText" dxfId="557" priority="555" operator="containsText" text="B">
      <formula>NOT(ISERROR(SEARCH("B",F45)))</formula>
    </cfRule>
    <cfRule type="containsText" dxfId="556" priority="556" operator="containsText" text="c">
      <formula>NOT(ISERROR(SEARCH("c",F45)))</formula>
    </cfRule>
    <cfRule type="containsText" dxfId="555" priority="557" operator="containsText" text="A">
      <formula>NOT(ISERROR(SEARCH("A",F45)))</formula>
    </cfRule>
  </conditionalFormatting>
  <conditionalFormatting sqref="F45:R45">
    <cfRule type="containsText" dxfId="554" priority="550" operator="containsText" text="A">
      <formula>NOT(ISERROR(SEARCH("A",F45)))</formula>
    </cfRule>
    <cfRule type="containsText" dxfId="553" priority="551" operator="containsText" text="B">
      <formula>NOT(ISERROR(SEARCH("B",F45)))</formula>
    </cfRule>
    <cfRule type="containsText" dxfId="552" priority="552" operator="containsText" text="c">
      <formula>NOT(ISERROR(SEARCH("c",F45)))</formula>
    </cfRule>
    <cfRule type="containsText" dxfId="551" priority="553" operator="containsText" text="A">
      <formula>NOT(ISERROR(SEARCH("A",F45)))</formula>
    </cfRule>
  </conditionalFormatting>
  <conditionalFormatting sqref="F45:R45">
    <cfRule type="containsText" dxfId="550" priority="546" operator="containsText" text="A">
      <formula>NOT(ISERROR(SEARCH("A",F45)))</formula>
    </cfRule>
    <cfRule type="containsText" dxfId="549" priority="547" operator="containsText" text="B">
      <formula>NOT(ISERROR(SEARCH("B",F45)))</formula>
    </cfRule>
    <cfRule type="containsText" dxfId="548" priority="548" operator="containsText" text="c">
      <formula>NOT(ISERROR(SEARCH("c",F45)))</formula>
    </cfRule>
    <cfRule type="containsText" dxfId="547" priority="549" operator="containsText" text="A">
      <formula>NOT(ISERROR(SEARCH("A",F45)))</formula>
    </cfRule>
  </conditionalFormatting>
  <conditionalFormatting sqref="F45:R45">
    <cfRule type="containsText" dxfId="546" priority="542" operator="containsText" text="A">
      <formula>NOT(ISERROR(SEARCH("A",F45)))</formula>
    </cfRule>
    <cfRule type="containsText" dxfId="545" priority="543" operator="containsText" text="B">
      <formula>NOT(ISERROR(SEARCH("B",F45)))</formula>
    </cfRule>
    <cfRule type="containsText" dxfId="544" priority="544" operator="containsText" text="c">
      <formula>NOT(ISERROR(SEARCH("c",F45)))</formula>
    </cfRule>
    <cfRule type="containsText" dxfId="543" priority="545" operator="containsText" text="A">
      <formula>NOT(ISERROR(SEARCH("A",F45)))</formula>
    </cfRule>
  </conditionalFormatting>
  <conditionalFormatting sqref="F45:R45">
    <cfRule type="containsText" dxfId="542" priority="538" operator="containsText" text="A">
      <formula>NOT(ISERROR(SEARCH("A",F45)))</formula>
    </cfRule>
    <cfRule type="containsText" dxfId="541" priority="539" operator="containsText" text="B">
      <formula>NOT(ISERROR(SEARCH("B",F45)))</formula>
    </cfRule>
    <cfRule type="containsText" dxfId="540" priority="540" operator="containsText" text="c">
      <formula>NOT(ISERROR(SEARCH("c",F45)))</formula>
    </cfRule>
    <cfRule type="containsText" dxfId="539" priority="541" operator="containsText" text="A">
      <formula>NOT(ISERROR(SEARCH("A",F45)))</formula>
    </cfRule>
  </conditionalFormatting>
  <conditionalFormatting sqref="D30">
    <cfRule type="cellIs" dxfId="538" priority="537" operator="lessThan">
      <formula>5</formula>
    </cfRule>
  </conditionalFormatting>
  <conditionalFormatting sqref="G8:H27">
    <cfRule type="cellIs" dxfId="537" priority="536" operator="equal">
      <formula>"A"</formula>
    </cfRule>
    <cfRule type="cellIs" dxfId="536" priority="535" operator="equal">
      <formula>"B"</formula>
    </cfRule>
    <cfRule type="cellIs" dxfId="535" priority="534" operator="equal">
      <formula>"C"</formula>
    </cfRule>
  </conditionalFormatting>
  <conditionalFormatting sqref="F45:R45">
    <cfRule type="containsText" dxfId="534" priority="530" operator="containsText" text="A">
      <formula>NOT(ISERROR(SEARCH("A",F45)))</formula>
    </cfRule>
    <cfRule type="containsText" dxfId="533" priority="531" operator="containsText" text="B">
      <formula>NOT(ISERROR(SEARCH("B",F45)))</formula>
    </cfRule>
    <cfRule type="containsText" dxfId="532" priority="532" operator="containsText" text="c">
      <formula>NOT(ISERROR(SEARCH("c",F45)))</formula>
    </cfRule>
    <cfRule type="containsText" dxfId="531" priority="533" operator="containsText" text="A">
      <formula>NOT(ISERROR(SEARCH("A",F45)))</formula>
    </cfRule>
  </conditionalFormatting>
  <conditionalFormatting sqref="F45:R45">
    <cfRule type="containsText" dxfId="530" priority="526" operator="containsText" text="A">
      <formula>NOT(ISERROR(SEARCH("A",F45)))</formula>
    </cfRule>
    <cfRule type="containsText" dxfId="529" priority="527" operator="containsText" text="B">
      <formula>NOT(ISERROR(SEARCH("B",F45)))</formula>
    </cfRule>
    <cfRule type="containsText" dxfId="528" priority="528" operator="containsText" text="c">
      <formula>NOT(ISERROR(SEARCH("c",F45)))</formula>
    </cfRule>
    <cfRule type="containsText" dxfId="527" priority="529" operator="containsText" text="A">
      <formula>NOT(ISERROR(SEARCH("A",F45)))</formula>
    </cfRule>
  </conditionalFormatting>
  <conditionalFormatting sqref="F45:R45">
    <cfRule type="containsText" dxfId="526" priority="522" operator="containsText" text="A">
      <formula>NOT(ISERROR(SEARCH("A",F45)))</formula>
    </cfRule>
    <cfRule type="containsText" dxfId="525" priority="523" operator="containsText" text="B">
      <formula>NOT(ISERROR(SEARCH("B",F45)))</formula>
    </cfRule>
    <cfRule type="containsText" dxfId="524" priority="524" operator="containsText" text="c">
      <formula>NOT(ISERROR(SEARCH("c",F45)))</formula>
    </cfRule>
    <cfRule type="containsText" dxfId="523" priority="525" operator="containsText" text="A">
      <formula>NOT(ISERROR(SEARCH("A",F45)))</formula>
    </cfRule>
  </conditionalFormatting>
  <conditionalFormatting sqref="F45:R45">
    <cfRule type="containsText" dxfId="522" priority="518" operator="containsText" text="A">
      <formula>NOT(ISERROR(SEARCH("A",F45)))</formula>
    </cfRule>
    <cfRule type="containsText" dxfId="521" priority="519" operator="containsText" text="B">
      <formula>NOT(ISERROR(SEARCH("B",F45)))</formula>
    </cfRule>
    <cfRule type="containsText" dxfId="520" priority="520" operator="containsText" text="c">
      <formula>NOT(ISERROR(SEARCH("c",F45)))</formula>
    </cfRule>
    <cfRule type="containsText" dxfId="519" priority="521" operator="containsText" text="A">
      <formula>NOT(ISERROR(SEARCH("A",F45)))</formula>
    </cfRule>
  </conditionalFormatting>
  <conditionalFormatting sqref="F45:R45">
    <cfRule type="containsText" dxfId="518" priority="514" operator="containsText" text="A">
      <formula>NOT(ISERROR(SEARCH("A",F45)))</formula>
    </cfRule>
    <cfRule type="containsText" dxfId="517" priority="515" operator="containsText" text="B">
      <formula>NOT(ISERROR(SEARCH("B",F45)))</formula>
    </cfRule>
    <cfRule type="containsText" dxfId="516" priority="516" operator="containsText" text="c">
      <formula>NOT(ISERROR(SEARCH("c",F45)))</formula>
    </cfRule>
    <cfRule type="containsText" dxfId="515" priority="517" operator="containsText" text="A">
      <formula>NOT(ISERROR(SEARCH("A",F45)))</formula>
    </cfRule>
  </conditionalFormatting>
  <conditionalFormatting sqref="F45:R45">
    <cfRule type="containsText" dxfId="514" priority="510" operator="containsText" text="A">
      <formula>NOT(ISERROR(SEARCH("A",F45)))</formula>
    </cfRule>
    <cfRule type="containsText" dxfId="513" priority="511" operator="containsText" text="B">
      <formula>NOT(ISERROR(SEARCH("B",F45)))</formula>
    </cfRule>
    <cfRule type="containsText" dxfId="512" priority="512" operator="containsText" text="c">
      <formula>NOT(ISERROR(SEARCH("c",F45)))</formula>
    </cfRule>
    <cfRule type="containsText" dxfId="511" priority="513" operator="containsText" text="A">
      <formula>NOT(ISERROR(SEARCH("A",F45)))</formula>
    </cfRule>
  </conditionalFormatting>
  <conditionalFormatting sqref="F45:R45">
    <cfRule type="containsText" dxfId="510" priority="506" operator="containsText" text="A">
      <formula>NOT(ISERROR(SEARCH("A",F45)))</formula>
    </cfRule>
    <cfRule type="containsText" dxfId="509" priority="507" operator="containsText" text="B">
      <formula>NOT(ISERROR(SEARCH("B",F45)))</formula>
    </cfRule>
    <cfRule type="containsText" dxfId="508" priority="508" operator="containsText" text="c">
      <formula>NOT(ISERROR(SEARCH("c",F45)))</formula>
    </cfRule>
    <cfRule type="containsText" dxfId="507" priority="509" operator="containsText" text="A">
      <formula>NOT(ISERROR(SEARCH("A",F45)))</formula>
    </cfRule>
  </conditionalFormatting>
  <conditionalFormatting sqref="F45:R45">
    <cfRule type="containsText" dxfId="506" priority="502" operator="containsText" text="A">
      <formula>NOT(ISERROR(SEARCH("A",F45)))</formula>
    </cfRule>
    <cfRule type="containsText" dxfId="505" priority="503" operator="containsText" text="B">
      <formula>NOT(ISERROR(SEARCH("B",F45)))</formula>
    </cfRule>
    <cfRule type="containsText" dxfId="504" priority="504" operator="containsText" text="c">
      <formula>NOT(ISERROR(SEARCH("c",F45)))</formula>
    </cfRule>
    <cfRule type="containsText" dxfId="503" priority="505" operator="containsText" text="A">
      <formula>NOT(ISERROR(SEARCH("A",F45)))</formula>
    </cfRule>
  </conditionalFormatting>
  <conditionalFormatting sqref="F45:R45">
    <cfRule type="containsText" dxfId="502" priority="498" operator="containsText" text="A">
      <formula>NOT(ISERROR(SEARCH("A",F45)))</formula>
    </cfRule>
    <cfRule type="containsText" dxfId="501" priority="499" operator="containsText" text="B">
      <formula>NOT(ISERROR(SEARCH("B",F45)))</formula>
    </cfRule>
    <cfRule type="containsText" dxfId="500" priority="500" operator="containsText" text="c">
      <formula>NOT(ISERROR(SEARCH("c",F45)))</formula>
    </cfRule>
    <cfRule type="containsText" dxfId="499" priority="501" operator="containsText" text="A">
      <formula>NOT(ISERROR(SEARCH("A",F45)))</formula>
    </cfRule>
  </conditionalFormatting>
  <conditionalFormatting sqref="F45:R45">
    <cfRule type="containsText" dxfId="498" priority="494" operator="containsText" text="A">
      <formula>NOT(ISERROR(SEARCH("A",F45)))</formula>
    </cfRule>
    <cfRule type="containsText" dxfId="497" priority="495" operator="containsText" text="B">
      <formula>NOT(ISERROR(SEARCH("B",F45)))</formula>
    </cfRule>
    <cfRule type="containsText" dxfId="496" priority="496" operator="containsText" text="c">
      <formula>NOT(ISERROR(SEARCH("c",F45)))</formula>
    </cfRule>
    <cfRule type="containsText" dxfId="495" priority="497" operator="containsText" text="A">
      <formula>NOT(ISERROR(SEARCH("A",F45)))</formula>
    </cfRule>
  </conditionalFormatting>
  <conditionalFormatting sqref="F45:R45">
    <cfRule type="containsText" dxfId="494" priority="490" operator="containsText" text="A">
      <formula>NOT(ISERROR(SEARCH("A",F45)))</formula>
    </cfRule>
    <cfRule type="containsText" dxfId="493" priority="491" operator="containsText" text="B">
      <formula>NOT(ISERROR(SEARCH("B",F45)))</formula>
    </cfRule>
    <cfRule type="containsText" dxfId="492" priority="492" operator="containsText" text="c">
      <formula>NOT(ISERROR(SEARCH("c",F45)))</formula>
    </cfRule>
    <cfRule type="containsText" dxfId="491" priority="493" operator="containsText" text="A">
      <formula>NOT(ISERROR(SEARCH("A",F45)))</formula>
    </cfRule>
  </conditionalFormatting>
  <conditionalFormatting sqref="F45:R45">
    <cfRule type="containsText" dxfId="490" priority="486" operator="containsText" text="A">
      <formula>NOT(ISERROR(SEARCH("A",F45)))</formula>
    </cfRule>
    <cfRule type="containsText" dxfId="489" priority="487" operator="containsText" text="B">
      <formula>NOT(ISERROR(SEARCH("B",F45)))</formula>
    </cfRule>
    <cfRule type="containsText" dxfId="488" priority="488" operator="containsText" text="c">
      <formula>NOT(ISERROR(SEARCH("c",F45)))</formula>
    </cfRule>
    <cfRule type="containsText" dxfId="487" priority="489" operator="containsText" text="A">
      <formula>NOT(ISERROR(SEARCH("A",F45)))</formula>
    </cfRule>
  </conditionalFormatting>
  <conditionalFormatting sqref="F45:R45">
    <cfRule type="containsText" dxfId="486" priority="482" operator="containsText" text="A">
      <formula>NOT(ISERROR(SEARCH("A",F45)))</formula>
    </cfRule>
    <cfRule type="containsText" dxfId="485" priority="483" operator="containsText" text="B">
      <formula>NOT(ISERROR(SEARCH("B",F45)))</formula>
    </cfRule>
    <cfRule type="containsText" dxfId="484" priority="484" operator="containsText" text="c">
      <formula>NOT(ISERROR(SEARCH("c",F45)))</formula>
    </cfRule>
    <cfRule type="containsText" dxfId="483" priority="485" operator="containsText" text="A">
      <formula>NOT(ISERROR(SEARCH("A",F45)))</formula>
    </cfRule>
  </conditionalFormatting>
  <conditionalFormatting sqref="F45:R45">
    <cfRule type="containsText" dxfId="482" priority="478" operator="containsText" text="A">
      <formula>NOT(ISERROR(SEARCH("A",F45)))</formula>
    </cfRule>
    <cfRule type="containsText" dxfId="481" priority="479" operator="containsText" text="B">
      <formula>NOT(ISERROR(SEARCH("B",F45)))</formula>
    </cfRule>
    <cfRule type="containsText" dxfId="480" priority="480" operator="containsText" text="c">
      <formula>NOT(ISERROR(SEARCH("c",F45)))</formula>
    </cfRule>
    <cfRule type="containsText" dxfId="479" priority="481" operator="containsText" text="A">
      <formula>NOT(ISERROR(SEARCH("A",F45)))</formula>
    </cfRule>
  </conditionalFormatting>
  <conditionalFormatting sqref="F45:R45">
    <cfRule type="containsText" dxfId="478" priority="474" operator="containsText" text="A">
      <formula>NOT(ISERROR(SEARCH("A",F45)))</formula>
    </cfRule>
    <cfRule type="containsText" dxfId="477" priority="475" operator="containsText" text="B">
      <formula>NOT(ISERROR(SEARCH("B",F45)))</formula>
    </cfRule>
    <cfRule type="containsText" dxfId="476" priority="476" operator="containsText" text="c">
      <formula>NOT(ISERROR(SEARCH("c",F45)))</formula>
    </cfRule>
    <cfRule type="containsText" dxfId="475" priority="477" operator="containsText" text="A">
      <formula>NOT(ISERROR(SEARCH("A",F45)))</formula>
    </cfRule>
  </conditionalFormatting>
  <conditionalFormatting sqref="F45:R45">
    <cfRule type="containsText" dxfId="474" priority="470" operator="containsText" text="A">
      <formula>NOT(ISERROR(SEARCH("A",F45)))</formula>
    </cfRule>
    <cfRule type="containsText" dxfId="473" priority="471" operator="containsText" text="B">
      <formula>NOT(ISERROR(SEARCH("B",F45)))</formula>
    </cfRule>
    <cfRule type="containsText" dxfId="472" priority="472" operator="containsText" text="c">
      <formula>NOT(ISERROR(SEARCH("c",F45)))</formula>
    </cfRule>
    <cfRule type="containsText" dxfId="471" priority="473" operator="containsText" text="A">
      <formula>NOT(ISERROR(SEARCH("A",F45)))</formula>
    </cfRule>
  </conditionalFormatting>
  <conditionalFormatting sqref="F45:R45">
    <cfRule type="containsText" dxfId="470" priority="466" operator="containsText" text="A">
      <formula>NOT(ISERROR(SEARCH("A",F45)))</formula>
    </cfRule>
    <cfRule type="containsText" dxfId="469" priority="467" operator="containsText" text="B">
      <formula>NOT(ISERROR(SEARCH("B",F45)))</formula>
    </cfRule>
    <cfRule type="containsText" dxfId="468" priority="468" operator="containsText" text="c">
      <formula>NOT(ISERROR(SEARCH("c",F45)))</formula>
    </cfRule>
    <cfRule type="containsText" dxfId="467" priority="469" operator="containsText" text="A">
      <formula>NOT(ISERROR(SEARCH("A",F45)))</formula>
    </cfRule>
  </conditionalFormatting>
  <conditionalFormatting sqref="F45:R45">
    <cfRule type="containsText" dxfId="466" priority="462" operator="containsText" text="A">
      <formula>NOT(ISERROR(SEARCH("A",F45)))</formula>
    </cfRule>
    <cfRule type="containsText" dxfId="465" priority="463" operator="containsText" text="B">
      <formula>NOT(ISERROR(SEARCH("B",F45)))</formula>
    </cfRule>
    <cfRule type="containsText" dxfId="464" priority="464" operator="containsText" text="c">
      <formula>NOT(ISERROR(SEARCH("c",F45)))</formula>
    </cfRule>
    <cfRule type="containsText" dxfId="463" priority="465" operator="containsText" text="A">
      <formula>NOT(ISERROR(SEARCH("A",F45)))</formula>
    </cfRule>
  </conditionalFormatting>
  <conditionalFormatting sqref="F45:R45">
    <cfRule type="containsText" dxfId="462" priority="458" operator="containsText" text="A">
      <formula>NOT(ISERROR(SEARCH("A",F45)))</formula>
    </cfRule>
    <cfRule type="containsText" dxfId="461" priority="459" operator="containsText" text="B">
      <formula>NOT(ISERROR(SEARCH("B",F45)))</formula>
    </cfRule>
    <cfRule type="containsText" dxfId="460" priority="460" operator="containsText" text="c">
      <formula>NOT(ISERROR(SEARCH("c",F45)))</formula>
    </cfRule>
    <cfRule type="containsText" dxfId="459" priority="461" operator="containsText" text="A">
      <formula>NOT(ISERROR(SEARCH("A",F45)))</formula>
    </cfRule>
  </conditionalFormatting>
  <conditionalFormatting sqref="F45:R45">
    <cfRule type="containsText" dxfId="458" priority="454" operator="containsText" text="A">
      <formula>NOT(ISERROR(SEARCH("A",F45)))</formula>
    </cfRule>
    <cfRule type="containsText" dxfId="457" priority="455" operator="containsText" text="B">
      <formula>NOT(ISERROR(SEARCH("B",F45)))</formula>
    </cfRule>
    <cfRule type="containsText" dxfId="456" priority="456" operator="containsText" text="c">
      <formula>NOT(ISERROR(SEARCH("c",F45)))</formula>
    </cfRule>
    <cfRule type="containsText" dxfId="455" priority="457" operator="containsText" text="A">
      <formula>NOT(ISERROR(SEARCH("A",F45)))</formula>
    </cfRule>
  </conditionalFormatting>
  <conditionalFormatting sqref="F45:R45">
    <cfRule type="containsText" dxfId="454" priority="450" operator="containsText" text="A">
      <formula>NOT(ISERROR(SEARCH("A",F45)))</formula>
    </cfRule>
    <cfRule type="containsText" dxfId="453" priority="451" operator="containsText" text="B">
      <formula>NOT(ISERROR(SEARCH("B",F45)))</formula>
    </cfRule>
    <cfRule type="containsText" dxfId="452" priority="452" operator="containsText" text="c">
      <formula>NOT(ISERROR(SEARCH("c",F45)))</formula>
    </cfRule>
    <cfRule type="containsText" dxfId="451" priority="453" operator="containsText" text="A">
      <formula>NOT(ISERROR(SEARCH("A",F45)))</formula>
    </cfRule>
  </conditionalFormatting>
  <conditionalFormatting sqref="F45:R45">
    <cfRule type="containsText" dxfId="450" priority="446" operator="containsText" text="A">
      <formula>NOT(ISERROR(SEARCH("A",F45)))</formula>
    </cfRule>
    <cfRule type="containsText" dxfId="449" priority="447" operator="containsText" text="B">
      <formula>NOT(ISERROR(SEARCH("B",F45)))</formula>
    </cfRule>
    <cfRule type="containsText" dxfId="448" priority="448" operator="containsText" text="c">
      <formula>NOT(ISERROR(SEARCH("c",F45)))</formula>
    </cfRule>
    <cfRule type="containsText" dxfId="447" priority="449" operator="containsText" text="A">
      <formula>NOT(ISERROR(SEARCH("A",F45)))</formula>
    </cfRule>
  </conditionalFormatting>
  <conditionalFormatting sqref="F45:R45">
    <cfRule type="containsText" dxfId="446" priority="442" operator="containsText" text="A">
      <formula>NOT(ISERROR(SEARCH("A",F45)))</formula>
    </cfRule>
    <cfRule type="containsText" dxfId="445" priority="443" operator="containsText" text="B">
      <formula>NOT(ISERROR(SEARCH("B",F45)))</formula>
    </cfRule>
    <cfRule type="containsText" dxfId="444" priority="444" operator="containsText" text="c">
      <formula>NOT(ISERROR(SEARCH("c",F45)))</formula>
    </cfRule>
    <cfRule type="containsText" dxfId="443" priority="445" operator="containsText" text="A">
      <formula>NOT(ISERROR(SEARCH("A",F45)))</formula>
    </cfRule>
  </conditionalFormatting>
  <conditionalFormatting sqref="F45:R45">
    <cfRule type="containsText" dxfId="442" priority="438" operator="containsText" text="A">
      <formula>NOT(ISERROR(SEARCH("A",F45)))</formula>
    </cfRule>
    <cfRule type="containsText" dxfId="441" priority="439" operator="containsText" text="B">
      <formula>NOT(ISERROR(SEARCH("B",F45)))</formula>
    </cfRule>
    <cfRule type="containsText" dxfId="440" priority="440" operator="containsText" text="c">
      <formula>NOT(ISERROR(SEARCH("c",F45)))</formula>
    </cfRule>
    <cfRule type="containsText" dxfId="439" priority="441" operator="containsText" text="A">
      <formula>NOT(ISERROR(SEARCH("A",F45)))</formula>
    </cfRule>
  </conditionalFormatting>
  <conditionalFormatting sqref="F45:R45">
    <cfRule type="containsText" dxfId="438" priority="434" operator="containsText" text="A">
      <formula>NOT(ISERROR(SEARCH("A",F45)))</formula>
    </cfRule>
    <cfRule type="containsText" dxfId="437" priority="435" operator="containsText" text="B">
      <formula>NOT(ISERROR(SEARCH("B",F45)))</formula>
    </cfRule>
    <cfRule type="containsText" dxfId="436" priority="436" operator="containsText" text="c">
      <formula>NOT(ISERROR(SEARCH("c",F45)))</formula>
    </cfRule>
    <cfRule type="containsText" dxfId="435" priority="437" operator="containsText" text="A">
      <formula>NOT(ISERROR(SEARCH("A",F45)))</formula>
    </cfRule>
  </conditionalFormatting>
  <conditionalFormatting sqref="F45:R45">
    <cfRule type="containsText" dxfId="434" priority="430" operator="containsText" text="A">
      <formula>NOT(ISERROR(SEARCH("A",F45)))</formula>
    </cfRule>
    <cfRule type="containsText" dxfId="433" priority="431" operator="containsText" text="B">
      <formula>NOT(ISERROR(SEARCH("B",F45)))</formula>
    </cfRule>
    <cfRule type="containsText" dxfId="432" priority="432" operator="containsText" text="c">
      <formula>NOT(ISERROR(SEARCH("c",F45)))</formula>
    </cfRule>
    <cfRule type="containsText" dxfId="431" priority="433" operator="containsText" text="A">
      <formula>NOT(ISERROR(SEARCH("A",F45)))</formula>
    </cfRule>
  </conditionalFormatting>
  <conditionalFormatting sqref="F45:R45">
    <cfRule type="containsText" dxfId="430" priority="426" operator="containsText" text="A">
      <formula>NOT(ISERROR(SEARCH("A",F45)))</formula>
    </cfRule>
    <cfRule type="containsText" dxfId="429" priority="427" operator="containsText" text="B">
      <formula>NOT(ISERROR(SEARCH("B",F45)))</formula>
    </cfRule>
    <cfRule type="containsText" dxfId="428" priority="428" operator="containsText" text="c">
      <formula>NOT(ISERROR(SEARCH("c",F45)))</formula>
    </cfRule>
    <cfRule type="containsText" dxfId="427" priority="429" operator="containsText" text="A">
      <formula>NOT(ISERROR(SEARCH("A",F45)))</formula>
    </cfRule>
  </conditionalFormatting>
  <conditionalFormatting sqref="F45:R45">
    <cfRule type="containsText" dxfId="426" priority="422" operator="containsText" text="A">
      <formula>NOT(ISERROR(SEARCH("A",F45)))</formula>
    </cfRule>
    <cfRule type="containsText" dxfId="425" priority="423" operator="containsText" text="B">
      <formula>NOT(ISERROR(SEARCH("B",F45)))</formula>
    </cfRule>
    <cfRule type="containsText" dxfId="424" priority="424" operator="containsText" text="c">
      <formula>NOT(ISERROR(SEARCH("c",F45)))</formula>
    </cfRule>
    <cfRule type="containsText" dxfId="423" priority="425" operator="containsText" text="A">
      <formula>NOT(ISERROR(SEARCH("A",F45)))</formula>
    </cfRule>
  </conditionalFormatting>
  <conditionalFormatting sqref="F45:R45">
    <cfRule type="containsText" dxfId="422" priority="418" operator="containsText" text="A">
      <formula>NOT(ISERROR(SEARCH("A",F45)))</formula>
    </cfRule>
    <cfRule type="containsText" dxfId="421" priority="419" operator="containsText" text="B">
      <formula>NOT(ISERROR(SEARCH("B",F45)))</formula>
    </cfRule>
    <cfRule type="containsText" dxfId="420" priority="420" operator="containsText" text="c">
      <formula>NOT(ISERROR(SEARCH("c",F45)))</formula>
    </cfRule>
    <cfRule type="containsText" dxfId="419" priority="421" operator="containsText" text="A">
      <formula>NOT(ISERROR(SEARCH("A",F45)))</formula>
    </cfRule>
  </conditionalFormatting>
  <conditionalFormatting sqref="F45:R45">
    <cfRule type="containsText" dxfId="418" priority="414" operator="containsText" text="A">
      <formula>NOT(ISERROR(SEARCH("A",F45)))</formula>
    </cfRule>
    <cfRule type="containsText" dxfId="417" priority="415" operator="containsText" text="B">
      <formula>NOT(ISERROR(SEARCH("B",F45)))</formula>
    </cfRule>
    <cfRule type="containsText" dxfId="416" priority="416" operator="containsText" text="c">
      <formula>NOT(ISERROR(SEARCH("c",F45)))</formula>
    </cfRule>
    <cfRule type="containsText" dxfId="415" priority="417" operator="containsText" text="A">
      <formula>NOT(ISERROR(SEARCH("A",F45)))</formula>
    </cfRule>
  </conditionalFormatting>
  <conditionalFormatting sqref="F45:R45">
    <cfRule type="containsText" dxfId="414" priority="410" operator="containsText" text="A">
      <formula>NOT(ISERROR(SEARCH("A",F45)))</formula>
    </cfRule>
    <cfRule type="containsText" dxfId="413" priority="411" operator="containsText" text="B">
      <formula>NOT(ISERROR(SEARCH("B",F45)))</formula>
    </cfRule>
    <cfRule type="containsText" dxfId="412" priority="412" operator="containsText" text="c">
      <formula>NOT(ISERROR(SEARCH("c",F45)))</formula>
    </cfRule>
    <cfRule type="containsText" dxfId="411" priority="413" operator="containsText" text="A">
      <formula>NOT(ISERROR(SEARCH("A",F45)))</formula>
    </cfRule>
  </conditionalFormatting>
  <conditionalFormatting sqref="F45:R45">
    <cfRule type="containsText" dxfId="410" priority="406" operator="containsText" text="A">
      <formula>NOT(ISERROR(SEARCH("A",F45)))</formula>
    </cfRule>
    <cfRule type="containsText" dxfId="409" priority="407" operator="containsText" text="B">
      <formula>NOT(ISERROR(SEARCH("B",F45)))</formula>
    </cfRule>
    <cfRule type="containsText" dxfId="408" priority="408" operator="containsText" text="c">
      <formula>NOT(ISERROR(SEARCH("c",F45)))</formula>
    </cfRule>
    <cfRule type="containsText" dxfId="407" priority="409" operator="containsText" text="A">
      <formula>NOT(ISERROR(SEARCH("A",F45)))</formula>
    </cfRule>
  </conditionalFormatting>
  <conditionalFormatting sqref="F45:R45">
    <cfRule type="containsText" dxfId="406" priority="402" operator="containsText" text="A">
      <formula>NOT(ISERROR(SEARCH("A",F45)))</formula>
    </cfRule>
    <cfRule type="containsText" dxfId="405" priority="403" operator="containsText" text="B">
      <formula>NOT(ISERROR(SEARCH("B",F45)))</formula>
    </cfRule>
    <cfRule type="containsText" dxfId="404" priority="404" operator="containsText" text="c">
      <formula>NOT(ISERROR(SEARCH("c",F45)))</formula>
    </cfRule>
    <cfRule type="containsText" dxfId="403" priority="405" operator="containsText" text="A">
      <formula>NOT(ISERROR(SEARCH("A",F45)))</formula>
    </cfRule>
  </conditionalFormatting>
  <conditionalFormatting sqref="F45:R45">
    <cfRule type="containsText" dxfId="402" priority="398" operator="containsText" text="A">
      <formula>NOT(ISERROR(SEARCH("A",F45)))</formula>
    </cfRule>
    <cfRule type="containsText" dxfId="401" priority="399" operator="containsText" text="B">
      <formula>NOT(ISERROR(SEARCH("B",F45)))</formula>
    </cfRule>
    <cfRule type="containsText" dxfId="400" priority="400" operator="containsText" text="c">
      <formula>NOT(ISERROR(SEARCH("c",F45)))</formula>
    </cfRule>
    <cfRule type="containsText" dxfId="399" priority="401" operator="containsText" text="A">
      <formula>NOT(ISERROR(SEARCH("A",F45)))</formula>
    </cfRule>
  </conditionalFormatting>
  <conditionalFormatting sqref="F45:R45">
    <cfRule type="containsText" dxfId="398" priority="394" operator="containsText" text="A">
      <formula>NOT(ISERROR(SEARCH("A",F45)))</formula>
    </cfRule>
    <cfRule type="containsText" dxfId="397" priority="395" operator="containsText" text="B">
      <formula>NOT(ISERROR(SEARCH("B",F45)))</formula>
    </cfRule>
    <cfRule type="containsText" dxfId="396" priority="396" operator="containsText" text="c">
      <formula>NOT(ISERROR(SEARCH("c",F45)))</formula>
    </cfRule>
    <cfRule type="containsText" dxfId="395" priority="397" operator="containsText" text="A">
      <formula>NOT(ISERROR(SEARCH("A",F45)))</formula>
    </cfRule>
  </conditionalFormatting>
  <conditionalFormatting sqref="F45:R45">
    <cfRule type="containsText" dxfId="394" priority="390" operator="containsText" text="A">
      <formula>NOT(ISERROR(SEARCH("A",F45)))</formula>
    </cfRule>
    <cfRule type="containsText" dxfId="393" priority="391" operator="containsText" text="B">
      <formula>NOT(ISERROR(SEARCH("B",F45)))</formula>
    </cfRule>
    <cfRule type="containsText" dxfId="392" priority="392" operator="containsText" text="c">
      <formula>NOT(ISERROR(SEARCH("c",F45)))</formula>
    </cfRule>
    <cfRule type="containsText" dxfId="391" priority="393" operator="containsText" text="A">
      <formula>NOT(ISERROR(SEARCH("A",F45)))</formula>
    </cfRule>
  </conditionalFormatting>
  <conditionalFormatting sqref="F45:R45">
    <cfRule type="containsText" dxfId="390" priority="386" operator="containsText" text="A">
      <formula>NOT(ISERROR(SEARCH("A",F45)))</formula>
    </cfRule>
    <cfRule type="containsText" dxfId="389" priority="387" operator="containsText" text="B">
      <formula>NOT(ISERROR(SEARCH("B",F45)))</formula>
    </cfRule>
    <cfRule type="containsText" dxfId="388" priority="388" operator="containsText" text="c">
      <formula>NOT(ISERROR(SEARCH("c",F45)))</formula>
    </cfRule>
    <cfRule type="containsText" dxfId="387" priority="389" operator="containsText" text="A">
      <formula>NOT(ISERROR(SEARCH("A",F45)))</formula>
    </cfRule>
  </conditionalFormatting>
  <conditionalFormatting sqref="F45:R45">
    <cfRule type="containsText" dxfId="386" priority="382" operator="containsText" text="A">
      <formula>NOT(ISERROR(SEARCH("A",F45)))</formula>
    </cfRule>
    <cfRule type="containsText" dxfId="385" priority="383" operator="containsText" text="B">
      <formula>NOT(ISERROR(SEARCH("B",F45)))</formula>
    </cfRule>
    <cfRule type="containsText" dxfId="384" priority="384" operator="containsText" text="c">
      <formula>NOT(ISERROR(SEARCH("c",F45)))</formula>
    </cfRule>
    <cfRule type="containsText" dxfId="383" priority="385" operator="containsText" text="A">
      <formula>NOT(ISERROR(SEARCH("A",F45)))</formula>
    </cfRule>
  </conditionalFormatting>
  <conditionalFormatting sqref="F45:R45">
    <cfRule type="containsText" dxfId="382" priority="378" operator="containsText" text="A">
      <formula>NOT(ISERROR(SEARCH("A",F45)))</formula>
    </cfRule>
    <cfRule type="containsText" dxfId="381" priority="379" operator="containsText" text="B">
      <formula>NOT(ISERROR(SEARCH("B",F45)))</formula>
    </cfRule>
    <cfRule type="containsText" dxfId="380" priority="380" operator="containsText" text="c">
      <formula>NOT(ISERROR(SEARCH("c",F45)))</formula>
    </cfRule>
    <cfRule type="containsText" dxfId="379" priority="381" operator="containsText" text="A">
      <formula>NOT(ISERROR(SEARCH("A",F45)))</formula>
    </cfRule>
  </conditionalFormatting>
  <conditionalFormatting sqref="F45:R45">
    <cfRule type="containsText" dxfId="378" priority="374" operator="containsText" text="A">
      <formula>NOT(ISERROR(SEARCH("A",F45)))</formula>
    </cfRule>
    <cfRule type="containsText" dxfId="377" priority="375" operator="containsText" text="B">
      <formula>NOT(ISERROR(SEARCH("B",F45)))</formula>
    </cfRule>
    <cfRule type="containsText" dxfId="376" priority="376" operator="containsText" text="c">
      <formula>NOT(ISERROR(SEARCH("c",F45)))</formula>
    </cfRule>
    <cfRule type="containsText" dxfId="375" priority="377" operator="containsText" text="A">
      <formula>NOT(ISERROR(SEARCH("A",F45)))</formula>
    </cfRule>
  </conditionalFormatting>
  <conditionalFormatting sqref="F45:R45">
    <cfRule type="containsText" dxfId="374" priority="370" operator="containsText" text="A">
      <formula>NOT(ISERROR(SEARCH("A",F45)))</formula>
    </cfRule>
    <cfRule type="containsText" dxfId="373" priority="371" operator="containsText" text="B">
      <formula>NOT(ISERROR(SEARCH("B",F45)))</formula>
    </cfRule>
    <cfRule type="containsText" dxfId="372" priority="372" operator="containsText" text="c">
      <formula>NOT(ISERROR(SEARCH("c",F45)))</formula>
    </cfRule>
    <cfRule type="containsText" dxfId="371" priority="373" operator="containsText" text="A">
      <formula>NOT(ISERROR(SEARCH("A",F45)))</formula>
    </cfRule>
  </conditionalFormatting>
  <conditionalFormatting sqref="F45:R45">
    <cfRule type="containsText" dxfId="370" priority="366" operator="containsText" text="A">
      <formula>NOT(ISERROR(SEARCH("A",F45)))</formula>
    </cfRule>
    <cfRule type="containsText" dxfId="369" priority="367" operator="containsText" text="B">
      <formula>NOT(ISERROR(SEARCH("B",F45)))</formula>
    </cfRule>
    <cfRule type="containsText" dxfId="368" priority="368" operator="containsText" text="c">
      <formula>NOT(ISERROR(SEARCH("c",F45)))</formula>
    </cfRule>
    <cfRule type="containsText" dxfId="367" priority="369" operator="containsText" text="A">
      <formula>NOT(ISERROR(SEARCH("A",F45)))</formula>
    </cfRule>
  </conditionalFormatting>
  <conditionalFormatting sqref="F45:R45">
    <cfRule type="containsText" dxfId="366" priority="362" operator="containsText" text="A">
      <formula>NOT(ISERROR(SEARCH("A",F45)))</formula>
    </cfRule>
    <cfRule type="containsText" dxfId="365" priority="363" operator="containsText" text="B">
      <formula>NOT(ISERROR(SEARCH("B",F45)))</formula>
    </cfRule>
    <cfRule type="containsText" dxfId="364" priority="364" operator="containsText" text="c">
      <formula>NOT(ISERROR(SEARCH("c",F45)))</formula>
    </cfRule>
    <cfRule type="containsText" dxfId="363" priority="365" operator="containsText" text="A">
      <formula>NOT(ISERROR(SEARCH("A",F45)))</formula>
    </cfRule>
  </conditionalFormatting>
  <conditionalFormatting sqref="F45:R45">
    <cfRule type="containsText" dxfId="362" priority="358" operator="containsText" text="A">
      <formula>NOT(ISERROR(SEARCH("A",F45)))</formula>
    </cfRule>
    <cfRule type="containsText" dxfId="361" priority="359" operator="containsText" text="B">
      <formula>NOT(ISERROR(SEARCH("B",F45)))</formula>
    </cfRule>
    <cfRule type="containsText" dxfId="360" priority="360" operator="containsText" text="c">
      <formula>NOT(ISERROR(SEARCH("c",F45)))</formula>
    </cfRule>
    <cfRule type="containsText" dxfId="359" priority="361" operator="containsText" text="A">
      <formula>NOT(ISERROR(SEARCH("A",F45)))</formula>
    </cfRule>
  </conditionalFormatting>
  <conditionalFormatting sqref="F45:R45">
    <cfRule type="containsText" dxfId="358" priority="354" operator="containsText" text="A">
      <formula>NOT(ISERROR(SEARCH("A",F45)))</formula>
    </cfRule>
    <cfRule type="containsText" dxfId="357" priority="355" operator="containsText" text="B">
      <formula>NOT(ISERROR(SEARCH("B",F45)))</formula>
    </cfRule>
    <cfRule type="containsText" dxfId="356" priority="356" operator="containsText" text="c">
      <formula>NOT(ISERROR(SEARCH("c",F45)))</formula>
    </cfRule>
    <cfRule type="containsText" dxfId="355" priority="357" operator="containsText" text="A">
      <formula>NOT(ISERROR(SEARCH("A",F45)))</formula>
    </cfRule>
  </conditionalFormatting>
  <conditionalFormatting sqref="F45:R45">
    <cfRule type="containsText" dxfId="354" priority="350" operator="containsText" text="A">
      <formula>NOT(ISERROR(SEARCH("A",F45)))</formula>
    </cfRule>
    <cfRule type="containsText" dxfId="353" priority="351" operator="containsText" text="B">
      <formula>NOT(ISERROR(SEARCH("B",F45)))</formula>
    </cfRule>
    <cfRule type="containsText" dxfId="352" priority="352" operator="containsText" text="c">
      <formula>NOT(ISERROR(SEARCH("c",F45)))</formula>
    </cfRule>
    <cfRule type="containsText" dxfId="351" priority="353" operator="containsText" text="A">
      <formula>NOT(ISERROR(SEARCH("A",F45)))</formula>
    </cfRule>
  </conditionalFormatting>
  <conditionalFormatting sqref="F45:R45">
    <cfRule type="containsText" dxfId="350" priority="346" operator="containsText" text="A">
      <formula>NOT(ISERROR(SEARCH("A",F45)))</formula>
    </cfRule>
    <cfRule type="containsText" dxfId="349" priority="347" operator="containsText" text="B">
      <formula>NOT(ISERROR(SEARCH("B",F45)))</formula>
    </cfRule>
    <cfRule type="containsText" dxfId="348" priority="348" operator="containsText" text="c">
      <formula>NOT(ISERROR(SEARCH("c",F45)))</formula>
    </cfRule>
    <cfRule type="containsText" dxfId="347" priority="349" operator="containsText" text="A">
      <formula>NOT(ISERROR(SEARCH("A",F45)))</formula>
    </cfRule>
  </conditionalFormatting>
  <conditionalFormatting sqref="F45:R45">
    <cfRule type="containsText" dxfId="346" priority="342" operator="containsText" text="A">
      <formula>NOT(ISERROR(SEARCH("A",F45)))</formula>
    </cfRule>
    <cfRule type="containsText" dxfId="345" priority="343" operator="containsText" text="B">
      <formula>NOT(ISERROR(SEARCH("B",F45)))</formula>
    </cfRule>
    <cfRule type="containsText" dxfId="344" priority="344" operator="containsText" text="c">
      <formula>NOT(ISERROR(SEARCH("c",F45)))</formula>
    </cfRule>
    <cfRule type="containsText" dxfId="343" priority="345" operator="containsText" text="A">
      <formula>NOT(ISERROR(SEARCH("A",F45)))</formula>
    </cfRule>
  </conditionalFormatting>
  <conditionalFormatting sqref="F45:R45">
    <cfRule type="containsText" dxfId="342" priority="338" operator="containsText" text="A">
      <formula>NOT(ISERROR(SEARCH("A",F45)))</formula>
    </cfRule>
    <cfRule type="containsText" dxfId="341" priority="339" operator="containsText" text="B">
      <formula>NOT(ISERROR(SEARCH("B",F45)))</formula>
    </cfRule>
    <cfRule type="containsText" dxfId="340" priority="340" operator="containsText" text="c">
      <formula>NOT(ISERROR(SEARCH("c",F45)))</formula>
    </cfRule>
    <cfRule type="containsText" dxfId="339" priority="341" operator="containsText" text="A">
      <formula>NOT(ISERROR(SEARCH("A",F45)))</formula>
    </cfRule>
  </conditionalFormatting>
  <conditionalFormatting sqref="F45:R45">
    <cfRule type="containsText" dxfId="338" priority="334" operator="containsText" text="A">
      <formula>NOT(ISERROR(SEARCH("A",F45)))</formula>
    </cfRule>
    <cfRule type="containsText" dxfId="337" priority="335" operator="containsText" text="B">
      <formula>NOT(ISERROR(SEARCH("B",F45)))</formula>
    </cfRule>
    <cfRule type="containsText" dxfId="336" priority="336" operator="containsText" text="c">
      <formula>NOT(ISERROR(SEARCH("c",F45)))</formula>
    </cfRule>
    <cfRule type="containsText" dxfId="335" priority="337" operator="containsText" text="A">
      <formula>NOT(ISERROR(SEARCH("A",F45)))</formula>
    </cfRule>
  </conditionalFormatting>
  <conditionalFormatting sqref="F45:R45">
    <cfRule type="containsText" dxfId="334" priority="330" operator="containsText" text="A">
      <formula>NOT(ISERROR(SEARCH("A",F45)))</formula>
    </cfRule>
    <cfRule type="containsText" dxfId="333" priority="331" operator="containsText" text="B">
      <formula>NOT(ISERROR(SEARCH("B",F45)))</formula>
    </cfRule>
    <cfRule type="containsText" dxfId="332" priority="332" operator="containsText" text="c">
      <formula>NOT(ISERROR(SEARCH("c",F45)))</formula>
    </cfRule>
    <cfRule type="containsText" dxfId="331" priority="333" operator="containsText" text="A">
      <formula>NOT(ISERROR(SEARCH("A",F45)))</formula>
    </cfRule>
  </conditionalFormatting>
  <conditionalFormatting sqref="F45:R45">
    <cfRule type="containsText" dxfId="330" priority="326" operator="containsText" text="A">
      <formula>NOT(ISERROR(SEARCH("A",F45)))</formula>
    </cfRule>
    <cfRule type="containsText" dxfId="329" priority="327" operator="containsText" text="B">
      <formula>NOT(ISERROR(SEARCH("B",F45)))</formula>
    </cfRule>
    <cfRule type="containsText" dxfId="328" priority="328" operator="containsText" text="c">
      <formula>NOT(ISERROR(SEARCH("c",F45)))</formula>
    </cfRule>
    <cfRule type="containsText" dxfId="327" priority="329" operator="containsText" text="A">
      <formula>NOT(ISERROR(SEARCH("A",F45)))</formula>
    </cfRule>
  </conditionalFormatting>
  <conditionalFormatting sqref="F45:R45">
    <cfRule type="containsText" dxfId="326" priority="322" operator="containsText" text="A">
      <formula>NOT(ISERROR(SEARCH("A",F45)))</formula>
    </cfRule>
    <cfRule type="containsText" dxfId="325" priority="323" operator="containsText" text="B">
      <formula>NOT(ISERROR(SEARCH("B",F45)))</formula>
    </cfRule>
    <cfRule type="containsText" dxfId="324" priority="324" operator="containsText" text="c">
      <formula>NOT(ISERROR(SEARCH("c",F45)))</formula>
    </cfRule>
    <cfRule type="containsText" dxfId="323" priority="325" operator="containsText" text="A">
      <formula>NOT(ISERROR(SEARCH("A",F45)))</formula>
    </cfRule>
  </conditionalFormatting>
  <conditionalFormatting sqref="F45:R45">
    <cfRule type="containsText" dxfId="322" priority="318" operator="containsText" text="A">
      <formula>NOT(ISERROR(SEARCH("A",F45)))</formula>
    </cfRule>
    <cfRule type="containsText" dxfId="321" priority="319" operator="containsText" text="B">
      <formula>NOT(ISERROR(SEARCH("B",F45)))</formula>
    </cfRule>
    <cfRule type="containsText" dxfId="320" priority="320" operator="containsText" text="c">
      <formula>NOT(ISERROR(SEARCH("c",F45)))</formula>
    </cfRule>
    <cfRule type="containsText" dxfId="319" priority="321" operator="containsText" text="A">
      <formula>NOT(ISERROR(SEARCH("A",F45)))</formula>
    </cfRule>
  </conditionalFormatting>
  <conditionalFormatting sqref="F45:R45">
    <cfRule type="containsText" dxfId="318" priority="314" operator="containsText" text="A">
      <formula>NOT(ISERROR(SEARCH("A",F45)))</formula>
    </cfRule>
    <cfRule type="containsText" dxfId="317" priority="315" operator="containsText" text="B">
      <formula>NOT(ISERROR(SEARCH("B",F45)))</formula>
    </cfRule>
    <cfRule type="containsText" dxfId="316" priority="316" operator="containsText" text="c">
      <formula>NOT(ISERROR(SEARCH("c",F45)))</formula>
    </cfRule>
    <cfRule type="containsText" dxfId="315" priority="317" operator="containsText" text="A">
      <formula>NOT(ISERROR(SEARCH("A",F45)))</formula>
    </cfRule>
  </conditionalFormatting>
  <conditionalFormatting sqref="F45:R45">
    <cfRule type="containsText" dxfId="314" priority="310" operator="containsText" text="A">
      <formula>NOT(ISERROR(SEARCH("A",F45)))</formula>
    </cfRule>
    <cfRule type="containsText" dxfId="313" priority="311" operator="containsText" text="B">
      <formula>NOT(ISERROR(SEARCH("B",F45)))</formula>
    </cfRule>
    <cfRule type="containsText" dxfId="312" priority="312" operator="containsText" text="c">
      <formula>NOT(ISERROR(SEARCH("c",F45)))</formula>
    </cfRule>
    <cfRule type="containsText" dxfId="311" priority="313" operator="containsText" text="A">
      <formula>NOT(ISERROR(SEARCH("A",F45)))</formula>
    </cfRule>
  </conditionalFormatting>
  <conditionalFormatting sqref="F45:R45">
    <cfRule type="containsText" dxfId="310" priority="306" operator="containsText" text="A">
      <formula>NOT(ISERROR(SEARCH("A",F45)))</formula>
    </cfRule>
    <cfRule type="containsText" dxfId="309" priority="307" operator="containsText" text="B">
      <formula>NOT(ISERROR(SEARCH("B",F45)))</formula>
    </cfRule>
    <cfRule type="containsText" dxfId="308" priority="308" operator="containsText" text="c">
      <formula>NOT(ISERROR(SEARCH("c",F45)))</formula>
    </cfRule>
    <cfRule type="containsText" dxfId="307" priority="309" operator="containsText" text="A">
      <formula>NOT(ISERROR(SEARCH("A",F45)))</formula>
    </cfRule>
  </conditionalFormatting>
  <conditionalFormatting sqref="F45:R45">
    <cfRule type="containsText" dxfId="306" priority="302" operator="containsText" text="A">
      <formula>NOT(ISERROR(SEARCH("A",F45)))</formula>
    </cfRule>
    <cfRule type="containsText" dxfId="305" priority="303" operator="containsText" text="B">
      <formula>NOT(ISERROR(SEARCH("B",F45)))</formula>
    </cfRule>
    <cfRule type="containsText" dxfId="304" priority="304" operator="containsText" text="c">
      <formula>NOT(ISERROR(SEARCH("c",F45)))</formula>
    </cfRule>
    <cfRule type="containsText" dxfId="303" priority="305" operator="containsText" text="A">
      <formula>NOT(ISERROR(SEARCH("A",F45)))</formula>
    </cfRule>
  </conditionalFormatting>
  <conditionalFormatting sqref="F45:R45">
    <cfRule type="containsText" dxfId="302" priority="298" operator="containsText" text="A">
      <formula>NOT(ISERROR(SEARCH("A",F45)))</formula>
    </cfRule>
    <cfRule type="containsText" dxfId="301" priority="299" operator="containsText" text="B">
      <formula>NOT(ISERROR(SEARCH("B",F45)))</formula>
    </cfRule>
    <cfRule type="containsText" dxfId="300" priority="300" operator="containsText" text="c">
      <formula>NOT(ISERROR(SEARCH("c",F45)))</formula>
    </cfRule>
    <cfRule type="containsText" dxfId="299" priority="301" operator="containsText" text="A">
      <formula>NOT(ISERROR(SEARCH("A",F45)))</formula>
    </cfRule>
  </conditionalFormatting>
  <conditionalFormatting sqref="F45:R45">
    <cfRule type="containsText" dxfId="298" priority="294" operator="containsText" text="A">
      <formula>NOT(ISERROR(SEARCH("A",F45)))</formula>
    </cfRule>
    <cfRule type="containsText" dxfId="297" priority="295" operator="containsText" text="B">
      <formula>NOT(ISERROR(SEARCH("B",F45)))</formula>
    </cfRule>
    <cfRule type="containsText" dxfId="296" priority="296" operator="containsText" text="c">
      <formula>NOT(ISERROR(SEARCH("c",F45)))</formula>
    </cfRule>
    <cfRule type="containsText" dxfId="295" priority="297" operator="containsText" text="A">
      <formula>NOT(ISERROR(SEARCH("A",F45)))</formula>
    </cfRule>
  </conditionalFormatting>
  <conditionalFormatting sqref="F45:R45">
    <cfRule type="containsText" dxfId="294" priority="290" operator="containsText" text="A">
      <formula>NOT(ISERROR(SEARCH("A",F45)))</formula>
    </cfRule>
    <cfRule type="containsText" dxfId="293" priority="291" operator="containsText" text="B">
      <formula>NOT(ISERROR(SEARCH("B",F45)))</formula>
    </cfRule>
    <cfRule type="containsText" dxfId="292" priority="292" operator="containsText" text="c">
      <formula>NOT(ISERROR(SEARCH("c",F45)))</formula>
    </cfRule>
    <cfRule type="containsText" dxfId="291" priority="293" operator="containsText" text="A">
      <formula>NOT(ISERROR(SEARCH("A",F45)))</formula>
    </cfRule>
  </conditionalFormatting>
  <conditionalFormatting sqref="F45:R45">
    <cfRule type="containsText" dxfId="290" priority="286" operator="containsText" text="A">
      <formula>NOT(ISERROR(SEARCH("A",F45)))</formula>
    </cfRule>
    <cfRule type="containsText" dxfId="289" priority="287" operator="containsText" text="B">
      <formula>NOT(ISERROR(SEARCH("B",F45)))</formula>
    </cfRule>
    <cfRule type="containsText" dxfId="288" priority="288" operator="containsText" text="c">
      <formula>NOT(ISERROR(SEARCH("c",F45)))</formula>
    </cfRule>
    <cfRule type="containsText" dxfId="287" priority="289" operator="containsText" text="A">
      <formula>NOT(ISERROR(SEARCH("A",F45)))</formula>
    </cfRule>
  </conditionalFormatting>
  <conditionalFormatting sqref="F45:R45">
    <cfRule type="containsText" dxfId="286" priority="282" operator="containsText" text="A">
      <formula>NOT(ISERROR(SEARCH("A",F45)))</formula>
    </cfRule>
    <cfRule type="containsText" dxfId="285" priority="283" operator="containsText" text="B">
      <formula>NOT(ISERROR(SEARCH("B",F45)))</formula>
    </cfRule>
    <cfRule type="containsText" dxfId="284" priority="284" operator="containsText" text="c">
      <formula>NOT(ISERROR(SEARCH("c",F45)))</formula>
    </cfRule>
    <cfRule type="containsText" dxfId="283" priority="285" operator="containsText" text="A">
      <formula>NOT(ISERROR(SEARCH("A",F45)))</formula>
    </cfRule>
  </conditionalFormatting>
  <conditionalFormatting sqref="F45:R45">
    <cfRule type="containsText" dxfId="282" priority="278" operator="containsText" text="A">
      <formula>NOT(ISERROR(SEARCH("A",F45)))</formula>
    </cfRule>
    <cfRule type="containsText" dxfId="281" priority="279" operator="containsText" text="B">
      <formula>NOT(ISERROR(SEARCH("B",F45)))</formula>
    </cfRule>
    <cfRule type="containsText" dxfId="280" priority="280" operator="containsText" text="c">
      <formula>NOT(ISERROR(SEARCH("c",F45)))</formula>
    </cfRule>
    <cfRule type="containsText" dxfId="279" priority="281" operator="containsText" text="A">
      <formula>NOT(ISERROR(SEARCH("A",F45)))</formula>
    </cfRule>
  </conditionalFormatting>
  <conditionalFormatting sqref="F45:R45">
    <cfRule type="containsText" dxfId="278" priority="274" operator="containsText" text="A">
      <formula>NOT(ISERROR(SEARCH("A",F45)))</formula>
    </cfRule>
    <cfRule type="containsText" dxfId="277" priority="275" operator="containsText" text="B">
      <formula>NOT(ISERROR(SEARCH("B",F45)))</formula>
    </cfRule>
    <cfRule type="containsText" dxfId="276" priority="276" operator="containsText" text="c">
      <formula>NOT(ISERROR(SEARCH("c",F45)))</formula>
    </cfRule>
    <cfRule type="containsText" dxfId="275" priority="277" operator="containsText" text="A">
      <formula>NOT(ISERROR(SEARCH("A",F45)))</formula>
    </cfRule>
  </conditionalFormatting>
  <conditionalFormatting sqref="F45:R45">
    <cfRule type="containsText" dxfId="274" priority="270" operator="containsText" text="A">
      <formula>NOT(ISERROR(SEARCH("A",F45)))</formula>
    </cfRule>
    <cfRule type="containsText" dxfId="273" priority="271" operator="containsText" text="B">
      <formula>NOT(ISERROR(SEARCH("B",F45)))</formula>
    </cfRule>
    <cfRule type="containsText" dxfId="272" priority="272" operator="containsText" text="c">
      <formula>NOT(ISERROR(SEARCH("c",F45)))</formula>
    </cfRule>
    <cfRule type="containsText" dxfId="271" priority="273" operator="containsText" text="A">
      <formula>NOT(ISERROR(SEARCH("A",F45)))</formula>
    </cfRule>
  </conditionalFormatting>
  <conditionalFormatting sqref="F45:R45">
    <cfRule type="containsText" dxfId="270" priority="266" operator="containsText" text="A">
      <formula>NOT(ISERROR(SEARCH("A",F45)))</formula>
    </cfRule>
    <cfRule type="containsText" dxfId="269" priority="267" operator="containsText" text="B">
      <formula>NOT(ISERROR(SEARCH("B",F45)))</formula>
    </cfRule>
    <cfRule type="containsText" dxfId="268" priority="268" operator="containsText" text="c">
      <formula>NOT(ISERROR(SEARCH("c",F45)))</formula>
    </cfRule>
    <cfRule type="containsText" dxfId="267" priority="269" operator="containsText" text="A">
      <formula>NOT(ISERROR(SEARCH("A",F45)))</formula>
    </cfRule>
  </conditionalFormatting>
  <conditionalFormatting sqref="F45:R45">
    <cfRule type="containsText" dxfId="266" priority="262" operator="containsText" text="A">
      <formula>NOT(ISERROR(SEARCH("A",F45)))</formula>
    </cfRule>
    <cfRule type="containsText" dxfId="265" priority="263" operator="containsText" text="B">
      <formula>NOT(ISERROR(SEARCH("B",F45)))</formula>
    </cfRule>
    <cfRule type="containsText" dxfId="264" priority="264" operator="containsText" text="c">
      <formula>NOT(ISERROR(SEARCH("c",F45)))</formula>
    </cfRule>
    <cfRule type="containsText" dxfId="263" priority="265" operator="containsText" text="A">
      <formula>NOT(ISERROR(SEARCH("A",F45)))</formula>
    </cfRule>
  </conditionalFormatting>
  <conditionalFormatting sqref="F45:R45">
    <cfRule type="containsText" dxfId="262" priority="258" operator="containsText" text="A">
      <formula>NOT(ISERROR(SEARCH("A",F45)))</formula>
    </cfRule>
    <cfRule type="containsText" dxfId="261" priority="259" operator="containsText" text="B">
      <formula>NOT(ISERROR(SEARCH("B",F45)))</formula>
    </cfRule>
    <cfRule type="containsText" dxfId="260" priority="260" operator="containsText" text="c">
      <formula>NOT(ISERROR(SEARCH("c",F45)))</formula>
    </cfRule>
    <cfRule type="containsText" dxfId="259" priority="261" operator="containsText" text="A">
      <formula>NOT(ISERROR(SEARCH("A",F45)))</formula>
    </cfRule>
  </conditionalFormatting>
  <conditionalFormatting sqref="F45:R45">
    <cfRule type="containsText" dxfId="258" priority="254" operator="containsText" text="A">
      <formula>NOT(ISERROR(SEARCH("A",F45)))</formula>
    </cfRule>
    <cfRule type="containsText" dxfId="257" priority="255" operator="containsText" text="B">
      <formula>NOT(ISERROR(SEARCH("B",F45)))</formula>
    </cfRule>
    <cfRule type="containsText" dxfId="256" priority="256" operator="containsText" text="c">
      <formula>NOT(ISERROR(SEARCH("c",F45)))</formula>
    </cfRule>
    <cfRule type="containsText" dxfId="255" priority="257" operator="containsText" text="A">
      <formula>NOT(ISERROR(SEARCH("A",F45)))</formula>
    </cfRule>
  </conditionalFormatting>
  <conditionalFormatting sqref="F45:R45">
    <cfRule type="containsText" dxfId="254" priority="250" operator="containsText" text="A">
      <formula>NOT(ISERROR(SEARCH("A",F45)))</formula>
    </cfRule>
    <cfRule type="containsText" dxfId="253" priority="251" operator="containsText" text="B">
      <formula>NOT(ISERROR(SEARCH("B",F45)))</formula>
    </cfRule>
    <cfRule type="containsText" dxfId="252" priority="252" operator="containsText" text="c">
      <formula>NOT(ISERROR(SEARCH("c",F45)))</formula>
    </cfRule>
    <cfRule type="containsText" dxfId="251" priority="253" operator="containsText" text="A">
      <formula>NOT(ISERROR(SEARCH("A",F45)))</formula>
    </cfRule>
  </conditionalFormatting>
  <conditionalFormatting sqref="F45:R45">
    <cfRule type="containsText" dxfId="250" priority="246" operator="containsText" text="A">
      <formula>NOT(ISERROR(SEARCH("A",F45)))</formula>
    </cfRule>
    <cfRule type="containsText" dxfId="249" priority="247" operator="containsText" text="B">
      <formula>NOT(ISERROR(SEARCH("B",F45)))</formula>
    </cfRule>
    <cfRule type="containsText" dxfId="248" priority="248" operator="containsText" text="c">
      <formula>NOT(ISERROR(SEARCH("c",F45)))</formula>
    </cfRule>
    <cfRule type="containsText" dxfId="247" priority="249" operator="containsText" text="A">
      <formula>NOT(ISERROR(SEARCH("A",F45)))</formula>
    </cfRule>
  </conditionalFormatting>
  <conditionalFormatting sqref="F45:R45">
    <cfRule type="containsText" dxfId="246" priority="242" operator="containsText" text="A">
      <formula>NOT(ISERROR(SEARCH("A",F45)))</formula>
    </cfRule>
    <cfRule type="containsText" dxfId="245" priority="243" operator="containsText" text="B">
      <formula>NOT(ISERROR(SEARCH("B",F45)))</formula>
    </cfRule>
    <cfRule type="containsText" dxfId="244" priority="244" operator="containsText" text="c">
      <formula>NOT(ISERROR(SEARCH("c",F45)))</formula>
    </cfRule>
    <cfRule type="containsText" dxfId="243" priority="245" operator="containsText" text="A">
      <formula>NOT(ISERROR(SEARCH("A",F45)))</formula>
    </cfRule>
  </conditionalFormatting>
  <conditionalFormatting sqref="F45:R45">
    <cfRule type="containsText" dxfId="242" priority="238" operator="containsText" text="A">
      <formula>NOT(ISERROR(SEARCH("A",F45)))</formula>
    </cfRule>
    <cfRule type="containsText" dxfId="241" priority="239" operator="containsText" text="B">
      <formula>NOT(ISERROR(SEARCH("B",F45)))</formula>
    </cfRule>
    <cfRule type="containsText" dxfId="240" priority="240" operator="containsText" text="c">
      <formula>NOT(ISERROR(SEARCH("c",F45)))</formula>
    </cfRule>
    <cfRule type="containsText" dxfId="239" priority="241" operator="containsText" text="A">
      <formula>NOT(ISERROR(SEARCH("A",F45)))</formula>
    </cfRule>
  </conditionalFormatting>
  <conditionalFormatting sqref="F45:R45">
    <cfRule type="containsText" dxfId="238" priority="234" operator="containsText" text="A">
      <formula>NOT(ISERROR(SEARCH("A",F45)))</formula>
    </cfRule>
    <cfRule type="containsText" dxfId="237" priority="235" operator="containsText" text="B">
      <formula>NOT(ISERROR(SEARCH("B",F45)))</formula>
    </cfRule>
    <cfRule type="containsText" dxfId="236" priority="236" operator="containsText" text="c">
      <formula>NOT(ISERROR(SEARCH("c",F45)))</formula>
    </cfRule>
    <cfRule type="containsText" dxfId="235" priority="237" operator="containsText" text="A">
      <formula>NOT(ISERROR(SEARCH("A",F45)))</formula>
    </cfRule>
  </conditionalFormatting>
  <conditionalFormatting sqref="F45:R45">
    <cfRule type="containsText" dxfId="234" priority="230" operator="containsText" text="A">
      <formula>NOT(ISERROR(SEARCH("A",F45)))</formula>
    </cfRule>
    <cfRule type="containsText" dxfId="233" priority="231" operator="containsText" text="B">
      <formula>NOT(ISERROR(SEARCH("B",F45)))</formula>
    </cfRule>
    <cfRule type="containsText" dxfId="232" priority="232" operator="containsText" text="c">
      <formula>NOT(ISERROR(SEARCH("c",F45)))</formula>
    </cfRule>
    <cfRule type="containsText" dxfId="231" priority="233" operator="containsText" text="A">
      <formula>NOT(ISERROR(SEARCH("A",F45)))</formula>
    </cfRule>
  </conditionalFormatting>
  <conditionalFormatting sqref="F45:R45">
    <cfRule type="containsText" dxfId="230" priority="226" operator="containsText" text="A">
      <formula>NOT(ISERROR(SEARCH("A",F45)))</formula>
    </cfRule>
    <cfRule type="containsText" dxfId="229" priority="227" operator="containsText" text="B">
      <formula>NOT(ISERROR(SEARCH("B",F45)))</formula>
    </cfRule>
    <cfRule type="containsText" dxfId="228" priority="228" operator="containsText" text="c">
      <formula>NOT(ISERROR(SEARCH("c",F45)))</formula>
    </cfRule>
    <cfRule type="containsText" dxfId="227" priority="229" operator="containsText" text="A">
      <formula>NOT(ISERROR(SEARCH("A",F45)))</formula>
    </cfRule>
  </conditionalFormatting>
  <conditionalFormatting sqref="F45:R45">
    <cfRule type="containsText" dxfId="226" priority="222" operator="containsText" text="A">
      <formula>NOT(ISERROR(SEARCH("A",F45)))</formula>
    </cfRule>
    <cfRule type="containsText" dxfId="225" priority="223" operator="containsText" text="B">
      <formula>NOT(ISERROR(SEARCH("B",F45)))</formula>
    </cfRule>
    <cfRule type="containsText" dxfId="224" priority="224" operator="containsText" text="c">
      <formula>NOT(ISERROR(SEARCH("c",F45)))</formula>
    </cfRule>
    <cfRule type="containsText" dxfId="223" priority="225" operator="containsText" text="A">
      <formula>NOT(ISERROR(SEARCH("A",F45)))</formula>
    </cfRule>
  </conditionalFormatting>
  <conditionalFormatting sqref="F45:R45">
    <cfRule type="containsText" dxfId="222" priority="218" operator="containsText" text="A">
      <formula>NOT(ISERROR(SEARCH("A",F45)))</formula>
    </cfRule>
    <cfRule type="containsText" dxfId="221" priority="219" operator="containsText" text="B">
      <formula>NOT(ISERROR(SEARCH("B",F45)))</formula>
    </cfRule>
    <cfRule type="containsText" dxfId="220" priority="220" operator="containsText" text="c">
      <formula>NOT(ISERROR(SEARCH("c",F45)))</formula>
    </cfRule>
    <cfRule type="containsText" dxfId="219" priority="221" operator="containsText" text="A">
      <formula>NOT(ISERROR(SEARCH("A",F45)))</formula>
    </cfRule>
  </conditionalFormatting>
  <conditionalFormatting sqref="F45:R45">
    <cfRule type="containsText" dxfId="218" priority="214" operator="containsText" text="A">
      <formula>NOT(ISERROR(SEARCH("A",F45)))</formula>
    </cfRule>
    <cfRule type="containsText" dxfId="217" priority="215" operator="containsText" text="B">
      <formula>NOT(ISERROR(SEARCH("B",F45)))</formula>
    </cfRule>
    <cfRule type="containsText" dxfId="216" priority="216" operator="containsText" text="c">
      <formula>NOT(ISERROR(SEARCH("c",F45)))</formula>
    </cfRule>
    <cfRule type="containsText" dxfId="215" priority="217" operator="containsText" text="A">
      <formula>NOT(ISERROR(SEARCH("A",F45)))</formula>
    </cfRule>
  </conditionalFormatting>
  <conditionalFormatting sqref="F45:R45">
    <cfRule type="containsText" dxfId="214" priority="210" operator="containsText" text="A">
      <formula>NOT(ISERROR(SEARCH("A",F45)))</formula>
    </cfRule>
    <cfRule type="containsText" dxfId="213" priority="211" operator="containsText" text="B">
      <formula>NOT(ISERROR(SEARCH("B",F45)))</formula>
    </cfRule>
    <cfRule type="containsText" dxfId="212" priority="212" operator="containsText" text="c">
      <formula>NOT(ISERROR(SEARCH("c",F45)))</formula>
    </cfRule>
    <cfRule type="containsText" dxfId="211" priority="213" operator="containsText" text="A">
      <formula>NOT(ISERROR(SEARCH("A",F45)))</formula>
    </cfRule>
  </conditionalFormatting>
  <conditionalFormatting sqref="F45:R45">
    <cfRule type="containsText" dxfId="210" priority="206" operator="containsText" text="A">
      <formula>NOT(ISERROR(SEARCH("A",F45)))</formula>
    </cfRule>
    <cfRule type="containsText" dxfId="209" priority="207" operator="containsText" text="B">
      <formula>NOT(ISERROR(SEARCH("B",F45)))</formula>
    </cfRule>
    <cfRule type="containsText" dxfId="208" priority="208" operator="containsText" text="c">
      <formula>NOT(ISERROR(SEARCH("c",F45)))</formula>
    </cfRule>
    <cfRule type="containsText" dxfId="207" priority="209" operator="containsText" text="A">
      <formula>NOT(ISERROR(SEARCH("A",F45)))</formula>
    </cfRule>
  </conditionalFormatting>
  <conditionalFormatting sqref="F45:R45">
    <cfRule type="containsText" dxfId="206" priority="202" operator="containsText" text="A">
      <formula>NOT(ISERROR(SEARCH("A",F45)))</formula>
    </cfRule>
    <cfRule type="containsText" dxfId="205" priority="203" operator="containsText" text="B">
      <formula>NOT(ISERROR(SEARCH("B",F45)))</formula>
    </cfRule>
    <cfRule type="containsText" dxfId="204" priority="204" operator="containsText" text="c">
      <formula>NOT(ISERROR(SEARCH("c",F45)))</formula>
    </cfRule>
    <cfRule type="containsText" dxfId="203" priority="205" operator="containsText" text="A">
      <formula>NOT(ISERROR(SEARCH("A",F45)))</formula>
    </cfRule>
  </conditionalFormatting>
  <conditionalFormatting sqref="F45:R45">
    <cfRule type="containsText" dxfId="202" priority="198" operator="containsText" text="A">
      <formula>NOT(ISERROR(SEARCH("A",F45)))</formula>
    </cfRule>
    <cfRule type="containsText" dxfId="201" priority="199" operator="containsText" text="B">
      <formula>NOT(ISERROR(SEARCH("B",F45)))</formula>
    </cfRule>
    <cfRule type="containsText" dxfId="200" priority="200" operator="containsText" text="c">
      <formula>NOT(ISERROR(SEARCH("c",F45)))</formula>
    </cfRule>
    <cfRule type="containsText" dxfId="199" priority="201" operator="containsText" text="A">
      <formula>NOT(ISERROR(SEARCH("A",F45)))</formula>
    </cfRule>
  </conditionalFormatting>
  <conditionalFormatting sqref="F45:R45">
    <cfRule type="containsText" dxfId="198" priority="194" operator="containsText" text="A">
      <formula>NOT(ISERROR(SEARCH("A",F45)))</formula>
    </cfRule>
    <cfRule type="containsText" dxfId="197" priority="195" operator="containsText" text="B">
      <formula>NOT(ISERROR(SEARCH("B",F45)))</formula>
    </cfRule>
    <cfRule type="containsText" dxfId="196" priority="196" operator="containsText" text="c">
      <formula>NOT(ISERROR(SEARCH("c",F45)))</formula>
    </cfRule>
    <cfRule type="containsText" dxfId="195" priority="197" operator="containsText" text="A">
      <formula>NOT(ISERROR(SEARCH("A",F45)))</formula>
    </cfRule>
  </conditionalFormatting>
  <conditionalFormatting sqref="F45:R45">
    <cfRule type="containsText" dxfId="194" priority="190" operator="containsText" text="A">
      <formula>NOT(ISERROR(SEARCH("A",F45)))</formula>
    </cfRule>
    <cfRule type="containsText" dxfId="193" priority="191" operator="containsText" text="B">
      <formula>NOT(ISERROR(SEARCH("B",F45)))</formula>
    </cfRule>
    <cfRule type="containsText" dxfId="192" priority="192" operator="containsText" text="c">
      <formula>NOT(ISERROR(SEARCH("c",F45)))</formula>
    </cfRule>
    <cfRule type="containsText" dxfId="191" priority="193" operator="containsText" text="A">
      <formula>NOT(ISERROR(SEARCH("A",F45)))</formula>
    </cfRule>
  </conditionalFormatting>
  <conditionalFormatting sqref="F45:R45">
    <cfRule type="containsText" dxfId="190" priority="186" operator="containsText" text="A">
      <formula>NOT(ISERROR(SEARCH("A",F45)))</formula>
    </cfRule>
    <cfRule type="containsText" dxfId="189" priority="187" operator="containsText" text="B">
      <formula>NOT(ISERROR(SEARCH("B",F45)))</formula>
    </cfRule>
    <cfRule type="containsText" dxfId="188" priority="188" operator="containsText" text="c">
      <formula>NOT(ISERROR(SEARCH("c",F45)))</formula>
    </cfRule>
    <cfRule type="containsText" dxfId="187" priority="189" operator="containsText" text="A">
      <formula>NOT(ISERROR(SEARCH("A",F45)))</formula>
    </cfRule>
  </conditionalFormatting>
  <conditionalFormatting sqref="F45:R45">
    <cfRule type="containsText" dxfId="186" priority="182" operator="containsText" text="A">
      <formula>NOT(ISERROR(SEARCH("A",F45)))</formula>
    </cfRule>
    <cfRule type="containsText" dxfId="185" priority="183" operator="containsText" text="B">
      <formula>NOT(ISERROR(SEARCH("B",F45)))</formula>
    </cfRule>
    <cfRule type="containsText" dxfId="184" priority="184" operator="containsText" text="c">
      <formula>NOT(ISERROR(SEARCH("c",F45)))</formula>
    </cfRule>
    <cfRule type="containsText" dxfId="183" priority="185" operator="containsText" text="A">
      <formula>NOT(ISERROR(SEARCH("A",F45)))</formula>
    </cfRule>
  </conditionalFormatting>
  <conditionalFormatting sqref="F45:R45">
    <cfRule type="containsText" dxfId="182" priority="178" operator="containsText" text="A">
      <formula>NOT(ISERROR(SEARCH("A",F45)))</formula>
    </cfRule>
    <cfRule type="containsText" dxfId="181" priority="179" operator="containsText" text="B">
      <formula>NOT(ISERROR(SEARCH("B",F45)))</formula>
    </cfRule>
    <cfRule type="containsText" dxfId="180" priority="180" operator="containsText" text="c">
      <formula>NOT(ISERROR(SEARCH("c",F45)))</formula>
    </cfRule>
    <cfRule type="containsText" dxfId="179" priority="181" operator="containsText" text="A">
      <formula>NOT(ISERROR(SEARCH("A",F45)))</formula>
    </cfRule>
  </conditionalFormatting>
  <conditionalFormatting sqref="F45:R45">
    <cfRule type="containsText" dxfId="178" priority="174" operator="containsText" text="A">
      <formula>NOT(ISERROR(SEARCH("A",F45)))</formula>
    </cfRule>
    <cfRule type="containsText" dxfId="177" priority="175" operator="containsText" text="B">
      <formula>NOT(ISERROR(SEARCH("B",F45)))</formula>
    </cfRule>
    <cfRule type="containsText" dxfId="176" priority="176" operator="containsText" text="c">
      <formula>NOT(ISERROR(SEARCH("c",F45)))</formula>
    </cfRule>
    <cfRule type="containsText" dxfId="175" priority="177" operator="containsText" text="A">
      <formula>NOT(ISERROR(SEARCH("A",F45)))</formula>
    </cfRule>
  </conditionalFormatting>
  <conditionalFormatting sqref="F45:R45">
    <cfRule type="containsText" dxfId="174" priority="170" operator="containsText" text="A">
      <formula>NOT(ISERROR(SEARCH("A",F45)))</formula>
    </cfRule>
    <cfRule type="containsText" dxfId="173" priority="171" operator="containsText" text="B">
      <formula>NOT(ISERROR(SEARCH("B",F45)))</formula>
    </cfRule>
    <cfRule type="containsText" dxfId="172" priority="172" operator="containsText" text="c">
      <formula>NOT(ISERROR(SEARCH("c",F45)))</formula>
    </cfRule>
    <cfRule type="containsText" dxfId="171" priority="173" operator="containsText" text="A">
      <formula>NOT(ISERROR(SEARCH("A",F45)))</formula>
    </cfRule>
  </conditionalFormatting>
  <conditionalFormatting sqref="F45:R45">
    <cfRule type="containsText" dxfId="170" priority="166" operator="containsText" text="A">
      <formula>NOT(ISERROR(SEARCH("A",F45)))</formula>
    </cfRule>
    <cfRule type="containsText" dxfId="169" priority="167" operator="containsText" text="B">
      <formula>NOT(ISERROR(SEARCH("B",F45)))</formula>
    </cfRule>
    <cfRule type="containsText" dxfId="168" priority="168" operator="containsText" text="c">
      <formula>NOT(ISERROR(SEARCH("c",F45)))</formula>
    </cfRule>
    <cfRule type="containsText" dxfId="167" priority="169" operator="containsText" text="A">
      <formula>NOT(ISERROR(SEARCH("A",F45)))</formula>
    </cfRule>
  </conditionalFormatting>
  <conditionalFormatting sqref="F45:R45">
    <cfRule type="containsText" dxfId="166" priority="162" operator="containsText" text="A">
      <formula>NOT(ISERROR(SEARCH("A",F45)))</formula>
    </cfRule>
    <cfRule type="containsText" dxfId="165" priority="163" operator="containsText" text="B">
      <formula>NOT(ISERROR(SEARCH("B",F45)))</formula>
    </cfRule>
    <cfRule type="containsText" dxfId="164" priority="164" operator="containsText" text="c">
      <formula>NOT(ISERROR(SEARCH("c",F45)))</formula>
    </cfRule>
    <cfRule type="containsText" dxfId="163" priority="165" operator="containsText" text="A">
      <formula>NOT(ISERROR(SEARCH("A",F45)))</formula>
    </cfRule>
  </conditionalFormatting>
  <conditionalFormatting sqref="F45:R45">
    <cfRule type="containsText" dxfId="162" priority="158" operator="containsText" text="A">
      <formula>NOT(ISERROR(SEARCH("A",F45)))</formula>
    </cfRule>
    <cfRule type="containsText" dxfId="161" priority="159" operator="containsText" text="B">
      <formula>NOT(ISERROR(SEARCH("B",F45)))</formula>
    </cfRule>
    <cfRule type="containsText" dxfId="160" priority="160" operator="containsText" text="c">
      <formula>NOT(ISERROR(SEARCH("c",F45)))</formula>
    </cfRule>
    <cfRule type="containsText" dxfId="159" priority="161" operator="containsText" text="A">
      <formula>NOT(ISERROR(SEARCH("A",F45)))</formula>
    </cfRule>
  </conditionalFormatting>
  <conditionalFormatting sqref="F45:R45">
    <cfRule type="containsText" dxfId="158" priority="154" operator="containsText" text="A">
      <formula>NOT(ISERROR(SEARCH("A",F45)))</formula>
    </cfRule>
    <cfRule type="containsText" dxfId="157" priority="155" operator="containsText" text="B">
      <formula>NOT(ISERROR(SEARCH("B",F45)))</formula>
    </cfRule>
    <cfRule type="containsText" dxfId="156" priority="156" operator="containsText" text="c">
      <formula>NOT(ISERROR(SEARCH("c",F45)))</formula>
    </cfRule>
    <cfRule type="containsText" dxfId="155" priority="157" operator="containsText" text="A">
      <formula>NOT(ISERROR(SEARCH("A",F45)))</formula>
    </cfRule>
  </conditionalFormatting>
  <conditionalFormatting sqref="F45:R45">
    <cfRule type="containsText" dxfId="154" priority="150" operator="containsText" text="A">
      <formula>NOT(ISERROR(SEARCH("A",F45)))</formula>
    </cfRule>
    <cfRule type="containsText" dxfId="153" priority="151" operator="containsText" text="B">
      <formula>NOT(ISERROR(SEARCH("B",F45)))</formula>
    </cfRule>
    <cfRule type="containsText" dxfId="152" priority="152" operator="containsText" text="c">
      <formula>NOT(ISERROR(SEARCH("c",F45)))</formula>
    </cfRule>
    <cfRule type="containsText" dxfId="151" priority="153" operator="containsText" text="A">
      <formula>NOT(ISERROR(SEARCH("A",F45)))</formula>
    </cfRule>
  </conditionalFormatting>
  <conditionalFormatting sqref="F45:R45">
    <cfRule type="containsText" dxfId="150" priority="146" operator="containsText" text="A">
      <formula>NOT(ISERROR(SEARCH("A",F45)))</formula>
    </cfRule>
    <cfRule type="containsText" dxfId="149" priority="147" operator="containsText" text="B">
      <formula>NOT(ISERROR(SEARCH("B",F45)))</formula>
    </cfRule>
    <cfRule type="containsText" dxfId="148" priority="148" operator="containsText" text="c">
      <formula>NOT(ISERROR(SEARCH("c",F45)))</formula>
    </cfRule>
    <cfRule type="containsText" dxfId="147" priority="149" operator="containsText" text="A">
      <formula>NOT(ISERROR(SEARCH("A",F45)))</formula>
    </cfRule>
  </conditionalFormatting>
  <conditionalFormatting sqref="F45:R45">
    <cfRule type="containsText" dxfId="146" priority="142" operator="containsText" text="A">
      <formula>NOT(ISERROR(SEARCH("A",F45)))</formula>
    </cfRule>
    <cfRule type="containsText" dxfId="145" priority="143" operator="containsText" text="B">
      <formula>NOT(ISERROR(SEARCH("B",F45)))</formula>
    </cfRule>
    <cfRule type="containsText" dxfId="144" priority="144" operator="containsText" text="c">
      <formula>NOT(ISERROR(SEARCH("c",F45)))</formula>
    </cfRule>
    <cfRule type="containsText" dxfId="143" priority="145" operator="containsText" text="A">
      <formula>NOT(ISERROR(SEARCH("A",F45)))</formula>
    </cfRule>
  </conditionalFormatting>
  <conditionalFormatting sqref="F45:R45">
    <cfRule type="containsText" dxfId="142" priority="138" operator="containsText" text="A">
      <formula>NOT(ISERROR(SEARCH("A",F45)))</formula>
    </cfRule>
    <cfRule type="containsText" dxfId="141" priority="139" operator="containsText" text="B">
      <formula>NOT(ISERROR(SEARCH("B",F45)))</formula>
    </cfRule>
    <cfRule type="containsText" dxfId="140" priority="140" operator="containsText" text="c">
      <formula>NOT(ISERROR(SEARCH("c",F45)))</formula>
    </cfRule>
    <cfRule type="containsText" dxfId="139" priority="141" operator="containsText" text="A">
      <formula>NOT(ISERROR(SEARCH("A",F45)))</formula>
    </cfRule>
  </conditionalFormatting>
  <conditionalFormatting sqref="F45:R45">
    <cfRule type="containsText" dxfId="138" priority="134" operator="containsText" text="A">
      <formula>NOT(ISERROR(SEARCH("A",F45)))</formula>
    </cfRule>
    <cfRule type="containsText" dxfId="137" priority="135" operator="containsText" text="B">
      <formula>NOT(ISERROR(SEARCH("B",F45)))</formula>
    </cfRule>
    <cfRule type="containsText" dxfId="136" priority="136" operator="containsText" text="c">
      <formula>NOT(ISERROR(SEARCH("c",F45)))</formula>
    </cfRule>
    <cfRule type="containsText" dxfId="135" priority="137" operator="containsText" text="A">
      <formula>NOT(ISERROR(SEARCH("A",F45)))</formula>
    </cfRule>
  </conditionalFormatting>
  <conditionalFormatting sqref="F45:R45">
    <cfRule type="containsText" dxfId="134" priority="130" operator="containsText" text="A">
      <formula>NOT(ISERROR(SEARCH("A",F45)))</formula>
    </cfRule>
    <cfRule type="containsText" dxfId="133" priority="131" operator="containsText" text="B">
      <formula>NOT(ISERROR(SEARCH("B",F45)))</formula>
    </cfRule>
    <cfRule type="containsText" dxfId="132" priority="132" operator="containsText" text="c">
      <formula>NOT(ISERROR(SEARCH("c",F45)))</formula>
    </cfRule>
    <cfRule type="containsText" dxfId="131" priority="133" operator="containsText" text="A">
      <formula>NOT(ISERROR(SEARCH("A",F45)))</formula>
    </cfRule>
  </conditionalFormatting>
  <conditionalFormatting sqref="F45:R45">
    <cfRule type="containsText" dxfId="130" priority="126" operator="containsText" text="A">
      <formula>NOT(ISERROR(SEARCH("A",F45)))</formula>
    </cfRule>
    <cfRule type="containsText" dxfId="129" priority="127" operator="containsText" text="B">
      <formula>NOT(ISERROR(SEARCH("B",F45)))</formula>
    </cfRule>
    <cfRule type="containsText" dxfId="128" priority="128" operator="containsText" text="c">
      <formula>NOT(ISERROR(SEARCH("c",F45)))</formula>
    </cfRule>
    <cfRule type="containsText" dxfId="127" priority="129" operator="containsText" text="A">
      <formula>NOT(ISERROR(SEARCH("A",F45)))</formula>
    </cfRule>
  </conditionalFormatting>
  <conditionalFormatting sqref="F45:R45">
    <cfRule type="containsText" dxfId="126" priority="122" operator="containsText" text="A">
      <formula>NOT(ISERROR(SEARCH("A",F45)))</formula>
    </cfRule>
    <cfRule type="containsText" dxfId="125" priority="123" operator="containsText" text="B">
      <formula>NOT(ISERROR(SEARCH("B",F45)))</formula>
    </cfRule>
    <cfRule type="containsText" dxfId="124" priority="124" operator="containsText" text="c">
      <formula>NOT(ISERROR(SEARCH("c",F45)))</formula>
    </cfRule>
    <cfRule type="containsText" dxfId="123" priority="125" operator="containsText" text="A">
      <formula>NOT(ISERROR(SEARCH("A",F45)))</formula>
    </cfRule>
  </conditionalFormatting>
  <conditionalFormatting sqref="F45:R45">
    <cfRule type="containsText" dxfId="122" priority="118" operator="containsText" text="A">
      <formula>NOT(ISERROR(SEARCH("A",F45)))</formula>
    </cfRule>
    <cfRule type="containsText" dxfId="121" priority="119" operator="containsText" text="B">
      <formula>NOT(ISERROR(SEARCH("B",F45)))</formula>
    </cfRule>
    <cfRule type="containsText" dxfId="120" priority="120" operator="containsText" text="c">
      <formula>NOT(ISERROR(SEARCH("c",F45)))</formula>
    </cfRule>
    <cfRule type="containsText" dxfId="119" priority="121" operator="containsText" text="A">
      <formula>NOT(ISERROR(SEARCH("A",F45)))</formula>
    </cfRule>
  </conditionalFormatting>
  <conditionalFormatting sqref="F45:R45">
    <cfRule type="containsText" dxfId="118" priority="114" operator="containsText" text="A">
      <formula>NOT(ISERROR(SEARCH("A",F45)))</formula>
    </cfRule>
    <cfRule type="containsText" dxfId="117" priority="115" operator="containsText" text="B">
      <formula>NOT(ISERROR(SEARCH("B",F45)))</formula>
    </cfRule>
    <cfRule type="containsText" dxfId="116" priority="116" operator="containsText" text="c">
      <formula>NOT(ISERROR(SEARCH("c",F45)))</formula>
    </cfRule>
    <cfRule type="containsText" dxfId="115" priority="117" operator="containsText" text="A">
      <formula>NOT(ISERROR(SEARCH("A",F45)))</formula>
    </cfRule>
  </conditionalFormatting>
  <conditionalFormatting sqref="F45:R45">
    <cfRule type="containsText" dxfId="114" priority="110" operator="containsText" text="A">
      <formula>NOT(ISERROR(SEARCH("A",F45)))</formula>
    </cfRule>
    <cfRule type="containsText" dxfId="113" priority="111" operator="containsText" text="B">
      <formula>NOT(ISERROR(SEARCH("B",F45)))</formula>
    </cfRule>
    <cfRule type="containsText" dxfId="112" priority="112" operator="containsText" text="c">
      <formula>NOT(ISERROR(SEARCH("c",F45)))</formula>
    </cfRule>
    <cfRule type="containsText" dxfId="111" priority="113" operator="containsText" text="A">
      <formula>NOT(ISERROR(SEARCH("A",F45)))</formula>
    </cfRule>
  </conditionalFormatting>
  <conditionalFormatting sqref="F45:R45">
    <cfRule type="containsText" dxfId="110" priority="106" operator="containsText" text="A">
      <formula>NOT(ISERROR(SEARCH("A",F45)))</formula>
    </cfRule>
    <cfRule type="containsText" dxfId="109" priority="107" operator="containsText" text="B">
      <formula>NOT(ISERROR(SEARCH("B",F45)))</formula>
    </cfRule>
    <cfRule type="containsText" dxfId="108" priority="108" operator="containsText" text="c">
      <formula>NOT(ISERROR(SEARCH("c",F45)))</formula>
    </cfRule>
    <cfRule type="containsText" dxfId="107" priority="109" operator="containsText" text="A">
      <formula>NOT(ISERROR(SEARCH("A",F45)))</formula>
    </cfRule>
  </conditionalFormatting>
  <conditionalFormatting sqref="F45:R45">
    <cfRule type="containsText" dxfId="106" priority="102" operator="containsText" text="A">
      <formula>NOT(ISERROR(SEARCH("A",F45)))</formula>
    </cfRule>
    <cfRule type="containsText" dxfId="105" priority="103" operator="containsText" text="B">
      <formula>NOT(ISERROR(SEARCH("B",F45)))</formula>
    </cfRule>
    <cfRule type="containsText" dxfId="104" priority="104" operator="containsText" text="c">
      <formula>NOT(ISERROR(SEARCH("c",F45)))</formula>
    </cfRule>
    <cfRule type="containsText" dxfId="103" priority="105" operator="containsText" text="A">
      <formula>NOT(ISERROR(SEARCH("A",F45)))</formula>
    </cfRule>
  </conditionalFormatting>
  <conditionalFormatting sqref="F45:R45">
    <cfRule type="containsText" dxfId="102" priority="98" operator="containsText" text="A">
      <formula>NOT(ISERROR(SEARCH("A",F45)))</formula>
    </cfRule>
    <cfRule type="containsText" dxfId="101" priority="99" operator="containsText" text="B">
      <formula>NOT(ISERROR(SEARCH("B",F45)))</formula>
    </cfRule>
    <cfRule type="containsText" dxfId="100" priority="100" operator="containsText" text="c">
      <formula>NOT(ISERROR(SEARCH("c",F45)))</formula>
    </cfRule>
    <cfRule type="containsText" dxfId="99" priority="101" operator="containsText" text="A">
      <formula>NOT(ISERROR(SEARCH("A",F45)))</formula>
    </cfRule>
  </conditionalFormatting>
  <conditionalFormatting sqref="F45:R45">
    <cfRule type="containsText" dxfId="98" priority="94" operator="containsText" text="A">
      <formula>NOT(ISERROR(SEARCH("A",F45)))</formula>
    </cfRule>
    <cfRule type="containsText" dxfId="97" priority="95" operator="containsText" text="B">
      <formula>NOT(ISERROR(SEARCH("B",F45)))</formula>
    </cfRule>
    <cfRule type="containsText" dxfId="96" priority="96" operator="containsText" text="c">
      <formula>NOT(ISERROR(SEARCH("c",F45)))</formula>
    </cfRule>
    <cfRule type="containsText" dxfId="95" priority="97" operator="containsText" text="A">
      <formula>NOT(ISERROR(SEARCH("A",F45)))</formula>
    </cfRule>
  </conditionalFormatting>
  <conditionalFormatting sqref="F45:R45">
    <cfRule type="containsText" dxfId="94" priority="90" operator="containsText" text="A">
      <formula>NOT(ISERROR(SEARCH("A",F45)))</formula>
    </cfRule>
    <cfRule type="containsText" dxfId="93" priority="91" operator="containsText" text="B">
      <formula>NOT(ISERROR(SEARCH("B",F45)))</formula>
    </cfRule>
    <cfRule type="containsText" dxfId="92" priority="92" operator="containsText" text="c">
      <formula>NOT(ISERROR(SEARCH("c",F45)))</formula>
    </cfRule>
    <cfRule type="containsText" dxfId="91" priority="93" operator="containsText" text="A">
      <formula>NOT(ISERROR(SEARCH("A",F45)))</formula>
    </cfRule>
  </conditionalFormatting>
  <conditionalFormatting sqref="F45:R45">
    <cfRule type="containsText" dxfId="90" priority="86" operator="containsText" text="A">
      <formula>NOT(ISERROR(SEARCH("A",F45)))</formula>
    </cfRule>
    <cfRule type="containsText" dxfId="89" priority="87" operator="containsText" text="B">
      <formula>NOT(ISERROR(SEARCH("B",F45)))</formula>
    </cfRule>
    <cfRule type="containsText" dxfId="88" priority="88" operator="containsText" text="c">
      <formula>NOT(ISERROR(SEARCH("c",F45)))</formula>
    </cfRule>
    <cfRule type="containsText" dxfId="87" priority="89" operator="containsText" text="A">
      <formula>NOT(ISERROR(SEARCH("A",F45)))</formula>
    </cfRule>
  </conditionalFormatting>
  <conditionalFormatting sqref="F45:R45">
    <cfRule type="containsText" dxfId="86" priority="82" operator="containsText" text="A">
      <formula>NOT(ISERROR(SEARCH("A",F45)))</formula>
    </cfRule>
    <cfRule type="containsText" dxfId="85" priority="83" operator="containsText" text="B">
      <formula>NOT(ISERROR(SEARCH("B",F45)))</formula>
    </cfRule>
    <cfRule type="containsText" dxfId="84" priority="84" operator="containsText" text="c">
      <formula>NOT(ISERROR(SEARCH("c",F45)))</formula>
    </cfRule>
    <cfRule type="containsText" dxfId="83" priority="85" operator="containsText" text="A">
      <formula>NOT(ISERROR(SEARCH("A",F45)))</formula>
    </cfRule>
  </conditionalFormatting>
  <conditionalFormatting sqref="F45:R45">
    <cfRule type="containsText" dxfId="82" priority="78" operator="containsText" text="A">
      <formula>NOT(ISERROR(SEARCH("A",F45)))</formula>
    </cfRule>
    <cfRule type="containsText" dxfId="81" priority="79" operator="containsText" text="B">
      <formula>NOT(ISERROR(SEARCH("B",F45)))</formula>
    </cfRule>
    <cfRule type="containsText" dxfId="80" priority="80" operator="containsText" text="c">
      <formula>NOT(ISERROR(SEARCH("c",F45)))</formula>
    </cfRule>
    <cfRule type="containsText" dxfId="79" priority="81" operator="containsText" text="A">
      <formula>NOT(ISERROR(SEARCH("A",F45)))</formula>
    </cfRule>
  </conditionalFormatting>
  <conditionalFormatting sqref="F45:R45">
    <cfRule type="containsText" dxfId="78" priority="74" operator="containsText" text="A">
      <formula>NOT(ISERROR(SEARCH("A",F45)))</formula>
    </cfRule>
    <cfRule type="containsText" dxfId="77" priority="75" operator="containsText" text="B">
      <formula>NOT(ISERROR(SEARCH("B",F45)))</formula>
    </cfRule>
    <cfRule type="containsText" dxfId="76" priority="76" operator="containsText" text="c">
      <formula>NOT(ISERROR(SEARCH("c",F45)))</formula>
    </cfRule>
    <cfRule type="containsText" dxfId="75" priority="77" operator="containsText" text="A">
      <formula>NOT(ISERROR(SEARCH("A",F45)))</formula>
    </cfRule>
  </conditionalFormatting>
  <conditionalFormatting sqref="F45:R45">
    <cfRule type="containsText" dxfId="74" priority="70" operator="containsText" text="A">
      <formula>NOT(ISERROR(SEARCH("A",F45)))</formula>
    </cfRule>
    <cfRule type="containsText" dxfId="73" priority="71" operator="containsText" text="B">
      <formula>NOT(ISERROR(SEARCH("B",F45)))</formula>
    </cfRule>
    <cfRule type="containsText" dxfId="72" priority="72" operator="containsText" text="c">
      <formula>NOT(ISERROR(SEARCH("c",F45)))</formula>
    </cfRule>
    <cfRule type="containsText" dxfId="71" priority="73" operator="containsText" text="A">
      <formula>NOT(ISERROR(SEARCH("A",F45)))</formula>
    </cfRule>
  </conditionalFormatting>
  <conditionalFormatting sqref="S45">
    <cfRule type="cellIs" dxfId="70" priority="63" operator="between">
      <formula>5</formula>
      <formula>6</formula>
    </cfRule>
    <cfRule type="cellIs" dxfId="69" priority="64" operator="between">
      <formula>5</formula>
      <formula>6</formula>
    </cfRule>
    <cfRule type="cellIs" dxfId="68" priority="65" operator="between">
      <formula>3</formula>
      <formula>4</formula>
    </cfRule>
    <cfRule type="cellIs" dxfId="67" priority="66" operator="between">
      <formula>1</formula>
      <formula>2</formula>
    </cfRule>
    <cfRule type="cellIs" dxfId="66" priority="67" operator="between">
      <formula>1</formula>
      <formula>2</formula>
    </cfRule>
    <cfRule type="cellIs" dxfId="65" priority="68" operator="equal">
      <formula>1</formula>
    </cfRule>
    <cfRule type="cellIs" dxfId="64" priority="69" operator="equal">
      <formula>"1 ; 2"</formula>
    </cfRule>
  </conditionalFormatting>
  <conditionalFormatting sqref="F45:R45">
    <cfRule type="containsText" dxfId="63" priority="59" operator="containsText" text="A">
      <formula>NOT(ISERROR(SEARCH("A",F45)))</formula>
    </cfRule>
    <cfRule type="containsText" dxfId="62" priority="60" operator="containsText" text="B">
      <formula>NOT(ISERROR(SEARCH("B",F45)))</formula>
    </cfRule>
    <cfRule type="containsText" dxfId="61" priority="61" operator="containsText" text="c">
      <formula>NOT(ISERROR(SEARCH("c",F45)))</formula>
    </cfRule>
    <cfRule type="containsText" dxfId="60" priority="62" operator="containsText" text="A">
      <formula>NOT(ISERROR(SEARCH("A",F45)))</formula>
    </cfRule>
  </conditionalFormatting>
  <conditionalFormatting sqref="S45">
    <cfRule type="cellIs" dxfId="59" priority="52" operator="between">
      <formula>5</formula>
      <formula>6</formula>
    </cfRule>
    <cfRule type="cellIs" dxfId="58" priority="53" operator="between">
      <formula>5</formula>
      <formula>6</formula>
    </cfRule>
    <cfRule type="cellIs" dxfId="57" priority="54" operator="between">
      <formula>3</formula>
      <formula>4</formula>
    </cfRule>
    <cfRule type="cellIs" dxfId="56" priority="55" operator="between">
      <formula>1</formula>
      <formula>2</formula>
    </cfRule>
    <cfRule type="cellIs" dxfId="55" priority="56" operator="between">
      <formula>1</formula>
      <formula>2</formula>
    </cfRule>
    <cfRule type="cellIs" dxfId="54" priority="57" operator="equal">
      <formula>1</formula>
    </cfRule>
    <cfRule type="cellIs" dxfId="53" priority="58" operator="equal">
      <formula>"1 ; 2"</formula>
    </cfRule>
  </conditionalFormatting>
  <conditionalFormatting sqref="F45:R45">
    <cfRule type="containsText" dxfId="50" priority="48" operator="containsText" text="A">
      <formula>NOT(ISERROR(SEARCH("A",F45)))</formula>
    </cfRule>
    <cfRule type="containsText" dxfId="49" priority="49" operator="containsText" text="B">
      <formula>NOT(ISERROR(SEARCH("B",F45)))</formula>
    </cfRule>
    <cfRule type="containsText" dxfId="48" priority="50" operator="containsText" text="c">
      <formula>NOT(ISERROR(SEARCH("c",F45)))</formula>
    </cfRule>
    <cfRule type="containsText" dxfId="47" priority="51" operator="containsText" text="A">
      <formula>NOT(ISERROR(SEARCH("A",F45)))</formula>
    </cfRule>
  </conditionalFormatting>
  <conditionalFormatting sqref="S45">
    <cfRule type="cellIs" dxfId="46" priority="41" operator="between">
      <formula>5</formula>
      <formula>6</formula>
    </cfRule>
    <cfRule type="cellIs" dxfId="45" priority="42" operator="between">
      <formula>5</formula>
      <formula>6</formula>
    </cfRule>
    <cfRule type="cellIs" dxfId="44" priority="43" operator="between">
      <formula>3</formula>
      <formula>4</formula>
    </cfRule>
    <cfRule type="cellIs" dxfId="43" priority="44" operator="between">
      <formula>1</formula>
      <formula>2</formula>
    </cfRule>
    <cfRule type="cellIs" dxfId="42" priority="45" operator="between">
      <formula>1</formula>
      <formula>2</formula>
    </cfRule>
    <cfRule type="cellIs" dxfId="41" priority="46" operator="equal">
      <formula>1</formula>
    </cfRule>
    <cfRule type="cellIs" dxfId="40" priority="47" operator="equal">
      <formula>"1 ; 2"</formula>
    </cfRule>
  </conditionalFormatting>
  <conditionalFormatting sqref="F45:R45">
    <cfRule type="containsText" dxfId="39" priority="37" operator="containsText" text="A">
      <formula>NOT(ISERROR(SEARCH("A",F45)))</formula>
    </cfRule>
    <cfRule type="containsText" dxfId="38" priority="38" operator="containsText" text="B">
      <formula>NOT(ISERROR(SEARCH("B",F45)))</formula>
    </cfRule>
    <cfRule type="containsText" dxfId="37" priority="39" operator="containsText" text="c">
      <formula>NOT(ISERROR(SEARCH("c",F45)))</formula>
    </cfRule>
    <cfRule type="containsText" dxfId="36" priority="40" operator="containsText" text="A">
      <formula>NOT(ISERROR(SEARCH("A",F45)))</formula>
    </cfRule>
  </conditionalFormatting>
  <conditionalFormatting sqref="F45:R45">
    <cfRule type="containsText" dxfId="35" priority="33" operator="containsText" text="A">
      <formula>NOT(ISERROR(SEARCH("A",F45)))</formula>
    </cfRule>
    <cfRule type="containsText" dxfId="34" priority="34" operator="containsText" text="B">
      <formula>NOT(ISERROR(SEARCH("B",F45)))</formula>
    </cfRule>
    <cfRule type="containsText" dxfId="33" priority="35" operator="containsText" text="c">
      <formula>NOT(ISERROR(SEARCH("c",F45)))</formula>
    </cfRule>
    <cfRule type="containsText" dxfId="32" priority="36" operator="containsText" text="A">
      <formula>NOT(ISERROR(SEARCH("A",F45)))</formula>
    </cfRule>
  </conditionalFormatting>
  <conditionalFormatting sqref="F45:R45">
    <cfRule type="containsText" dxfId="31" priority="29" operator="containsText" text="A">
      <formula>NOT(ISERROR(SEARCH("A",F45)))</formula>
    </cfRule>
    <cfRule type="containsText" dxfId="30" priority="30" operator="containsText" text="B">
      <formula>NOT(ISERROR(SEARCH("B",F45)))</formula>
    </cfRule>
    <cfRule type="containsText" dxfId="29" priority="31" operator="containsText" text="c">
      <formula>NOT(ISERROR(SEARCH("c",F45)))</formula>
    </cfRule>
    <cfRule type="containsText" dxfId="28" priority="32" operator="containsText" text="A">
      <formula>NOT(ISERROR(SEARCH("A",F45)))</formula>
    </cfRule>
  </conditionalFormatting>
  <conditionalFormatting sqref="F45:R45">
    <cfRule type="containsText" dxfId="27" priority="25" operator="containsText" text="A">
      <formula>NOT(ISERROR(SEARCH("A",F45)))</formula>
    </cfRule>
    <cfRule type="containsText" dxfId="26" priority="26" operator="containsText" text="B">
      <formula>NOT(ISERROR(SEARCH("B",F45)))</formula>
    </cfRule>
    <cfRule type="containsText" dxfId="25" priority="27" operator="containsText" text="c">
      <formula>NOT(ISERROR(SEARCH("c",F45)))</formula>
    </cfRule>
    <cfRule type="containsText" dxfId="24" priority="28" operator="containsText" text="A">
      <formula>NOT(ISERROR(SEARCH("A",F45)))</formula>
    </cfRule>
  </conditionalFormatting>
  <conditionalFormatting sqref="F45:R45">
    <cfRule type="containsText" dxfId="23" priority="21" operator="containsText" text="A">
      <formula>NOT(ISERROR(SEARCH("A",F45)))</formula>
    </cfRule>
    <cfRule type="containsText" dxfId="22" priority="22" operator="containsText" text="B">
      <formula>NOT(ISERROR(SEARCH("B",F45)))</formula>
    </cfRule>
    <cfRule type="containsText" dxfId="21" priority="23" operator="containsText" text="c">
      <formula>NOT(ISERROR(SEARCH("c",F45)))</formula>
    </cfRule>
    <cfRule type="containsText" dxfId="20" priority="24" operator="containsText" text="A">
      <formula>NOT(ISERROR(SEARCH("A",F45)))</formula>
    </cfRule>
  </conditionalFormatting>
  <conditionalFormatting sqref="F45:R45">
    <cfRule type="containsText" dxfId="19" priority="17" operator="containsText" text="A">
      <formula>NOT(ISERROR(SEARCH("A",F45)))</formula>
    </cfRule>
    <cfRule type="containsText" dxfId="18" priority="18" operator="containsText" text="B">
      <formula>NOT(ISERROR(SEARCH("B",F45)))</formula>
    </cfRule>
    <cfRule type="containsText" dxfId="17" priority="19" operator="containsText" text="c">
      <formula>NOT(ISERROR(SEARCH("c",F45)))</formula>
    </cfRule>
    <cfRule type="containsText" dxfId="16" priority="20" operator="containsText" text="A">
      <formula>NOT(ISERROR(SEARCH("A",F45)))</formula>
    </cfRule>
  </conditionalFormatting>
  <conditionalFormatting sqref="F45:R45">
    <cfRule type="containsText" dxfId="15" priority="13" operator="containsText" text="A">
      <formula>NOT(ISERROR(SEARCH("A",F45)))</formula>
    </cfRule>
    <cfRule type="containsText" dxfId="14" priority="14" operator="containsText" text="B">
      <formula>NOT(ISERROR(SEARCH("B",F45)))</formula>
    </cfRule>
    <cfRule type="containsText" dxfId="13" priority="15" operator="containsText" text="c">
      <formula>NOT(ISERROR(SEARCH("c",F45)))</formula>
    </cfRule>
    <cfRule type="containsText" dxfId="12" priority="16" operator="containsText" text="A">
      <formula>NOT(ISERROR(SEARCH("A",F45)))</formula>
    </cfRule>
  </conditionalFormatting>
  <conditionalFormatting sqref="F45:R45">
    <cfRule type="containsText" dxfId="11" priority="9" operator="containsText" text="A">
      <formula>NOT(ISERROR(SEARCH("A",F45)))</formula>
    </cfRule>
    <cfRule type="containsText" dxfId="10" priority="10" operator="containsText" text="B">
      <formula>NOT(ISERROR(SEARCH("B",F45)))</formula>
    </cfRule>
    <cfRule type="containsText" dxfId="9" priority="11" operator="containsText" text="c">
      <formula>NOT(ISERROR(SEARCH("c",F45)))</formula>
    </cfRule>
    <cfRule type="containsText" dxfId="8" priority="12" operator="containsText" text="A">
      <formula>NOT(ISERROR(SEARCH("A",F45)))</formula>
    </cfRule>
  </conditionalFormatting>
  <conditionalFormatting sqref="F45:R45">
    <cfRule type="containsText" dxfId="7" priority="5" operator="containsText" text="A">
      <formula>NOT(ISERROR(SEARCH("A",F45)))</formula>
    </cfRule>
    <cfRule type="containsText" dxfId="6" priority="6" operator="containsText" text="B">
      <formula>NOT(ISERROR(SEARCH("B",F45)))</formula>
    </cfRule>
    <cfRule type="containsText" dxfId="5" priority="7" operator="containsText" text="c">
      <formula>NOT(ISERROR(SEARCH("c",F45)))</formula>
    </cfRule>
    <cfRule type="containsText" dxfId="4" priority="8" operator="containsText" text="A">
      <formula>NOT(ISERROR(SEARCH("A",F45)))</formula>
    </cfRule>
  </conditionalFormatting>
  <conditionalFormatting sqref="F45:R45">
    <cfRule type="containsText" dxfId="3" priority="1" operator="containsText" text="A">
      <formula>NOT(ISERROR(SEARCH("A",F45)))</formula>
    </cfRule>
    <cfRule type="containsText" dxfId="2" priority="2" operator="containsText" text="B">
      <formula>NOT(ISERROR(SEARCH("B",F45)))</formula>
    </cfRule>
    <cfRule type="containsText" dxfId="1" priority="3" operator="containsText" text="c">
      <formula>NOT(ISERROR(SEARCH("c",F45)))</formula>
    </cfRule>
    <cfRule type="containsText" dxfId="0" priority="4" operator="containsText" text="A">
      <formula>NOT(ISERROR(SEARCH("A",F45)))</formula>
    </cfRule>
  </conditionalFormatting>
  <dataValidations count="3">
    <dataValidation type="list" allowBlank="1" showInputMessage="1" showErrorMessage="1" sqref="H8 H21 H23 H25 H27 G12:G20 H10">
      <formula1>$J$4:$J$6</formula1>
    </dataValidation>
    <dataValidation type="list" allowBlank="1" showInputMessage="1" showErrorMessage="1" sqref="D45">
      <formula1>$T$6:$T$7</formula1>
    </dataValidation>
    <dataValidation type="list" allowBlank="1" showInputMessage="1" showErrorMessage="1" sqref="F45:R45">
      <formula1>$T$2:$T$4</formula1>
    </dataValidation>
  </dataValidations>
  <pageMargins left="0.78740157499999996" right="0.78740157499999996" top="0.984251969" bottom="0.984251969" header="0.4921259845" footer="0.4921259845"/>
  <pageSetup paperSize="9" scale="85" orientation="portrait" r:id="rId1"/>
  <headerFooter alignWithMargins="0"/>
  <legacyDrawing r:id="rId2"/>
</worksheet>
</file>

<file path=xl/worksheets/sheet4.xml><?xml version="1.0" encoding="utf-8"?>
<worksheet xmlns="http://schemas.openxmlformats.org/spreadsheetml/2006/main" xmlns:r="http://schemas.openxmlformats.org/officeDocument/2006/relationships">
  <sheetPr codeName="Feuil4">
    <tabColor theme="3" tint="0.39997558519241921"/>
    <pageSetUpPr fitToPage="1"/>
  </sheetPr>
  <dimension ref="B1:N39"/>
  <sheetViews>
    <sheetView view="pageBreakPreview" zoomScaleNormal="100" zoomScaleSheetLayoutView="100" workbookViewId="0">
      <selection activeCell="K13" sqref="K13"/>
    </sheetView>
  </sheetViews>
  <sheetFormatPr baseColWidth="10" defaultRowHeight="12.75"/>
  <cols>
    <col min="2" max="2" width="15.140625" customWidth="1"/>
    <col min="3" max="3" width="16" customWidth="1"/>
    <col min="4" max="4" width="16.85546875" customWidth="1"/>
    <col min="5" max="5" width="14.85546875" customWidth="1"/>
    <col min="6" max="6" width="11.85546875" bestFit="1" customWidth="1"/>
    <col min="8" max="8" width="5.28515625" customWidth="1"/>
    <col min="9" max="9" width="4.140625" customWidth="1"/>
    <col min="10" max="10" width="11.85546875" customWidth="1"/>
    <col min="11" max="11" width="19" customWidth="1"/>
  </cols>
  <sheetData>
    <row r="1" spans="2:14" ht="42.75" customHeight="1" thickBot="1">
      <c r="B1" s="72"/>
      <c r="C1" s="72"/>
      <c r="D1" s="72"/>
      <c r="E1" s="72"/>
      <c r="F1" s="72"/>
      <c r="G1" s="72"/>
    </row>
    <row r="2" spans="2:14" ht="37.5" customHeight="1" thickTop="1" thickBot="1">
      <c r="B2" s="72"/>
      <c r="C2" s="136" t="s">
        <v>102</v>
      </c>
      <c r="D2" s="160" t="s">
        <v>131</v>
      </c>
      <c r="E2" s="160"/>
      <c r="F2" s="161"/>
      <c r="G2" s="72"/>
      <c r="H2" s="72"/>
      <c r="I2" s="72"/>
      <c r="J2" s="72"/>
      <c r="K2" s="72"/>
      <c r="L2" s="72"/>
      <c r="M2" s="72"/>
      <c r="N2" s="72"/>
    </row>
    <row r="3" spans="2:14" ht="13.5" thickTop="1">
      <c r="B3" s="72"/>
      <c r="C3" s="72"/>
      <c r="D3" s="72"/>
      <c r="E3" s="72"/>
      <c r="F3" s="72"/>
      <c r="G3" s="72"/>
      <c r="H3" s="72"/>
      <c r="I3" s="72"/>
      <c r="J3" s="72"/>
      <c r="K3" s="72"/>
      <c r="L3" s="72"/>
      <c r="M3" s="72"/>
      <c r="N3" s="72"/>
    </row>
    <row r="4" spans="2:14" ht="15.75">
      <c r="B4" s="72"/>
      <c r="C4" s="72"/>
      <c r="D4" s="91" t="s">
        <v>64</v>
      </c>
      <c r="E4" s="73">
        <f ca="1">TODAY()</f>
        <v>41153</v>
      </c>
      <c r="F4" s="72"/>
      <c r="G4" s="72"/>
      <c r="H4" s="72"/>
      <c r="I4" s="72"/>
      <c r="J4" s="149" t="s">
        <v>110</v>
      </c>
      <c r="K4" s="149" t="s">
        <v>109</v>
      </c>
      <c r="L4" s="72"/>
      <c r="M4" s="72"/>
      <c r="N4" s="72"/>
    </row>
    <row r="5" spans="2:14" ht="18.75">
      <c r="B5" s="72"/>
      <c r="C5" s="72"/>
      <c r="D5" s="72"/>
      <c r="E5" s="72"/>
      <c r="F5" s="72"/>
      <c r="G5" s="72"/>
      <c r="H5" s="72"/>
      <c r="I5" s="72"/>
      <c r="J5" s="73">
        <v>40909</v>
      </c>
      <c r="K5" s="85">
        <v>150</v>
      </c>
      <c r="L5" s="72"/>
      <c r="M5" s="72"/>
      <c r="N5" s="72"/>
    </row>
    <row r="6" spans="2:14" ht="21" customHeight="1">
      <c r="B6" s="74"/>
      <c r="C6" s="162" t="s">
        <v>96</v>
      </c>
      <c r="D6" s="162"/>
      <c r="E6" s="162"/>
      <c r="F6" s="162"/>
      <c r="G6" s="74"/>
      <c r="H6" s="72"/>
      <c r="I6" s="72"/>
      <c r="J6" s="73">
        <v>40954</v>
      </c>
      <c r="K6" s="85">
        <v>170</v>
      </c>
      <c r="L6" s="72"/>
      <c r="M6" s="72"/>
      <c r="N6" s="72"/>
    </row>
    <row r="7" spans="2:14" ht="19.5" thickBot="1">
      <c r="B7" s="72"/>
      <c r="C7" s="72"/>
      <c r="D7" s="72"/>
      <c r="E7" s="72"/>
      <c r="F7" s="72"/>
      <c r="G7" s="72"/>
      <c r="H7" s="72"/>
      <c r="I7" s="72"/>
      <c r="J7" s="73">
        <v>41061</v>
      </c>
      <c r="K7" s="85">
        <v>262.77777777777777</v>
      </c>
      <c r="L7" s="72"/>
      <c r="M7" s="72"/>
      <c r="N7" s="72"/>
    </row>
    <row r="8" spans="2:14" ht="19.5" thickTop="1">
      <c r="B8" s="75"/>
      <c r="C8" s="76"/>
      <c r="D8" s="77" t="s">
        <v>108</v>
      </c>
      <c r="E8" s="78">
        <f>SUM(E9:E14)</f>
        <v>16</v>
      </c>
      <c r="F8" s="76" t="s">
        <v>111</v>
      </c>
      <c r="G8" s="79"/>
      <c r="H8" s="72"/>
      <c r="I8" s="72"/>
      <c r="J8" s="73">
        <v>41148</v>
      </c>
      <c r="K8" s="94">
        <v>367.72727272727275</v>
      </c>
      <c r="L8" s="72"/>
      <c r="M8" s="72"/>
      <c r="N8" s="72"/>
    </row>
    <row r="9" spans="2:14" ht="18.75">
      <c r="B9" s="80"/>
      <c r="C9" s="81"/>
      <c r="D9" s="82" t="s">
        <v>90</v>
      </c>
      <c r="E9" s="83">
        <f>'LISTE DES RESIDENTS'!U3</f>
        <v>0</v>
      </c>
      <c r="F9" s="95">
        <f>E9/E8</f>
        <v>0</v>
      </c>
      <c r="G9" s="84"/>
      <c r="H9" s="72"/>
      <c r="I9" s="72"/>
      <c r="J9" s="73">
        <v>41148</v>
      </c>
      <c r="K9" s="94">
        <v>367.72727272727275</v>
      </c>
      <c r="L9" s="72"/>
      <c r="M9" s="72"/>
      <c r="N9" s="72"/>
    </row>
    <row r="10" spans="2:14" ht="18.75">
      <c r="B10" s="80"/>
      <c r="C10" s="81"/>
      <c r="D10" s="82" t="s">
        <v>91</v>
      </c>
      <c r="E10" s="83">
        <f>'LISTE DES RESIDENTS'!V3</f>
        <v>1</v>
      </c>
      <c r="F10" s="95">
        <f>E10/E8</f>
        <v>6.25E-2</v>
      </c>
      <c r="G10" s="84"/>
      <c r="H10" s="72"/>
      <c r="I10" s="72"/>
      <c r="J10" s="73">
        <v>41149</v>
      </c>
      <c r="K10" s="94">
        <v>456.36363636363637</v>
      </c>
      <c r="L10" s="72"/>
      <c r="M10" s="72"/>
      <c r="N10" s="72"/>
    </row>
    <row r="11" spans="2:14" ht="18.75">
      <c r="B11" s="80"/>
      <c r="C11" s="81"/>
      <c r="D11" s="82" t="s">
        <v>92</v>
      </c>
      <c r="E11" s="83">
        <f>'LISTE DES RESIDENTS'!W3</f>
        <v>0</v>
      </c>
      <c r="F11" s="95">
        <f>E11/E8</f>
        <v>0</v>
      </c>
      <c r="G11" s="84"/>
      <c r="H11" s="72"/>
      <c r="I11" s="72"/>
      <c r="J11" s="73">
        <v>41149</v>
      </c>
      <c r="K11" s="94">
        <v>439.375</v>
      </c>
      <c r="L11" s="72"/>
      <c r="M11" s="72"/>
      <c r="N11" s="72"/>
    </row>
    <row r="12" spans="2:14" ht="18.75">
      <c r="B12" s="80"/>
      <c r="C12" s="81"/>
      <c r="D12" s="82" t="s">
        <v>93</v>
      </c>
      <c r="E12" s="83">
        <f>'LISTE DES RESIDENTS'!X3</f>
        <v>3</v>
      </c>
      <c r="F12" s="95">
        <f>E12/E8</f>
        <v>0.1875</v>
      </c>
      <c r="G12" s="84"/>
      <c r="H12" s="72"/>
      <c r="I12" s="72"/>
      <c r="J12" s="73">
        <v>41149</v>
      </c>
      <c r="K12" s="94">
        <v>239.375</v>
      </c>
      <c r="L12" s="72"/>
      <c r="M12" s="72"/>
      <c r="N12" s="72"/>
    </row>
    <row r="13" spans="2:14" ht="18.75">
      <c r="B13" s="80"/>
      <c r="C13" s="81"/>
      <c r="D13" s="82" t="s">
        <v>94</v>
      </c>
      <c r="E13" s="83">
        <f>'LISTE DES RESIDENTS'!Y3</f>
        <v>3</v>
      </c>
      <c r="F13" s="95">
        <f>E13/E8</f>
        <v>0.1875</v>
      </c>
      <c r="G13" s="84"/>
      <c r="H13" s="86"/>
      <c r="I13" s="72"/>
      <c r="J13" s="73">
        <v>41151</v>
      </c>
      <c r="K13" s="94">
        <v>239.375</v>
      </c>
      <c r="L13" s="72"/>
      <c r="M13" s="72"/>
      <c r="N13" s="72"/>
    </row>
    <row r="14" spans="2:14" ht="15.75">
      <c r="B14" s="80"/>
      <c r="C14" s="81"/>
      <c r="D14" s="82" t="s">
        <v>95</v>
      </c>
      <c r="E14" s="83">
        <f>'LISTE DES RESIDENTS'!Z3</f>
        <v>9</v>
      </c>
      <c r="F14" s="95">
        <f>E14/E8</f>
        <v>0.5625</v>
      </c>
      <c r="G14" s="84"/>
      <c r="H14" s="72"/>
      <c r="I14" s="72"/>
      <c r="J14" s="150"/>
      <c r="K14" s="150"/>
      <c r="L14" s="72"/>
      <c r="M14" s="72"/>
      <c r="N14" s="72"/>
    </row>
    <row r="15" spans="2:14" ht="15.75">
      <c r="B15" s="80"/>
      <c r="C15" s="81"/>
      <c r="D15" s="81"/>
      <c r="E15" s="83"/>
      <c r="F15" s="81"/>
      <c r="G15" s="84"/>
      <c r="H15" s="72"/>
      <c r="I15" s="72"/>
      <c r="J15" s="150"/>
      <c r="K15" s="150"/>
      <c r="L15" s="72"/>
      <c r="M15" s="72"/>
      <c r="N15" s="72"/>
    </row>
    <row r="16" spans="2:14" ht="18.75">
      <c r="B16" s="80"/>
      <c r="C16" s="92"/>
      <c r="D16" s="93" t="s">
        <v>89</v>
      </c>
      <c r="E16" s="94">
        <f>(E9*1000+E10*840+E11*660+E12*420+E13*250+E14*70)/E8</f>
        <v>217.5</v>
      </c>
      <c r="F16" s="87"/>
      <c r="G16" s="84"/>
      <c r="H16" s="72"/>
      <c r="I16" s="72"/>
      <c r="J16" s="150"/>
      <c r="K16" s="150"/>
      <c r="L16" s="72"/>
      <c r="M16" s="72"/>
      <c r="N16" s="72"/>
    </row>
    <row r="17" spans="2:14" ht="16.5" thickBot="1">
      <c r="B17" s="88"/>
      <c r="C17" s="89"/>
      <c r="D17" s="89"/>
      <c r="E17" s="89"/>
      <c r="F17" s="89"/>
      <c r="G17" s="90"/>
      <c r="H17" s="72"/>
      <c r="I17" s="72"/>
      <c r="J17" s="72"/>
      <c r="K17" s="72"/>
      <c r="L17" s="72"/>
      <c r="M17" s="72"/>
      <c r="N17" s="72"/>
    </row>
    <row r="18" spans="2:14" ht="13.5" thickTop="1">
      <c r="B18" s="72"/>
      <c r="C18" s="72"/>
      <c r="D18" s="72"/>
      <c r="E18" s="72"/>
      <c r="F18" s="72"/>
      <c r="G18" s="72"/>
      <c r="H18" s="72"/>
      <c r="I18" s="72"/>
      <c r="J18" s="72"/>
      <c r="K18" s="72"/>
      <c r="L18" s="72"/>
      <c r="M18" s="72"/>
      <c r="N18" s="72"/>
    </row>
    <row r="19" spans="2:14">
      <c r="B19" s="72"/>
      <c r="C19" s="72"/>
      <c r="D19" s="72"/>
      <c r="E19" s="72"/>
      <c r="F19" s="72"/>
      <c r="G19" s="72"/>
      <c r="H19" s="72"/>
      <c r="I19" s="72"/>
      <c r="J19" s="72"/>
      <c r="K19" s="72"/>
      <c r="L19" s="72"/>
      <c r="M19" s="72"/>
      <c r="N19" s="72"/>
    </row>
    <row r="20" spans="2:14">
      <c r="B20" s="72"/>
      <c r="C20" s="72"/>
      <c r="D20" s="72"/>
      <c r="E20" s="72"/>
      <c r="F20" s="72"/>
      <c r="G20" s="72"/>
      <c r="H20" s="72"/>
      <c r="I20" s="72"/>
      <c r="J20" s="72"/>
      <c r="K20" s="72"/>
      <c r="L20" s="72"/>
      <c r="M20" s="72"/>
      <c r="N20" s="72"/>
    </row>
    <row r="21" spans="2:14">
      <c r="B21" s="72"/>
      <c r="C21" s="72"/>
      <c r="D21" s="72"/>
      <c r="E21" s="72"/>
      <c r="F21" s="72"/>
      <c r="G21" s="72"/>
      <c r="H21" s="72"/>
      <c r="I21" s="72"/>
      <c r="J21" s="72"/>
      <c r="K21" s="72"/>
      <c r="L21" s="72"/>
      <c r="M21" s="72"/>
      <c r="N21" s="72"/>
    </row>
    <row r="22" spans="2:14">
      <c r="B22" s="72"/>
      <c r="C22" s="72"/>
      <c r="D22" s="72"/>
      <c r="E22" s="72"/>
      <c r="F22" s="72"/>
      <c r="G22" s="72"/>
      <c r="H22" s="72"/>
      <c r="I22" s="72"/>
      <c r="J22" s="72"/>
      <c r="K22" s="72"/>
      <c r="L22" s="72"/>
      <c r="M22" s="72"/>
      <c r="N22" s="72"/>
    </row>
    <row r="23" spans="2:14">
      <c r="B23" s="72"/>
      <c r="C23" s="72"/>
      <c r="D23" s="72"/>
      <c r="E23" s="72"/>
      <c r="F23" s="72"/>
      <c r="G23" s="72"/>
      <c r="J23" s="72"/>
      <c r="K23" s="72"/>
    </row>
    <row r="24" spans="2:14">
      <c r="B24" s="72"/>
      <c r="C24" s="72"/>
      <c r="D24" s="72"/>
      <c r="E24" s="72"/>
      <c r="F24" s="72"/>
      <c r="G24" s="72"/>
      <c r="J24" s="72"/>
      <c r="K24" s="72"/>
    </row>
    <row r="25" spans="2:14">
      <c r="B25" s="72"/>
      <c r="C25" s="72"/>
      <c r="D25" s="72"/>
      <c r="E25" s="72"/>
      <c r="F25" s="72"/>
      <c r="G25" s="72"/>
      <c r="J25" s="72"/>
      <c r="K25" s="72"/>
    </row>
    <row r="26" spans="2:14">
      <c r="B26" s="72"/>
      <c r="C26" s="72"/>
      <c r="D26" s="72"/>
      <c r="E26" s="72"/>
      <c r="F26" s="72"/>
      <c r="G26" s="72"/>
      <c r="J26" s="72"/>
      <c r="K26" s="72"/>
    </row>
    <row r="27" spans="2:14">
      <c r="B27" s="72"/>
      <c r="C27" s="72"/>
      <c r="D27" s="72"/>
      <c r="E27" s="72"/>
      <c r="F27" s="72"/>
      <c r="G27" s="72"/>
      <c r="J27" s="72"/>
      <c r="K27" s="72"/>
    </row>
    <row r="28" spans="2:14">
      <c r="B28" s="72"/>
      <c r="C28" s="72"/>
      <c r="D28" s="72"/>
      <c r="E28" s="72"/>
      <c r="F28" s="72"/>
      <c r="G28" s="72"/>
      <c r="J28" s="72"/>
      <c r="K28" s="72"/>
    </row>
    <row r="29" spans="2:14">
      <c r="B29" s="72"/>
      <c r="C29" s="72"/>
      <c r="D29" s="72"/>
      <c r="E29" s="72"/>
      <c r="F29" s="72"/>
      <c r="G29" s="72"/>
      <c r="J29" s="72"/>
      <c r="K29" s="72"/>
    </row>
    <row r="30" spans="2:14">
      <c r="B30" s="72"/>
      <c r="C30" s="72"/>
      <c r="D30" s="72"/>
      <c r="E30" s="72"/>
      <c r="F30" s="72"/>
      <c r="G30" s="72"/>
      <c r="J30" s="72"/>
      <c r="K30" s="72"/>
    </row>
    <row r="31" spans="2:14">
      <c r="B31" s="72"/>
      <c r="C31" s="72"/>
      <c r="D31" s="72"/>
      <c r="E31" s="72"/>
      <c r="F31" s="72"/>
      <c r="G31" s="72"/>
      <c r="J31" s="72"/>
      <c r="K31" s="72"/>
    </row>
    <row r="32" spans="2:14">
      <c r="B32" s="72"/>
      <c r="C32" s="72"/>
      <c r="D32" s="72"/>
      <c r="E32" s="72"/>
      <c r="F32" s="72"/>
      <c r="G32" s="72"/>
      <c r="J32" s="72"/>
      <c r="K32" s="72"/>
    </row>
    <row r="33" spans="2:11">
      <c r="B33" s="72"/>
      <c r="C33" s="72"/>
      <c r="D33" s="72"/>
      <c r="E33" s="72"/>
      <c r="F33" s="72"/>
      <c r="G33" s="72"/>
      <c r="J33" s="72"/>
      <c r="K33" s="72"/>
    </row>
    <row r="34" spans="2:11">
      <c r="B34" s="72"/>
      <c r="C34" s="72"/>
      <c r="D34" s="72"/>
      <c r="E34" s="72"/>
      <c r="F34" s="72"/>
      <c r="G34" s="72"/>
      <c r="J34" s="72"/>
      <c r="K34" s="72"/>
    </row>
    <row r="35" spans="2:11">
      <c r="B35" s="72"/>
      <c r="C35" s="72"/>
      <c r="D35" s="72"/>
      <c r="E35" s="72"/>
      <c r="F35" s="72"/>
      <c r="G35" s="72"/>
      <c r="J35" s="72"/>
      <c r="K35" s="72"/>
    </row>
    <row r="36" spans="2:11">
      <c r="B36" s="72"/>
      <c r="C36" s="72"/>
      <c r="D36" s="72"/>
      <c r="E36" s="72"/>
      <c r="F36" s="72"/>
      <c r="G36" s="72"/>
      <c r="J36" s="72"/>
      <c r="K36" s="72"/>
    </row>
    <row r="37" spans="2:11">
      <c r="B37" s="72"/>
      <c r="C37" s="72"/>
      <c r="D37" s="72"/>
      <c r="E37" s="72"/>
      <c r="F37" s="72"/>
      <c r="G37" s="72"/>
      <c r="J37" s="72"/>
      <c r="K37" s="72"/>
    </row>
    <row r="38" spans="2:11">
      <c r="B38" s="72"/>
      <c r="C38" s="72"/>
      <c r="D38" s="72"/>
      <c r="E38" s="72"/>
      <c r="F38" s="72"/>
      <c r="G38" s="72"/>
      <c r="J38" s="72"/>
      <c r="K38" s="72"/>
    </row>
    <row r="39" spans="2:11">
      <c r="B39" s="72"/>
      <c r="C39" s="72"/>
      <c r="D39" s="72"/>
      <c r="E39" s="72"/>
      <c r="F39" s="72"/>
      <c r="G39" s="72"/>
      <c r="J39" s="72"/>
      <c r="K39" s="72"/>
    </row>
  </sheetData>
  <mergeCells count="2">
    <mergeCell ref="D2:F2"/>
    <mergeCell ref="C6:F6"/>
  </mergeCells>
  <phoneticPr fontId="16" type="noConversion"/>
  <conditionalFormatting sqref="F9">
    <cfRule type="cellIs" dxfId="52" priority="6" operator="greaterThan">
      <formula>0</formula>
    </cfRule>
  </conditionalFormatting>
  <conditionalFormatting sqref="F10">
    <cfRule type="cellIs" dxfId="51" priority="1" operator="greaterThan">
      <formula>0.1</formula>
    </cfRule>
  </conditionalFormatting>
  <pageMargins left="0.78740157499999996" right="0.78740157499999996" top="0.984251969" bottom="0.984251969" header="0.4921259845" footer="0.4921259845"/>
  <pageSetup paperSize="9" orientation="portrait" r:id="rId1"/>
  <headerFooter alignWithMargins="0"/>
  <drawing r:id="rId2"/>
  <legacyDrawing r:id="rId3"/>
</worksheet>
</file>

<file path=xl/worksheets/sheet5.xml><?xml version="1.0" encoding="utf-8"?>
<worksheet xmlns="http://schemas.openxmlformats.org/spreadsheetml/2006/main" xmlns:r="http://schemas.openxmlformats.org/officeDocument/2006/relationships">
  <sheetPr codeName="Feuil3">
    <tabColor theme="1" tint="4.9989318521683403E-2"/>
  </sheetPr>
  <dimension ref="A1:R26"/>
  <sheetViews>
    <sheetView view="pageBreakPreview" zoomScale="115" zoomScaleNormal="100" zoomScaleSheetLayoutView="115" workbookViewId="0">
      <selection activeCell="C26" sqref="C26"/>
    </sheetView>
  </sheetViews>
  <sheetFormatPr baseColWidth="10" defaultRowHeight="12.75"/>
  <cols>
    <col min="1" max="1" width="13.5703125" style="4" customWidth="1"/>
    <col min="2" max="2" width="2.28515625" style="4" customWidth="1"/>
    <col min="3" max="18" width="5.7109375" style="4" customWidth="1"/>
    <col min="19" max="16384" width="11.42578125" style="4"/>
  </cols>
  <sheetData>
    <row r="1" spans="1:18" ht="19.5" thickBot="1">
      <c r="A1" s="1" t="s">
        <v>0</v>
      </c>
      <c r="B1" s="3"/>
    </row>
    <row r="2" spans="1:18" ht="13.5"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5"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5" thickBot="1">
      <c r="A4" s="10" t="s">
        <v>12</v>
      </c>
      <c r="B4" s="9" t="s">
        <v>13</v>
      </c>
      <c r="C4" s="10">
        <v>2000</v>
      </c>
      <c r="D4" s="10">
        <f>IF('IMPRESSION AGGIR RESIDENT'!$H$8=$B$4,C4,0)</f>
        <v>0</v>
      </c>
      <c r="E4" s="10">
        <v>1500</v>
      </c>
      <c r="F4" s="10">
        <f>IF('IMPRESSION AGGIR RESIDENT'!$H$8=$B$4,E4,0)</f>
        <v>0</v>
      </c>
      <c r="G4" s="10">
        <v>0</v>
      </c>
      <c r="H4" s="10">
        <f>IF('IMPRESSION AGGIR RESIDENT'!$H$8=$B$4,G4,0)</f>
        <v>0</v>
      </c>
      <c r="I4" s="10">
        <v>0</v>
      </c>
      <c r="J4" s="10">
        <f>IF('IMPRESSION AGGIR RESIDENT'!$H$8=$B$4,I4,0)</f>
        <v>0</v>
      </c>
      <c r="K4" s="10">
        <v>400</v>
      </c>
      <c r="L4" s="10">
        <f>IF('IMPRESSION AGGIR RESIDENT'!$H$8=$B$4,K4,0)</f>
        <v>0</v>
      </c>
      <c r="M4" s="10">
        <v>200</v>
      </c>
      <c r="N4" s="10">
        <f>IF('IMPRESSION AGGIR RESIDENT'!$H$8=$B$4,M4,0)</f>
        <v>0</v>
      </c>
      <c r="O4" s="10">
        <v>150</v>
      </c>
      <c r="P4" s="10">
        <f>IF('IMPRESSION AGGIR RESIDENT'!$H$8=$B$4,O4,0)</f>
        <v>0</v>
      </c>
      <c r="Q4" s="10">
        <v>0</v>
      </c>
      <c r="R4" s="10">
        <f>IF('IMPRESSION AGGIR RESIDENT'!$H$8=$B$4,Q4,0)</f>
        <v>0</v>
      </c>
    </row>
    <row r="5" spans="1:18" ht="13.5" thickBot="1">
      <c r="A5" s="11"/>
      <c r="B5" s="9" t="s">
        <v>14</v>
      </c>
      <c r="C5" s="12">
        <v>0</v>
      </c>
      <c r="D5" s="12">
        <f>IF('IMPRESSION AGGIR RESIDENT'!$H$8=$B$5,C5,0)</f>
        <v>0</v>
      </c>
      <c r="E5" s="12">
        <v>320</v>
      </c>
      <c r="F5" s="12">
        <f>IF('IMPRESSION AGGIR RESIDENT'!$H$8=$B$5,E5,0)</f>
        <v>320</v>
      </c>
      <c r="G5" s="12">
        <v>0</v>
      </c>
      <c r="H5" s="12">
        <f>IF('IMPRESSION AGGIR RESIDENT'!$H$8=$B$5,G5,0)</f>
        <v>0</v>
      </c>
      <c r="I5" s="12">
        <v>0</v>
      </c>
      <c r="J5" s="12">
        <f>IF('IMPRESSION AGGIR RESIDENT'!$H$8=$B$5,I5,0)</f>
        <v>0</v>
      </c>
      <c r="K5" s="12">
        <v>0</v>
      </c>
      <c r="L5" s="12">
        <f>IF('IMPRESSION AGGIR RESIDENT'!$H$8=$B$5,K5,0)</f>
        <v>0</v>
      </c>
      <c r="M5" s="12">
        <v>100</v>
      </c>
      <c r="N5" s="12">
        <f>IF('IMPRESSION AGGIR RESIDENT'!$H$8=$B$5,M5,0)</f>
        <v>100</v>
      </c>
      <c r="O5" s="12">
        <v>0</v>
      </c>
      <c r="P5" s="12">
        <f>IF('IMPRESSION AGGIR RESIDENT'!$H$8=$B$5,O5,0)</f>
        <v>0</v>
      </c>
      <c r="Q5" s="12">
        <v>0</v>
      </c>
      <c r="R5" s="12">
        <f>IF('IMPRESSION AGGIR RESIDENT'!$H$8=$B$5,Q5,0)</f>
        <v>0</v>
      </c>
    </row>
    <row r="6" spans="1:18" ht="13.5" thickBot="1">
      <c r="A6" s="10" t="s">
        <v>15</v>
      </c>
      <c r="B6" s="9" t="s">
        <v>13</v>
      </c>
      <c r="C6" s="12">
        <v>1200</v>
      </c>
      <c r="D6" s="12">
        <f>IF('IMPRESSION AGGIR RESIDENT'!$H$10=$B$6,C6,0)</f>
        <v>0</v>
      </c>
      <c r="E6" s="12">
        <v>1200</v>
      </c>
      <c r="F6" s="12">
        <f>IF('IMPRESSION AGGIR RESIDENT'!$H$10=$B$6,E6,0)</f>
        <v>0</v>
      </c>
      <c r="G6" s="12">
        <v>0</v>
      </c>
      <c r="H6" s="12">
        <f>IF('IMPRESSION AGGIR RESIDENT'!$H$10=$B$6,G6,0)</f>
        <v>0</v>
      </c>
      <c r="I6" s="12">
        <v>0</v>
      </c>
      <c r="J6" s="12">
        <f>IF('IMPRESSION AGGIR RESIDENT'!$H$10=$B$6,I6,0)</f>
        <v>0</v>
      </c>
      <c r="K6" s="12">
        <v>400</v>
      </c>
      <c r="L6" s="12">
        <f>IF('IMPRESSION AGGIR RESIDENT'!$H$10=$B$6,K6,0)</f>
        <v>0</v>
      </c>
      <c r="M6" s="12">
        <v>200</v>
      </c>
      <c r="N6" s="12">
        <f>IF('IMPRESSION AGGIR RESIDENT'!$H$10=$B$6,M6,0)</f>
        <v>0</v>
      </c>
      <c r="O6" s="12">
        <v>150</v>
      </c>
      <c r="P6" s="12">
        <f>IF('IMPRESSION AGGIR RESIDENT'!$H$10=$B$6,O6,0)</f>
        <v>0</v>
      </c>
      <c r="Q6" s="12">
        <v>0</v>
      </c>
      <c r="R6" s="12">
        <f>IF('IMPRESSION AGGIR RESIDENT'!$H$10=$B$6,Q6,0)</f>
        <v>0</v>
      </c>
    </row>
    <row r="7" spans="1:18" ht="13.5" thickBot="1">
      <c r="A7" s="11"/>
      <c r="B7" s="9" t="s">
        <v>14</v>
      </c>
      <c r="C7" s="12">
        <v>0</v>
      </c>
      <c r="D7" s="12">
        <f>IF('IMPRESSION AGGIR RESIDENT'!$H$10=$B$7,C7,0)</f>
        <v>0</v>
      </c>
      <c r="E7" s="12">
        <v>120</v>
      </c>
      <c r="F7" s="12">
        <f>IF('IMPRESSION AGGIR RESIDENT'!$H$10=$B$7,E7,0)</f>
        <v>120</v>
      </c>
      <c r="G7" s="12">
        <v>0</v>
      </c>
      <c r="H7" s="12">
        <f>IF('IMPRESSION AGGIR RESIDENT'!$H$10=$B$7,G7,0)</f>
        <v>0</v>
      </c>
      <c r="I7" s="12">
        <v>0</v>
      </c>
      <c r="J7" s="12">
        <f>IF('IMPRESSION AGGIR RESIDENT'!$H$10=$B$7,I7,0)</f>
        <v>0</v>
      </c>
      <c r="K7" s="12">
        <v>0</v>
      </c>
      <c r="L7" s="12">
        <f>IF('IMPRESSION AGGIR RESIDENT'!$H$10=$B$7,K7,0)</f>
        <v>0</v>
      </c>
      <c r="M7" s="12">
        <v>100</v>
      </c>
      <c r="N7" s="12">
        <f>IF('IMPRESSION AGGIR RESIDENT'!$H$10=$B$7,M7,0)</f>
        <v>100</v>
      </c>
      <c r="O7" s="12">
        <v>0</v>
      </c>
      <c r="P7" s="12">
        <f>IF('IMPRESSION AGGIR RESIDENT'!$H$10=$B$7,O7,0)</f>
        <v>0</v>
      </c>
      <c r="Q7" s="12">
        <v>0</v>
      </c>
      <c r="R7" s="12">
        <f>IF('IMPRESSION AGGIR RESIDENT'!$H$10=$B$7,Q7,0)</f>
        <v>0</v>
      </c>
    </row>
    <row r="8" spans="1:18" ht="13.5" thickBot="1">
      <c r="A8" s="10" t="s">
        <v>16</v>
      </c>
      <c r="B8" s="9" t="s">
        <v>13</v>
      </c>
      <c r="C8" s="12">
        <v>40</v>
      </c>
      <c r="D8" s="12">
        <f>IF('IMPRESSION AGGIR RESIDENT'!$H$12=$B$8,C8,0)</f>
        <v>0</v>
      </c>
      <c r="E8" s="12">
        <v>40</v>
      </c>
      <c r="F8" s="12">
        <f>IF('IMPRESSION AGGIR RESIDENT'!$H$12=$B$8,E8,0)</f>
        <v>0</v>
      </c>
      <c r="G8" s="12">
        <v>40</v>
      </c>
      <c r="H8" s="12">
        <f>IF('IMPRESSION AGGIR RESIDENT'!$H$12=$B$8,G8,0)</f>
        <v>0</v>
      </c>
      <c r="I8" s="12">
        <v>0</v>
      </c>
      <c r="J8" s="12">
        <f>IF('IMPRESSION AGGIR RESIDENT'!$H$12=$B$8,I8,0)</f>
        <v>0</v>
      </c>
      <c r="K8" s="12">
        <v>400</v>
      </c>
      <c r="L8" s="12">
        <f>IF('IMPRESSION AGGIR RESIDENT'!$H$12=$B$8,K8,0)</f>
        <v>0</v>
      </c>
      <c r="M8" s="12">
        <v>500</v>
      </c>
      <c r="N8" s="12">
        <f>IF('IMPRESSION AGGIR RESIDENT'!$H$12=$B$8,M8,0)</f>
        <v>0</v>
      </c>
      <c r="O8" s="12">
        <v>300</v>
      </c>
      <c r="P8" s="12">
        <f>IF('IMPRESSION AGGIR RESIDENT'!$H$12=$B$8,O8,0)</f>
        <v>0</v>
      </c>
      <c r="Q8" s="12">
        <v>3000</v>
      </c>
      <c r="R8" s="12">
        <f>IF('IMPRESSION AGGIR RESIDENT'!$H$12=$B$8,Q8,0)</f>
        <v>0</v>
      </c>
    </row>
    <row r="9" spans="1:18" ht="13.5" thickBot="1">
      <c r="A9" s="12"/>
      <c r="B9" s="9" t="s">
        <v>14</v>
      </c>
      <c r="C9" s="12">
        <v>16</v>
      </c>
      <c r="D9" s="12">
        <f>IF('IMPRESSION AGGIR RESIDENT'!$H$12=$B$9,C9,0)</f>
        <v>16</v>
      </c>
      <c r="E9" s="12">
        <v>16</v>
      </c>
      <c r="F9" s="12">
        <f>IF('IMPRESSION AGGIR RESIDENT'!$H$12=$B$9,E9,0)</f>
        <v>16</v>
      </c>
      <c r="G9" s="12">
        <v>16</v>
      </c>
      <c r="H9" s="12">
        <f>IF('IMPRESSION AGGIR RESIDENT'!$H$12=$B$9,G9,0)</f>
        <v>16</v>
      </c>
      <c r="I9" s="12">
        <v>0</v>
      </c>
      <c r="J9" s="12">
        <f>IF('IMPRESSION AGGIR RESIDENT'!$H$12=$B$9,I9,0)</f>
        <v>0</v>
      </c>
      <c r="K9" s="12">
        <v>100</v>
      </c>
      <c r="L9" s="12">
        <f>IF('IMPRESSION AGGIR RESIDENT'!$H$12=$B$9,K9,0)</f>
        <v>100</v>
      </c>
      <c r="M9" s="12">
        <v>100</v>
      </c>
      <c r="N9" s="12">
        <f>IF('IMPRESSION AGGIR RESIDENT'!$H$12=$B$9,M9,0)</f>
        <v>100</v>
      </c>
      <c r="O9" s="12">
        <v>200</v>
      </c>
      <c r="P9" s="12">
        <f>IF('IMPRESSION AGGIR RESIDENT'!$H$12=$B$9,O9,0)</f>
        <v>200</v>
      </c>
      <c r="Q9" s="12">
        <v>2000</v>
      </c>
      <c r="R9" s="12">
        <f>IF('IMPRESSION AGGIR RESIDENT'!$H$12=$B$9,Q9,0)</f>
        <v>2000</v>
      </c>
    </row>
    <row r="10" spans="1:18" ht="13.5" thickBot="1">
      <c r="A10" s="10" t="s">
        <v>17</v>
      </c>
      <c r="B10" s="9" t="s">
        <v>13</v>
      </c>
      <c r="C10" s="12">
        <v>40</v>
      </c>
      <c r="D10" s="12">
        <f>IF('IMPRESSION AGGIR RESIDENT'!$H$14=$B$10,C10,0)</f>
        <v>0</v>
      </c>
      <c r="E10" s="12">
        <v>40</v>
      </c>
      <c r="F10" s="12">
        <f>IF('IMPRESSION AGGIR RESIDENT'!$H$14=$B$10,E10,0)</f>
        <v>0</v>
      </c>
      <c r="G10" s="12">
        <v>40</v>
      </c>
      <c r="H10" s="12">
        <f>IF('IMPRESSION AGGIR RESIDENT'!$H$14=$B$10,G10,0)</f>
        <v>0</v>
      </c>
      <c r="I10" s="12">
        <v>0</v>
      </c>
      <c r="J10" s="12">
        <f>IF('IMPRESSION AGGIR RESIDENT'!$H$14=$B$10,I10,0)</f>
        <v>0</v>
      </c>
      <c r="K10" s="12">
        <v>400</v>
      </c>
      <c r="L10" s="12">
        <f>IF('IMPRESSION AGGIR RESIDENT'!$H$14=$B$10,K10,0)</f>
        <v>0</v>
      </c>
      <c r="M10" s="12">
        <v>500</v>
      </c>
      <c r="N10" s="12">
        <f>IF('IMPRESSION AGGIR RESIDENT'!$H$14=$B$10,M10,0)</f>
        <v>0</v>
      </c>
      <c r="O10" s="12">
        <v>300</v>
      </c>
      <c r="P10" s="12">
        <f>IF('IMPRESSION AGGIR RESIDENT'!$H$14=$B$10,O10,0)</f>
        <v>0</v>
      </c>
      <c r="Q10" s="12">
        <v>3000</v>
      </c>
      <c r="R10" s="12">
        <f>IF('IMPRESSION AGGIR RESIDENT'!$H$14=$B$10,Q10,0)</f>
        <v>0</v>
      </c>
    </row>
    <row r="11" spans="1:18" ht="13.5" thickBot="1">
      <c r="A11" s="11"/>
      <c r="B11" s="9" t="s">
        <v>14</v>
      </c>
      <c r="C11" s="12">
        <v>16</v>
      </c>
      <c r="D11" s="12">
        <f>IF('IMPRESSION AGGIR RESIDENT'!$H$14=$B$11,C11,0)</f>
        <v>16</v>
      </c>
      <c r="E11" s="12">
        <v>16</v>
      </c>
      <c r="F11" s="12">
        <f>IF('IMPRESSION AGGIR RESIDENT'!$H$14=$B$11,E11,0)</f>
        <v>16</v>
      </c>
      <c r="G11" s="12">
        <v>16</v>
      </c>
      <c r="H11" s="12">
        <f>IF('IMPRESSION AGGIR RESIDENT'!$H$14=$B$11,G11,0)</f>
        <v>16</v>
      </c>
      <c r="I11" s="12">
        <v>0</v>
      </c>
      <c r="J11" s="12">
        <f>IF('IMPRESSION AGGIR RESIDENT'!$H$14=$B$11,I11,0)</f>
        <v>0</v>
      </c>
      <c r="K11" s="12">
        <v>100</v>
      </c>
      <c r="L11" s="12">
        <f>IF('IMPRESSION AGGIR RESIDENT'!$H$14=$B$11,K11,0)</f>
        <v>100</v>
      </c>
      <c r="M11" s="12">
        <v>100</v>
      </c>
      <c r="N11" s="12">
        <f>IF('IMPRESSION AGGIR RESIDENT'!$H$14=$B$11,M11,0)</f>
        <v>100</v>
      </c>
      <c r="O11" s="12">
        <v>200</v>
      </c>
      <c r="P11" s="12">
        <f>IF('IMPRESSION AGGIR RESIDENT'!$H$14=$B$11,O11,0)</f>
        <v>200</v>
      </c>
      <c r="Q11" s="12">
        <v>2000</v>
      </c>
      <c r="R11" s="12">
        <f>IF('IMPRESSION AGGIR RESIDENT'!$H$14=$B$11,Q11,0)</f>
        <v>2000</v>
      </c>
    </row>
    <row r="12" spans="1:18" ht="13.5" thickBot="1">
      <c r="A12" s="10" t="s">
        <v>18</v>
      </c>
      <c r="B12" s="9" t="s">
        <v>13</v>
      </c>
      <c r="C12" s="12">
        <v>60</v>
      </c>
      <c r="D12" s="12">
        <f>IF('IMPRESSION AGGIR RESIDENT'!$H$17=$B$12,C12,0)</f>
        <v>0</v>
      </c>
      <c r="E12" s="12">
        <v>60</v>
      </c>
      <c r="F12" s="12">
        <f>IF('IMPRESSION AGGIR RESIDENT'!$H$17=$B$12,E12,0)</f>
        <v>0</v>
      </c>
      <c r="G12" s="12">
        <v>60</v>
      </c>
      <c r="H12" s="12">
        <f>IF('IMPRESSION AGGIR RESIDENT'!$H$17=$B$12,G12,0)</f>
        <v>0</v>
      </c>
      <c r="I12" s="12">
        <v>2000</v>
      </c>
      <c r="J12" s="12">
        <f>IF('IMPRESSION AGGIR RESIDENT'!$H$17=$B$12,I12,0)</f>
        <v>0</v>
      </c>
      <c r="K12" s="12">
        <v>400</v>
      </c>
      <c r="L12" s="12">
        <f>IF('IMPRESSION AGGIR RESIDENT'!$H$17=$B$12,K12,0)</f>
        <v>0</v>
      </c>
      <c r="M12" s="12">
        <v>500</v>
      </c>
      <c r="N12" s="12">
        <f>IF('IMPRESSION AGGIR RESIDENT'!$H$17=$B$12,M12,0)</f>
        <v>0</v>
      </c>
      <c r="O12" s="12">
        <v>500</v>
      </c>
      <c r="P12" s="12">
        <f>IF('IMPRESSION AGGIR RESIDENT'!$H$17=$B$12,O12,0)</f>
        <v>0</v>
      </c>
      <c r="Q12" s="12">
        <v>3000</v>
      </c>
      <c r="R12" s="12">
        <f>IF('IMPRESSION AGGIR RESIDENT'!$H$17=$B$12,Q12,0)</f>
        <v>0</v>
      </c>
    </row>
    <row r="13" spans="1:18" ht="13.5" thickBot="1">
      <c r="A13" s="11"/>
      <c r="B13" s="9" t="s">
        <v>14</v>
      </c>
      <c r="C13" s="12">
        <v>20</v>
      </c>
      <c r="D13" s="12">
        <f>IF('IMPRESSION AGGIR RESIDENT'!$H$17=$B$13,C13,0)</f>
        <v>20</v>
      </c>
      <c r="E13" s="12">
        <v>0</v>
      </c>
      <c r="F13" s="12">
        <f>IF('IMPRESSION AGGIR RESIDENT'!$H$17=$B$13,E13,0)</f>
        <v>0</v>
      </c>
      <c r="G13" s="12">
        <v>20</v>
      </c>
      <c r="H13" s="12">
        <f>IF('IMPRESSION AGGIR RESIDENT'!$H$17=$B$13,G13,0)</f>
        <v>20</v>
      </c>
      <c r="I13" s="12">
        <v>200</v>
      </c>
      <c r="J13" s="12">
        <f>IF('IMPRESSION AGGIR RESIDENT'!$H$17=$B$13,I13,0)</f>
        <v>200</v>
      </c>
      <c r="K13" s="12">
        <v>100</v>
      </c>
      <c r="L13" s="12">
        <f>IF('IMPRESSION AGGIR RESIDENT'!$H$17=$B$13,K13,0)</f>
        <v>100</v>
      </c>
      <c r="M13" s="12">
        <v>100</v>
      </c>
      <c r="N13" s="12">
        <f>IF('IMPRESSION AGGIR RESIDENT'!$H$17=$B$13,M13,0)</f>
        <v>100</v>
      </c>
      <c r="O13" s="12">
        <v>200</v>
      </c>
      <c r="P13" s="12">
        <f>IF('IMPRESSION AGGIR RESIDENT'!$H$17=$B$13,O13,0)</f>
        <v>200</v>
      </c>
      <c r="Q13" s="12">
        <v>2000</v>
      </c>
      <c r="R13" s="12">
        <f>IF('IMPRESSION AGGIR RESIDENT'!$H$17=$B$13,Q13,0)</f>
        <v>2000</v>
      </c>
    </row>
    <row r="14" spans="1:18" ht="13.5" thickBot="1">
      <c r="A14" s="10" t="s">
        <v>19</v>
      </c>
      <c r="B14" s="9" t="s">
        <v>13</v>
      </c>
      <c r="C14" s="12">
        <v>100</v>
      </c>
      <c r="D14" s="12">
        <f>IF('IMPRESSION AGGIR RESIDENT'!$H$19=$B$14,C14,0)</f>
        <v>0</v>
      </c>
      <c r="E14" s="12">
        <v>100</v>
      </c>
      <c r="F14" s="12">
        <f>IF('IMPRESSION AGGIR RESIDENT'!$H$19=$B$14,E14,0)</f>
        <v>0</v>
      </c>
      <c r="G14" s="12">
        <v>160</v>
      </c>
      <c r="H14" s="12">
        <f>IF('IMPRESSION AGGIR RESIDENT'!$H$19=$B$14,G14,0)</f>
        <v>0</v>
      </c>
      <c r="I14" s="12">
        <v>400</v>
      </c>
      <c r="J14" s="12">
        <f>IF('IMPRESSION AGGIR RESIDENT'!$H$19=$B$14,I14,0)</f>
        <v>0</v>
      </c>
      <c r="K14" s="12">
        <v>800</v>
      </c>
      <c r="L14" s="12">
        <f>IF('IMPRESSION AGGIR RESIDENT'!$H$19=$B$14,K14,0)</f>
        <v>0</v>
      </c>
      <c r="M14" s="12">
        <v>500</v>
      </c>
      <c r="N14" s="12">
        <f>IF('IMPRESSION AGGIR RESIDENT'!$H$19=$B$14,M14,0)</f>
        <v>0</v>
      </c>
      <c r="O14" s="12">
        <v>500</v>
      </c>
      <c r="P14" s="12">
        <f>IF('IMPRESSION AGGIR RESIDENT'!$H$19=$B$14,O14,0)</f>
        <v>0</v>
      </c>
      <c r="Q14" s="12">
        <v>3000</v>
      </c>
      <c r="R14" s="12">
        <f>IF('IMPRESSION AGGIR RESIDENT'!$H$19=$B$14,Q14,0)</f>
        <v>0</v>
      </c>
    </row>
    <row r="15" spans="1:18" ht="13.5" thickBot="1">
      <c r="A15" s="11"/>
      <c r="B15" s="9" t="s">
        <v>14</v>
      </c>
      <c r="C15" s="12">
        <v>16</v>
      </c>
      <c r="D15" s="12">
        <f>IF('IMPRESSION AGGIR RESIDENT'!$H$19=$B$15,C15,0)</f>
        <v>16</v>
      </c>
      <c r="E15" s="12">
        <v>16</v>
      </c>
      <c r="F15" s="12">
        <f>IF('IMPRESSION AGGIR RESIDENT'!$H$19=$B$15,E15,0)</f>
        <v>16</v>
      </c>
      <c r="G15" s="12">
        <v>20</v>
      </c>
      <c r="H15" s="12">
        <f>IF('IMPRESSION AGGIR RESIDENT'!$H$19=$B$15,G15,0)</f>
        <v>20</v>
      </c>
      <c r="I15" s="12">
        <v>200</v>
      </c>
      <c r="J15" s="12">
        <f>IF('IMPRESSION AGGIR RESIDENT'!$H$19=$B$15,I15,0)</f>
        <v>200</v>
      </c>
      <c r="K15" s="12">
        <v>100</v>
      </c>
      <c r="L15" s="12">
        <f>IF('IMPRESSION AGGIR RESIDENT'!$H$19=$B$15,K15,0)</f>
        <v>100</v>
      </c>
      <c r="M15" s="12">
        <v>100</v>
      </c>
      <c r="N15" s="12">
        <f>IF('IMPRESSION AGGIR RESIDENT'!$H$19=$B$15,M15,0)</f>
        <v>100</v>
      </c>
      <c r="O15" s="12">
        <v>200</v>
      </c>
      <c r="P15" s="12">
        <f>IF('IMPRESSION AGGIR RESIDENT'!$H$19=$B$15,O15,0)</f>
        <v>200</v>
      </c>
      <c r="Q15" s="12">
        <v>2000</v>
      </c>
      <c r="R15" s="12">
        <f>IF('IMPRESSION AGGIR RESIDENT'!$H$19=$B$15,Q15,0)</f>
        <v>2000</v>
      </c>
    </row>
    <row r="16" spans="1:18" ht="13.5" thickBot="1">
      <c r="A16" s="10" t="s">
        <v>20</v>
      </c>
      <c r="B16" s="9" t="s">
        <v>13</v>
      </c>
      <c r="C16" s="12">
        <v>800</v>
      </c>
      <c r="D16" s="12">
        <f>IF('IMPRESSION AGGIR RESIDENT'!$H$21=$B$16,C16,0)</f>
        <v>0</v>
      </c>
      <c r="E16" s="12">
        <v>800</v>
      </c>
      <c r="F16" s="12">
        <f>IF('IMPRESSION AGGIR RESIDENT'!$H$21=$B$16,E16,0)</f>
        <v>0</v>
      </c>
      <c r="G16" s="12">
        <v>1000</v>
      </c>
      <c r="H16" s="12">
        <f>IF('IMPRESSION AGGIR RESIDENT'!$H$21=$B$16,G16,0)</f>
        <v>0</v>
      </c>
      <c r="I16" s="12">
        <v>2000</v>
      </c>
      <c r="J16" s="12">
        <f>IF('IMPRESSION AGGIR RESIDENT'!$H$21=$B$16,I16,0)</f>
        <v>0</v>
      </c>
      <c r="K16" s="12">
        <v>800</v>
      </c>
      <c r="L16" s="12">
        <f>IF('IMPRESSION AGGIR RESIDENT'!$H$21=$B$16,K16,0)</f>
        <v>0</v>
      </c>
      <c r="M16" s="12">
        <v>500</v>
      </c>
      <c r="N16" s="12">
        <f>IF('IMPRESSION AGGIR RESIDENT'!$H$21=$B$16,M16,0)</f>
        <v>0</v>
      </c>
      <c r="O16" s="12">
        <v>400</v>
      </c>
      <c r="P16" s="12">
        <f>IF('IMPRESSION AGGIR RESIDENT'!$H$21=$B$16,O16,0)</f>
        <v>0</v>
      </c>
      <c r="Q16" s="12">
        <v>1000</v>
      </c>
      <c r="R16" s="12">
        <f>IF('IMPRESSION AGGIR RESIDENT'!$H$21=$B$16,Q16,0)</f>
        <v>0</v>
      </c>
    </row>
    <row r="17" spans="1:18" ht="13.5" thickBot="1">
      <c r="A17" s="11"/>
      <c r="B17" s="9" t="s">
        <v>14</v>
      </c>
      <c r="C17" s="12">
        <v>120</v>
      </c>
      <c r="D17" s="12">
        <f>IF('IMPRESSION AGGIR RESIDENT'!$H$21=$B$17,C17,0)</f>
        <v>120</v>
      </c>
      <c r="E17" s="12">
        <v>120</v>
      </c>
      <c r="F17" s="12">
        <f>IF('IMPRESSION AGGIR RESIDENT'!$H$21=$B$17,E17,0)</f>
        <v>120</v>
      </c>
      <c r="G17" s="12">
        <v>200</v>
      </c>
      <c r="H17" s="12">
        <f>IF('IMPRESSION AGGIR RESIDENT'!$H$21=$B$17,G17,0)</f>
        <v>200</v>
      </c>
      <c r="I17" s="12">
        <v>200</v>
      </c>
      <c r="J17" s="12">
        <f>IF('IMPRESSION AGGIR RESIDENT'!$H$21=$B$17,I17,0)</f>
        <v>200</v>
      </c>
      <c r="K17" s="12">
        <v>100</v>
      </c>
      <c r="L17" s="12">
        <f>IF('IMPRESSION AGGIR RESIDENT'!$H$21=$B$17,K17,0)</f>
        <v>100</v>
      </c>
      <c r="M17" s="12">
        <v>100</v>
      </c>
      <c r="N17" s="12">
        <f>IF('IMPRESSION AGGIR RESIDENT'!$H$21=$B$17,M17,0)</f>
        <v>100</v>
      </c>
      <c r="O17" s="12">
        <v>200</v>
      </c>
      <c r="P17" s="12">
        <f>IF('IMPRESSION AGGIR RESIDENT'!$H$21=$B$17,O17,0)</f>
        <v>200</v>
      </c>
      <c r="Q17" s="12">
        <v>2000</v>
      </c>
      <c r="R17" s="12">
        <f>IF('IMPRESSION AGGIR RESIDENT'!$H$21=$B$17,Q17,0)</f>
        <v>2000</v>
      </c>
    </row>
    <row r="18" spans="1:18" ht="13.5" thickBot="1">
      <c r="A18" s="10" t="s">
        <v>56</v>
      </c>
      <c r="B18" s="9" t="s">
        <v>13</v>
      </c>
      <c r="C18" s="12">
        <v>200</v>
      </c>
      <c r="D18" s="12">
        <f>IF('IMPRESSION AGGIR RESIDENT'!$H$23=$B$18,C18,0)</f>
        <v>0</v>
      </c>
      <c r="E18" s="12">
        <v>-80</v>
      </c>
      <c r="F18" s="12">
        <f>IF('IMPRESSION AGGIR RESIDENT'!$H$23=$B$18,E18,0)</f>
        <v>0</v>
      </c>
      <c r="G18" s="12">
        <v>400</v>
      </c>
      <c r="H18" s="12">
        <f>IF('IMPRESSION AGGIR RESIDENT'!$H$23=$B$18,G18,0)</f>
        <v>0</v>
      </c>
      <c r="I18" s="12">
        <v>200</v>
      </c>
      <c r="J18" s="12">
        <f>IF('IMPRESSION AGGIR RESIDENT'!$H$23=$B$18,I18,0)</f>
        <v>0</v>
      </c>
      <c r="K18" s="12">
        <v>200</v>
      </c>
      <c r="L18" s="12">
        <f>IF('IMPRESSION AGGIR RESIDENT'!$H$23=$B$18,K18,0)</f>
        <v>0</v>
      </c>
      <c r="M18" s="12">
        <v>200</v>
      </c>
      <c r="N18" s="12">
        <f>IF('IMPRESSION AGGIR RESIDENT'!$H$23=$B$18,M18,0)</f>
        <v>0</v>
      </c>
      <c r="O18" s="12">
        <v>200</v>
      </c>
      <c r="P18" s="12">
        <f>IF('IMPRESSION AGGIR RESIDENT'!$H$23=$B$18,O18,0)</f>
        <v>0</v>
      </c>
      <c r="Q18" s="12">
        <v>1000</v>
      </c>
      <c r="R18" s="12">
        <f>IF('IMPRESSION AGGIR RESIDENT'!$H$23=$B$18,Q18,0)</f>
        <v>0</v>
      </c>
    </row>
    <row r="19" spans="1:18" ht="13.5" thickBot="1">
      <c r="A19" s="11" t="s">
        <v>57</v>
      </c>
      <c r="B19" s="9" t="s">
        <v>14</v>
      </c>
      <c r="C19" s="12">
        <v>32</v>
      </c>
      <c r="D19" s="12">
        <f>IF('IMPRESSION AGGIR RESIDENT'!$H$23=$B$19,C19,0)</f>
        <v>32</v>
      </c>
      <c r="E19" s="12">
        <v>-40</v>
      </c>
      <c r="F19" s="12">
        <f>IF('IMPRESSION AGGIR RESIDENT'!$H$23=$B$19,E19,0)</f>
        <v>-40</v>
      </c>
      <c r="G19" s="12">
        <v>40</v>
      </c>
      <c r="H19" s="12">
        <f>IF('IMPRESSION AGGIR RESIDENT'!$H$23=$B$19,G19,0)</f>
        <v>40</v>
      </c>
      <c r="I19" s="12">
        <v>0</v>
      </c>
      <c r="J19" s="12">
        <f>IF('IMPRESSION AGGIR RESIDENT'!$H$23=$B$19,I19,0)</f>
        <v>0</v>
      </c>
      <c r="K19" s="12">
        <v>0</v>
      </c>
      <c r="L19" s="12">
        <f>IF('IMPRESSION AGGIR RESIDENT'!$H$23=$B$19,K19,0)</f>
        <v>0</v>
      </c>
      <c r="M19" s="12">
        <v>0</v>
      </c>
      <c r="N19" s="12">
        <f>IF('IMPRESSION AGGIR RESIDENT'!$H$23=$B$19,M19,0)</f>
        <v>0</v>
      </c>
      <c r="O19" s="12">
        <v>100</v>
      </c>
      <c r="P19" s="12">
        <f>IF('IMPRESSION AGGIR RESIDENT'!$H$23=$B$19,O19,0)</f>
        <v>100</v>
      </c>
      <c r="Q19" s="12">
        <v>1000</v>
      </c>
      <c r="R19" s="12">
        <f>IF('IMPRESSION AGGIR RESIDENT'!$H$23=$B$19,Q19,0)</f>
        <v>1000</v>
      </c>
    </row>
    <row r="20" spans="1:18" ht="13.5" thickBot="1">
      <c r="A20" s="10" t="s">
        <v>56</v>
      </c>
      <c r="B20" s="9" t="s">
        <v>13</v>
      </c>
      <c r="C20" s="12">
        <v>0</v>
      </c>
      <c r="D20" s="12">
        <f>IF('IMPRESSION AGGIR RESIDENT'!$H$25=$B$20,C20,0)</f>
        <v>0</v>
      </c>
      <c r="E20" s="12">
        <v>0</v>
      </c>
      <c r="F20" s="12">
        <f>IF('IMPRESSION AGGIR RESIDENT'!$H$25=$B$20,E20,0)</f>
        <v>0</v>
      </c>
      <c r="G20" s="12">
        <v>0</v>
      </c>
      <c r="H20" s="12">
        <f>IF('IMPRESSION AGGIR RESIDENT'!$H$25=$B$20,G20,0)</f>
        <v>0</v>
      </c>
      <c r="I20" s="12">
        <v>0</v>
      </c>
      <c r="J20" s="12">
        <f>IF('IMPRESSION AGGIR RESIDENT'!$H$25=$B$20,I20,0)</f>
        <v>0</v>
      </c>
      <c r="K20" s="12">
        <v>0</v>
      </c>
      <c r="L20" s="12">
        <f>IF('IMPRESSION AGGIR RESIDENT'!$H$25=$B$20,K20,0)</f>
        <v>0</v>
      </c>
      <c r="M20" s="12">
        <v>0</v>
      </c>
      <c r="N20" s="12">
        <f>IF('IMPRESSION AGGIR RESIDENT'!$H$25=$B$20,M20,0)</f>
        <v>0</v>
      </c>
      <c r="O20" s="12">
        <v>0</v>
      </c>
      <c r="P20" s="12">
        <f>IF('IMPRESSION AGGIR RESIDENT'!$H$25=$B$20,O20,0)</f>
        <v>0</v>
      </c>
      <c r="Q20" s="12">
        <v>0</v>
      </c>
      <c r="R20" s="12">
        <f>IF('IMPRESSION AGGIR RESIDENT'!$H$25=$B$20,Q20,0)</f>
        <v>0</v>
      </c>
    </row>
    <row r="21" spans="1:18" ht="13.5" thickBot="1">
      <c r="A21" s="11" t="s">
        <v>58</v>
      </c>
      <c r="B21" s="9" t="s">
        <v>14</v>
      </c>
      <c r="C21" s="12">
        <v>0</v>
      </c>
      <c r="D21" s="12">
        <f>IF('IMPRESSION AGGIR RESIDENT'!$H$25=$B$21,C21,0)</f>
        <v>0</v>
      </c>
      <c r="E21" s="12">
        <v>0</v>
      </c>
      <c r="F21" s="12">
        <f>IF('IMPRESSION AGGIR RESIDENT'!$H$25=$B$21,E21,0)</f>
        <v>0</v>
      </c>
      <c r="G21" s="12">
        <v>0</v>
      </c>
      <c r="H21" s="12">
        <f>IF('IMPRESSION AGGIR RESIDENT'!$H$25=$B$21,G21,0)</f>
        <v>0</v>
      </c>
      <c r="I21" s="12">
        <v>0</v>
      </c>
      <c r="J21" s="12">
        <f>IF('IMPRESSION AGGIR RESIDENT'!$H$25=$B$21,I21,0)</f>
        <v>0</v>
      </c>
      <c r="K21" s="12">
        <v>0</v>
      </c>
      <c r="L21" s="12">
        <f>IF('IMPRESSION AGGIR RESIDENT'!$H$25=$B$21,K21,0)</f>
        <v>0</v>
      </c>
      <c r="M21" s="12">
        <v>0</v>
      </c>
      <c r="N21" s="12">
        <f>IF('IMPRESSION AGGIR RESIDENT'!$H$25=$B$21,M21,0)</f>
        <v>0</v>
      </c>
      <c r="O21" s="12">
        <v>0</v>
      </c>
      <c r="P21" s="12">
        <f>IF('IMPRESSION AGGIR RESIDENT'!$H$25=$B$21,O21,0)</f>
        <v>0</v>
      </c>
      <c r="Q21" s="12">
        <v>0</v>
      </c>
      <c r="R21" s="12">
        <f>IF('IMPRESSION AGGIR RESIDENT'!$H$25=$B$21,Q21,0)</f>
        <v>0</v>
      </c>
    </row>
    <row r="22" spans="1:18" ht="13.5" thickBot="1">
      <c r="A22" s="10" t="s">
        <v>21</v>
      </c>
      <c r="B22" s="9" t="s">
        <v>13</v>
      </c>
      <c r="C22" s="12">
        <v>0</v>
      </c>
      <c r="D22" s="12">
        <f>IF('IMPRESSION AGGIR RESIDENT'!$H$27=$B$22,C22,0)</f>
        <v>0</v>
      </c>
      <c r="E22" s="12">
        <v>0</v>
      </c>
      <c r="F22" s="12">
        <f>IF('IMPRESSION AGGIR RESIDENT'!$H$27=$B$22,E22,0)</f>
        <v>0</v>
      </c>
      <c r="G22" s="12">
        <v>0</v>
      </c>
      <c r="H22" s="12">
        <f>IF('IMPRESSION AGGIR RESIDENT'!$H$27=$B$22,G22,0)</f>
        <v>0</v>
      </c>
      <c r="I22" s="12">
        <v>0</v>
      </c>
      <c r="J22" s="12">
        <f>IF('IMPRESSION AGGIR RESIDENT'!$H$27=$B$22,I22,0)</f>
        <v>0</v>
      </c>
      <c r="K22" s="12">
        <v>0</v>
      </c>
      <c r="L22" s="12">
        <f>IF('IMPRESSION AGGIR RESIDENT'!$H$27=$B$22,K22,0)</f>
        <v>0</v>
      </c>
      <c r="M22" s="12">
        <v>0</v>
      </c>
      <c r="N22" s="12">
        <f>IF('IMPRESSION AGGIR RESIDENT'!$H$27=$B$22,M22,0)</f>
        <v>0</v>
      </c>
      <c r="O22" s="12">
        <v>0</v>
      </c>
      <c r="P22" s="12">
        <f>IF('IMPRESSION AGGIR RESIDENT'!$H$27=$B$22,O22,0)</f>
        <v>0</v>
      </c>
      <c r="Q22" s="12">
        <v>0</v>
      </c>
      <c r="R22" s="12">
        <f>IF('IMPRESSION AGGIR RESIDENT'!$H$27=$B$22,Q22,0)</f>
        <v>0</v>
      </c>
    </row>
    <row r="23" spans="1:18" ht="13.5" thickBot="1">
      <c r="A23" s="11"/>
      <c r="B23" s="9" t="s">
        <v>14</v>
      </c>
      <c r="C23" s="11">
        <v>0</v>
      </c>
      <c r="D23" s="11">
        <f>IF('IMPRESSION AGGIR RESIDENT'!$H$27=$B$23,C23,0)</f>
        <v>0</v>
      </c>
      <c r="E23" s="11">
        <v>0</v>
      </c>
      <c r="F23" s="11">
        <f>IF('IMPRESSION AGGIR RESIDENT'!$H$27=$B$23,E23,0)</f>
        <v>0</v>
      </c>
      <c r="G23" s="11">
        <v>0</v>
      </c>
      <c r="H23" s="11">
        <f>IF('IMPRESSION AGGIR RESIDENT'!$H$27=$B$23,G23,0)</f>
        <v>0</v>
      </c>
      <c r="I23" s="11">
        <v>0</v>
      </c>
      <c r="J23" s="11">
        <f>IF('IMPRESSION AGGIR RESIDENT'!$H$27=$B$23,I23,0)</f>
        <v>0</v>
      </c>
      <c r="K23" s="11">
        <v>0</v>
      </c>
      <c r="L23" s="11">
        <f>IF('IMPRESSION AGGIR RESIDENT'!$H$27=$B$23,K23,0)</f>
        <v>0</v>
      </c>
      <c r="M23" s="11">
        <v>0</v>
      </c>
      <c r="N23" s="11">
        <f>IF('IMPRESSION AGGIR RESIDENT'!$H$27=$B$23,M23,0)</f>
        <v>0</v>
      </c>
      <c r="O23" s="11">
        <v>0</v>
      </c>
      <c r="P23" s="11">
        <f>IF('IMPRESSION AGGIR RESIDENT'!$H$27=$B$23,O23,0)</f>
        <v>0</v>
      </c>
      <c r="Q23" s="11">
        <v>0</v>
      </c>
      <c r="R23" s="11">
        <f>IF('IMPRESSION AGGIR RESIDENT'!$H$27=$B$23,Q23,0)</f>
        <v>0</v>
      </c>
    </row>
    <row r="24" spans="1:18" ht="13.5" thickBot="1">
      <c r="A24" s="2" t="s">
        <v>53</v>
      </c>
      <c r="B24" s="13"/>
      <c r="C24" s="14"/>
      <c r="D24" s="13">
        <f>SUM(D4:D23)</f>
        <v>220</v>
      </c>
      <c r="E24" s="13"/>
      <c r="F24" s="13">
        <f>SUM(F4:F23)</f>
        <v>568</v>
      </c>
      <c r="G24" s="13"/>
      <c r="H24" s="13">
        <f>SUM(H4:H23)</f>
        <v>312</v>
      </c>
      <c r="I24" s="13"/>
      <c r="J24" s="13">
        <f>SUM(J4:J23)</f>
        <v>600</v>
      </c>
      <c r="K24" s="13"/>
      <c r="L24" s="13">
        <f>SUM(L4:L23)</f>
        <v>500</v>
      </c>
      <c r="M24" s="13"/>
      <c r="N24" s="13">
        <f>SUM(N4:N23)</f>
        <v>700</v>
      </c>
      <c r="O24" s="13"/>
      <c r="P24" s="13">
        <f>SUM(P4:P23)</f>
        <v>1100</v>
      </c>
      <c r="Q24" s="13"/>
      <c r="R24" s="3">
        <f>SUM(R4:R23)</f>
        <v>11000</v>
      </c>
    </row>
    <row r="25" spans="1:18" ht="14.25" thickTop="1" thickBot="1">
      <c r="A25" s="2" t="s">
        <v>54</v>
      </c>
      <c r="B25" s="13"/>
      <c r="C25" s="15">
        <f>IF(D24&gt;=4380,1,D25)</f>
        <v>10</v>
      </c>
      <c r="D25" s="13">
        <f>IF(D24&gt;=4140,2,E25)</f>
        <v>10</v>
      </c>
      <c r="E25" s="13">
        <f>IF(D24&gt;=3390,3,F25)</f>
        <v>10</v>
      </c>
      <c r="F25" s="13">
        <f>IF(F24&gt;=2016,4,G25)</f>
        <v>10</v>
      </c>
      <c r="G25" s="13">
        <f>IF(H24&gt;=1700,5,H25)</f>
        <v>10</v>
      </c>
      <c r="H25" s="13">
        <f>IF(H24&gt;=1432,6,I25)</f>
        <v>10</v>
      </c>
      <c r="I25" s="13">
        <f>IF(J24&gt;=2400,7,J25)</f>
        <v>10</v>
      </c>
      <c r="J25" s="13">
        <f>IF(L24&gt;=1200,8,K25)</f>
        <v>10</v>
      </c>
      <c r="K25" s="13">
        <f>IF(N24&gt;=800,9,L25)</f>
        <v>10</v>
      </c>
      <c r="L25" s="13">
        <f>IF(P24&gt;=650,10,M25)</f>
        <v>10</v>
      </c>
      <c r="M25" s="13">
        <f>IF($R$24&gt;=4000,11,N25)</f>
        <v>11</v>
      </c>
      <c r="N25" s="13">
        <f>IF($R$24&gt;=2000,12,O25)</f>
        <v>12</v>
      </c>
      <c r="O25" s="13">
        <f>IF($R$24&lt;2000,13,P25)</f>
        <v>0</v>
      </c>
      <c r="P25" s="3">
        <v>0</v>
      </c>
    </row>
    <row r="26" spans="1:18" ht="16.5" thickTop="1" thickBot="1">
      <c r="A26" s="2" t="s">
        <v>55</v>
      </c>
      <c r="B26" s="13"/>
      <c r="C26" s="16">
        <f>IF($C$25=1,1,D26)</f>
        <v>4</v>
      </c>
      <c r="D26" s="13">
        <f>IF(AND($C$25&gt;=2,$C$25&lt;=7),2,E26)</f>
        <v>4</v>
      </c>
      <c r="E26" s="13">
        <f>IF(OR($C$25=8,$C$25=9),3,F26)</f>
        <v>4</v>
      </c>
      <c r="F26" s="13">
        <f>IF(OR($C$25=10,$C$25=11),4,G26)</f>
        <v>4</v>
      </c>
      <c r="G26" s="13">
        <f>IF($C$25=12,5,H26)</f>
        <v>0</v>
      </c>
      <c r="H26" s="13">
        <f>IF($C$25=13,6,I26)</f>
        <v>0</v>
      </c>
      <c r="I26" s="3">
        <v>0</v>
      </c>
    </row>
  </sheetData>
  <sheetProtection password="C338" sheet="1" objects="1" scenarios="1"/>
  <phoneticPr fontId="0" type="noConversion"/>
  <pageMargins left="0.78740157499999996" right="0.78740157499999996" top="0.984251969" bottom="0.984251969" header="0.4921259845" footer="0.4921259845"/>
  <pageSetup paperSize="9" scale="79" orientation="portrait" r:id="rId1"/>
  <headerFooter alignWithMargins="0"/>
  <legacyDrawing r:id="rId2"/>
</worksheet>
</file>

<file path=xl/worksheets/sheet6.xml><?xml version="1.0" encoding="utf-8"?>
<worksheet xmlns="http://schemas.openxmlformats.org/spreadsheetml/2006/main" xmlns:r="http://schemas.openxmlformats.org/officeDocument/2006/relationships">
  <sheetPr codeName="Feuil6">
    <tabColor theme="1" tint="4.9989318521683403E-2"/>
  </sheetPr>
  <dimension ref="A1:R26"/>
  <sheetViews>
    <sheetView view="pageBreakPreview" zoomScale="115" zoomScaleNormal="100" zoomScaleSheetLayoutView="115" workbookViewId="0">
      <selection activeCell="C25" sqref="C25 D26"/>
    </sheetView>
  </sheetViews>
  <sheetFormatPr baseColWidth="10" defaultRowHeight="12.75"/>
  <cols>
    <col min="1" max="1" width="13.5703125" style="4" customWidth="1"/>
    <col min="2" max="2" width="2.28515625" style="4" customWidth="1"/>
    <col min="3" max="18" width="5.7109375" style="4" customWidth="1"/>
    <col min="19" max="16384" width="11.42578125" style="4"/>
  </cols>
  <sheetData>
    <row r="1" spans="1:18" ht="19.5" thickBot="1">
      <c r="A1" s="1" t="s">
        <v>0</v>
      </c>
      <c r="B1" s="3"/>
    </row>
    <row r="2" spans="1:18" ht="13.5" thickBot="1">
      <c r="A2" s="5" t="s">
        <v>1</v>
      </c>
      <c r="B2" s="6"/>
      <c r="C2" s="2" t="s">
        <v>2</v>
      </c>
      <c r="D2" s="3"/>
      <c r="E2" s="2" t="s">
        <v>5</v>
      </c>
      <c r="F2" s="3"/>
      <c r="G2" s="2" t="s">
        <v>6</v>
      </c>
      <c r="H2" s="3"/>
      <c r="I2" s="2" t="s">
        <v>7</v>
      </c>
      <c r="J2" s="3"/>
      <c r="K2" s="2" t="s">
        <v>8</v>
      </c>
      <c r="L2" s="3"/>
      <c r="M2" s="2" t="s">
        <v>9</v>
      </c>
      <c r="N2" s="3"/>
      <c r="O2" s="2" t="s">
        <v>10</v>
      </c>
      <c r="P2" s="3"/>
      <c r="Q2" s="2" t="s">
        <v>11</v>
      </c>
      <c r="R2" s="3"/>
    </row>
    <row r="3" spans="1:18" ht="13.5" thickBot="1">
      <c r="A3" s="7"/>
      <c r="B3" s="8"/>
      <c r="C3" s="9" t="s">
        <v>3</v>
      </c>
      <c r="D3" s="9" t="s">
        <v>4</v>
      </c>
      <c r="E3" s="9" t="s">
        <v>3</v>
      </c>
      <c r="F3" s="9" t="s">
        <v>4</v>
      </c>
      <c r="G3" s="9" t="s">
        <v>3</v>
      </c>
      <c r="H3" s="9" t="s">
        <v>4</v>
      </c>
      <c r="I3" s="9" t="s">
        <v>3</v>
      </c>
      <c r="J3" s="9" t="s">
        <v>4</v>
      </c>
      <c r="K3" s="9" t="s">
        <v>3</v>
      </c>
      <c r="L3" s="9" t="s">
        <v>4</v>
      </c>
      <c r="M3" s="9" t="s">
        <v>3</v>
      </c>
      <c r="N3" s="9" t="s">
        <v>4</v>
      </c>
      <c r="O3" s="9" t="s">
        <v>3</v>
      </c>
      <c r="P3" s="9" t="s">
        <v>4</v>
      </c>
      <c r="Q3" s="9" t="s">
        <v>3</v>
      </c>
      <c r="R3" s="9" t="s">
        <v>4</v>
      </c>
    </row>
    <row r="4" spans="1:18" ht="13.5" thickBot="1">
      <c r="A4" s="10" t="s">
        <v>12</v>
      </c>
      <c r="B4" s="9" t="s">
        <v>13</v>
      </c>
      <c r="C4" s="10">
        <v>2000</v>
      </c>
      <c r="D4" s="10">
        <f>IF('TEST GIR PROSPECT'!$H$8=$B$4,C4,0)</f>
        <v>0</v>
      </c>
      <c r="E4" s="10">
        <v>1500</v>
      </c>
      <c r="F4" s="10">
        <f>IF('TEST GIR PROSPECT'!$H$8=$B$4,E4,0)</f>
        <v>0</v>
      </c>
      <c r="G4" s="10">
        <v>0</v>
      </c>
      <c r="H4" s="10">
        <f>IF('TEST GIR PROSPECT'!$H$8=$B$4,G4,0)</f>
        <v>0</v>
      </c>
      <c r="I4" s="10">
        <v>0</v>
      </c>
      <c r="J4" s="10">
        <f>IF('TEST GIR PROSPECT'!$H$8=$B$4,I4,0)</f>
        <v>0</v>
      </c>
      <c r="K4" s="10">
        <v>400</v>
      </c>
      <c r="L4" s="10">
        <f>IF('TEST GIR PROSPECT'!$H$8=$B$4,K4,0)</f>
        <v>0</v>
      </c>
      <c r="M4" s="10">
        <v>200</v>
      </c>
      <c r="N4" s="10">
        <f>IF('TEST GIR PROSPECT'!$H$8=$B$4,M4,0)</f>
        <v>0</v>
      </c>
      <c r="O4" s="10">
        <v>150</v>
      </c>
      <c r="P4" s="10">
        <f>IF('TEST GIR PROSPECT'!$H$8=$B$4,O4,0)</f>
        <v>0</v>
      </c>
      <c r="Q4" s="10">
        <v>0</v>
      </c>
      <c r="R4" s="10">
        <f>IF('TEST GIR PROSPECT'!$H$8=$B$4,Q4,0)</f>
        <v>0</v>
      </c>
    </row>
    <row r="5" spans="1:18" ht="13.5" thickBot="1">
      <c r="A5" s="11"/>
      <c r="B5" s="9" t="s">
        <v>14</v>
      </c>
      <c r="C5" s="12">
        <v>0</v>
      </c>
      <c r="D5" s="12">
        <f>IF('TEST GIR PROSPECT'!$H$8=$B$5,C5,0)</f>
        <v>0</v>
      </c>
      <c r="E5" s="12">
        <v>320</v>
      </c>
      <c r="F5" s="12">
        <f>IF('TEST GIR PROSPECT'!$H$8=$B$5,E5,0)</f>
        <v>0</v>
      </c>
      <c r="G5" s="12">
        <v>0</v>
      </c>
      <c r="H5" s="12">
        <f>IF('TEST GIR PROSPECT'!$H$8=$B$5,G5,0)</f>
        <v>0</v>
      </c>
      <c r="I5" s="12">
        <v>0</v>
      </c>
      <c r="J5" s="12">
        <f>IF('TEST GIR PROSPECT'!$H$8=$B$5,I5,0)</f>
        <v>0</v>
      </c>
      <c r="K5" s="12">
        <v>0</v>
      </c>
      <c r="L5" s="12">
        <f>IF('TEST GIR PROSPECT'!$H$8=$B$5,K5,0)</f>
        <v>0</v>
      </c>
      <c r="M5" s="12">
        <v>100</v>
      </c>
      <c r="N5" s="12">
        <f>IF('TEST GIR PROSPECT'!$H$8=$B$5,M5,0)</f>
        <v>0</v>
      </c>
      <c r="O5" s="12">
        <v>0</v>
      </c>
      <c r="P5" s="12">
        <f>IF('TEST GIR PROSPECT'!$H$8=$B$5,O5,0)</f>
        <v>0</v>
      </c>
      <c r="Q5" s="12">
        <v>0</v>
      </c>
      <c r="R5" s="12">
        <f>IF('TEST GIR PROSPECT'!$H$8=$B$5,Q5,0)</f>
        <v>0</v>
      </c>
    </row>
    <row r="6" spans="1:18" ht="13.5" thickBot="1">
      <c r="A6" s="10" t="s">
        <v>15</v>
      </c>
      <c r="B6" s="9" t="s">
        <v>13</v>
      </c>
      <c r="C6" s="12">
        <v>1200</v>
      </c>
      <c r="D6" s="12">
        <f>IF('TEST GIR PROSPECT'!$H$10=$B$6,C6,0)</f>
        <v>0</v>
      </c>
      <c r="E6" s="12">
        <v>1200</v>
      </c>
      <c r="F6" s="12">
        <f>IF('TEST GIR PROSPECT'!$H$10=$B$6,E6,0)</f>
        <v>0</v>
      </c>
      <c r="G6" s="12">
        <v>0</v>
      </c>
      <c r="H6" s="12">
        <f>IF('TEST GIR PROSPECT'!$H$10=$B$6,G6,0)</f>
        <v>0</v>
      </c>
      <c r="I6" s="12">
        <v>0</v>
      </c>
      <c r="J6" s="12">
        <f>IF('TEST GIR PROSPECT'!$H$10=$B$6,I6,0)</f>
        <v>0</v>
      </c>
      <c r="K6" s="12">
        <v>400</v>
      </c>
      <c r="L6" s="12">
        <f>IF('TEST GIR PROSPECT'!$H$10=$B$6,K6,0)</f>
        <v>0</v>
      </c>
      <c r="M6" s="12">
        <v>200</v>
      </c>
      <c r="N6" s="12">
        <f>IF('TEST GIR PROSPECT'!$H$10=$B$6,M6,0)</f>
        <v>0</v>
      </c>
      <c r="O6" s="12">
        <v>150</v>
      </c>
      <c r="P6" s="12">
        <f>IF('TEST GIR PROSPECT'!$H$10=$B$6,O6,0)</f>
        <v>0</v>
      </c>
      <c r="Q6" s="12">
        <v>0</v>
      </c>
      <c r="R6" s="12">
        <f>IF('TEST GIR PROSPECT'!$H$10=$B$6,Q6,0)</f>
        <v>0</v>
      </c>
    </row>
    <row r="7" spans="1:18" ht="13.5" thickBot="1">
      <c r="A7" s="11"/>
      <c r="B7" s="9" t="s">
        <v>14</v>
      </c>
      <c r="C7" s="12">
        <v>0</v>
      </c>
      <c r="D7" s="12">
        <f>IF('TEST GIR PROSPECT'!$H$10=$B$7,C7,0)</f>
        <v>0</v>
      </c>
      <c r="E7" s="12">
        <v>120</v>
      </c>
      <c r="F7" s="12">
        <f>IF('TEST GIR PROSPECT'!$H$10=$B$7,E7,0)</f>
        <v>0</v>
      </c>
      <c r="G7" s="12">
        <v>0</v>
      </c>
      <c r="H7" s="12">
        <f>IF('TEST GIR PROSPECT'!$H$10=$B$7,G7,0)</f>
        <v>0</v>
      </c>
      <c r="I7" s="12">
        <v>0</v>
      </c>
      <c r="J7" s="12">
        <f>IF('TEST GIR PROSPECT'!$H$10=$B$7,I7,0)</f>
        <v>0</v>
      </c>
      <c r="K7" s="12">
        <v>0</v>
      </c>
      <c r="L7" s="12">
        <f>IF('TEST GIR PROSPECT'!$H$10=$B$7,K7,0)</f>
        <v>0</v>
      </c>
      <c r="M7" s="12">
        <v>100</v>
      </c>
      <c r="N7" s="12">
        <f>IF('TEST GIR PROSPECT'!$H$10=$B$7,M7,0)</f>
        <v>0</v>
      </c>
      <c r="O7" s="12">
        <v>0</v>
      </c>
      <c r="P7" s="12">
        <f>IF('TEST GIR PROSPECT'!$H$10=$B$7,O7,0)</f>
        <v>0</v>
      </c>
      <c r="Q7" s="12">
        <v>0</v>
      </c>
      <c r="R7" s="12">
        <f>IF('TEST GIR PROSPECT'!$H$10=$B$7,Q7,0)</f>
        <v>0</v>
      </c>
    </row>
    <row r="8" spans="1:18" ht="13.5" thickBot="1">
      <c r="A8" s="10" t="s">
        <v>16</v>
      </c>
      <c r="B8" s="9" t="s">
        <v>13</v>
      </c>
      <c r="C8" s="12">
        <v>40</v>
      </c>
      <c r="D8" s="12">
        <f>IF('TEST GIR PROSPECT'!$H$12=$B$8,C8,0)</f>
        <v>0</v>
      </c>
      <c r="E8" s="12">
        <v>40</v>
      </c>
      <c r="F8" s="12">
        <f>IF('TEST GIR PROSPECT'!$H$12=$B$8,E8,0)</f>
        <v>0</v>
      </c>
      <c r="G8" s="12">
        <v>40</v>
      </c>
      <c r="H8" s="12">
        <f>IF('TEST GIR PROSPECT'!$H$12=$B$8,G8,0)</f>
        <v>0</v>
      </c>
      <c r="I8" s="12">
        <v>0</v>
      </c>
      <c r="J8" s="12">
        <f>IF('TEST GIR PROSPECT'!$H$12=$B$8,I8,0)</f>
        <v>0</v>
      </c>
      <c r="K8" s="12">
        <v>400</v>
      </c>
      <c r="L8" s="12">
        <f>IF('TEST GIR PROSPECT'!$H$12=$B$8,K8,0)</f>
        <v>0</v>
      </c>
      <c r="M8" s="12">
        <v>500</v>
      </c>
      <c r="N8" s="12">
        <f>IF('TEST GIR PROSPECT'!$H$12=$B$8,M8,0)</f>
        <v>0</v>
      </c>
      <c r="O8" s="12">
        <v>300</v>
      </c>
      <c r="P8" s="12">
        <f>IF('TEST GIR PROSPECT'!$H$12=$B$8,O8,0)</f>
        <v>0</v>
      </c>
      <c r="Q8" s="12">
        <v>3000</v>
      </c>
      <c r="R8" s="12">
        <f>IF('TEST GIR PROSPECT'!$H$12=$B$8,Q8,0)</f>
        <v>0</v>
      </c>
    </row>
    <row r="9" spans="1:18" ht="13.5" thickBot="1">
      <c r="A9" s="12"/>
      <c r="B9" s="9" t="s">
        <v>14</v>
      </c>
      <c r="C9" s="12">
        <v>16</v>
      </c>
      <c r="D9" s="12">
        <f>IF('TEST GIR PROSPECT'!$H$12=$B$9,C9,0)</f>
        <v>0</v>
      </c>
      <c r="E9" s="12">
        <v>16</v>
      </c>
      <c r="F9" s="12">
        <f>IF('TEST GIR PROSPECT'!$H$12=$B$9,E9,0)</f>
        <v>0</v>
      </c>
      <c r="G9" s="12">
        <v>16</v>
      </c>
      <c r="H9" s="12">
        <f>IF('TEST GIR PROSPECT'!$H$12=$B$9,G9,0)</f>
        <v>0</v>
      </c>
      <c r="I9" s="12">
        <v>0</v>
      </c>
      <c r="J9" s="12">
        <f>IF('TEST GIR PROSPECT'!$H$12=$B$9,I9,0)</f>
        <v>0</v>
      </c>
      <c r="K9" s="12">
        <v>100</v>
      </c>
      <c r="L9" s="12">
        <f>IF('TEST GIR PROSPECT'!$H$12=$B$9,K9,0)</f>
        <v>0</v>
      </c>
      <c r="M9" s="12">
        <v>100</v>
      </c>
      <c r="N9" s="12">
        <f>IF('TEST GIR PROSPECT'!$H$12=$B$9,M9,0)</f>
        <v>0</v>
      </c>
      <c r="O9" s="12">
        <v>200</v>
      </c>
      <c r="P9" s="12">
        <f>IF('TEST GIR PROSPECT'!$H$12=$B$9,O9,0)</f>
        <v>0</v>
      </c>
      <c r="Q9" s="12">
        <v>2000</v>
      </c>
      <c r="R9" s="12">
        <f>IF('TEST GIR PROSPECT'!$H$12=$B$9,Q9,0)</f>
        <v>0</v>
      </c>
    </row>
    <row r="10" spans="1:18" ht="13.5" thickBot="1">
      <c r="A10" s="10" t="s">
        <v>17</v>
      </c>
      <c r="B10" s="9" t="s">
        <v>13</v>
      </c>
      <c r="C10" s="12">
        <v>40</v>
      </c>
      <c r="D10" s="12">
        <f>IF('TEST GIR PROSPECT'!$H$14=$B$10,C10,0)</f>
        <v>0</v>
      </c>
      <c r="E10" s="12">
        <v>40</v>
      </c>
      <c r="F10" s="12">
        <f>IF('TEST GIR PROSPECT'!$H$14=$B$10,E10,0)</f>
        <v>0</v>
      </c>
      <c r="G10" s="12">
        <v>40</v>
      </c>
      <c r="H10" s="12">
        <f>IF('TEST GIR PROSPECT'!$H$14=$B$10,G10,0)</f>
        <v>0</v>
      </c>
      <c r="I10" s="12">
        <v>0</v>
      </c>
      <c r="J10" s="12">
        <f>IF('TEST GIR PROSPECT'!$H$14=$B$10,I10,0)</f>
        <v>0</v>
      </c>
      <c r="K10" s="12">
        <v>400</v>
      </c>
      <c r="L10" s="12">
        <f>IF('TEST GIR PROSPECT'!$H$14=$B$10,K10,0)</f>
        <v>0</v>
      </c>
      <c r="M10" s="12">
        <v>500</v>
      </c>
      <c r="N10" s="12">
        <f>IF('TEST GIR PROSPECT'!$H$14=$B$10,M10,0)</f>
        <v>0</v>
      </c>
      <c r="O10" s="12">
        <v>300</v>
      </c>
      <c r="P10" s="12">
        <f>IF('TEST GIR PROSPECT'!$H$14=$B$10,O10,0)</f>
        <v>0</v>
      </c>
      <c r="Q10" s="12">
        <v>3000</v>
      </c>
      <c r="R10" s="12">
        <f>IF('TEST GIR PROSPECT'!$H$14=$B$10,Q10,0)</f>
        <v>0</v>
      </c>
    </row>
    <row r="11" spans="1:18" ht="13.5" thickBot="1">
      <c r="A11" s="11"/>
      <c r="B11" s="9" t="s">
        <v>14</v>
      </c>
      <c r="C11" s="12">
        <v>16</v>
      </c>
      <c r="D11" s="12">
        <f>IF('TEST GIR PROSPECT'!$H$14=$B$11,C11,0)</f>
        <v>16</v>
      </c>
      <c r="E11" s="12">
        <v>16</v>
      </c>
      <c r="F11" s="12">
        <f>IF('TEST GIR PROSPECT'!$H$14=$B$11,E11,0)</f>
        <v>16</v>
      </c>
      <c r="G11" s="12">
        <v>16</v>
      </c>
      <c r="H11" s="12">
        <f>IF('TEST GIR PROSPECT'!$H$14=$B$11,G11,0)</f>
        <v>16</v>
      </c>
      <c r="I11" s="12">
        <v>0</v>
      </c>
      <c r="J11" s="12">
        <f>IF('TEST GIR PROSPECT'!$H$14=$B$11,I11,0)</f>
        <v>0</v>
      </c>
      <c r="K11" s="12">
        <v>100</v>
      </c>
      <c r="L11" s="12">
        <f>IF('TEST GIR PROSPECT'!$H$14=$B$11,K11,0)</f>
        <v>100</v>
      </c>
      <c r="M11" s="12">
        <v>100</v>
      </c>
      <c r="N11" s="12">
        <f>IF('TEST GIR PROSPECT'!$H$14=$B$11,M11,0)</f>
        <v>100</v>
      </c>
      <c r="O11" s="12">
        <v>200</v>
      </c>
      <c r="P11" s="12">
        <f>IF('TEST GIR PROSPECT'!$H$14=$B$11,O11,0)</f>
        <v>200</v>
      </c>
      <c r="Q11" s="12">
        <v>2000</v>
      </c>
      <c r="R11" s="12">
        <f>IF('TEST GIR PROSPECT'!$H$14=$B$11,Q11,0)</f>
        <v>2000</v>
      </c>
    </row>
    <row r="12" spans="1:18" ht="13.5" thickBot="1">
      <c r="A12" s="10" t="s">
        <v>18</v>
      </c>
      <c r="B12" s="9" t="s">
        <v>13</v>
      </c>
      <c r="C12" s="12">
        <v>60</v>
      </c>
      <c r="D12" s="12">
        <f>IF('TEST GIR PROSPECT'!$H$17=$B$12,C12,0)</f>
        <v>0</v>
      </c>
      <c r="E12" s="12">
        <v>60</v>
      </c>
      <c r="F12" s="12">
        <f>IF('TEST GIR PROSPECT'!$H$17=$B$12,E12,0)</f>
        <v>0</v>
      </c>
      <c r="G12" s="12">
        <v>60</v>
      </c>
      <c r="H12" s="12">
        <f>IF('TEST GIR PROSPECT'!$H$17=$B$12,G12,0)</f>
        <v>0</v>
      </c>
      <c r="I12" s="12">
        <v>2000</v>
      </c>
      <c r="J12" s="12">
        <f>IF('TEST GIR PROSPECT'!$H$17=$B$12,I12,0)</f>
        <v>0</v>
      </c>
      <c r="K12" s="12">
        <v>400</v>
      </c>
      <c r="L12" s="12">
        <f>IF('TEST GIR PROSPECT'!$H$17=$B$12,K12,0)</f>
        <v>0</v>
      </c>
      <c r="M12" s="12">
        <v>500</v>
      </c>
      <c r="N12" s="12">
        <f>IF('TEST GIR PROSPECT'!$H$17=$B$12,M12,0)</f>
        <v>0</v>
      </c>
      <c r="O12" s="12">
        <v>500</v>
      </c>
      <c r="P12" s="12">
        <f>IF('TEST GIR PROSPECT'!$H$17=$B$12,O12,0)</f>
        <v>0</v>
      </c>
      <c r="Q12" s="12">
        <v>3000</v>
      </c>
      <c r="R12" s="12">
        <f>IF('TEST GIR PROSPECT'!$H$17=$B$12,Q12,0)</f>
        <v>0</v>
      </c>
    </row>
    <row r="13" spans="1:18" ht="13.5" thickBot="1">
      <c r="A13" s="11"/>
      <c r="B13" s="9" t="s">
        <v>14</v>
      </c>
      <c r="C13" s="12">
        <v>20</v>
      </c>
      <c r="D13" s="12">
        <f>IF('TEST GIR PROSPECT'!$H$17=$B$13,C13,0)</f>
        <v>0</v>
      </c>
      <c r="E13" s="12">
        <v>0</v>
      </c>
      <c r="F13" s="12">
        <f>IF('TEST GIR PROSPECT'!$H$17=$B$13,E13,0)</f>
        <v>0</v>
      </c>
      <c r="G13" s="12">
        <v>20</v>
      </c>
      <c r="H13" s="12">
        <f>IF('TEST GIR PROSPECT'!$H$17=$B$13,G13,0)</f>
        <v>0</v>
      </c>
      <c r="I13" s="12">
        <v>200</v>
      </c>
      <c r="J13" s="12">
        <f>IF('TEST GIR PROSPECT'!$H$17=$B$13,I13,0)</f>
        <v>0</v>
      </c>
      <c r="K13" s="12">
        <v>100</v>
      </c>
      <c r="L13" s="12">
        <f>IF('TEST GIR PROSPECT'!$H$17=$B$13,K13,0)</f>
        <v>0</v>
      </c>
      <c r="M13" s="12">
        <v>100</v>
      </c>
      <c r="N13" s="12">
        <f>IF('TEST GIR PROSPECT'!$H$17=$B$13,M13,0)</f>
        <v>0</v>
      </c>
      <c r="O13" s="12">
        <v>200</v>
      </c>
      <c r="P13" s="12">
        <f>IF('TEST GIR PROSPECT'!$H$17=$B$13,O13,0)</f>
        <v>0</v>
      </c>
      <c r="Q13" s="12">
        <v>2000</v>
      </c>
      <c r="R13" s="12">
        <f>IF('TEST GIR PROSPECT'!$H$17=$B$13,Q13,0)</f>
        <v>0</v>
      </c>
    </row>
    <row r="14" spans="1:18" ht="13.5" thickBot="1">
      <c r="A14" s="10" t="s">
        <v>19</v>
      </c>
      <c r="B14" s="9" t="s">
        <v>13</v>
      </c>
      <c r="C14" s="12">
        <v>100</v>
      </c>
      <c r="D14" s="12">
        <f>IF('TEST GIR PROSPECT'!$H$19=$B$14,C14,0)</f>
        <v>0</v>
      </c>
      <c r="E14" s="12">
        <v>100</v>
      </c>
      <c r="F14" s="12">
        <f>IF('TEST GIR PROSPECT'!$H$19=$B$14,E14,0)</f>
        <v>0</v>
      </c>
      <c r="G14" s="12">
        <v>160</v>
      </c>
      <c r="H14" s="12">
        <f>IF('TEST GIR PROSPECT'!$H$19=$B$14,G14,0)</f>
        <v>0</v>
      </c>
      <c r="I14" s="12">
        <v>400</v>
      </c>
      <c r="J14" s="12">
        <f>IF('TEST GIR PROSPECT'!$H$19=$B$14,I14,0)</f>
        <v>0</v>
      </c>
      <c r="K14" s="12">
        <v>800</v>
      </c>
      <c r="L14" s="12">
        <f>IF('TEST GIR PROSPECT'!$H$19=$B$14,K14,0)</f>
        <v>0</v>
      </c>
      <c r="M14" s="12">
        <v>500</v>
      </c>
      <c r="N14" s="12">
        <f>IF('TEST GIR PROSPECT'!$H$19=$B$14,M14,0)</f>
        <v>0</v>
      </c>
      <c r="O14" s="12">
        <v>500</v>
      </c>
      <c r="P14" s="12">
        <f>IF('TEST GIR PROSPECT'!$H$19=$B$14,O14,0)</f>
        <v>0</v>
      </c>
      <c r="Q14" s="12">
        <v>3000</v>
      </c>
      <c r="R14" s="12">
        <f>IF('TEST GIR PROSPECT'!$H$19=$B$14,Q14,0)</f>
        <v>0</v>
      </c>
    </row>
    <row r="15" spans="1:18" ht="13.5" thickBot="1">
      <c r="A15" s="11"/>
      <c r="B15" s="9" t="s">
        <v>14</v>
      </c>
      <c r="C15" s="12">
        <v>16</v>
      </c>
      <c r="D15" s="12">
        <f>IF('TEST GIR PROSPECT'!$H$19=$B$15,C15,0)</f>
        <v>0</v>
      </c>
      <c r="E15" s="12">
        <v>16</v>
      </c>
      <c r="F15" s="12">
        <f>IF('TEST GIR PROSPECT'!$H$19=$B$15,E15,0)</f>
        <v>0</v>
      </c>
      <c r="G15" s="12">
        <v>20</v>
      </c>
      <c r="H15" s="12">
        <f>IF('TEST GIR PROSPECT'!$H$19=$B$15,G15,0)</f>
        <v>0</v>
      </c>
      <c r="I15" s="12">
        <v>200</v>
      </c>
      <c r="J15" s="12">
        <f>IF('TEST GIR PROSPECT'!$H$19=$B$15,I15,0)</f>
        <v>0</v>
      </c>
      <c r="K15" s="12">
        <v>100</v>
      </c>
      <c r="L15" s="12">
        <f>IF('TEST GIR PROSPECT'!$H$19=$B$15,K15,0)</f>
        <v>0</v>
      </c>
      <c r="M15" s="12">
        <v>100</v>
      </c>
      <c r="N15" s="12">
        <f>IF('TEST GIR PROSPECT'!$H$19=$B$15,M15,0)</f>
        <v>0</v>
      </c>
      <c r="O15" s="12">
        <v>200</v>
      </c>
      <c r="P15" s="12">
        <f>IF('TEST GIR PROSPECT'!$H$19=$B$15,O15,0)</f>
        <v>0</v>
      </c>
      <c r="Q15" s="12">
        <v>2000</v>
      </c>
      <c r="R15" s="12">
        <f>IF('TEST GIR PROSPECT'!$H$19=$B$15,Q15,0)</f>
        <v>0</v>
      </c>
    </row>
    <row r="16" spans="1:18" ht="13.5" thickBot="1">
      <c r="A16" s="10" t="s">
        <v>20</v>
      </c>
      <c r="B16" s="9" t="s">
        <v>13</v>
      </c>
      <c r="C16" s="12">
        <v>800</v>
      </c>
      <c r="D16" s="12">
        <f>IF('TEST GIR PROSPECT'!$H$21=$B$16,C16,0)</f>
        <v>0</v>
      </c>
      <c r="E16" s="12">
        <v>800</v>
      </c>
      <c r="F16" s="12">
        <f>IF('TEST GIR PROSPECT'!$H$21=$B$16,E16,0)</f>
        <v>0</v>
      </c>
      <c r="G16" s="12">
        <v>1000</v>
      </c>
      <c r="H16" s="12">
        <f>IF('TEST GIR PROSPECT'!$H$21=$B$16,G16,0)</f>
        <v>0</v>
      </c>
      <c r="I16" s="12">
        <v>2000</v>
      </c>
      <c r="J16" s="12">
        <f>IF('TEST GIR PROSPECT'!$H$21=$B$16,I16,0)</f>
        <v>0</v>
      </c>
      <c r="K16" s="12">
        <v>800</v>
      </c>
      <c r="L16" s="12">
        <f>IF('TEST GIR PROSPECT'!$H$21=$B$16,K16,0)</f>
        <v>0</v>
      </c>
      <c r="M16" s="12">
        <v>500</v>
      </c>
      <c r="N16" s="12">
        <f>IF('TEST GIR PROSPECT'!$H$21=$B$16,M16,0)</f>
        <v>0</v>
      </c>
      <c r="O16" s="12">
        <v>400</v>
      </c>
      <c r="P16" s="12">
        <f>IF('TEST GIR PROSPECT'!$H$21=$B$16,O16,0)</f>
        <v>0</v>
      </c>
      <c r="Q16" s="12">
        <v>1000</v>
      </c>
      <c r="R16" s="12">
        <f>IF('TEST GIR PROSPECT'!$H$21=$B$16,Q16,0)</f>
        <v>0</v>
      </c>
    </row>
    <row r="17" spans="1:18" ht="13.5" thickBot="1">
      <c r="A17" s="11"/>
      <c r="B17" s="9" t="s">
        <v>14</v>
      </c>
      <c r="C17" s="12">
        <v>120</v>
      </c>
      <c r="D17" s="12">
        <f>IF('TEST GIR PROSPECT'!$H$21=$B$17,C17,0)</f>
        <v>0</v>
      </c>
      <c r="E17" s="12">
        <v>120</v>
      </c>
      <c r="F17" s="12">
        <f>IF('TEST GIR PROSPECT'!$H$21=$B$17,E17,0)</f>
        <v>0</v>
      </c>
      <c r="G17" s="12">
        <v>200</v>
      </c>
      <c r="H17" s="12">
        <f>IF('TEST GIR PROSPECT'!$H$21=$B$17,G17,0)</f>
        <v>0</v>
      </c>
      <c r="I17" s="12">
        <v>200</v>
      </c>
      <c r="J17" s="12">
        <f>IF('TEST GIR PROSPECT'!$H$21=$B$17,I17,0)</f>
        <v>0</v>
      </c>
      <c r="K17" s="12">
        <v>100</v>
      </c>
      <c r="L17" s="12">
        <f>IF('TEST GIR PROSPECT'!$H$21=$B$17,K17,0)</f>
        <v>0</v>
      </c>
      <c r="M17" s="12">
        <v>100</v>
      </c>
      <c r="N17" s="12">
        <f>IF('TEST GIR PROSPECT'!$H$21=$B$17,M17,0)</f>
        <v>0</v>
      </c>
      <c r="O17" s="12">
        <v>200</v>
      </c>
      <c r="P17" s="12">
        <f>IF('TEST GIR PROSPECT'!$H$21=$B$17,O17,0)</f>
        <v>0</v>
      </c>
      <c r="Q17" s="12">
        <v>2000</v>
      </c>
      <c r="R17" s="12">
        <f>IF('TEST GIR PROSPECT'!$H$21=$B$17,Q17,0)</f>
        <v>0</v>
      </c>
    </row>
    <row r="18" spans="1:18" ht="13.5" thickBot="1">
      <c r="A18" s="10" t="s">
        <v>56</v>
      </c>
      <c r="B18" s="9" t="s">
        <v>13</v>
      </c>
      <c r="C18" s="12">
        <v>200</v>
      </c>
      <c r="D18" s="12">
        <f>IF('TEST GIR PROSPECT'!$H$23=$B$18,C18,0)</f>
        <v>0</v>
      </c>
      <c r="E18" s="12">
        <v>-80</v>
      </c>
      <c r="F18" s="12">
        <f>IF('TEST GIR PROSPECT'!$H$23=$B$18,E18,0)</f>
        <v>0</v>
      </c>
      <c r="G18" s="12">
        <v>400</v>
      </c>
      <c r="H18" s="12">
        <f>IF('TEST GIR PROSPECT'!$H$23=$B$18,G18,0)</f>
        <v>0</v>
      </c>
      <c r="I18" s="12">
        <v>200</v>
      </c>
      <c r="J18" s="12">
        <f>IF('TEST GIR PROSPECT'!$H$23=$B$18,I18,0)</f>
        <v>0</v>
      </c>
      <c r="K18" s="12">
        <v>200</v>
      </c>
      <c r="L18" s="12">
        <f>IF('TEST GIR PROSPECT'!$H$23=$B$18,K18,0)</f>
        <v>0</v>
      </c>
      <c r="M18" s="12">
        <v>200</v>
      </c>
      <c r="N18" s="12">
        <f>IF('TEST GIR PROSPECT'!$H$23=$B$18,M18,0)</f>
        <v>0</v>
      </c>
      <c r="O18" s="12">
        <v>200</v>
      </c>
      <c r="P18" s="12">
        <f>IF('TEST GIR PROSPECT'!$H$23=$B$18,O18,0)</f>
        <v>0</v>
      </c>
      <c r="Q18" s="12">
        <v>1000</v>
      </c>
      <c r="R18" s="12">
        <f>IF('TEST GIR PROSPECT'!$H$23=$B$18,Q18,0)</f>
        <v>0</v>
      </c>
    </row>
    <row r="19" spans="1:18" ht="13.5" thickBot="1">
      <c r="A19" s="11" t="s">
        <v>57</v>
      </c>
      <c r="B19" s="9" t="s">
        <v>14</v>
      </c>
      <c r="C19" s="12">
        <v>32</v>
      </c>
      <c r="D19" s="12">
        <f>IF('TEST GIR PROSPECT'!$H$23=$B$19,C19,0)</f>
        <v>0</v>
      </c>
      <c r="E19" s="12">
        <v>-40</v>
      </c>
      <c r="F19" s="12">
        <f>IF('TEST GIR PROSPECT'!$H$23=$B$19,E19,0)</f>
        <v>0</v>
      </c>
      <c r="G19" s="12">
        <v>40</v>
      </c>
      <c r="H19" s="12">
        <f>IF('TEST GIR PROSPECT'!$H$23=$B$19,G19,0)</f>
        <v>0</v>
      </c>
      <c r="I19" s="12">
        <v>0</v>
      </c>
      <c r="J19" s="12">
        <f>IF('TEST GIR PROSPECT'!$H$23=$B$19,I19,0)</f>
        <v>0</v>
      </c>
      <c r="K19" s="12">
        <v>0</v>
      </c>
      <c r="L19" s="12">
        <f>IF('TEST GIR PROSPECT'!$H$23=$B$19,K19,0)</f>
        <v>0</v>
      </c>
      <c r="M19" s="12">
        <v>0</v>
      </c>
      <c r="N19" s="12">
        <f>IF('TEST GIR PROSPECT'!$H$23=$B$19,M19,0)</f>
        <v>0</v>
      </c>
      <c r="O19" s="12">
        <v>100</v>
      </c>
      <c r="P19" s="12">
        <f>IF('TEST GIR PROSPECT'!$H$23=$B$19,O19,0)</f>
        <v>0</v>
      </c>
      <c r="Q19" s="12">
        <v>1000</v>
      </c>
      <c r="R19" s="12">
        <f>IF('TEST GIR PROSPECT'!$H$23=$B$19,Q19,0)</f>
        <v>0</v>
      </c>
    </row>
    <row r="20" spans="1:18" ht="13.5" thickBot="1">
      <c r="A20" s="10" t="s">
        <v>56</v>
      </c>
      <c r="B20" s="9" t="s">
        <v>13</v>
      </c>
      <c r="C20" s="12">
        <v>0</v>
      </c>
      <c r="D20" s="12">
        <f>IF('TEST GIR PROSPECT'!$H$25=$B$20,C20,0)</f>
        <v>0</v>
      </c>
      <c r="E20" s="12">
        <v>0</v>
      </c>
      <c r="F20" s="12">
        <f>IF('TEST GIR PROSPECT'!$H$25=$B$20,E20,0)</f>
        <v>0</v>
      </c>
      <c r="G20" s="12">
        <v>0</v>
      </c>
      <c r="H20" s="12">
        <f>IF('TEST GIR PROSPECT'!$H$25=$B$20,G20,0)</f>
        <v>0</v>
      </c>
      <c r="I20" s="12">
        <v>0</v>
      </c>
      <c r="J20" s="12">
        <f>IF('TEST GIR PROSPECT'!$H$25=$B$20,I20,0)</f>
        <v>0</v>
      </c>
      <c r="K20" s="12">
        <v>0</v>
      </c>
      <c r="L20" s="12">
        <f>IF('TEST GIR PROSPECT'!$H$25=$B$20,K20,0)</f>
        <v>0</v>
      </c>
      <c r="M20" s="12">
        <v>0</v>
      </c>
      <c r="N20" s="12">
        <f>IF('TEST GIR PROSPECT'!$H$25=$B$20,M20,0)</f>
        <v>0</v>
      </c>
      <c r="O20" s="12">
        <v>0</v>
      </c>
      <c r="P20" s="12">
        <f>IF('TEST GIR PROSPECT'!$H$25=$B$20,O20,0)</f>
        <v>0</v>
      </c>
      <c r="Q20" s="12">
        <v>0</v>
      </c>
      <c r="R20" s="12">
        <f>IF('TEST GIR PROSPECT'!$H$25=$B$20,Q20,0)</f>
        <v>0</v>
      </c>
    </row>
    <row r="21" spans="1:18" ht="13.5" thickBot="1">
      <c r="A21" s="11" t="s">
        <v>58</v>
      </c>
      <c r="B21" s="9" t="s">
        <v>14</v>
      </c>
      <c r="C21" s="12">
        <v>0</v>
      </c>
      <c r="D21" s="12">
        <f>IF('TEST GIR PROSPECT'!$H$25=$B$21,C21,0)</f>
        <v>0</v>
      </c>
      <c r="E21" s="12">
        <v>0</v>
      </c>
      <c r="F21" s="12">
        <f>IF('TEST GIR PROSPECT'!$H$25=$B$21,E21,0)</f>
        <v>0</v>
      </c>
      <c r="G21" s="12">
        <v>0</v>
      </c>
      <c r="H21" s="12">
        <f>IF('TEST GIR PROSPECT'!$H$25=$B$21,G21,0)</f>
        <v>0</v>
      </c>
      <c r="I21" s="12">
        <v>0</v>
      </c>
      <c r="J21" s="12">
        <f>IF('TEST GIR PROSPECT'!$H$25=$B$21,I21,0)</f>
        <v>0</v>
      </c>
      <c r="K21" s="12">
        <v>0</v>
      </c>
      <c r="L21" s="12">
        <f>IF('TEST GIR PROSPECT'!$H$25=$B$21,K21,0)</f>
        <v>0</v>
      </c>
      <c r="M21" s="12">
        <v>0</v>
      </c>
      <c r="N21" s="12">
        <f>IF('TEST GIR PROSPECT'!$H$25=$B$21,M21,0)</f>
        <v>0</v>
      </c>
      <c r="O21" s="12">
        <v>0</v>
      </c>
      <c r="P21" s="12">
        <f>IF('TEST GIR PROSPECT'!$H$25=$B$21,O21,0)</f>
        <v>0</v>
      </c>
      <c r="Q21" s="12">
        <v>0</v>
      </c>
      <c r="R21" s="12">
        <f>IF('TEST GIR PROSPECT'!$H$25=$B$21,Q21,0)</f>
        <v>0</v>
      </c>
    </row>
    <row r="22" spans="1:18" ht="13.5" thickBot="1">
      <c r="A22" s="10" t="s">
        <v>21</v>
      </c>
      <c r="B22" s="9" t="s">
        <v>13</v>
      </c>
      <c r="C22" s="12">
        <v>0</v>
      </c>
      <c r="D22" s="12">
        <f>IF('TEST GIR PROSPECT'!$H$27=$B$22,C22,0)</f>
        <v>0</v>
      </c>
      <c r="E22" s="12">
        <v>0</v>
      </c>
      <c r="F22" s="12">
        <f>IF('TEST GIR PROSPECT'!$H$27=$B$22,E22,0)</f>
        <v>0</v>
      </c>
      <c r="G22" s="12">
        <v>0</v>
      </c>
      <c r="H22" s="12">
        <f>IF('TEST GIR PROSPECT'!$H$27=$B$22,G22,0)</f>
        <v>0</v>
      </c>
      <c r="I22" s="12">
        <v>0</v>
      </c>
      <c r="J22" s="12">
        <f>IF('TEST GIR PROSPECT'!$H$27=$B$22,I22,0)</f>
        <v>0</v>
      </c>
      <c r="K22" s="12">
        <v>0</v>
      </c>
      <c r="L22" s="12">
        <f>IF('TEST GIR PROSPECT'!$H$27=$B$22,K22,0)</f>
        <v>0</v>
      </c>
      <c r="M22" s="12">
        <v>0</v>
      </c>
      <c r="N22" s="12">
        <f>IF('TEST GIR PROSPECT'!$H$27=$B$22,M22,0)</f>
        <v>0</v>
      </c>
      <c r="O22" s="12">
        <v>0</v>
      </c>
      <c r="P22" s="12">
        <f>IF('TEST GIR PROSPECT'!$H$27=$B$22,O22,0)</f>
        <v>0</v>
      </c>
      <c r="Q22" s="12">
        <v>0</v>
      </c>
      <c r="R22" s="12">
        <f>IF('TEST GIR PROSPECT'!$H$27=$B$22,Q22,0)</f>
        <v>0</v>
      </c>
    </row>
    <row r="23" spans="1:18" ht="13.5" thickBot="1">
      <c r="A23" s="11"/>
      <c r="B23" s="9" t="s">
        <v>14</v>
      </c>
      <c r="C23" s="11">
        <v>0</v>
      </c>
      <c r="D23" s="11">
        <f>IF('TEST GIR PROSPECT'!$H$27=$B$23,C23,0)</f>
        <v>0</v>
      </c>
      <c r="E23" s="11">
        <v>0</v>
      </c>
      <c r="F23" s="11">
        <f>IF('TEST GIR PROSPECT'!$H$27=$B$23,E23,0)</f>
        <v>0</v>
      </c>
      <c r="G23" s="11">
        <v>0</v>
      </c>
      <c r="H23" s="11">
        <f>IF('TEST GIR PROSPECT'!$H$27=$B$23,G23,0)</f>
        <v>0</v>
      </c>
      <c r="I23" s="11">
        <v>0</v>
      </c>
      <c r="J23" s="11">
        <f>IF('TEST GIR PROSPECT'!$H$27=$B$23,I23,0)</f>
        <v>0</v>
      </c>
      <c r="K23" s="11">
        <v>0</v>
      </c>
      <c r="L23" s="11">
        <f>IF('TEST GIR PROSPECT'!$H$27=$B$23,K23,0)</f>
        <v>0</v>
      </c>
      <c r="M23" s="11">
        <v>0</v>
      </c>
      <c r="N23" s="11">
        <f>IF('TEST GIR PROSPECT'!$H$27=$B$23,M23,0)</f>
        <v>0</v>
      </c>
      <c r="O23" s="11">
        <v>0</v>
      </c>
      <c r="P23" s="11">
        <f>IF('TEST GIR PROSPECT'!$H$27=$B$23,O23,0)</f>
        <v>0</v>
      </c>
      <c r="Q23" s="11">
        <v>0</v>
      </c>
      <c r="R23" s="11">
        <f>IF('TEST GIR PROSPECT'!$H$27=$B$23,Q23,0)</f>
        <v>0</v>
      </c>
    </row>
    <row r="24" spans="1:18" ht="13.5" thickBot="1">
      <c r="A24" s="2" t="s">
        <v>53</v>
      </c>
      <c r="B24" s="13"/>
      <c r="C24" s="14"/>
      <c r="D24" s="13">
        <f>SUM(D4:D23)</f>
        <v>16</v>
      </c>
      <c r="E24" s="13"/>
      <c r="F24" s="13">
        <f>SUM(F4:F23)</f>
        <v>16</v>
      </c>
      <c r="G24" s="13"/>
      <c r="H24" s="13">
        <f>SUM(H4:H23)</f>
        <v>16</v>
      </c>
      <c r="I24" s="13"/>
      <c r="J24" s="13">
        <f>SUM(J4:J23)</f>
        <v>0</v>
      </c>
      <c r="K24" s="13"/>
      <c r="L24" s="13">
        <f>SUM(L4:L23)</f>
        <v>100</v>
      </c>
      <c r="M24" s="13"/>
      <c r="N24" s="13">
        <f>SUM(N4:N23)</f>
        <v>100</v>
      </c>
      <c r="O24" s="13"/>
      <c r="P24" s="13">
        <f>SUM(P4:P23)</f>
        <v>200</v>
      </c>
      <c r="Q24" s="13"/>
      <c r="R24" s="3">
        <f>SUM(R4:R23)</f>
        <v>2000</v>
      </c>
    </row>
    <row r="25" spans="1:18" ht="14.25" thickTop="1" thickBot="1">
      <c r="A25" s="2" t="s">
        <v>54</v>
      </c>
      <c r="B25" s="13"/>
      <c r="C25" s="15">
        <f>IF(D24&gt;=4380,1,D25)</f>
        <v>12</v>
      </c>
      <c r="D25" s="13">
        <f>IF(D24&gt;=4140,2,E25)</f>
        <v>12</v>
      </c>
      <c r="E25" s="13">
        <f>IF(D24&gt;=3390,3,F25)</f>
        <v>12</v>
      </c>
      <c r="F25" s="13">
        <f>IF(F24&gt;=2016,4,G25)</f>
        <v>12</v>
      </c>
      <c r="G25" s="13">
        <f>IF(H24&gt;=1700,5,H25)</f>
        <v>12</v>
      </c>
      <c r="H25" s="13">
        <f>IF(H24&gt;=1432,6,I25)</f>
        <v>12</v>
      </c>
      <c r="I25" s="13">
        <f>IF(J24&gt;=2400,7,J25)</f>
        <v>12</v>
      </c>
      <c r="J25" s="13">
        <f>IF(L24&gt;=1200,8,K25)</f>
        <v>12</v>
      </c>
      <c r="K25" s="13">
        <f>IF(N24&gt;=800,9,L25)</f>
        <v>12</v>
      </c>
      <c r="L25" s="13">
        <f>IF(P24&gt;=650,10,M25)</f>
        <v>12</v>
      </c>
      <c r="M25" s="13">
        <f>IF($R$24&gt;=4000,11,N25)</f>
        <v>12</v>
      </c>
      <c r="N25" s="13">
        <f>IF($R$24&gt;=2000,12,O25)</f>
        <v>12</v>
      </c>
      <c r="O25" s="13">
        <f>IF($R$24&lt;2000,13,P25)</f>
        <v>0</v>
      </c>
      <c r="P25" s="3">
        <v>0</v>
      </c>
    </row>
    <row r="26" spans="1:18" ht="16.5" thickTop="1" thickBot="1">
      <c r="A26" s="2" t="s">
        <v>55</v>
      </c>
      <c r="B26" s="13"/>
      <c r="C26" s="16">
        <f>IF($C$25=1,1,D26)</f>
        <v>5</v>
      </c>
      <c r="D26" s="13">
        <f>IF(AND($C$25&gt;=2,$C$25&lt;=7),2,E26)</f>
        <v>5</v>
      </c>
      <c r="E26" s="13">
        <f>IF(OR($C$25=8,$C$25=9),3,F26)</f>
        <v>5</v>
      </c>
      <c r="F26" s="13">
        <f>IF(OR($C$25=10,$C$25=11),4,G26)</f>
        <v>5</v>
      </c>
      <c r="G26" s="13">
        <f>IF($C$25=12,5,H26)</f>
        <v>5</v>
      </c>
      <c r="H26" s="13">
        <f>IF($C$25=13,6,I26)</f>
        <v>0</v>
      </c>
      <c r="I26" s="3">
        <v>0</v>
      </c>
    </row>
  </sheetData>
  <sheetProtection password="C338" sheet="1" objects="1" scenarios="1"/>
  <pageMargins left="0.78740157499999996" right="0.78740157499999996" top="0.984251969" bottom="0.984251969" header="0.4921259845" footer="0.4921259845"/>
  <pageSetup paperSize="9" scale="79" orientation="portrait" r:id="rId1"/>
  <headerFooter alignWithMargins="0"/>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TEST GIR PROSPECT</vt:lpstr>
      <vt:lpstr>LISTE DES RESIDENTS</vt:lpstr>
      <vt:lpstr>IMPRESSION AGGIR RESIDENT</vt:lpstr>
      <vt:lpstr>GIRMP</vt:lpstr>
      <vt:lpstr>algorithme</vt:lpstr>
      <vt:lpstr>algorithme (2)</vt:lpstr>
      <vt:lpstr>PATIENT1</vt:lpstr>
      <vt:lpstr>algorithme!Zone_d_impression</vt:lpstr>
      <vt:lpstr>'algorithme (2)'!Zone_d_impression</vt:lpstr>
      <vt:lpstr>GIRMP!Zone_d_impression</vt:lpstr>
      <vt:lpstr>'IMPRESSION AGGIR RESIDENT'!Zone_d_impression</vt:lpstr>
      <vt:lpstr>'LISTE DES RESIDENTS'!Zone_d_impression</vt:lpstr>
      <vt:lpstr>'TEST GIR PROSPECT'!Zone_d_impression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00371.direction</dc:creator>
  <cp:lastModifiedBy>Lacy</cp:lastModifiedBy>
  <cp:lastPrinted>2012-08-28T16:54:12Z</cp:lastPrinted>
  <dcterms:created xsi:type="dcterms:W3CDTF">2004-06-22T06:49:40Z</dcterms:created>
  <dcterms:modified xsi:type="dcterms:W3CDTF">2012-09-01T15:03:38Z</dcterms:modified>
</cp:coreProperties>
</file>