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390" windowWidth="28830" windowHeight="6435" activeTab="1"/>
  </bookViews>
  <sheets>
    <sheet name="Aide" sheetId="8" r:id="rId1"/>
    <sheet name="saisie-pilote" sheetId="1" r:id="rId2"/>
    <sheet name="Evenements" sheetId="6" r:id="rId3"/>
    <sheet name="Archives" sheetId="7" r:id="rId4"/>
    <sheet name="Graphique" sheetId="10" r:id="rId5"/>
    <sheet name="CalculsMacros" sheetId="3" r:id="rId6"/>
  </sheets>
  <definedNames>
    <definedName name="Texte1">'saisie-pilote'!$A$10:$C$29</definedName>
  </definedNames>
  <calcPr calcId="145621"/>
</workbook>
</file>

<file path=xl/calcChain.xml><?xml version="1.0" encoding="utf-8"?>
<calcChain xmlns="http://schemas.openxmlformats.org/spreadsheetml/2006/main">
  <c r="C22" i="1" l="1"/>
  <c r="C11" i="1" l="1"/>
  <c r="C12" i="1"/>
  <c r="C13" i="1"/>
  <c r="C14" i="1"/>
  <c r="C15" i="1"/>
  <c r="C16" i="1"/>
  <c r="C17" i="1"/>
  <c r="C18" i="1"/>
  <c r="C19" i="1"/>
  <c r="C20" i="1"/>
  <c r="C21" i="1"/>
  <c r="C23" i="1"/>
  <c r="C28" i="1"/>
  <c r="C29" i="1"/>
  <c r="C30" i="1"/>
  <c r="C31" i="1"/>
  <c r="C32" i="1"/>
  <c r="C33" i="1"/>
  <c r="C34" i="1"/>
  <c r="C35" i="1"/>
  <c r="C36" i="1"/>
  <c r="C37" i="1"/>
  <c r="C38" i="1"/>
  <c r="C39" i="1"/>
  <c r="C10" i="1"/>
  <c r="F36" i="3" l="1"/>
  <c r="F44" i="3"/>
  <c r="F54" i="3"/>
  <c r="F55" i="3"/>
  <c r="F7" i="3"/>
  <c r="F19" i="3"/>
  <c r="F22" i="3"/>
  <c r="F27" i="3"/>
  <c r="F28" i="3"/>
  <c r="F32" i="3"/>
  <c r="F35" i="3"/>
  <c r="F38" i="3"/>
  <c r="F40" i="3"/>
  <c r="F41" i="3"/>
  <c r="F42" i="3"/>
  <c r="F43" i="3"/>
  <c r="F46" i="3"/>
  <c r="F48" i="3"/>
  <c r="F50" i="3"/>
  <c r="F51" i="3"/>
  <c r="F52" i="3"/>
  <c r="F53" i="3"/>
  <c r="F59" i="3"/>
  <c r="F61" i="3"/>
  <c r="F63" i="3"/>
  <c r="F64" i="3"/>
  <c r="F65" i="3"/>
  <c r="F66" i="3"/>
  <c r="F67" i="3"/>
  <c r="F70" i="3"/>
  <c r="F71" i="3"/>
  <c r="F73" i="3"/>
  <c r="F74" i="3"/>
  <c r="F75" i="3"/>
  <c r="F77" i="3"/>
  <c r="F78" i="3"/>
  <c r="F79" i="3"/>
  <c r="F80" i="3"/>
  <c r="F81" i="3"/>
  <c r="F82" i="3"/>
  <c r="F83" i="3"/>
  <c r="F84" i="3"/>
  <c r="F85" i="3"/>
  <c r="F86" i="3"/>
  <c r="F87" i="3"/>
  <c r="F89" i="3"/>
  <c r="F92" i="3"/>
  <c r="F93" i="3"/>
  <c r="J5" i="3"/>
  <c r="J6" i="3" s="1"/>
  <c r="F60" i="3"/>
  <c r="F8" i="3"/>
  <c r="F5" i="3"/>
  <c r="F56" i="3"/>
  <c r="F57" i="3"/>
  <c r="F14" i="3"/>
  <c r="J7" i="3" l="1"/>
  <c r="F94" i="3"/>
  <c r="F95" i="3"/>
  <c r="F91" i="3"/>
  <c r="F90" i="3"/>
  <c r="F69" i="3"/>
  <c r="F62" i="3"/>
  <c r="F34" i="3"/>
  <c r="F29" i="3"/>
  <c r="F26" i="3"/>
  <c r="F6" i="3"/>
  <c r="F76" i="3"/>
  <c r="F72" i="3"/>
  <c r="F68" i="3"/>
  <c r="F49" i="3"/>
  <c r="F45" i="3"/>
  <c r="F39" i="3"/>
  <c r="F33" i="3"/>
  <c r="F24" i="3"/>
  <c r="F15" i="3"/>
  <c r="F30" i="3"/>
  <c r="F47" i="3"/>
  <c r="F20" i="3"/>
  <c r="F88" i="3"/>
  <c r="F31" i="3"/>
  <c r="F18" i="3"/>
  <c r="F12" i="3"/>
  <c r="F16" i="3"/>
  <c r="F58" i="3"/>
  <c r="F37" i="3"/>
  <c r="F23" i="3"/>
  <c r="F17" i="3"/>
  <c r="F11" i="3"/>
  <c r="F21" i="3"/>
  <c r="F13" i="3"/>
  <c r="F4" i="3"/>
  <c r="F10" i="3"/>
  <c r="F25" i="3"/>
  <c r="F9" i="3"/>
</calcChain>
</file>

<file path=xl/sharedStrings.xml><?xml version="1.0" encoding="utf-8"?>
<sst xmlns="http://schemas.openxmlformats.org/spreadsheetml/2006/main" count="1789" uniqueCount="235">
  <si>
    <t>PERTE DE MAITRISE UHT</t>
  </si>
  <si>
    <t>Quart</t>
  </si>
  <si>
    <t>Nom</t>
  </si>
  <si>
    <t>Nuit</t>
  </si>
  <si>
    <t>Matin</t>
  </si>
  <si>
    <t>Soir</t>
  </si>
  <si>
    <t>Date de Fabrication:</t>
  </si>
  <si>
    <t>Heure</t>
  </si>
  <si>
    <t>Début</t>
  </si>
  <si>
    <t>Fin</t>
  </si>
  <si>
    <t>Resp. Actions</t>
  </si>
  <si>
    <t>Evènement</t>
  </si>
  <si>
    <t>% du temps de prod</t>
  </si>
  <si>
    <t>Page de calculs/Macros</t>
  </si>
  <si>
    <t>Durée (h)</t>
  </si>
  <si>
    <t>Les différentes causes:</t>
  </si>
  <si>
    <t>Temps total de prod</t>
  </si>
  <si>
    <t>N'hésitez pas à consulter la feuille "Aide"</t>
  </si>
  <si>
    <t>1/ Renseigner votre nom à chaque quart</t>
  </si>
  <si>
    <t xml:space="preserve">J'ai essayé de conserver la mise en page du format papier que vous aviez déjà </t>
  </si>
  <si>
    <t xml:space="preserve">mais si vous avez le moindre problème, une suggestion ou autre, </t>
  </si>
  <si>
    <t>Comment compléter le fichier</t>
  </si>
  <si>
    <t>Récurrence de l'evt</t>
  </si>
  <si>
    <t>Date début pojet</t>
  </si>
  <si>
    <t>Jour</t>
  </si>
  <si>
    <t>Minute</t>
  </si>
  <si>
    <t>Durée totale (h)</t>
  </si>
  <si>
    <t>Actions/commentaires</t>
  </si>
  <si>
    <t>Machine</t>
  </si>
  <si>
    <t>Suggestions/remarques/autre</t>
  </si>
  <si>
    <t xml:space="preserve">Cause               </t>
  </si>
  <si>
    <t>Pal 1 - HAMBA</t>
  </si>
  <si>
    <t>Vracs</t>
  </si>
  <si>
    <t>Eclatement</t>
  </si>
  <si>
    <t>Pb intercalaires</t>
  </si>
  <si>
    <t>Pb stickeur</t>
  </si>
  <si>
    <t>Pal 2 - SLIM</t>
  </si>
  <si>
    <t>Pal 3 - TAILLE BASSE</t>
  </si>
  <si>
    <t>Pal 4 - AMPACK</t>
  </si>
  <si>
    <t>Housseuse - THIMON</t>
  </si>
  <si>
    <t>Basculement charge</t>
  </si>
  <si>
    <t>Changmt rouleaux</t>
  </si>
  <si>
    <t>Maintenance</t>
  </si>
  <si>
    <t>Housseuse - MSK</t>
  </si>
  <si>
    <t>Pb pinces</t>
  </si>
  <si>
    <t>Ovale cassé</t>
  </si>
  <si>
    <t>Logopack THIMON</t>
  </si>
  <si>
    <t>Pb débobinage</t>
  </si>
  <si>
    <t>Erreur d'impression</t>
  </si>
  <si>
    <t>Logopack MSK</t>
  </si>
  <si>
    <t>Mannesman (général)</t>
  </si>
  <si>
    <t>Pb navettes</t>
  </si>
  <si>
    <t>GM1</t>
  </si>
  <si>
    <t>Débordement</t>
  </si>
  <si>
    <t>Emplacement plein</t>
  </si>
  <si>
    <t>Tps trop long</t>
  </si>
  <si>
    <t>Blocage</t>
  </si>
  <si>
    <t>GM2</t>
  </si>
  <si>
    <t>GM3</t>
  </si>
  <si>
    <t>GM4</t>
  </si>
  <si>
    <t>GM5</t>
  </si>
  <si>
    <t>GM6</t>
  </si>
  <si>
    <t>GM7</t>
  </si>
  <si>
    <t>Statique</t>
  </si>
  <si>
    <t>Convoyeur</t>
  </si>
  <si>
    <t>Plein</t>
  </si>
  <si>
    <t>Ralenti</t>
  </si>
  <si>
    <t>Convoyeur Consommable</t>
  </si>
  <si>
    <t>Pb conv. Conso.</t>
  </si>
  <si>
    <t>Autre</t>
  </si>
  <si>
    <t>Commande retard</t>
  </si>
  <si>
    <t>Mvais état palette</t>
  </si>
  <si>
    <t>Soudure plastique</t>
  </si>
  <si>
    <t>5/ Si la cause n'est pas référencée, choisir "Autre" et mettre en commentaire le nom de la nouvelle cause. Je la rajouterai dans la liste</t>
  </si>
  <si>
    <t>Heure OU Fréquence</t>
  </si>
  <si>
    <t>Fréquence (x)</t>
  </si>
  <si>
    <t>6/ A chaque fin de journée, archiver le document avec le bouton "archivage"</t>
  </si>
  <si>
    <t>4/ Pour chaque évènement, cliquer sur le bouton "Choisir Machine/Cause" et ensuite sur l'évènement que vous cherché en fonction de la machine</t>
  </si>
  <si>
    <t>7/ N'oubliez pas d'enregistrer de temps en temps</t>
  </si>
  <si>
    <t>RMA</t>
  </si>
  <si>
    <t>AG</t>
  </si>
  <si>
    <t>BJ</t>
  </si>
  <si>
    <t xml:space="preserve"> </t>
  </si>
  <si>
    <t>palette bloquée sur table tournante</t>
  </si>
  <si>
    <t>ETQ  sortie du pack erreur comptage</t>
  </si>
  <si>
    <t xml:space="preserve"> 1er1/2 palette pas assez avancée au poste de houssage (arret fréquent)</t>
  </si>
  <si>
    <t>19H25</t>
  </si>
  <si>
    <t>19H30</t>
  </si>
  <si>
    <t>chgt rouleau ETQ</t>
  </si>
  <si>
    <t>recalage RER</t>
  </si>
  <si>
    <t>palette de travers celleles dérèglées REO recalage RER</t>
  </si>
  <si>
    <t>chgt palette inter.</t>
  </si>
  <si>
    <t>21H15</t>
  </si>
  <si>
    <t>21H25</t>
  </si>
  <si>
    <t>suite vracs sur couche  packs tombés pal</t>
  </si>
  <si>
    <t>mauvaise position packs (pack sans bouchon)</t>
  </si>
  <si>
    <t>arret fréquent (lachée de film en descente pour les 1/2 palettes TB)</t>
  </si>
  <si>
    <t>arret fréquent pack devant cellule (élastiques)</t>
  </si>
  <si>
    <t>mauvaise position palettes sous table</t>
  </si>
  <si>
    <t>2/ Mettre l'heure de début et de fin (La durée se calcule seule)</t>
  </si>
  <si>
    <r>
      <t xml:space="preserve">N'hésitez pas à consulter la feuille "Aide" </t>
    </r>
    <r>
      <rPr>
        <u/>
        <sz val="12"/>
        <color indexed="10"/>
        <rFont val="Calibri"/>
        <family val="2"/>
      </rPr>
      <t>/!\</t>
    </r>
  </si>
  <si>
    <t>REO recalage RER</t>
  </si>
  <si>
    <t>DEPILEUR</t>
  </si>
  <si>
    <t>RER</t>
  </si>
  <si>
    <t>Legrand E</t>
  </si>
  <si>
    <t>LC</t>
  </si>
  <si>
    <t>RETIRER INTERCALAIRE</t>
  </si>
  <si>
    <t>lc</t>
  </si>
  <si>
    <t>prob  magasin palettes</t>
  </si>
  <si>
    <t>remis des packs</t>
  </si>
  <si>
    <t>fuite d'air bras intercalaire</t>
  </si>
  <si>
    <t>SE</t>
  </si>
  <si>
    <t>chgt palette interc.</t>
  </si>
  <si>
    <t>RENAUD F</t>
  </si>
  <si>
    <t>N'hésitez pas à consulter la feuille "Aide" /!\</t>
  </si>
  <si>
    <t>XX</t>
  </si>
  <si>
    <t xml:space="preserve">Palettes séparées à la sortie housseuse THIMON. 2 fois en moins d'une heure et franchement c'est un calvaire! </t>
  </si>
  <si>
    <t>Legrand E.</t>
  </si>
  <si>
    <t>3 fois</t>
  </si>
  <si>
    <t>Pack bloqué devant la cellule à l'entrée du pal</t>
  </si>
  <si>
    <t>Baconnais J</t>
  </si>
  <si>
    <t>PB dépileur</t>
  </si>
  <si>
    <t>CARBON</t>
  </si>
  <si>
    <t>PACK devant cellule</t>
  </si>
  <si>
    <t>chute de packs ds pal REO RER</t>
  </si>
  <si>
    <t>pile palettes tombees depileur</t>
  </si>
  <si>
    <t xml:space="preserve">PB BARRAGE </t>
  </si>
  <si>
    <t>vu avec chef equipe</t>
  </si>
  <si>
    <t>PROB MAGASIN DE PALETTES</t>
  </si>
  <si>
    <t>PALETTE EN TOUR DE PISE DU AUX MAUVAIS INTERCALAIRES</t>
  </si>
  <si>
    <t>BANDEROLEUSE PALETTE ARRETEEE DEVANT LE BARRAGE</t>
  </si>
  <si>
    <t>FAIT DU MANUEL POUR AVANCER LA PALETTE</t>
  </si>
  <si>
    <t>15:35?</t>
  </si>
  <si>
    <t>INTERVENTION CHEF MECANO + M NEWTEC</t>
  </si>
  <si>
    <t>MANUEL</t>
  </si>
  <si>
    <t>disjonction moteur</t>
  </si>
  <si>
    <t>PB dépileur REO RER</t>
  </si>
  <si>
    <t>1er1/2pal pas en position au poste houssage</t>
  </si>
  <si>
    <t>retour vide</t>
  </si>
  <si>
    <t>prise droite</t>
  </si>
  <si>
    <t>1 éclatement dans palette</t>
  </si>
  <si>
    <t>position dépileur</t>
  </si>
  <si>
    <t>REO recalagex5 RER</t>
  </si>
  <si>
    <t>position palettes s/table</t>
  </si>
  <si>
    <t>REO RER</t>
  </si>
  <si>
    <t>CHEF</t>
  </si>
  <si>
    <t>SE AG</t>
  </si>
  <si>
    <t xml:space="preserve">PB barrière sortie banderoleuse (palette bloquée devant </t>
  </si>
  <si>
    <t>Pb barrage</t>
  </si>
  <si>
    <t>Palette séparée</t>
  </si>
  <si>
    <t>Pb dépileur</t>
  </si>
  <si>
    <t>3/ Si vous ne connaissez pas l'heure ou que l'évènement n'est pas majeur, mettre la fréquence de l'évènement (Exemple: "3" pour 3fois)</t>
  </si>
  <si>
    <t>5:00 à 9:30</t>
  </si>
  <si>
    <t>Palette consommable tombée</t>
  </si>
  <si>
    <t>Caristes</t>
  </si>
  <si>
    <t>lignes pals bloquées</t>
  </si>
  <si>
    <t>PROBLEME SOUDURE DE LA HOUSSE</t>
  </si>
  <si>
    <t>PROBLEME CONFORMATION</t>
  </si>
  <si>
    <t>BANDEROLEUSE</t>
  </si>
  <si>
    <t xml:space="preserve">PB SOUDURE HOUSSES </t>
  </si>
  <si>
    <t>BASCULER 4 LIGNES MSK</t>
  </si>
  <si>
    <t>21:OO</t>
  </si>
  <si>
    <t>20 MN</t>
  </si>
  <si>
    <t>4 Lignes MSK avec les problèmes habituels en grandes palettes</t>
  </si>
  <si>
    <t>défaut satellite</t>
  </si>
  <si>
    <t>K BENARD</t>
  </si>
  <si>
    <t>DEFAUT SATELLITE</t>
  </si>
  <si>
    <t>ANTI-CHUTE ECLIPSE</t>
  </si>
  <si>
    <t>CHANGEMENT DE PALETTES</t>
  </si>
  <si>
    <t>PROBLEME COMPTAGE</t>
  </si>
  <si>
    <t>LACHER</t>
  </si>
  <si>
    <t>VRAC SUR CONVOYEUR</t>
  </si>
  <si>
    <t>se</t>
  </si>
  <si>
    <t>variateur palettiseur</t>
  </si>
  <si>
    <t>réarmé variateur</t>
  </si>
  <si>
    <t>RECALAGE</t>
  </si>
  <si>
    <t>VRACS CONVOYEUR</t>
  </si>
  <si>
    <t>Pb stickers</t>
  </si>
  <si>
    <t>DEF SATELLITE</t>
  </si>
  <si>
    <t>Baconnais j</t>
  </si>
  <si>
    <t>VRACS + PALETTES</t>
  </si>
  <si>
    <t>1:2 pal tmbees depileur</t>
  </si>
  <si>
    <t>PB Stickers</t>
  </si>
  <si>
    <t>pb stickers</t>
  </si>
  <si>
    <t>PALETTE SEPARE AVANT TABLE TOURNANTE</t>
  </si>
  <si>
    <t>ALLAN</t>
  </si>
  <si>
    <t>bourrage packs avant separateur</t>
  </si>
  <si>
    <t>retire packs et remis guide</t>
  </si>
  <si>
    <t>DENIAUD F</t>
  </si>
  <si>
    <t>"Erreur débobinage carbone"</t>
  </si>
  <si>
    <t>LOUERAT</t>
  </si>
  <si>
    <t>rouleau detection entreinement film defait+repassage film</t>
  </si>
  <si>
    <t>Pb réintro fait recalage</t>
  </si>
  <si>
    <t>"défaut évacuation 2ème 1/2 palette"</t>
  </si>
  <si>
    <t>palette bloquee barrage</t>
  </si>
  <si>
    <t>BJ     SE</t>
  </si>
  <si>
    <t>PORTE COUPE-FEUX FERME</t>
  </si>
  <si>
    <t>PB ALARME</t>
  </si>
  <si>
    <t>erreur comptage (stickers)</t>
  </si>
  <si>
    <t>Banderoleuse</t>
  </si>
  <si>
    <t>ne housse pas les grandes palettes</t>
  </si>
  <si>
    <t>ag</t>
  </si>
  <si>
    <t>consommable(arret des housseuses)</t>
  </si>
  <si>
    <t>1 PALETTE SEPAREE</t>
  </si>
  <si>
    <t>CHEF EQUIPE</t>
  </si>
  <si>
    <t>X FOIS</t>
  </si>
  <si>
    <t>CHGT ROULEAU CARBONE</t>
  </si>
  <si>
    <t>PB STICKERS</t>
  </si>
  <si>
    <t>chang pal intercalaires</t>
  </si>
  <si>
    <t>lC</t>
  </si>
  <si>
    <t>film sur diffuseur</t>
  </si>
  <si>
    <t>PACKS TOMBES MAUVAISE POSITION DES PACKS</t>
  </si>
  <si>
    <t>ERREUR COMPTAGE</t>
  </si>
  <si>
    <t>K B</t>
  </si>
  <si>
    <t>chgt pal. INT.</t>
  </si>
  <si>
    <t>PB position packs (palettes réintro)</t>
  </si>
  <si>
    <t>?</t>
  </si>
  <si>
    <t>packs bloqués entre sortie diviseur et diviseur(élastiques)</t>
  </si>
  <si>
    <t>Palette de travers</t>
  </si>
  <si>
    <t/>
  </si>
  <si>
    <t>RS</t>
  </si>
  <si>
    <t>CHANGEMENT PAL INTERCALAIRE</t>
  </si>
  <si>
    <t>POSITION PACKS</t>
  </si>
  <si>
    <t>pack bloqué devant cellule s/convoyeur</t>
  </si>
  <si>
    <t>détecteur de film à chaque palette</t>
  </si>
  <si>
    <t>vracs, éclatement, REO, nettoyage, RER</t>
  </si>
  <si>
    <t>PB cellule dépose</t>
  </si>
  <si>
    <t>1er1/2 palette ampack pas en position au poste de houssage et cela presque toutes les palettes depuis pas mal de temps</t>
  </si>
  <si>
    <t>Moteur Pal</t>
  </si>
  <si>
    <t>Bourrage convoyeur 11</t>
  </si>
  <si>
    <t>Retourneur</t>
  </si>
  <si>
    <t>TEMPS CONFORMATEUR LATERAUX</t>
  </si>
  <si>
    <t>conformateur arriere</t>
  </si>
  <si>
    <t>remis programme 11</t>
  </si>
  <si>
    <t xml:space="preserve">n'hésitez pas à compléter le cadre plus bas, à venir me voir ou m'envoyer un mail à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</si>
</sst>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%"/>
    <numFmt numFmtId="166" formatCode="[$-F400]h:mm:ss\ AM/PM"/>
  </numFmts>
  <fonts count="19" x14ac:knownFonts="1">
    <font>
      <sz val="11"/>
      <color theme="1"/>
      <name val="Calibri"/>
      <family val="2"/>
      <scheme val="minor"/>
    </font>
    <font>
      <u/>
      <sz val="12"/>
      <color indexed="10"/>
      <name val="Calibri"/>
      <family val="2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222222"/>
      <name val="Arial"/>
      <family val="2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000080"/>
      <name val="Calibri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2" borderId="60" applyNumberFormat="0" applyAlignment="0" applyProtection="0"/>
  </cellStyleXfs>
  <cellXfs count="251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0" fillId="0" borderId="3" xfId="0" applyBorder="1"/>
    <xf numFmtId="0" fontId="0" fillId="0" borderId="4" xfId="0" applyBorder="1"/>
    <xf numFmtId="0" fontId="4" fillId="0" borderId="0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Protection="1"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protection locked="0"/>
    </xf>
    <xf numFmtId="0" fontId="3" fillId="4" borderId="11" xfId="0" applyFont="1" applyFill="1" applyBorder="1" applyAlignment="1" applyProtection="1">
      <alignment horizontal="center" vertical="center"/>
      <protection locked="0"/>
    </xf>
    <xf numFmtId="0" fontId="3" fillId="4" borderId="12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3" fillId="4" borderId="13" xfId="0" applyFont="1" applyFill="1" applyBorder="1" applyAlignment="1" applyProtection="1">
      <alignment horizontal="center" vertical="center"/>
      <protection locked="0"/>
    </xf>
    <xf numFmtId="164" fontId="2" fillId="2" borderId="60" xfId="1" applyNumberFormat="1" applyProtection="1"/>
    <xf numFmtId="0" fontId="0" fillId="5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5" fillId="3" borderId="14" xfId="0" applyFont="1" applyFill="1" applyBorder="1" applyAlignment="1" applyProtection="1">
      <alignment horizontal="center" vertical="center"/>
      <protection locked="0"/>
    </xf>
    <xf numFmtId="0" fontId="5" fillId="3" borderId="15" xfId="0" applyFont="1" applyFill="1" applyBorder="1" applyAlignment="1" applyProtection="1">
      <alignment horizontal="center" vertical="center"/>
      <protection locked="0"/>
    </xf>
    <xf numFmtId="0" fontId="3" fillId="4" borderId="16" xfId="0" applyFont="1" applyFill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0" fillId="5" borderId="18" xfId="0" applyFill="1" applyBorder="1" applyAlignment="1" applyProtection="1">
      <alignment horizontal="center"/>
    </xf>
    <xf numFmtId="0" fontId="0" fillId="5" borderId="19" xfId="0" applyFill="1" applyBorder="1" applyAlignment="1" applyProtection="1">
      <alignment horizontal="center" vertical="center"/>
    </xf>
    <xf numFmtId="0" fontId="0" fillId="5" borderId="20" xfId="0" applyFill="1" applyBorder="1" applyAlignment="1" applyProtection="1">
      <alignment horizontal="center"/>
    </xf>
    <xf numFmtId="0" fontId="0" fillId="5" borderId="2" xfId="0" applyFill="1" applyBorder="1" applyAlignment="1" applyProtection="1">
      <alignment horizontal="center" vertical="center"/>
    </xf>
    <xf numFmtId="0" fontId="0" fillId="5" borderId="21" xfId="0" applyFill="1" applyBorder="1" applyAlignment="1" applyProtection="1">
      <alignment horizontal="center"/>
    </xf>
    <xf numFmtId="0" fontId="0" fillId="5" borderId="22" xfId="0" applyFill="1" applyBorder="1" applyAlignment="1" applyProtection="1">
      <alignment horizontal="center" vertical="center"/>
    </xf>
    <xf numFmtId="14" fontId="9" fillId="0" borderId="0" xfId="0" applyNumberFormat="1" applyFont="1" applyAlignment="1" applyProtection="1">
      <alignment horizontal="left"/>
    </xf>
    <xf numFmtId="14" fontId="2" fillId="2" borderId="60" xfId="1" applyNumberFormat="1" applyProtection="1"/>
    <xf numFmtId="0" fontId="5" fillId="0" borderId="0" xfId="0" applyFont="1" applyFill="1" applyBorder="1" applyAlignment="1" applyProtection="1">
      <alignment vertical="center" wrapText="1"/>
      <protection locked="0"/>
    </xf>
    <xf numFmtId="0" fontId="5" fillId="0" borderId="6" xfId="0" applyFont="1" applyFill="1" applyBorder="1" applyAlignment="1" applyProtection="1">
      <alignment vertical="center" wrapText="1"/>
      <protection locked="0"/>
    </xf>
    <xf numFmtId="0" fontId="0" fillId="0" borderId="23" xfId="0" applyBorder="1" applyProtection="1">
      <protection locked="0"/>
    </xf>
    <xf numFmtId="0" fontId="0" fillId="0" borderId="24" xfId="0" applyBorder="1" applyProtection="1">
      <protection locked="0"/>
    </xf>
    <xf numFmtId="0" fontId="3" fillId="3" borderId="25" xfId="0" applyFont="1" applyFill="1" applyBorder="1" applyAlignment="1" applyProtection="1">
      <alignment horizontal="center" vertical="center"/>
      <protection locked="0"/>
    </xf>
    <xf numFmtId="0" fontId="3" fillId="3" borderId="13" xfId="0" applyFont="1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vertical="center" wrapText="1"/>
      <protection locked="0"/>
    </xf>
    <xf numFmtId="166" fontId="0" fillId="0" borderId="27" xfId="0" applyNumberFormat="1" applyBorder="1" applyAlignment="1" applyProtection="1">
      <alignment horizontal="center" vertical="center"/>
      <protection locked="0"/>
    </xf>
    <xf numFmtId="166" fontId="0" fillId="0" borderId="28" xfId="0" applyNumberFormat="1" applyBorder="1" applyAlignment="1" applyProtection="1">
      <alignment horizontal="center" vertical="center"/>
      <protection locked="0"/>
    </xf>
    <xf numFmtId="166" fontId="0" fillId="0" borderId="29" xfId="0" applyNumberFormat="1" applyBorder="1" applyAlignment="1" applyProtection="1">
      <alignment horizontal="center" vertical="center"/>
      <protection locked="0"/>
    </xf>
    <xf numFmtId="166" fontId="0" fillId="0" borderId="30" xfId="0" applyNumberFormat="1" applyBorder="1" applyAlignment="1" applyProtection="1">
      <alignment horizontal="center" vertical="center"/>
      <protection locked="0"/>
    </xf>
    <xf numFmtId="166" fontId="0" fillId="0" borderId="30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66" fontId="0" fillId="0" borderId="31" xfId="0" applyNumberFormat="1" applyBorder="1" applyAlignment="1" applyProtection="1">
      <alignment horizontal="center" vertical="center"/>
    </xf>
    <xf numFmtId="0" fontId="0" fillId="0" borderId="8" xfId="0" applyBorder="1" applyProtection="1">
      <protection locked="0"/>
    </xf>
    <xf numFmtId="0" fontId="3" fillId="3" borderId="32" xfId="0" applyFont="1" applyFill="1" applyBorder="1" applyAlignment="1" applyProtection="1">
      <alignment horizontal="center" vertical="center"/>
      <protection locked="0"/>
    </xf>
    <xf numFmtId="20" fontId="0" fillId="0" borderId="27" xfId="0" applyNumberFormat="1" applyBorder="1" applyAlignment="1" applyProtection="1">
      <alignment horizontal="center" vertical="center"/>
      <protection locked="0"/>
    </xf>
    <xf numFmtId="20" fontId="0" fillId="0" borderId="28" xfId="0" applyNumberFormat="1" applyBorder="1" applyAlignment="1" applyProtection="1">
      <alignment horizontal="center" vertical="center"/>
      <protection locked="0"/>
    </xf>
    <xf numFmtId="2" fontId="0" fillId="0" borderId="31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 wrapText="1"/>
      <protection locked="0"/>
    </xf>
    <xf numFmtId="0" fontId="0" fillId="0" borderId="2" xfId="0" applyBorder="1" applyAlignment="1" applyProtection="1">
      <alignment vertical="center" wrapText="1"/>
      <protection locked="0"/>
    </xf>
    <xf numFmtId="20" fontId="0" fillId="0" borderId="29" xfId="0" applyNumberFormat="1" applyBorder="1" applyAlignment="1" applyProtection="1">
      <alignment horizontal="center" vertical="center"/>
      <protection locked="0"/>
    </xf>
    <xf numFmtId="20" fontId="0" fillId="0" borderId="30" xfId="0" applyNumberFormat="1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30" xfId="0" applyFont="1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vertical="center" wrapText="1"/>
      <protection locked="0"/>
    </xf>
    <xf numFmtId="166" fontId="3" fillId="4" borderId="19" xfId="0" applyNumberFormat="1" applyFont="1" applyFill="1" applyBorder="1" applyAlignment="1" applyProtection="1">
      <alignment horizontal="center" vertical="center"/>
      <protection locked="0"/>
    </xf>
    <xf numFmtId="166" fontId="3" fillId="4" borderId="2" xfId="0" applyNumberFormat="1" applyFont="1" applyFill="1" applyBorder="1" applyAlignment="1" applyProtection="1">
      <alignment horizontal="center" vertical="center"/>
      <protection locked="0"/>
    </xf>
    <xf numFmtId="166" fontId="3" fillId="4" borderId="33" xfId="0" applyNumberFormat="1" applyFont="1" applyFill="1" applyBorder="1" applyAlignment="1" applyProtection="1">
      <alignment horizontal="center" vertical="center"/>
      <protection locked="0"/>
    </xf>
    <xf numFmtId="166" fontId="3" fillId="4" borderId="22" xfId="0" applyNumberFormat="1" applyFont="1" applyFill="1" applyBorder="1" applyAlignment="1" applyProtection="1">
      <alignment horizontal="center" vertical="center"/>
      <protection locked="0"/>
    </xf>
    <xf numFmtId="166" fontId="3" fillId="0" borderId="19" xfId="0" applyNumberFormat="1" applyFont="1" applyBorder="1" applyAlignment="1" applyProtection="1">
      <alignment horizontal="center" vertical="center"/>
      <protection locked="0"/>
    </xf>
    <xf numFmtId="166" fontId="3" fillId="0" borderId="2" xfId="0" applyNumberFormat="1" applyFont="1" applyBorder="1" applyAlignment="1" applyProtection="1">
      <alignment horizontal="center" vertical="center"/>
      <protection locked="0"/>
    </xf>
    <xf numFmtId="166" fontId="3" fillId="0" borderId="22" xfId="0" applyNumberFormat="1" applyFont="1" applyBorder="1" applyAlignment="1" applyProtection="1">
      <alignment horizontal="center" vertical="center"/>
      <protection locked="0"/>
    </xf>
    <xf numFmtId="166" fontId="3" fillId="0" borderId="1" xfId="0" applyNumberFormat="1" applyFont="1" applyBorder="1" applyAlignment="1" applyProtection="1">
      <alignment horizontal="center" vertical="center"/>
      <protection locked="0"/>
    </xf>
    <xf numFmtId="1" fontId="0" fillId="0" borderId="11" xfId="0" applyNumberFormat="1" applyBorder="1" applyAlignment="1" applyProtection="1">
      <alignment horizontal="center" vertical="center"/>
      <protection locked="0"/>
    </xf>
    <xf numFmtId="1" fontId="0" fillId="0" borderId="17" xfId="0" applyNumberFormat="1" applyBorder="1" applyAlignment="1" applyProtection="1">
      <alignment horizontal="center" vertical="center"/>
      <protection locked="0"/>
    </xf>
    <xf numFmtId="1" fontId="0" fillId="0" borderId="12" xfId="0" applyNumberFormat="1" applyBorder="1" applyAlignment="1" applyProtection="1">
      <alignment horizontal="center" vertical="center"/>
      <protection locked="0"/>
    </xf>
    <xf numFmtId="0" fontId="10" fillId="0" borderId="0" xfId="0" applyFont="1"/>
    <xf numFmtId="0" fontId="9" fillId="0" borderId="0" xfId="0" applyFont="1" applyFill="1" applyBorder="1" applyAlignment="1" applyProtection="1">
      <alignment horizontal="right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20" fontId="0" fillId="0" borderId="34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166" fontId="0" fillId="0" borderId="34" xfId="0" applyNumberFormat="1" applyBorder="1" applyAlignment="1" applyProtection="1">
      <alignment horizontal="center" vertical="center"/>
      <protection locked="0"/>
    </xf>
    <xf numFmtId="166" fontId="0" fillId="0" borderId="35" xfId="0" applyNumberFormat="1" applyBorder="1" applyAlignment="1" applyProtection="1">
      <alignment horizontal="center" vertical="center"/>
      <protection locked="0"/>
    </xf>
    <xf numFmtId="166" fontId="0" fillId="0" borderId="36" xfId="0" applyNumberFormat="1" applyBorder="1" applyAlignment="1" applyProtection="1">
      <alignment horizontal="center" vertical="center"/>
      <protection locked="0"/>
    </xf>
    <xf numFmtId="166" fontId="0" fillId="0" borderId="10" xfId="0" applyNumberFormat="1" applyFont="1" applyBorder="1" applyAlignment="1" applyProtection="1">
      <alignment horizontal="center" vertical="center"/>
      <protection locked="0"/>
    </xf>
    <xf numFmtId="166" fontId="0" fillId="0" borderId="37" xfId="0" applyNumberFormat="1" applyBorder="1" applyAlignment="1" applyProtection="1">
      <alignment horizontal="center" vertical="center"/>
    </xf>
    <xf numFmtId="1" fontId="0" fillId="0" borderId="38" xfId="0" applyNumberFormat="1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vertical="center" wrapText="1"/>
      <protection locked="0"/>
    </xf>
    <xf numFmtId="0" fontId="0" fillId="0" borderId="22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protection locked="0"/>
    </xf>
    <xf numFmtId="14" fontId="11" fillId="0" borderId="0" xfId="0" applyNumberFormat="1" applyFont="1" applyAlignment="1">
      <alignment horizontal="left" vertical="center"/>
    </xf>
    <xf numFmtId="14" fontId="11" fillId="0" borderId="0" xfId="0" applyNumberFormat="1" applyFont="1" applyAlignment="1">
      <alignment horizontal="left"/>
    </xf>
    <xf numFmtId="14" fontId="9" fillId="0" borderId="0" xfId="0" applyNumberFormat="1" applyFont="1" applyAlignment="1" applyProtection="1">
      <alignment horizontal="left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5" borderId="40" xfId="0" applyFill="1" applyBorder="1" applyAlignment="1" applyProtection="1">
      <alignment horizontal="center"/>
    </xf>
    <xf numFmtId="0" fontId="0" fillId="5" borderId="14" xfId="0" applyFill="1" applyBorder="1" applyAlignment="1" applyProtection="1">
      <alignment horizontal="center" vertical="center"/>
    </xf>
    <xf numFmtId="0" fontId="0" fillId="5" borderId="15" xfId="0" applyFill="1" applyBorder="1"/>
    <xf numFmtId="0" fontId="0" fillId="6" borderId="41" xfId="0" applyFill="1" applyBorder="1" applyAlignment="1" applyProtection="1">
      <alignment horizontal="center"/>
    </xf>
    <xf numFmtId="0" fontId="0" fillId="6" borderId="1" xfId="0" applyFill="1" applyBorder="1" applyAlignment="1" applyProtection="1">
      <alignment horizontal="center" vertical="center"/>
    </xf>
    <xf numFmtId="0" fontId="0" fillId="6" borderId="17" xfId="0" applyFill="1" applyBorder="1"/>
    <xf numFmtId="0" fontId="0" fillId="6" borderId="21" xfId="0" applyFill="1" applyBorder="1" applyAlignment="1" applyProtection="1">
      <alignment horizontal="center"/>
    </xf>
    <xf numFmtId="0" fontId="0" fillId="6" borderId="22" xfId="0" applyFill="1" applyBorder="1" applyAlignment="1" applyProtection="1">
      <alignment horizontal="center" vertical="center"/>
    </xf>
    <xf numFmtId="0" fontId="0" fillId="6" borderId="13" xfId="0" applyFill="1" applyBorder="1"/>
    <xf numFmtId="0" fontId="0" fillId="6" borderId="18" xfId="0" applyFill="1" applyBorder="1" applyAlignment="1" applyProtection="1">
      <alignment horizontal="center"/>
    </xf>
    <xf numFmtId="0" fontId="0" fillId="6" borderId="19" xfId="0" applyFill="1" applyBorder="1" applyAlignment="1" applyProtection="1">
      <alignment horizontal="center" vertical="center"/>
    </xf>
    <xf numFmtId="0" fontId="0" fillId="6" borderId="11" xfId="0" applyFill="1" applyBorder="1"/>
    <xf numFmtId="0" fontId="0" fillId="6" borderId="20" xfId="0" applyFill="1" applyBorder="1" applyAlignment="1" applyProtection="1">
      <alignment horizontal="center"/>
    </xf>
    <xf numFmtId="0" fontId="0" fillId="6" borderId="2" xfId="0" applyFill="1" applyBorder="1" applyAlignment="1" applyProtection="1">
      <alignment horizontal="center" vertical="center"/>
    </xf>
    <xf numFmtId="0" fontId="0" fillId="6" borderId="12" xfId="0" applyFill="1" applyBorder="1"/>
    <xf numFmtId="0" fontId="0" fillId="6" borderId="42" xfId="0" applyFill="1" applyBorder="1" applyAlignment="1" applyProtection="1">
      <alignment horizontal="center"/>
    </xf>
    <xf numFmtId="0" fontId="0" fillId="6" borderId="33" xfId="0" applyFill="1" applyBorder="1" applyAlignment="1" applyProtection="1">
      <alignment horizontal="center" vertical="center"/>
    </xf>
    <xf numFmtId="0" fontId="0" fillId="6" borderId="16" xfId="0" applyFill="1" applyBorder="1"/>
    <xf numFmtId="166" fontId="3" fillId="4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17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22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right"/>
      <protection locked="0"/>
    </xf>
    <xf numFmtId="166" fontId="0" fillId="0" borderId="64" xfId="0" applyNumberFormat="1" applyBorder="1" applyAlignment="1" applyProtection="1">
      <alignment horizontal="center" vertical="center"/>
      <protection locked="0"/>
    </xf>
    <xf numFmtId="166" fontId="0" fillId="0" borderId="65" xfId="0" applyNumberFormat="1" applyFont="1" applyBorder="1" applyAlignment="1" applyProtection="1">
      <alignment horizontal="center" vertical="center"/>
      <protection locked="0"/>
    </xf>
    <xf numFmtId="166" fontId="0" fillId="0" borderId="66" xfId="0" applyNumberFormat="1" applyBorder="1" applyAlignment="1" applyProtection="1">
      <alignment horizontal="center" vertical="center"/>
    </xf>
    <xf numFmtId="1" fontId="0" fillId="0" borderId="67" xfId="0" applyNumberFormat="1" applyBorder="1" applyAlignment="1" applyProtection="1">
      <alignment horizontal="center" vertical="center"/>
      <protection locked="0"/>
    </xf>
    <xf numFmtId="0" fontId="0" fillId="0" borderId="68" xfId="0" applyBorder="1" applyAlignment="1" applyProtection="1">
      <alignment vertical="center" wrapText="1"/>
      <protection locked="0"/>
    </xf>
    <xf numFmtId="0" fontId="0" fillId="0" borderId="33" xfId="0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18" fillId="0" borderId="0" xfId="0" applyFont="1" applyBorder="1" applyProtection="1">
      <protection locked="0"/>
    </xf>
    <xf numFmtId="0" fontId="17" fillId="0" borderId="0" xfId="0" applyFont="1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22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right"/>
      <protection locked="0"/>
    </xf>
    <xf numFmtId="20" fontId="0" fillId="0" borderId="34" xfId="0" applyNumberFormat="1" applyBorder="1" applyAlignment="1" applyProtection="1">
      <alignment horizontal="center" vertical="center" wrapText="1"/>
      <protection locked="0"/>
    </xf>
    <xf numFmtId="20" fontId="0" fillId="0" borderId="28" xfId="0" applyNumberFormat="1" applyBorder="1" applyAlignment="1" applyProtection="1">
      <alignment horizontal="center" vertical="center" wrapText="1"/>
      <protection locked="0"/>
    </xf>
    <xf numFmtId="166" fontId="0" fillId="0" borderId="31" xfId="0" applyNumberFormat="1" applyBorder="1" applyAlignment="1" applyProtection="1">
      <alignment horizontal="center" vertical="center" wrapText="1"/>
    </xf>
    <xf numFmtId="1" fontId="0" fillId="0" borderId="11" xfId="0" applyNumberFormat="1" applyBorder="1" applyAlignment="1" applyProtection="1">
      <alignment horizontal="center" vertical="center" wrapText="1"/>
      <protection locked="0"/>
    </xf>
    <xf numFmtId="1" fontId="0" fillId="0" borderId="17" xfId="0" applyNumberFormat="1" applyBorder="1" applyAlignment="1" applyProtection="1">
      <alignment horizontal="center" vertical="center" wrapText="1"/>
      <protection locked="0"/>
    </xf>
    <xf numFmtId="166" fontId="0" fillId="0" borderId="34" xfId="0" applyNumberFormat="1" applyBorder="1" applyAlignment="1" applyProtection="1">
      <alignment horizontal="center" vertical="center" wrapText="1"/>
      <protection locked="0"/>
    </xf>
    <xf numFmtId="166" fontId="0" fillId="0" borderId="28" xfId="0" applyNumberFormat="1" applyBorder="1" applyAlignment="1" applyProtection="1">
      <alignment horizontal="center" vertical="center" wrapText="1"/>
      <protection locked="0"/>
    </xf>
    <xf numFmtId="1" fontId="0" fillId="0" borderId="12" xfId="0" applyNumberFormat="1" applyBorder="1" applyAlignment="1" applyProtection="1">
      <alignment horizontal="center" vertical="center" wrapText="1"/>
      <protection locked="0"/>
    </xf>
    <xf numFmtId="166" fontId="0" fillId="0" borderId="35" xfId="0" applyNumberFormat="1" applyBorder="1" applyAlignment="1" applyProtection="1">
      <alignment horizontal="center" vertical="center" wrapText="1"/>
      <protection locked="0"/>
    </xf>
    <xf numFmtId="166" fontId="0" fillId="0" borderId="30" xfId="0" applyNumberFormat="1" applyBorder="1" applyAlignment="1" applyProtection="1">
      <alignment horizontal="center" vertical="center" wrapText="1"/>
      <protection locked="0"/>
    </xf>
    <xf numFmtId="166" fontId="0" fillId="0" borderId="3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wrapText="1"/>
      <protection locked="0"/>
    </xf>
    <xf numFmtId="166" fontId="0" fillId="0" borderId="36" xfId="0" applyNumberFormat="1" applyBorder="1" applyAlignment="1" applyProtection="1">
      <alignment horizontal="center" vertical="center" wrapText="1"/>
      <protection locked="0"/>
    </xf>
    <xf numFmtId="166" fontId="0" fillId="0" borderId="10" xfId="0" applyNumberFormat="1" applyFont="1" applyBorder="1" applyAlignment="1" applyProtection="1">
      <alignment horizontal="center" vertical="center" wrapText="1"/>
      <protection locked="0"/>
    </xf>
    <xf numFmtId="0" fontId="3" fillId="3" borderId="59" xfId="0" applyFont="1" applyFill="1" applyBorder="1" applyAlignment="1" applyProtection="1">
      <alignment horizontal="center" vertical="center"/>
      <protection locked="0"/>
    </xf>
    <xf numFmtId="1" fontId="0" fillId="0" borderId="51" xfId="0" applyNumberFormat="1" applyBorder="1" applyAlignment="1" applyProtection="1">
      <alignment horizontal="center" vertical="center" wrapText="1"/>
      <protection locked="0"/>
    </xf>
    <xf numFmtId="1" fontId="0" fillId="0" borderId="59" xfId="0" applyNumberFormat="1" applyBorder="1" applyAlignment="1" applyProtection="1">
      <alignment horizontal="center" vertical="center" wrapText="1"/>
      <protection locked="0"/>
    </xf>
    <xf numFmtId="0" fontId="0" fillId="0" borderId="20" xfId="0" applyBorder="1" applyAlignment="1" applyProtection="1">
      <alignment vertical="center" wrapText="1"/>
      <protection locked="0"/>
    </xf>
    <xf numFmtId="0" fontId="0" fillId="0" borderId="21" xfId="0" applyBorder="1" applyAlignment="1" applyProtection="1">
      <alignment vertical="center" wrapText="1"/>
      <protection locked="0"/>
    </xf>
    <xf numFmtId="166" fontId="0" fillId="0" borderId="26" xfId="0" applyNumberFormat="1" applyBorder="1" applyAlignment="1" applyProtection="1">
      <alignment horizontal="center" vertical="center" wrapText="1"/>
    </xf>
    <xf numFmtId="166" fontId="0" fillId="0" borderId="39" xfId="0" applyNumberFormat="1" applyBorder="1" applyAlignment="1" applyProtection="1">
      <alignment horizontal="center" vertical="center" wrapText="1"/>
    </xf>
    <xf numFmtId="0" fontId="0" fillId="0" borderId="0" xfId="0" applyFont="1" applyProtection="1"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166" fontId="0" fillId="0" borderId="37" xfId="0" applyNumberFormat="1" applyBorder="1" applyAlignment="1" applyProtection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43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44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 applyProtection="1">
      <alignment horizontal="center" vertical="center" wrapText="1"/>
      <protection locked="0"/>
    </xf>
    <xf numFmtId="0" fontId="5" fillId="7" borderId="45" xfId="0" applyFont="1" applyFill="1" applyBorder="1" applyAlignment="1" applyProtection="1">
      <alignment horizontal="center" vertical="center"/>
      <protection locked="0"/>
    </xf>
    <xf numFmtId="0" fontId="5" fillId="7" borderId="46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14" fillId="8" borderId="47" xfId="0" applyFont="1" applyFill="1" applyBorder="1" applyAlignment="1" applyProtection="1">
      <alignment horizontal="center"/>
      <protection locked="0"/>
    </xf>
    <xf numFmtId="0" fontId="14" fillId="8" borderId="48" xfId="0" applyFont="1" applyFill="1" applyBorder="1" applyAlignment="1" applyProtection="1">
      <alignment horizontal="center"/>
      <protection locked="0"/>
    </xf>
    <xf numFmtId="0" fontId="14" fillId="8" borderId="49" xfId="0" applyFont="1" applyFill="1" applyBorder="1" applyAlignment="1" applyProtection="1">
      <alignment horizontal="center"/>
      <protection locked="0"/>
    </xf>
    <xf numFmtId="0" fontId="5" fillId="7" borderId="23" xfId="0" applyFont="1" applyFill="1" applyBorder="1" applyAlignment="1" applyProtection="1">
      <alignment horizontal="center" vertical="center" wrapText="1"/>
      <protection locked="0"/>
    </xf>
    <xf numFmtId="0" fontId="5" fillId="7" borderId="44" xfId="0" applyFont="1" applyFill="1" applyBorder="1" applyAlignment="1" applyProtection="1">
      <alignment horizontal="center" vertical="center" wrapText="1"/>
      <protection locked="0"/>
    </xf>
    <xf numFmtId="0" fontId="5" fillId="7" borderId="6" xfId="0" applyFont="1" applyFill="1" applyBorder="1" applyAlignment="1" applyProtection="1">
      <alignment horizontal="center" vertical="center" wrapText="1"/>
      <protection locked="0"/>
    </xf>
    <xf numFmtId="0" fontId="5" fillId="7" borderId="7" xfId="0" applyFont="1" applyFill="1" applyBorder="1" applyAlignment="1" applyProtection="1">
      <alignment horizontal="center" vertical="center" wrapText="1"/>
      <protection locked="0"/>
    </xf>
    <xf numFmtId="0" fontId="5" fillId="7" borderId="40" xfId="0" applyFont="1" applyFill="1" applyBorder="1" applyAlignment="1" applyProtection="1">
      <alignment horizontal="center" vertical="center"/>
      <protection locked="0"/>
    </xf>
    <xf numFmtId="0" fontId="5" fillId="7" borderId="54" xfId="0" applyFont="1" applyFill="1" applyBorder="1" applyAlignment="1" applyProtection="1">
      <alignment horizontal="center" vertical="center"/>
      <protection locked="0"/>
    </xf>
    <xf numFmtId="0" fontId="5" fillId="7" borderId="43" xfId="0" applyFont="1" applyFill="1" applyBorder="1" applyAlignment="1" applyProtection="1">
      <alignment horizontal="center"/>
      <protection locked="0"/>
    </xf>
    <xf numFmtId="0" fontId="5" fillId="7" borderId="23" xfId="0" applyFont="1" applyFill="1" applyBorder="1" applyAlignment="1" applyProtection="1">
      <alignment horizontal="center"/>
      <protection locked="0"/>
    </xf>
    <xf numFmtId="0" fontId="15" fillId="8" borderId="0" xfId="0" applyFont="1" applyFill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 vertical="center" wrapText="1"/>
      <protection locked="0"/>
    </xf>
    <xf numFmtId="0" fontId="2" fillId="2" borderId="60" xfId="1" applyAlignment="1">
      <alignment horizontal="center" vertical="center"/>
    </xf>
    <xf numFmtId="0" fontId="15" fillId="8" borderId="3" xfId="0" applyFont="1" applyFill="1" applyBorder="1" applyAlignment="1" applyProtection="1">
      <alignment horizontal="center"/>
      <protection locked="0"/>
    </xf>
    <xf numFmtId="0" fontId="5" fillId="7" borderId="52" xfId="0" applyFont="1" applyFill="1" applyBorder="1" applyAlignment="1" applyProtection="1">
      <alignment horizontal="center"/>
      <protection locked="0"/>
    </xf>
    <xf numFmtId="0" fontId="5" fillId="7" borderId="8" xfId="0" applyFont="1" applyFill="1" applyBorder="1" applyAlignment="1" applyProtection="1">
      <alignment horizontal="center"/>
      <protection locked="0"/>
    </xf>
    <xf numFmtId="0" fontId="5" fillId="7" borderId="53" xfId="0" applyFont="1" applyFill="1" applyBorder="1" applyAlignment="1" applyProtection="1">
      <alignment horizontal="center"/>
      <protection locked="0"/>
    </xf>
    <xf numFmtId="0" fontId="5" fillId="7" borderId="55" xfId="0" applyFont="1" applyFill="1" applyBorder="1" applyAlignment="1" applyProtection="1">
      <alignment horizontal="center" vertical="center" wrapText="1"/>
      <protection locked="0"/>
    </xf>
    <xf numFmtId="0" fontId="5" fillId="7" borderId="56" xfId="0" applyFont="1" applyFill="1" applyBorder="1" applyAlignment="1" applyProtection="1">
      <alignment horizontal="center" vertical="center" wrapText="1"/>
      <protection locked="0"/>
    </xf>
    <xf numFmtId="0" fontId="5" fillId="7" borderId="44" xfId="0" applyFont="1" applyFill="1" applyBorder="1" applyAlignment="1" applyProtection="1">
      <alignment horizontal="center"/>
      <protection locked="0"/>
    </xf>
    <xf numFmtId="0" fontId="5" fillId="7" borderId="50" xfId="0" applyFont="1" applyFill="1" applyBorder="1" applyAlignment="1" applyProtection="1">
      <alignment horizontal="center" vertical="center"/>
      <protection locked="0"/>
    </xf>
    <xf numFmtId="0" fontId="5" fillId="7" borderId="37" xfId="0" applyFont="1" applyFill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 wrapText="1"/>
      <protection locked="0"/>
    </xf>
    <xf numFmtId="0" fontId="0" fillId="0" borderId="51" xfId="0" applyBorder="1" applyAlignment="1" applyProtection="1">
      <alignment horizontal="center" vertical="center" wrapText="1"/>
      <protection locked="0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57" xfId="0" applyBorder="1" applyAlignment="1" applyProtection="1">
      <alignment horizontal="center" vertical="center" wrapText="1"/>
      <protection locked="0"/>
    </xf>
    <xf numFmtId="0" fontId="0" fillId="0" borderId="58" xfId="0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right"/>
      <protection locked="0"/>
    </xf>
    <xf numFmtId="0" fontId="0" fillId="0" borderId="59" xfId="0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 wrapText="1"/>
      <protection locked="0"/>
    </xf>
    <xf numFmtId="165" fontId="3" fillId="4" borderId="2" xfId="0" applyNumberFormat="1" applyFont="1" applyFill="1" applyBorder="1" applyAlignment="1" applyProtection="1">
      <alignment horizontal="center" vertical="center"/>
    </xf>
    <xf numFmtId="165" fontId="3" fillId="4" borderId="22" xfId="0" applyNumberFormat="1" applyFont="1" applyFill="1" applyBorder="1" applyAlignment="1" applyProtection="1">
      <alignment horizontal="center" vertical="center"/>
    </xf>
    <xf numFmtId="165" fontId="3" fillId="4" borderId="19" xfId="0" applyNumberFormat="1" applyFont="1" applyFill="1" applyBorder="1" applyAlignment="1" applyProtection="1">
      <alignment horizontal="center" vertical="center"/>
    </xf>
    <xf numFmtId="165" fontId="3" fillId="4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41" xfId="0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3" fillId="0" borderId="21" xfId="0" applyFont="1" applyBorder="1" applyAlignment="1" applyProtection="1">
      <alignment horizontal="center"/>
    </xf>
    <xf numFmtId="0" fontId="3" fillId="0" borderId="22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3" fillId="0" borderId="19" xfId="0" applyFont="1" applyBorder="1" applyAlignment="1" applyProtection="1">
      <alignment horizontal="center"/>
    </xf>
    <xf numFmtId="0" fontId="3" fillId="0" borderId="20" xfId="0" applyFont="1" applyBorder="1" applyAlignment="1" applyProtection="1">
      <alignment horizontal="center"/>
    </xf>
    <xf numFmtId="0" fontId="3" fillId="0" borderId="18" xfId="0" applyFont="1" applyBorder="1" applyAlignment="1" applyProtection="1">
      <alignment horizontal="center"/>
    </xf>
    <xf numFmtId="0" fontId="3" fillId="0" borderId="42" xfId="0" applyFont="1" applyBorder="1" applyAlignment="1" applyProtection="1">
      <alignment horizontal="center"/>
    </xf>
    <xf numFmtId="0" fontId="3" fillId="0" borderId="33" xfId="0" applyFont="1" applyBorder="1" applyAlignment="1" applyProtection="1">
      <alignment horizontal="center"/>
    </xf>
    <xf numFmtId="0" fontId="3" fillId="0" borderId="21" xfId="0" applyFont="1" applyBorder="1" applyAlignment="1" applyProtection="1">
      <alignment horizontal="center" vertical="top"/>
    </xf>
    <xf numFmtId="0" fontId="3" fillId="0" borderId="22" xfId="0" applyFont="1" applyBorder="1" applyAlignment="1" applyProtection="1">
      <alignment horizontal="center" vertical="top"/>
    </xf>
    <xf numFmtId="0" fontId="3" fillId="4" borderId="33" xfId="0" applyFont="1" applyFill="1" applyBorder="1" applyAlignment="1" applyProtection="1">
      <alignment horizontal="center" vertical="center" wrapText="1"/>
    </xf>
    <xf numFmtId="165" fontId="3" fillId="4" borderId="33" xfId="0" applyNumberFormat="1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 wrapText="1"/>
    </xf>
    <xf numFmtId="0" fontId="3" fillId="4" borderId="19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3" fillId="4" borderId="22" xfId="0" applyFont="1" applyFill="1" applyBorder="1" applyAlignment="1" applyProtection="1">
      <alignment horizontal="center" vertical="center" wrapText="1"/>
    </xf>
    <xf numFmtId="165" fontId="3" fillId="4" borderId="51" xfId="0" applyNumberFormat="1" applyFont="1" applyFill="1" applyBorder="1" applyAlignment="1" applyProtection="1">
      <alignment horizontal="center" vertical="center"/>
    </xf>
    <xf numFmtId="165" fontId="3" fillId="4" borderId="26" xfId="0" applyNumberFormat="1" applyFont="1" applyFill="1" applyBorder="1" applyAlignment="1" applyProtection="1">
      <alignment horizontal="center" vertical="center"/>
    </xf>
    <xf numFmtId="165" fontId="3" fillId="4" borderId="59" xfId="0" applyNumberFormat="1" applyFont="1" applyFill="1" applyBorder="1" applyAlignment="1" applyProtection="1">
      <alignment horizontal="center" vertical="center"/>
    </xf>
    <xf numFmtId="165" fontId="3" fillId="4" borderId="39" xfId="0" applyNumberFormat="1" applyFont="1" applyFill="1" applyBorder="1" applyAlignment="1" applyProtection="1">
      <alignment horizontal="center" vertical="center"/>
    </xf>
    <xf numFmtId="165" fontId="3" fillId="4" borderId="57" xfId="0" applyNumberFormat="1" applyFont="1" applyFill="1" applyBorder="1" applyAlignment="1" applyProtection="1">
      <alignment horizontal="center" vertical="center"/>
    </xf>
    <xf numFmtId="165" fontId="3" fillId="4" borderId="58" xfId="0" applyNumberFormat="1" applyFont="1" applyFill="1" applyBorder="1" applyAlignment="1" applyProtection="1">
      <alignment horizontal="center" vertical="center"/>
    </xf>
    <xf numFmtId="0" fontId="5" fillId="3" borderId="40" xfId="0" applyFont="1" applyFill="1" applyBorder="1" applyAlignment="1" applyProtection="1">
      <alignment horizontal="center" vertical="center"/>
      <protection locked="0"/>
    </xf>
    <xf numFmtId="0" fontId="5" fillId="3" borderId="14" xfId="0" applyFont="1" applyFill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top"/>
    </xf>
    <xf numFmtId="0" fontId="3" fillId="0" borderId="2" xfId="0" applyFont="1" applyBorder="1" applyAlignment="1" applyProtection="1">
      <alignment horizontal="center" vertical="top"/>
    </xf>
    <xf numFmtId="0" fontId="3" fillId="0" borderId="18" xfId="0" applyFont="1" applyBorder="1" applyAlignment="1" applyProtection="1">
      <alignment horizontal="center" vertical="top"/>
    </xf>
    <xf numFmtId="0" fontId="3" fillId="0" borderId="19" xfId="0" applyFont="1" applyBorder="1" applyAlignment="1" applyProtection="1">
      <alignment horizontal="center" vertical="top"/>
    </xf>
    <xf numFmtId="0" fontId="8" fillId="8" borderId="0" xfId="0" applyFont="1" applyFill="1" applyAlignment="1" applyProtection="1">
      <alignment horizontal="center"/>
      <protection locked="0"/>
    </xf>
    <xf numFmtId="0" fontId="2" fillId="2" borderId="63" xfId="1" applyBorder="1" applyAlignment="1" applyProtection="1">
      <alignment horizontal="center"/>
      <protection locked="0"/>
    </xf>
    <xf numFmtId="0" fontId="2" fillId="2" borderId="62" xfId="1" applyBorder="1" applyAlignment="1" applyProtection="1">
      <alignment horizontal="center"/>
      <protection locked="0"/>
    </xf>
    <xf numFmtId="0" fontId="2" fillId="2" borderId="61" xfId="1" applyBorder="1" applyAlignment="1" applyProtection="1">
      <alignment horizontal="center"/>
      <protection locked="0"/>
    </xf>
  </cellXfs>
  <cellStyles count="2">
    <cellStyle name="Normal" xfId="0" builtinId="0"/>
    <cellStyle name="Vérification" xfId="1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microsoft.com/office/2006/relationships/vbaProject" Target="vbaProject.bin"/><Relationship Id="rId5" Type="http://schemas.openxmlformats.org/officeDocument/2006/relationships/chartsheet" Target="chartsheets/sheet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CalculsMacros!$D$4:$D$5</c:f>
              <c:strCache>
                <c:ptCount val="1"/>
                <c:pt idx="0">
                  <c:v>Vracs Eclatement</c:v>
                </c:pt>
              </c:strCache>
            </c:strRef>
          </c:tx>
          <c:invertIfNegative val="0"/>
          <c:cat>
            <c:strRef>
              <c:f>CalculsMacros!$C$6:$C$65</c:f>
              <c:strCache>
                <c:ptCount val="60"/>
                <c:pt idx="0">
                  <c:v>Pb intercalaires</c:v>
                </c:pt>
                <c:pt idx="1">
                  <c:v>Pb stickeur</c:v>
                </c:pt>
                <c:pt idx="2">
                  <c:v>Soudure plastique</c:v>
                </c:pt>
                <c:pt idx="3">
                  <c:v>Pb dépileur</c:v>
                </c:pt>
                <c:pt idx="4">
                  <c:v>Autre</c:v>
                </c:pt>
                <c:pt idx="5">
                  <c:v>Vracs</c:v>
                </c:pt>
                <c:pt idx="6">
                  <c:v>Eclatement</c:v>
                </c:pt>
                <c:pt idx="7">
                  <c:v>Pb intercalaires</c:v>
                </c:pt>
                <c:pt idx="8">
                  <c:v>Pb stickeur</c:v>
                </c:pt>
                <c:pt idx="9">
                  <c:v>Soudure plastique</c:v>
                </c:pt>
                <c:pt idx="10">
                  <c:v>Pb dépileur</c:v>
                </c:pt>
                <c:pt idx="11">
                  <c:v>Autre</c:v>
                </c:pt>
                <c:pt idx="12">
                  <c:v>Vracs</c:v>
                </c:pt>
                <c:pt idx="13">
                  <c:v>Eclatement</c:v>
                </c:pt>
                <c:pt idx="14">
                  <c:v>Pb intercalaires</c:v>
                </c:pt>
                <c:pt idx="15">
                  <c:v>Pb stickeur</c:v>
                </c:pt>
                <c:pt idx="16">
                  <c:v>Soudure plastique</c:v>
                </c:pt>
                <c:pt idx="17">
                  <c:v>Pb dépileur</c:v>
                </c:pt>
                <c:pt idx="18">
                  <c:v>Autre</c:v>
                </c:pt>
                <c:pt idx="19">
                  <c:v>Vracs</c:v>
                </c:pt>
                <c:pt idx="20">
                  <c:v>Eclatement</c:v>
                </c:pt>
                <c:pt idx="21">
                  <c:v>Pb intercalaires</c:v>
                </c:pt>
                <c:pt idx="22">
                  <c:v>Pb stickeur</c:v>
                </c:pt>
                <c:pt idx="23">
                  <c:v>Soudure plastique</c:v>
                </c:pt>
                <c:pt idx="24">
                  <c:v>Pb dépileur</c:v>
                </c:pt>
                <c:pt idx="25">
                  <c:v>Autre</c:v>
                </c:pt>
                <c:pt idx="26">
                  <c:v>Basculement charge</c:v>
                </c:pt>
                <c:pt idx="27">
                  <c:v>Changmt rouleaux</c:v>
                </c:pt>
                <c:pt idx="28">
                  <c:v>Maintenance</c:v>
                </c:pt>
                <c:pt idx="29">
                  <c:v>Pb intercalaires</c:v>
                </c:pt>
                <c:pt idx="30">
                  <c:v>Palette séparée</c:v>
                </c:pt>
                <c:pt idx="31">
                  <c:v>Autre</c:v>
                </c:pt>
                <c:pt idx="32">
                  <c:v>Basculement charge</c:v>
                </c:pt>
                <c:pt idx="33">
                  <c:v>Changmt rouleaux</c:v>
                </c:pt>
                <c:pt idx="34">
                  <c:v>Maintenance</c:v>
                </c:pt>
                <c:pt idx="35">
                  <c:v>Pb intercalaires</c:v>
                </c:pt>
                <c:pt idx="36">
                  <c:v>Pb pinces</c:v>
                </c:pt>
                <c:pt idx="37">
                  <c:v>Ovale cassé</c:v>
                </c:pt>
                <c:pt idx="38">
                  <c:v>Palette séparée</c:v>
                </c:pt>
                <c:pt idx="39">
                  <c:v>Autre</c:v>
                </c:pt>
                <c:pt idx="40">
                  <c:v>Maintenance</c:v>
                </c:pt>
                <c:pt idx="41">
                  <c:v>Pb débobinage</c:v>
                </c:pt>
                <c:pt idx="42">
                  <c:v>Erreur d'impression</c:v>
                </c:pt>
                <c:pt idx="43">
                  <c:v>Autre</c:v>
                </c:pt>
                <c:pt idx="44">
                  <c:v>Maintenance</c:v>
                </c:pt>
                <c:pt idx="45">
                  <c:v>Pb débobinage</c:v>
                </c:pt>
                <c:pt idx="46">
                  <c:v>Erreur d'impression</c:v>
                </c:pt>
                <c:pt idx="47">
                  <c:v>Autre</c:v>
                </c:pt>
                <c:pt idx="48">
                  <c:v>Pb barrage</c:v>
                </c:pt>
                <c:pt idx="49">
                  <c:v>Autre</c:v>
                </c:pt>
                <c:pt idx="50">
                  <c:v>Pb navettes</c:v>
                </c:pt>
                <c:pt idx="51">
                  <c:v>Autre</c:v>
                </c:pt>
                <c:pt idx="52">
                  <c:v>Débordement</c:v>
                </c:pt>
                <c:pt idx="53">
                  <c:v>Emplacement plein</c:v>
                </c:pt>
                <c:pt idx="54">
                  <c:v>Tps trop long</c:v>
                </c:pt>
                <c:pt idx="55">
                  <c:v>Autre</c:v>
                </c:pt>
                <c:pt idx="56">
                  <c:v>Débordement</c:v>
                </c:pt>
                <c:pt idx="57">
                  <c:v>Emplacement plein</c:v>
                </c:pt>
                <c:pt idx="58">
                  <c:v>Tps trop long</c:v>
                </c:pt>
                <c:pt idx="59">
                  <c:v>Autre</c:v>
                </c:pt>
              </c:strCache>
            </c:strRef>
          </c:cat>
          <c:val>
            <c:numRef>
              <c:f>CalculsMacros!$D$6:$D$65</c:f>
              <c:numCache>
                <c:formatCode>General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val>
        </c:ser>
        <c:ser>
          <c:idx val="1"/>
          <c:order val="1"/>
          <c:tx>
            <c:strRef>
              <c:f>CalculsMacros!$F$4:$F$5</c:f>
              <c:strCache>
                <c:ptCount val="1"/>
                <c:pt idx="0">
                  <c:v>0.1%  </c:v>
                </c:pt>
              </c:strCache>
            </c:strRef>
          </c:tx>
          <c:invertIfNegative val="0"/>
          <c:cat>
            <c:strRef>
              <c:f>CalculsMacros!$C$6:$C$65</c:f>
              <c:strCache>
                <c:ptCount val="60"/>
                <c:pt idx="0">
                  <c:v>Pb intercalaires</c:v>
                </c:pt>
                <c:pt idx="1">
                  <c:v>Pb stickeur</c:v>
                </c:pt>
                <c:pt idx="2">
                  <c:v>Soudure plastique</c:v>
                </c:pt>
                <c:pt idx="3">
                  <c:v>Pb dépileur</c:v>
                </c:pt>
                <c:pt idx="4">
                  <c:v>Autre</c:v>
                </c:pt>
                <c:pt idx="5">
                  <c:v>Vracs</c:v>
                </c:pt>
                <c:pt idx="6">
                  <c:v>Eclatement</c:v>
                </c:pt>
                <c:pt idx="7">
                  <c:v>Pb intercalaires</c:v>
                </c:pt>
                <c:pt idx="8">
                  <c:v>Pb stickeur</c:v>
                </c:pt>
                <c:pt idx="9">
                  <c:v>Soudure plastique</c:v>
                </c:pt>
                <c:pt idx="10">
                  <c:v>Pb dépileur</c:v>
                </c:pt>
                <c:pt idx="11">
                  <c:v>Autre</c:v>
                </c:pt>
                <c:pt idx="12">
                  <c:v>Vracs</c:v>
                </c:pt>
                <c:pt idx="13">
                  <c:v>Eclatement</c:v>
                </c:pt>
                <c:pt idx="14">
                  <c:v>Pb intercalaires</c:v>
                </c:pt>
                <c:pt idx="15">
                  <c:v>Pb stickeur</c:v>
                </c:pt>
                <c:pt idx="16">
                  <c:v>Soudure plastique</c:v>
                </c:pt>
                <c:pt idx="17">
                  <c:v>Pb dépileur</c:v>
                </c:pt>
                <c:pt idx="18">
                  <c:v>Autre</c:v>
                </c:pt>
                <c:pt idx="19">
                  <c:v>Vracs</c:v>
                </c:pt>
                <c:pt idx="20">
                  <c:v>Eclatement</c:v>
                </c:pt>
                <c:pt idx="21">
                  <c:v>Pb intercalaires</c:v>
                </c:pt>
                <c:pt idx="22">
                  <c:v>Pb stickeur</c:v>
                </c:pt>
                <c:pt idx="23">
                  <c:v>Soudure plastique</c:v>
                </c:pt>
                <c:pt idx="24">
                  <c:v>Pb dépileur</c:v>
                </c:pt>
                <c:pt idx="25">
                  <c:v>Autre</c:v>
                </c:pt>
                <c:pt idx="26">
                  <c:v>Basculement charge</c:v>
                </c:pt>
                <c:pt idx="27">
                  <c:v>Changmt rouleaux</c:v>
                </c:pt>
                <c:pt idx="28">
                  <c:v>Maintenance</c:v>
                </c:pt>
                <c:pt idx="29">
                  <c:v>Pb intercalaires</c:v>
                </c:pt>
                <c:pt idx="30">
                  <c:v>Palette séparée</c:v>
                </c:pt>
                <c:pt idx="31">
                  <c:v>Autre</c:v>
                </c:pt>
                <c:pt idx="32">
                  <c:v>Basculement charge</c:v>
                </c:pt>
                <c:pt idx="33">
                  <c:v>Changmt rouleaux</c:v>
                </c:pt>
                <c:pt idx="34">
                  <c:v>Maintenance</c:v>
                </c:pt>
                <c:pt idx="35">
                  <c:v>Pb intercalaires</c:v>
                </c:pt>
                <c:pt idx="36">
                  <c:v>Pb pinces</c:v>
                </c:pt>
                <c:pt idx="37">
                  <c:v>Ovale cassé</c:v>
                </c:pt>
                <c:pt idx="38">
                  <c:v>Palette séparée</c:v>
                </c:pt>
                <c:pt idx="39">
                  <c:v>Autre</c:v>
                </c:pt>
                <c:pt idx="40">
                  <c:v>Maintenance</c:v>
                </c:pt>
                <c:pt idx="41">
                  <c:v>Pb débobinage</c:v>
                </c:pt>
                <c:pt idx="42">
                  <c:v>Erreur d'impression</c:v>
                </c:pt>
                <c:pt idx="43">
                  <c:v>Autre</c:v>
                </c:pt>
                <c:pt idx="44">
                  <c:v>Maintenance</c:v>
                </c:pt>
                <c:pt idx="45">
                  <c:v>Pb débobinage</c:v>
                </c:pt>
                <c:pt idx="46">
                  <c:v>Erreur d'impression</c:v>
                </c:pt>
                <c:pt idx="47">
                  <c:v>Autre</c:v>
                </c:pt>
                <c:pt idx="48">
                  <c:v>Pb barrage</c:v>
                </c:pt>
                <c:pt idx="49">
                  <c:v>Autre</c:v>
                </c:pt>
                <c:pt idx="50">
                  <c:v>Pb navettes</c:v>
                </c:pt>
                <c:pt idx="51">
                  <c:v>Autre</c:v>
                </c:pt>
                <c:pt idx="52">
                  <c:v>Débordement</c:v>
                </c:pt>
                <c:pt idx="53">
                  <c:v>Emplacement plein</c:v>
                </c:pt>
                <c:pt idx="54">
                  <c:v>Tps trop long</c:v>
                </c:pt>
                <c:pt idx="55">
                  <c:v>Autre</c:v>
                </c:pt>
                <c:pt idx="56">
                  <c:v>Débordement</c:v>
                </c:pt>
                <c:pt idx="57">
                  <c:v>Emplacement plein</c:v>
                </c:pt>
                <c:pt idx="58">
                  <c:v>Tps trop long</c:v>
                </c:pt>
                <c:pt idx="59">
                  <c:v>Autre</c:v>
                </c:pt>
              </c:strCache>
            </c:strRef>
          </c:cat>
          <c:val>
            <c:numRef>
              <c:f>CalculsMacros!$F$6:$F$65</c:f>
              <c:numCache>
                <c:formatCode>0.0%</c:formatCode>
                <c:ptCount val="60"/>
                <c:pt idx="0">
                  <c:v>1.808449074074074E-5</c:v>
                </c:pt>
                <c:pt idx="1">
                  <c:v>0</c:v>
                </c:pt>
                <c:pt idx="2">
                  <c:v>0</c:v>
                </c:pt>
                <c:pt idx="3">
                  <c:v>2.712673611111111E-5</c:v>
                </c:pt>
                <c:pt idx="4">
                  <c:v>1.537181712962963E-4</c:v>
                </c:pt>
                <c:pt idx="5">
                  <c:v>8.1380208333333329E-5</c:v>
                </c:pt>
                <c:pt idx="6">
                  <c:v>9.0422453703703699E-6</c:v>
                </c:pt>
                <c:pt idx="7">
                  <c:v>1.537181712962963E-4</c:v>
                </c:pt>
                <c:pt idx="8">
                  <c:v>0</c:v>
                </c:pt>
                <c:pt idx="9">
                  <c:v>2.712673611111111E-5</c:v>
                </c:pt>
                <c:pt idx="10">
                  <c:v>2.712673611111111E-5</c:v>
                </c:pt>
                <c:pt idx="11">
                  <c:v>2.5318287037037036E-4</c:v>
                </c:pt>
                <c:pt idx="12">
                  <c:v>1.8988715277777778E-4</c:v>
                </c:pt>
                <c:pt idx="13">
                  <c:v>0</c:v>
                </c:pt>
                <c:pt idx="14">
                  <c:v>4.5211226851851856E-5</c:v>
                </c:pt>
                <c:pt idx="15">
                  <c:v>1.537181712962963E-4</c:v>
                </c:pt>
                <c:pt idx="16">
                  <c:v>0</c:v>
                </c:pt>
                <c:pt idx="17">
                  <c:v>1.808449074074074E-5</c:v>
                </c:pt>
                <c:pt idx="18">
                  <c:v>6.3295717592592589E-5</c:v>
                </c:pt>
                <c:pt idx="19">
                  <c:v>4.6115451388888893E-4</c:v>
                </c:pt>
                <c:pt idx="20">
                  <c:v>2.712673611111111E-5</c:v>
                </c:pt>
                <c:pt idx="21">
                  <c:v>0</c:v>
                </c:pt>
                <c:pt idx="22">
                  <c:v>0</c:v>
                </c:pt>
                <c:pt idx="23">
                  <c:v>9.0422453703703712E-5</c:v>
                </c:pt>
                <c:pt idx="24">
                  <c:v>9.0422453703703699E-6</c:v>
                </c:pt>
                <c:pt idx="25">
                  <c:v>1.4467592592592592E-4</c:v>
                </c:pt>
                <c:pt idx="26">
                  <c:v>0</c:v>
                </c:pt>
                <c:pt idx="27">
                  <c:v>7.2337962962962959E-5</c:v>
                </c:pt>
                <c:pt idx="28">
                  <c:v>5.4253472222222219E-5</c:v>
                </c:pt>
                <c:pt idx="29">
                  <c:v>0</c:v>
                </c:pt>
                <c:pt idx="30">
                  <c:v>0</c:v>
                </c:pt>
                <c:pt idx="31">
                  <c:v>6.3295717592592589E-5</c:v>
                </c:pt>
                <c:pt idx="32">
                  <c:v>0</c:v>
                </c:pt>
                <c:pt idx="33">
                  <c:v>2.712673611111111E-5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5.4253472222222219E-5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7.2337962962962959E-5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5.4253472222222219E-5</c:v>
                </c:pt>
                <c:pt idx="51">
                  <c:v>0</c:v>
                </c:pt>
                <c:pt idx="52">
                  <c:v>2.712673611111111E-5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9.0422453703703699E-6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val>
        </c:ser>
        <c:ser>
          <c:idx val="2"/>
          <c:order val="2"/>
          <c:tx>
            <c:strRef>
              <c:f>CalculsMacros!$G$4:$G$5</c:f>
              <c:strCache>
                <c:ptCount val="1"/>
                <c:pt idx="0">
                  <c:v>0.1%  </c:v>
                </c:pt>
              </c:strCache>
            </c:strRef>
          </c:tx>
          <c:invertIfNegative val="0"/>
          <c:cat>
            <c:strRef>
              <c:f>CalculsMacros!$C$6:$C$65</c:f>
              <c:strCache>
                <c:ptCount val="60"/>
                <c:pt idx="0">
                  <c:v>Pb intercalaires</c:v>
                </c:pt>
                <c:pt idx="1">
                  <c:v>Pb stickeur</c:v>
                </c:pt>
                <c:pt idx="2">
                  <c:v>Soudure plastique</c:v>
                </c:pt>
                <c:pt idx="3">
                  <c:v>Pb dépileur</c:v>
                </c:pt>
                <c:pt idx="4">
                  <c:v>Autre</c:v>
                </c:pt>
                <c:pt idx="5">
                  <c:v>Vracs</c:v>
                </c:pt>
                <c:pt idx="6">
                  <c:v>Eclatement</c:v>
                </c:pt>
                <c:pt idx="7">
                  <c:v>Pb intercalaires</c:v>
                </c:pt>
                <c:pt idx="8">
                  <c:v>Pb stickeur</c:v>
                </c:pt>
                <c:pt idx="9">
                  <c:v>Soudure plastique</c:v>
                </c:pt>
                <c:pt idx="10">
                  <c:v>Pb dépileur</c:v>
                </c:pt>
                <c:pt idx="11">
                  <c:v>Autre</c:v>
                </c:pt>
                <c:pt idx="12">
                  <c:v>Vracs</c:v>
                </c:pt>
                <c:pt idx="13">
                  <c:v>Eclatement</c:v>
                </c:pt>
                <c:pt idx="14">
                  <c:v>Pb intercalaires</c:v>
                </c:pt>
                <c:pt idx="15">
                  <c:v>Pb stickeur</c:v>
                </c:pt>
                <c:pt idx="16">
                  <c:v>Soudure plastique</c:v>
                </c:pt>
                <c:pt idx="17">
                  <c:v>Pb dépileur</c:v>
                </c:pt>
                <c:pt idx="18">
                  <c:v>Autre</c:v>
                </c:pt>
                <c:pt idx="19">
                  <c:v>Vracs</c:v>
                </c:pt>
                <c:pt idx="20">
                  <c:v>Eclatement</c:v>
                </c:pt>
                <c:pt idx="21">
                  <c:v>Pb intercalaires</c:v>
                </c:pt>
                <c:pt idx="22">
                  <c:v>Pb stickeur</c:v>
                </c:pt>
                <c:pt idx="23">
                  <c:v>Soudure plastique</c:v>
                </c:pt>
                <c:pt idx="24">
                  <c:v>Pb dépileur</c:v>
                </c:pt>
                <c:pt idx="25">
                  <c:v>Autre</c:v>
                </c:pt>
                <c:pt idx="26">
                  <c:v>Basculement charge</c:v>
                </c:pt>
                <c:pt idx="27">
                  <c:v>Changmt rouleaux</c:v>
                </c:pt>
                <c:pt idx="28">
                  <c:v>Maintenance</c:v>
                </c:pt>
                <c:pt idx="29">
                  <c:v>Pb intercalaires</c:v>
                </c:pt>
                <c:pt idx="30">
                  <c:v>Palette séparée</c:v>
                </c:pt>
                <c:pt idx="31">
                  <c:v>Autre</c:v>
                </c:pt>
                <c:pt idx="32">
                  <c:v>Basculement charge</c:v>
                </c:pt>
                <c:pt idx="33">
                  <c:v>Changmt rouleaux</c:v>
                </c:pt>
                <c:pt idx="34">
                  <c:v>Maintenance</c:v>
                </c:pt>
                <c:pt idx="35">
                  <c:v>Pb intercalaires</c:v>
                </c:pt>
                <c:pt idx="36">
                  <c:v>Pb pinces</c:v>
                </c:pt>
                <c:pt idx="37">
                  <c:v>Ovale cassé</c:v>
                </c:pt>
                <c:pt idx="38">
                  <c:v>Palette séparée</c:v>
                </c:pt>
                <c:pt idx="39">
                  <c:v>Autre</c:v>
                </c:pt>
                <c:pt idx="40">
                  <c:v>Maintenance</c:v>
                </c:pt>
                <c:pt idx="41">
                  <c:v>Pb débobinage</c:v>
                </c:pt>
                <c:pt idx="42">
                  <c:v>Erreur d'impression</c:v>
                </c:pt>
                <c:pt idx="43">
                  <c:v>Autre</c:v>
                </c:pt>
                <c:pt idx="44">
                  <c:v>Maintenance</c:v>
                </c:pt>
                <c:pt idx="45">
                  <c:v>Pb débobinage</c:v>
                </c:pt>
                <c:pt idx="46">
                  <c:v>Erreur d'impression</c:v>
                </c:pt>
                <c:pt idx="47">
                  <c:v>Autre</c:v>
                </c:pt>
                <c:pt idx="48">
                  <c:v>Pb barrage</c:v>
                </c:pt>
                <c:pt idx="49">
                  <c:v>Autre</c:v>
                </c:pt>
                <c:pt idx="50">
                  <c:v>Pb navettes</c:v>
                </c:pt>
                <c:pt idx="51">
                  <c:v>Autre</c:v>
                </c:pt>
                <c:pt idx="52">
                  <c:v>Débordement</c:v>
                </c:pt>
                <c:pt idx="53">
                  <c:v>Emplacement plein</c:v>
                </c:pt>
                <c:pt idx="54">
                  <c:v>Tps trop long</c:v>
                </c:pt>
                <c:pt idx="55">
                  <c:v>Autre</c:v>
                </c:pt>
                <c:pt idx="56">
                  <c:v>Débordement</c:v>
                </c:pt>
                <c:pt idx="57">
                  <c:v>Emplacement plein</c:v>
                </c:pt>
                <c:pt idx="58">
                  <c:v>Tps trop long</c:v>
                </c:pt>
                <c:pt idx="59">
                  <c:v>Autre</c:v>
                </c:pt>
              </c:strCache>
            </c:strRef>
          </c:cat>
          <c:val>
            <c:numRef>
              <c:f>CalculsMacros!$G$6:$G$65</c:f>
              <c:numCache>
                <c:formatCode>0.0%</c:formatCode>
                <c:ptCount val="6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7570816"/>
        <c:axId val="77572352"/>
      </c:barChart>
      <c:catAx>
        <c:axId val="77570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7572352"/>
        <c:crosses val="autoZero"/>
        <c:auto val="1"/>
        <c:lblAlgn val="ctr"/>
        <c:lblOffset val="100"/>
        <c:noMultiLvlLbl val="0"/>
      </c:catAx>
      <c:valAx>
        <c:axId val="775723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7570816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80" workbookViewId="0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381001</xdr:colOff>
      <xdr:row>4</xdr:row>
      <xdr:rowOff>138629</xdr:rowOff>
    </xdr:from>
    <xdr:to>
      <xdr:col>6</xdr:col>
      <xdr:colOff>656166</xdr:colOff>
      <xdr:row>6</xdr:row>
      <xdr:rowOff>95251</xdr:rowOff>
    </xdr:to>
    <xdr:sp macro="[0]!Choisir_causes" textlink="">
      <xdr:nvSpPr>
        <xdr:cNvPr id="3" name="Organigramme : Processus 2"/>
        <xdr:cNvSpPr/>
      </xdr:nvSpPr>
      <xdr:spPr>
        <a:xfrm>
          <a:off x="4572001" y="1006462"/>
          <a:ext cx="2074332" cy="358789"/>
        </a:xfrm>
        <a:prstGeom prst="flowChartProcess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Choisir Machine/cause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657225</xdr:colOff>
          <xdr:row>1</xdr:row>
          <xdr:rowOff>161925</xdr:rowOff>
        </xdr:from>
        <xdr:to>
          <xdr:col>7</xdr:col>
          <xdr:colOff>581025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80"/>
                  </a:solidFill>
                  <a:latin typeface="Calibri"/>
                </a:rPr>
                <a:t>Archivage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47626</xdr:colOff>
      <xdr:row>2</xdr:row>
      <xdr:rowOff>28575</xdr:rowOff>
    </xdr:from>
    <xdr:to>
      <xdr:col>2</xdr:col>
      <xdr:colOff>180976</xdr:colOff>
      <xdr:row>2</xdr:row>
      <xdr:rowOff>161925</xdr:rowOff>
    </xdr:to>
    <xdr:sp macro="Feuil6.Cause" textlink="">
      <xdr:nvSpPr>
        <xdr:cNvPr id="14" name="Rectangle 13"/>
        <xdr:cNvSpPr/>
      </xdr:nvSpPr>
      <xdr:spPr>
        <a:xfrm>
          <a:off x="3209926" y="4476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</xdr:row>
      <xdr:rowOff>38100</xdr:rowOff>
    </xdr:from>
    <xdr:to>
      <xdr:col>2</xdr:col>
      <xdr:colOff>180976</xdr:colOff>
      <xdr:row>3</xdr:row>
      <xdr:rowOff>171450</xdr:rowOff>
    </xdr:to>
    <xdr:sp macro="Feuil6.Cause" textlink="">
      <xdr:nvSpPr>
        <xdr:cNvPr id="15" name="Rectangle 14"/>
        <xdr:cNvSpPr/>
      </xdr:nvSpPr>
      <xdr:spPr>
        <a:xfrm>
          <a:off x="3209926" y="6572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4</xdr:row>
      <xdr:rowOff>38100</xdr:rowOff>
    </xdr:from>
    <xdr:to>
      <xdr:col>2</xdr:col>
      <xdr:colOff>180976</xdr:colOff>
      <xdr:row>4</xdr:row>
      <xdr:rowOff>171450</xdr:rowOff>
    </xdr:to>
    <xdr:sp macro="Feuil6.Cause" textlink="">
      <xdr:nvSpPr>
        <xdr:cNvPr id="16" name="Rectangle 15"/>
        <xdr:cNvSpPr/>
      </xdr:nvSpPr>
      <xdr:spPr>
        <a:xfrm>
          <a:off x="3209926" y="8572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5</xdr:row>
      <xdr:rowOff>38100</xdr:rowOff>
    </xdr:from>
    <xdr:to>
      <xdr:col>2</xdr:col>
      <xdr:colOff>180976</xdr:colOff>
      <xdr:row>5</xdr:row>
      <xdr:rowOff>171450</xdr:rowOff>
    </xdr:to>
    <xdr:sp macro="Feuil6.Cause" textlink="">
      <xdr:nvSpPr>
        <xdr:cNvPr id="6" name="Rectangle 5"/>
        <xdr:cNvSpPr/>
      </xdr:nvSpPr>
      <xdr:spPr>
        <a:xfrm>
          <a:off x="3209926" y="10572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9</xdr:row>
      <xdr:rowOff>38100</xdr:rowOff>
    </xdr:from>
    <xdr:to>
      <xdr:col>2</xdr:col>
      <xdr:colOff>180976</xdr:colOff>
      <xdr:row>9</xdr:row>
      <xdr:rowOff>171450</xdr:rowOff>
    </xdr:to>
    <xdr:sp macro="Feuil6.Cause" textlink="">
      <xdr:nvSpPr>
        <xdr:cNvPr id="8" name="Rectangle 7"/>
        <xdr:cNvSpPr/>
      </xdr:nvSpPr>
      <xdr:spPr>
        <a:xfrm>
          <a:off x="3209926" y="14573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10</xdr:row>
      <xdr:rowOff>38100</xdr:rowOff>
    </xdr:from>
    <xdr:to>
      <xdr:col>2</xdr:col>
      <xdr:colOff>180976</xdr:colOff>
      <xdr:row>10</xdr:row>
      <xdr:rowOff>171450</xdr:rowOff>
    </xdr:to>
    <xdr:sp macro="Feuil6.Cause" textlink="">
      <xdr:nvSpPr>
        <xdr:cNvPr id="9" name="Rectangle 8"/>
        <xdr:cNvSpPr/>
      </xdr:nvSpPr>
      <xdr:spPr>
        <a:xfrm>
          <a:off x="3209926" y="16573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11</xdr:row>
      <xdr:rowOff>28575</xdr:rowOff>
    </xdr:from>
    <xdr:to>
      <xdr:col>2</xdr:col>
      <xdr:colOff>180976</xdr:colOff>
      <xdr:row>11</xdr:row>
      <xdr:rowOff>161925</xdr:rowOff>
    </xdr:to>
    <xdr:sp macro="Feuil6.Cause" textlink="">
      <xdr:nvSpPr>
        <xdr:cNvPr id="10" name="Rectangle 9"/>
        <xdr:cNvSpPr/>
      </xdr:nvSpPr>
      <xdr:spPr>
        <a:xfrm>
          <a:off x="3209926" y="18478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12</xdr:row>
      <xdr:rowOff>38100</xdr:rowOff>
    </xdr:from>
    <xdr:to>
      <xdr:col>2</xdr:col>
      <xdr:colOff>180976</xdr:colOff>
      <xdr:row>12</xdr:row>
      <xdr:rowOff>171450</xdr:rowOff>
    </xdr:to>
    <xdr:sp macro="Feuil6.Cause" textlink="">
      <xdr:nvSpPr>
        <xdr:cNvPr id="11" name="Rectangle 10"/>
        <xdr:cNvSpPr/>
      </xdr:nvSpPr>
      <xdr:spPr>
        <a:xfrm>
          <a:off x="3209926" y="20574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16</xdr:row>
      <xdr:rowOff>28575</xdr:rowOff>
    </xdr:from>
    <xdr:to>
      <xdr:col>2</xdr:col>
      <xdr:colOff>180976</xdr:colOff>
      <xdr:row>16</xdr:row>
      <xdr:rowOff>161925</xdr:rowOff>
    </xdr:to>
    <xdr:sp macro="Feuil6.Cause" textlink="">
      <xdr:nvSpPr>
        <xdr:cNvPr id="28" name="Rectangle 27"/>
        <xdr:cNvSpPr/>
      </xdr:nvSpPr>
      <xdr:spPr>
        <a:xfrm>
          <a:off x="3209926" y="24479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17</xdr:row>
      <xdr:rowOff>38100</xdr:rowOff>
    </xdr:from>
    <xdr:to>
      <xdr:col>2</xdr:col>
      <xdr:colOff>180976</xdr:colOff>
      <xdr:row>17</xdr:row>
      <xdr:rowOff>171450</xdr:rowOff>
    </xdr:to>
    <xdr:sp macro="Feuil6.Cause" textlink="">
      <xdr:nvSpPr>
        <xdr:cNvPr id="29" name="Rectangle 28"/>
        <xdr:cNvSpPr/>
      </xdr:nvSpPr>
      <xdr:spPr>
        <a:xfrm>
          <a:off x="3209926" y="26574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18</xdr:row>
      <xdr:rowOff>38100</xdr:rowOff>
    </xdr:from>
    <xdr:to>
      <xdr:col>2</xdr:col>
      <xdr:colOff>180976</xdr:colOff>
      <xdr:row>18</xdr:row>
      <xdr:rowOff>171450</xdr:rowOff>
    </xdr:to>
    <xdr:sp macro="Feuil6.Cause" textlink="">
      <xdr:nvSpPr>
        <xdr:cNvPr id="30" name="Rectangle 29"/>
        <xdr:cNvSpPr/>
      </xdr:nvSpPr>
      <xdr:spPr>
        <a:xfrm>
          <a:off x="3209926" y="28575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19</xdr:row>
      <xdr:rowOff>28575</xdr:rowOff>
    </xdr:from>
    <xdr:to>
      <xdr:col>2</xdr:col>
      <xdr:colOff>180976</xdr:colOff>
      <xdr:row>19</xdr:row>
      <xdr:rowOff>161925</xdr:rowOff>
    </xdr:to>
    <xdr:sp macro="Feuil6.Cause" textlink="">
      <xdr:nvSpPr>
        <xdr:cNvPr id="31" name="Rectangle 30"/>
        <xdr:cNvSpPr/>
      </xdr:nvSpPr>
      <xdr:spPr>
        <a:xfrm>
          <a:off x="3209926" y="30480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23</xdr:row>
      <xdr:rowOff>38100</xdr:rowOff>
    </xdr:from>
    <xdr:to>
      <xdr:col>2</xdr:col>
      <xdr:colOff>180976</xdr:colOff>
      <xdr:row>23</xdr:row>
      <xdr:rowOff>171450</xdr:rowOff>
    </xdr:to>
    <xdr:sp macro="Feuil6.Cause" textlink="">
      <xdr:nvSpPr>
        <xdr:cNvPr id="37" name="Rectangle 36"/>
        <xdr:cNvSpPr/>
      </xdr:nvSpPr>
      <xdr:spPr>
        <a:xfrm>
          <a:off x="3209926" y="34575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24</xdr:row>
      <xdr:rowOff>38100</xdr:rowOff>
    </xdr:from>
    <xdr:to>
      <xdr:col>2</xdr:col>
      <xdr:colOff>180976</xdr:colOff>
      <xdr:row>24</xdr:row>
      <xdr:rowOff>171450</xdr:rowOff>
    </xdr:to>
    <xdr:sp macro="Feuil6.Cause" textlink="">
      <xdr:nvSpPr>
        <xdr:cNvPr id="38" name="Rectangle 37"/>
        <xdr:cNvSpPr/>
      </xdr:nvSpPr>
      <xdr:spPr>
        <a:xfrm>
          <a:off x="3209926" y="36576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25</xdr:row>
      <xdr:rowOff>38100</xdr:rowOff>
    </xdr:from>
    <xdr:to>
      <xdr:col>2</xdr:col>
      <xdr:colOff>180976</xdr:colOff>
      <xdr:row>25</xdr:row>
      <xdr:rowOff>171450</xdr:rowOff>
    </xdr:to>
    <xdr:sp macro="Feuil6.Cause" textlink="">
      <xdr:nvSpPr>
        <xdr:cNvPr id="39" name="Rectangle 38"/>
        <xdr:cNvSpPr/>
      </xdr:nvSpPr>
      <xdr:spPr>
        <a:xfrm>
          <a:off x="3209926" y="38576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26</xdr:row>
      <xdr:rowOff>38100</xdr:rowOff>
    </xdr:from>
    <xdr:to>
      <xdr:col>2</xdr:col>
      <xdr:colOff>180976</xdr:colOff>
      <xdr:row>26</xdr:row>
      <xdr:rowOff>171450</xdr:rowOff>
    </xdr:to>
    <xdr:sp macro="Feuil6.Cause" textlink="">
      <xdr:nvSpPr>
        <xdr:cNvPr id="40" name="Rectangle 39"/>
        <xdr:cNvSpPr/>
      </xdr:nvSpPr>
      <xdr:spPr>
        <a:xfrm>
          <a:off x="3209926" y="40576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30</xdr:row>
      <xdr:rowOff>38100</xdr:rowOff>
    </xdr:from>
    <xdr:to>
      <xdr:col>2</xdr:col>
      <xdr:colOff>180976</xdr:colOff>
      <xdr:row>30</xdr:row>
      <xdr:rowOff>171450</xdr:rowOff>
    </xdr:to>
    <xdr:sp macro="Feuil6.Cause" textlink="">
      <xdr:nvSpPr>
        <xdr:cNvPr id="57" name="Rectangle 56"/>
        <xdr:cNvSpPr/>
      </xdr:nvSpPr>
      <xdr:spPr>
        <a:xfrm>
          <a:off x="3209926" y="44577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31</xdr:row>
      <xdr:rowOff>38100</xdr:rowOff>
    </xdr:from>
    <xdr:to>
      <xdr:col>2</xdr:col>
      <xdr:colOff>180976</xdr:colOff>
      <xdr:row>31</xdr:row>
      <xdr:rowOff>171450</xdr:rowOff>
    </xdr:to>
    <xdr:sp macro="Feuil6.Cause" textlink="">
      <xdr:nvSpPr>
        <xdr:cNvPr id="58" name="Rectangle 57"/>
        <xdr:cNvSpPr/>
      </xdr:nvSpPr>
      <xdr:spPr>
        <a:xfrm>
          <a:off x="3209926" y="46577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32</xdr:row>
      <xdr:rowOff>38100</xdr:rowOff>
    </xdr:from>
    <xdr:to>
      <xdr:col>2</xdr:col>
      <xdr:colOff>180976</xdr:colOff>
      <xdr:row>32</xdr:row>
      <xdr:rowOff>171450</xdr:rowOff>
    </xdr:to>
    <xdr:sp macro="Feuil6.Cause" textlink="">
      <xdr:nvSpPr>
        <xdr:cNvPr id="59" name="Rectangle 58"/>
        <xdr:cNvSpPr/>
      </xdr:nvSpPr>
      <xdr:spPr>
        <a:xfrm>
          <a:off x="3209926" y="48577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33</xdr:row>
      <xdr:rowOff>38100</xdr:rowOff>
    </xdr:from>
    <xdr:to>
      <xdr:col>2</xdr:col>
      <xdr:colOff>180976</xdr:colOff>
      <xdr:row>33</xdr:row>
      <xdr:rowOff>171450</xdr:rowOff>
    </xdr:to>
    <xdr:sp macro="Feuil6.Cause" textlink="">
      <xdr:nvSpPr>
        <xdr:cNvPr id="60" name="Rectangle 59"/>
        <xdr:cNvSpPr/>
      </xdr:nvSpPr>
      <xdr:spPr>
        <a:xfrm>
          <a:off x="3209926" y="50577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36</xdr:row>
      <xdr:rowOff>28575</xdr:rowOff>
    </xdr:from>
    <xdr:to>
      <xdr:col>2</xdr:col>
      <xdr:colOff>180976</xdr:colOff>
      <xdr:row>36</xdr:row>
      <xdr:rowOff>161925</xdr:rowOff>
    </xdr:to>
    <xdr:sp macro="Feuil6.Cause" textlink="">
      <xdr:nvSpPr>
        <xdr:cNvPr id="68" name="Rectangle 67"/>
        <xdr:cNvSpPr/>
      </xdr:nvSpPr>
      <xdr:spPr>
        <a:xfrm>
          <a:off x="3209926" y="54483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37</xdr:row>
      <xdr:rowOff>38100</xdr:rowOff>
    </xdr:from>
    <xdr:to>
      <xdr:col>2</xdr:col>
      <xdr:colOff>180976</xdr:colOff>
      <xdr:row>37</xdr:row>
      <xdr:rowOff>171450</xdr:rowOff>
    </xdr:to>
    <xdr:sp macro="Feuil6.Cause" textlink="">
      <xdr:nvSpPr>
        <xdr:cNvPr id="69" name="Rectangle 68"/>
        <xdr:cNvSpPr/>
      </xdr:nvSpPr>
      <xdr:spPr>
        <a:xfrm>
          <a:off x="3209926" y="56578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38</xdr:row>
      <xdr:rowOff>38100</xdr:rowOff>
    </xdr:from>
    <xdr:to>
      <xdr:col>2</xdr:col>
      <xdr:colOff>180976</xdr:colOff>
      <xdr:row>38</xdr:row>
      <xdr:rowOff>171450</xdr:rowOff>
    </xdr:to>
    <xdr:sp macro="Feuil6.Cause" textlink="">
      <xdr:nvSpPr>
        <xdr:cNvPr id="70" name="Rectangle 69"/>
        <xdr:cNvSpPr/>
      </xdr:nvSpPr>
      <xdr:spPr>
        <a:xfrm>
          <a:off x="3209926" y="58578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39</xdr:row>
      <xdr:rowOff>38100</xdr:rowOff>
    </xdr:from>
    <xdr:to>
      <xdr:col>2</xdr:col>
      <xdr:colOff>180976</xdr:colOff>
      <xdr:row>39</xdr:row>
      <xdr:rowOff>171450</xdr:rowOff>
    </xdr:to>
    <xdr:sp macro="Feuil6.Cause" textlink="">
      <xdr:nvSpPr>
        <xdr:cNvPr id="71" name="Rectangle 70"/>
        <xdr:cNvSpPr/>
      </xdr:nvSpPr>
      <xdr:spPr>
        <a:xfrm>
          <a:off x="3209926" y="60674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40</xdr:row>
      <xdr:rowOff>38100</xdr:rowOff>
    </xdr:from>
    <xdr:to>
      <xdr:col>2</xdr:col>
      <xdr:colOff>180976</xdr:colOff>
      <xdr:row>40</xdr:row>
      <xdr:rowOff>171450</xdr:rowOff>
    </xdr:to>
    <xdr:sp macro="Feuil6.Cause" textlink="">
      <xdr:nvSpPr>
        <xdr:cNvPr id="72" name="Rectangle 71"/>
        <xdr:cNvSpPr/>
      </xdr:nvSpPr>
      <xdr:spPr>
        <a:xfrm>
          <a:off x="3209926" y="62674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41</xdr:row>
      <xdr:rowOff>28575</xdr:rowOff>
    </xdr:from>
    <xdr:to>
      <xdr:col>2</xdr:col>
      <xdr:colOff>180975</xdr:colOff>
      <xdr:row>41</xdr:row>
      <xdr:rowOff>161925</xdr:rowOff>
    </xdr:to>
    <xdr:sp macro="Feuil6.Cause" textlink="">
      <xdr:nvSpPr>
        <xdr:cNvPr id="52" name="Rectangle 51"/>
        <xdr:cNvSpPr/>
      </xdr:nvSpPr>
      <xdr:spPr>
        <a:xfrm>
          <a:off x="3209925" y="64579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</xdr:row>
      <xdr:rowOff>28575</xdr:rowOff>
    </xdr:from>
    <xdr:to>
      <xdr:col>2</xdr:col>
      <xdr:colOff>180975</xdr:colOff>
      <xdr:row>8</xdr:row>
      <xdr:rowOff>161925</xdr:rowOff>
    </xdr:to>
    <xdr:sp macro="Feuil6.Cause" textlink="">
      <xdr:nvSpPr>
        <xdr:cNvPr id="53" name="Rectangle 52"/>
        <xdr:cNvSpPr/>
      </xdr:nvSpPr>
      <xdr:spPr>
        <a:xfrm>
          <a:off x="3209925" y="12477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15</xdr:row>
      <xdr:rowOff>28575</xdr:rowOff>
    </xdr:from>
    <xdr:to>
      <xdr:col>2</xdr:col>
      <xdr:colOff>180975</xdr:colOff>
      <xdr:row>15</xdr:row>
      <xdr:rowOff>161925</xdr:rowOff>
    </xdr:to>
    <xdr:sp macro="Feuil6.Cause" textlink="">
      <xdr:nvSpPr>
        <xdr:cNvPr id="54" name="Rectangle 53"/>
        <xdr:cNvSpPr/>
      </xdr:nvSpPr>
      <xdr:spPr>
        <a:xfrm>
          <a:off x="3209925" y="22479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22</xdr:row>
      <xdr:rowOff>28575</xdr:rowOff>
    </xdr:from>
    <xdr:to>
      <xdr:col>2</xdr:col>
      <xdr:colOff>180975</xdr:colOff>
      <xdr:row>22</xdr:row>
      <xdr:rowOff>161925</xdr:rowOff>
    </xdr:to>
    <xdr:sp macro="Feuil6.Cause" textlink="">
      <xdr:nvSpPr>
        <xdr:cNvPr id="55" name="Rectangle 54"/>
        <xdr:cNvSpPr/>
      </xdr:nvSpPr>
      <xdr:spPr>
        <a:xfrm>
          <a:off x="3209925" y="32480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29</xdr:row>
      <xdr:rowOff>28575</xdr:rowOff>
    </xdr:from>
    <xdr:to>
      <xdr:col>2</xdr:col>
      <xdr:colOff>180975</xdr:colOff>
      <xdr:row>29</xdr:row>
      <xdr:rowOff>161925</xdr:rowOff>
    </xdr:to>
    <xdr:sp macro="Feuil6.Cause" textlink="">
      <xdr:nvSpPr>
        <xdr:cNvPr id="56" name="Rectangle 55"/>
        <xdr:cNvSpPr/>
      </xdr:nvSpPr>
      <xdr:spPr>
        <a:xfrm>
          <a:off x="3209925" y="42481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35</xdr:row>
      <xdr:rowOff>28575</xdr:rowOff>
    </xdr:from>
    <xdr:to>
      <xdr:col>2</xdr:col>
      <xdr:colOff>180975</xdr:colOff>
      <xdr:row>35</xdr:row>
      <xdr:rowOff>161925</xdr:rowOff>
    </xdr:to>
    <xdr:sp macro="Feuil6.Cause" textlink="">
      <xdr:nvSpPr>
        <xdr:cNvPr id="73" name="Rectangle 72"/>
        <xdr:cNvSpPr/>
      </xdr:nvSpPr>
      <xdr:spPr>
        <a:xfrm>
          <a:off x="3209925" y="52482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43</xdr:row>
      <xdr:rowOff>28575</xdr:rowOff>
    </xdr:from>
    <xdr:to>
      <xdr:col>2</xdr:col>
      <xdr:colOff>180975</xdr:colOff>
      <xdr:row>43</xdr:row>
      <xdr:rowOff>161925</xdr:rowOff>
    </xdr:to>
    <xdr:sp macro="Feuil6.Cause" textlink="">
      <xdr:nvSpPr>
        <xdr:cNvPr id="74" name="Rectangle 73"/>
        <xdr:cNvSpPr/>
      </xdr:nvSpPr>
      <xdr:spPr>
        <a:xfrm>
          <a:off x="3209925" y="66484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44</xdr:row>
      <xdr:rowOff>28575</xdr:rowOff>
    </xdr:from>
    <xdr:to>
      <xdr:col>2</xdr:col>
      <xdr:colOff>180975</xdr:colOff>
      <xdr:row>44</xdr:row>
      <xdr:rowOff>161925</xdr:rowOff>
    </xdr:to>
    <xdr:sp macro="Feuil6.Cause" textlink="">
      <xdr:nvSpPr>
        <xdr:cNvPr id="75" name="Rectangle 74"/>
        <xdr:cNvSpPr/>
      </xdr:nvSpPr>
      <xdr:spPr>
        <a:xfrm>
          <a:off x="3209925" y="68484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45</xdr:row>
      <xdr:rowOff>28575</xdr:rowOff>
    </xdr:from>
    <xdr:to>
      <xdr:col>2</xdr:col>
      <xdr:colOff>180975</xdr:colOff>
      <xdr:row>45</xdr:row>
      <xdr:rowOff>161925</xdr:rowOff>
    </xdr:to>
    <xdr:sp macro="Feuil6.Cause" textlink="">
      <xdr:nvSpPr>
        <xdr:cNvPr id="76" name="Rectangle 75"/>
        <xdr:cNvSpPr/>
      </xdr:nvSpPr>
      <xdr:spPr>
        <a:xfrm>
          <a:off x="3209925" y="70389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46</xdr:row>
      <xdr:rowOff>28575</xdr:rowOff>
    </xdr:from>
    <xdr:to>
      <xdr:col>2</xdr:col>
      <xdr:colOff>180975</xdr:colOff>
      <xdr:row>46</xdr:row>
      <xdr:rowOff>161925</xdr:rowOff>
    </xdr:to>
    <xdr:sp macro="Feuil6.Cause" textlink="">
      <xdr:nvSpPr>
        <xdr:cNvPr id="77" name="Rectangle 76"/>
        <xdr:cNvSpPr/>
      </xdr:nvSpPr>
      <xdr:spPr>
        <a:xfrm>
          <a:off x="3209925" y="72294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47</xdr:row>
      <xdr:rowOff>28575</xdr:rowOff>
    </xdr:from>
    <xdr:to>
      <xdr:col>2</xdr:col>
      <xdr:colOff>180975</xdr:colOff>
      <xdr:row>47</xdr:row>
      <xdr:rowOff>161925</xdr:rowOff>
    </xdr:to>
    <xdr:sp macro="Feuil6.Cause" textlink="">
      <xdr:nvSpPr>
        <xdr:cNvPr id="78" name="Rectangle 77"/>
        <xdr:cNvSpPr/>
      </xdr:nvSpPr>
      <xdr:spPr>
        <a:xfrm>
          <a:off x="3209925" y="74199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48</xdr:row>
      <xdr:rowOff>28575</xdr:rowOff>
    </xdr:from>
    <xdr:to>
      <xdr:col>2</xdr:col>
      <xdr:colOff>180975</xdr:colOff>
      <xdr:row>48</xdr:row>
      <xdr:rowOff>161925</xdr:rowOff>
    </xdr:to>
    <xdr:sp macro="Feuil6.Cause" textlink="">
      <xdr:nvSpPr>
        <xdr:cNvPr id="79" name="Rectangle 78"/>
        <xdr:cNvSpPr/>
      </xdr:nvSpPr>
      <xdr:spPr>
        <a:xfrm>
          <a:off x="3209925" y="76200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49</xdr:row>
      <xdr:rowOff>28575</xdr:rowOff>
    </xdr:from>
    <xdr:to>
      <xdr:col>2</xdr:col>
      <xdr:colOff>180975</xdr:colOff>
      <xdr:row>49</xdr:row>
      <xdr:rowOff>161925</xdr:rowOff>
    </xdr:to>
    <xdr:sp macro="Feuil6.Cause" textlink="">
      <xdr:nvSpPr>
        <xdr:cNvPr id="80" name="Rectangle 79"/>
        <xdr:cNvSpPr/>
      </xdr:nvSpPr>
      <xdr:spPr>
        <a:xfrm>
          <a:off x="3209925" y="78105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50</xdr:row>
      <xdr:rowOff>28575</xdr:rowOff>
    </xdr:from>
    <xdr:to>
      <xdr:col>2</xdr:col>
      <xdr:colOff>180975</xdr:colOff>
      <xdr:row>50</xdr:row>
      <xdr:rowOff>161925</xdr:rowOff>
    </xdr:to>
    <xdr:sp macro="Feuil6.Cause" textlink="">
      <xdr:nvSpPr>
        <xdr:cNvPr id="81" name="Rectangle 80"/>
        <xdr:cNvSpPr/>
      </xdr:nvSpPr>
      <xdr:spPr>
        <a:xfrm>
          <a:off x="3209925" y="80010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51</xdr:row>
      <xdr:rowOff>28575</xdr:rowOff>
    </xdr:from>
    <xdr:to>
      <xdr:col>2</xdr:col>
      <xdr:colOff>180975</xdr:colOff>
      <xdr:row>51</xdr:row>
      <xdr:rowOff>161925</xdr:rowOff>
    </xdr:to>
    <xdr:sp macro="Feuil6.Cause" textlink="">
      <xdr:nvSpPr>
        <xdr:cNvPr id="82" name="Rectangle 81"/>
        <xdr:cNvSpPr/>
      </xdr:nvSpPr>
      <xdr:spPr>
        <a:xfrm>
          <a:off x="3209925" y="81915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54</xdr:row>
      <xdr:rowOff>28575</xdr:rowOff>
    </xdr:from>
    <xdr:to>
      <xdr:col>2</xdr:col>
      <xdr:colOff>180975</xdr:colOff>
      <xdr:row>54</xdr:row>
      <xdr:rowOff>161925</xdr:rowOff>
    </xdr:to>
    <xdr:sp macro="Feuil6.Cause" textlink="">
      <xdr:nvSpPr>
        <xdr:cNvPr id="83" name="Rectangle 82"/>
        <xdr:cNvSpPr/>
      </xdr:nvSpPr>
      <xdr:spPr>
        <a:xfrm>
          <a:off x="3209925" y="83915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55</xdr:row>
      <xdr:rowOff>28575</xdr:rowOff>
    </xdr:from>
    <xdr:to>
      <xdr:col>2</xdr:col>
      <xdr:colOff>180975</xdr:colOff>
      <xdr:row>55</xdr:row>
      <xdr:rowOff>161925</xdr:rowOff>
    </xdr:to>
    <xdr:sp macro="Feuil6.Cause" textlink="">
      <xdr:nvSpPr>
        <xdr:cNvPr id="84" name="Rectangle 83"/>
        <xdr:cNvSpPr/>
      </xdr:nvSpPr>
      <xdr:spPr>
        <a:xfrm>
          <a:off x="3209925" y="85820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56</xdr:row>
      <xdr:rowOff>28575</xdr:rowOff>
    </xdr:from>
    <xdr:to>
      <xdr:col>2</xdr:col>
      <xdr:colOff>180975</xdr:colOff>
      <xdr:row>56</xdr:row>
      <xdr:rowOff>161925</xdr:rowOff>
    </xdr:to>
    <xdr:sp macro="Feuil6.Cause" textlink="">
      <xdr:nvSpPr>
        <xdr:cNvPr id="85" name="Rectangle 84"/>
        <xdr:cNvSpPr/>
      </xdr:nvSpPr>
      <xdr:spPr>
        <a:xfrm>
          <a:off x="3209925" y="87820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57</xdr:row>
      <xdr:rowOff>28575</xdr:rowOff>
    </xdr:from>
    <xdr:to>
      <xdr:col>2</xdr:col>
      <xdr:colOff>180975</xdr:colOff>
      <xdr:row>57</xdr:row>
      <xdr:rowOff>161925</xdr:rowOff>
    </xdr:to>
    <xdr:sp macro="Feuil6.Cause" textlink="">
      <xdr:nvSpPr>
        <xdr:cNvPr id="86" name="Rectangle 85"/>
        <xdr:cNvSpPr/>
      </xdr:nvSpPr>
      <xdr:spPr>
        <a:xfrm>
          <a:off x="3209925" y="89725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58</xdr:row>
      <xdr:rowOff>28575</xdr:rowOff>
    </xdr:from>
    <xdr:to>
      <xdr:col>2</xdr:col>
      <xdr:colOff>180975</xdr:colOff>
      <xdr:row>58</xdr:row>
      <xdr:rowOff>161925</xdr:rowOff>
    </xdr:to>
    <xdr:sp macro="Feuil6.Cause" textlink="">
      <xdr:nvSpPr>
        <xdr:cNvPr id="87" name="Rectangle 86"/>
        <xdr:cNvSpPr/>
      </xdr:nvSpPr>
      <xdr:spPr>
        <a:xfrm>
          <a:off x="3209925" y="91630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59</xdr:row>
      <xdr:rowOff>28575</xdr:rowOff>
    </xdr:from>
    <xdr:to>
      <xdr:col>2</xdr:col>
      <xdr:colOff>180975</xdr:colOff>
      <xdr:row>59</xdr:row>
      <xdr:rowOff>161925</xdr:rowOff>
    </xdr:to>
    <xdr:sp macro="Feuil6.Cause" textlink="">
      <xdr:nvSpPr>
        <xdr:cNvPr id="88" name="Rectangle 87"/>
        <xdr:cNvSpPr/>
      </xdr:nvSpPr>
      <xdr:spPr>
        <a:xfrm>
          <a:off x="3209925" y="93535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60</xdr:row>
      <xdr:rowOff>28575</xdr:rowOff>
    </xdr:from>
    <xdr:to>
      <xdr:col>2</xdr:col>
      <xdr:colOff>180975</xdr:colOff>
      <xdr:row>60</xdr:row>
      <xdr:rowOff>161925</xdr:rowOff>
    </xdr:to>
    <xdr:sp macro="Feuil6.Cause" textlink="">
      <xdr:nvSpPr>
        <xdr:cNvPr id="89" name="Rectangle 88"/>
        <xdr:cNvSpPr/>
      </xdr:nvSpPr>
      <xdr:spPr>
        <a:xfrm>
          <a:off x="3209925" y="95535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61</xdr:row>
      <xdr:rowOff>28575</xdr:rowOff>
    </xdr:from>
    <xdr:to>
      <xdr:col>2</xdr:col>
      <xdr:colOff>180975</xdr:colOff>
      <xdr:row>61</xdr:row>
      <xdr:rowOff>161925</xdr:rowOff>
    </xdr:to>
    <xdr:sp macro="Feuil6.Cause" textlink="">
      <xdr:nvSpPr>
        <xdr:cNvPr id="90" name="Rectangle 89"/>
        <xdr:cNvSpPr/>
      </xdr:nvSpPr>
      <xdr:spPr>
        <a:xfrm>
          <a:off x="3209925" y="97440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62</xdr:row>
      <xdr:rowOff>28575</xdr:rowOff>
    </xdr:from>
    <xdr:to>
      <xdr:col>2</xdr:col>
      <xdr:colOff>180975</xdr:colOff>
      <xdr:row>62</xdr:row>
      <xdr:rowOff>161925</xdr:rowOff>
    </xdr:to>
    <xdr:sp macro="Feuil6.Cause" textlink="">
      <xdr:nvSpPr>
        <xdr:cNvPr id="91" name="Rectangle 90"/>
        <xdr:cNvSpPr/>
      </xdr:nvSpPr>
      <xdr:spPr>
        <a:xfrm>
          <a:off x="3209925" y="99345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63</xdr:row>
      <xdr:rowOff>28575</xdr:rowOff>
    </xdr:from>
    <xdr:to>
      <xdr:col>2</xdr:col>
      <xdr:colOff>180975</xdr:colOff>
      <xdr:row>63</xdr:row>
      <xdr:rowOff>161925</xdr:rowOff>
    </xdr:to>
    <xdr:sp macro="Feuil6.Cause" textlink="">
      <xdr:nvSpPr>
        <xdr:cNvPr id="92" name="Rectangle 91"/>
        <xdr:cNvSpPr/>
      </xdr:nvSpPr>
      <xdr:spPr>
        <a:xfrm>
          <a:off x="3209925" y="101250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64</xdr:row>
      <xdr:rowOff>28575</xdr:rowOff>
    </xdr:from>
    <xdr:to>
      <xdr:col>2</xdr:col>
      <xdr:colOff>180975</xdr:colOff>
      <xdr:row>64</xdr:row>
      <xdr:rowOff>161925</xdr:rowOff>
    </xdr:to>
    <xdr:sp macro="Feuil6.Cause" textlink="">
      <xdr:nvSpPr>
        <xdr:cNvPr id="93" name="Rectangle 92"/>
        <xdr:cNvSpPr/>
      </xdr:nvSpPr>
      <xdr:spPr>
        <a:xfrm>
          <a:off x="3209925" y="103251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65</xdr:row>
      <xdr:rowOff>28575</xdr:rowOff>
    </xdr:from>
    <xdr:to>
      <xdr:col>2</xdr:col>
      <xdr:colOff>180975</xdr:colOff>
      <xdr:row>65</xdr:row>
      <xdr:rowOff>161925</xdr:rowOff>
    </xdr:to>
    <xdr:sp macro="Feuil6.Cause" textlink="">
      <xdr:nvSpPr>
        <xdr:cNvPr id="94" name="Rectangle 93"/>
        <xdr:cNvSpPr/>
      </xdr:nvSpPr>
      <xdr:spPr>
        <a:xfrm>
          <a:off x="3209925" y="105156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66</xdr:row>
      <xdr:rowOff>28575</xdr:rowOff>
    </xdr:from>
    <xdr:to>
      <xdr:col>2</xdr:col>
      <xdr:colOff>180975</xdr:colOff>
      <xdr:row>66</xdr:row>
      <xdr:rowOff>161925</xdr:rowOff>
    </xdr:to>
    <xdr:sp macro="Feuil6.Cause" textlink="">
      <xdr:nvSpPr>
        <xdr:cNvPr id="95" name="Rectangle 94"/>
        <xdr:cNvSpPr/>
      </xdr:nvSpPr>
      <xdr:spPr>
        <a:xfrm>
          <a:off x="3209925" y="107061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67</xdr:row>
      <xdr:rowOff>28575</xdr:rowOff>
    </xdr:from>
    <xdr:to>
      <xdr:col>2</xdr:col>
      <xdr:colOff>180975</xdr:colOff>
      <xdr:row>67</xdr:row>
      <xdr:rowOff>161925</xdr:rowOff>
    </xdr:to>
    <xdr:sp macro="Feuil6.Cause" textlink="">
      <xdr:nvSpPr>
        <xdr:cNvPr id="96" name="Rectangle 95"/>
        <xdr:cNvSpPr/>
      </xdr:nvSpPr>
      <xdr:spPr>
        <a:xfrm>
          <a:off x="3209925" y="108966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68</xdr:row>
      <xdr:rowOff>28575</xdr:rowOff>
    </xdr:from>
    <xdr:to>
      <xdr:col>2</xdr:col>
      <xdr:colOff>180975</xdr:colOff>
      <xdr:row>68</xdr:row>
      <xdr:rowOff>161925</xdr:rowOff>
    </xdr:to>
    <xdr:sp macro="Feuil6.Cause" textlink="">
      <xdr:nvSpPr>
        <xdr:cNvPr id="97" name="Rectangle 96"/>
        <xdr:cNvSpPr/>
      </xdr:nvSpPr>
      <xdr:spPr>
        <a:xfrm>
          <a:off x="3209925" y="110966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69</xdr:row>
      <xdr:rowOff>28575</xdr:rowOff>
    </xdr:from>
    <xdr:to>
      <xdr:col>2</xdr:col>
      <xdr:colOff>180975</xdr:colOff>
      <xdr:row>69</xdr:row>
      <xdr:rowOff>161925</xdr:rowOff>
    </xdr:to>
    <xdr:sp macro="Feuil6.Cause" textlink="">
      <xdr:nvSpPr>
        <xdr:cNvPr id="98" name="Rectangle 97"/>
        <xdr:cNvSpPr/>
      </xdr:nvSpPr>
      <xdr:spPr>
        <a:xfrm>
          <a:off x="3209925" y="112871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70</xdr:row>
      <xdr:rowOff>28575</xdr:rowOff>
    </xdr:from>
    <xdr:to>
      <xdr:col>2</xdr:col>
      <xdr:colOff>180975</xdr:colOff>
      <xdr:row>70</xdr:row>
      <xdr:rowOff>161925</xdr:rowOff>
    </xdr:to>
    <xdr:sp macro="Feuil6.Cause" textlink="">
      <xdr:nvSpPr>
        <xdr:cNvPr id="99" name="Rectangle 98"/>
        <xdr:cNvSpPr/>
      </xdr:nvSpPr>
      <xdr:spPr>
        <a:xfrm>
          <a:off x="3209925" y="114776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71</xdr:row>
      <xdr:rowOff>28575</xdr:rowOff>
    </xdr:from>
    <xdr:to>
      <xdr:col>2</xdr:col>
      <xdr:colOff>180975</xdr:colOff>
      <xdr:row>71</xdr:row>
      <xdr:rowOff>161925</xdr:rowOff>
    </xdr:to>
    <xdr:sp macro="Feuil6.Cause" textlink="">
      <xdr:nvSpPr>
        <xdr:cNvPr id="100" name="Rectangle 99"/>
        <xdr:cNvSpPr/>
      </xdr:nvSpPr>
      <xdr:spPr>
        <a:xfrm>
          <a:off x="3209925" y="116681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72</xdr:row>
      <xdr:rowOff>28575</xdr:rowOff>
    </xdr:from>
    <xdr:to>
      <xdr:col>2</xdr:col>
      <xdr:colOff>180975</xdr:colOff>
      <xdr:row>72</xdr:row>
      <xdr:rowOff>161925</xdr:rowOff>
    </xdr:to>
    <xdr:sp macro="Feuil6.Cause" textlink="">
      <xdr:nvSpPr>
        <xdr:cNvPr id="101" name="Rectangle 100"/>
        <xdr:cNvSpPr/>
      </xdr:nvSpPr>
      <xdr:spPr>
        <a:xfrm>
          <a:off x="3209925" y="118681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73</xdr:row>
      <xdr:rowOff>28575</xdr:rowOff>
    </xdr:from>
    <xdr:to>
      <xdr:col>2</xdr:col>
      <xdr:colOff>180975</xdr:colOff>
      <xdr:row>73</xdr:row>
      <xdr:rowOff>161925</xdr:rowOff>
    </xdr:to>
    <xdr:sp macro="Feuil6.Cause" textlink="">
      <xdr:nvSpPr>
        <xdr:cNvPr id="102" name="Rectangle 101"/>
        <xdr:cNvSpPr/>
      </xdr:nvSpPr>
      <xdr:spPr>
        <a:xfrm>
          <a:off x="3209925" y="120586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74</xdr:row>
      <xdr:rowOff>28575</xdr:rowOff>
    </xdr:from>
    <xdr:to>
      <xdr:col>2</xdr:col>
      <xdr:colOff>180975</xdr:colOff>
      <xdr:row>74</xdr:row>
      <xdr:rowOff>161925</xdr:rowOff>
    </xdr:to>
    <xdr:sp macro="Feuil6.Cause" textlink="">
      <xdr:nvSpPr>
        <xdr:cNvPr id="103" name="Rectangle 102"/>
        <xdr:cNvSpPr/>
      </xdr:nvSpPr>
      <xdr:spPr>
        <a:xfrm>
          <a:off x="3209925" y="122491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75</xdr:row>
      <xdr:rowOff>28575</xdr:rowOff>
    </xdr:from>
    <xdr:to>
      <xdr:col>2</xdr:col>
      <xdr:colOff>180975</xdr:colOff>
      <xdr:row>75</xdr:row>
      <xdr:rowOff>161925</xdr:rowOff>
    </xdr:to>
    <xdr:sp macro="Feuil6.Cause" textlink="">
      <xdr:nvSpPr>
        <xdr:cNvPr id="104" name="Rectangle 103"/>
        <xdr:cNvSpPr/>
      </xdr:nvSpPr>
      <xdr:spPr>
        <a:xfrm>
          <a:off x="3209925" y="124396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76</xdr:row>
      <xdr:rowOff>28575</xdr:rowOff>
    </xdr:from>
    <xdr:to>
      <xdr:col>2</xdr:col>
      <xdr:colOff>180975</xdr:colOff>
      <xdr:row>76</xdr:row>
      <xdr:rowOff>161925</xdr:rowOff>
    </xdr:to>
    <xdr:sp macro="Feuil6.Cause" textlink="">
      <xdr:nvSpPr>
        <xdr:cNvPr id="105" name="Rectangle 104"/>
        <xdr:cNvSpPr/>
      </xdr:nvSpPr>
      <xdr:spPr>
        <a:xfrm>
          <a:off x="3209925" y="126396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77</xdr:row>
      <xdr:rowOff>28575</xdr:rowOff>
    </xdr:from>
    <xdr:to>
      <xdr:col>2</xdr:col>
      <xdr:colOff>180975</xdr:colOff>
      <xdr:row>77</xdr:row>
      <xdr:rowOff>161925</xdr:rowOff>
    </xdr:to>
    <xdr:sp macro="Feuil6.Cause" textlink="">
      <xdr:nvSpPr>
        <xdr:cNvPr id="106" name="Rectangle 105"/>
        <xdr:cNvSpPr/>
      </xdr:nvSpPr>
      <xdr:spPr>
        <a:xfrm>
          <a:off x="3209925" y="128301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78</xdr:row>
      <xdr:rowOff>28575</xdr:rowOff>
    </xdr:from>
    <xdr:to>
      <xdr:col>2</xdr:col>
      <xdr:colOff>180975</xdr:colOff>
      <xdr:row>78</xdr:row>
      <xdr:rowOff>161925</xdr:rowOff>
    </xdr:to>
    <xdr:sp macro="Feuil6.Cause" textlink="">
      <xdr:nvSpPr>
        <xdr:cNvPr id="107" name="Rectangle 106"/>
        <xdr:cNvSpPr/>
      </xdr:nvSpPr>
      <xdr:spPr>
        <a:xfrm>
          <a:off x="3209925" y="130206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79</xdr:row>
      <xdr:rowOff>28575</xdr:rowOff>
    </xdr:from>
    <xdr:to>
      <xdr:col>2</xdr:col>
      <xdr:colOff>180975</xdr:colOff>
      <xdr:row>79</xdr:row>
      <xdr:rowOff>161925</xdr:rowOff>
    </xdr:to>
    <xdr:sp macro="Feuil6.Cause" textlink="">
      <xdr:nvSpPr>
        <xdr:cNvPr id="108" name="Rectangle 107"/>
        <xdr:cNvSpPr/>
      </xdr:nvSpPr>
      <xdr:spPr>
        <a:xfrm>
          <a:off x="3209925" y="132111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80</xdr:row>
      <xdr:rowOff>28575</xdr:rowOff>
    </xdr:from>
    <xdr:to>
      <xdr:col>2</xdr:col>
      <xdr:colOff>180975</xdr:colOff>
      <xdr:row>80</xdr:row>
      <xdr:rowOff>161925</xdr:rowOff>
    </xdr:to>
    <xdr:sp macro="Feuil6.Cause" textlink="">
      <xdr:nvSpPr>
        <xdr:cNvPr id="109" name="Rectangle 108"/>
        <xdr:cNvSpPr/>
      </xdr:nvSpPr>
      <xdr:spPr>
        <a:xfrm>
          <a:off x="3209925" y="134112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81</xdr:row>
      <xdr:rowOff>28575</xdr:rowOff>
    </xdr:from>
    <xdr:to>
      <xdr:col>2</xdr:col>
      <xdr:colOff>180975</xdr:colOff>
      <xdr:row>81</xdr:row>
      <xdr:rowOff>161925</xdr:rowOff>
    </xdr:to>
    <xdr:sp macro="Feuil6.Cause" textlink="">
      <xdr:nvSpPr>
        <xdr:cNvPr id="110" name="Rectangle 109"/>
        <xdr:cNvSpPr/>
      </xdr:nvSpPr>
      <xdr:spPr>
        <a:xfrm>
          <a:off x="3209925" y="136017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82</xdr:row>
      <xdr:rowOff>28575</xdr:rowOff>
    </xdr:from>
    <xdr:to>
      <xdr:col>2</xdr:col>
      <xdr:colOff>180975</xdr:colOff>
      <xdr:row>82</xdr:row>
      <xdr:rowOff>161925</xdr:rowOff>
    </xdr:to>
    <xdr:sp macro="Feuil6.Cause" textlink="">
      <xdr:nvSpPr>
        <xdr:cNvPr id="111" name="Rectangle 110"/>
        <xdr:cNvSpPr/>
      </xdr:nvSpPr>
      <xdr:spPr>
        <a:xfrm>
          <a:off x="3209925" y="137922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83</xdr:row>
      <xdr:rowOff>28575</xdr:rowOff>
    </xdr:from>
    <xdr:to>
      <xdr:col>2</xdr:col>
      <xdr:colOff>180975</xdr:colOff>
      <xdr:row>83</xdr:row>
      <xdr:rowOff>161925</xdr:rowOff>
    </xdr:to>
    <xdr:sp macro="Feuil6.Cause" textlink="">
      <xdr:nvSpPr>
        <xdr:cNvPr id="112" name="Rectangle 111"/>
        <xdr:cNvSpPr/>
      </xdr:nvSpPr>
      <xdr:spPr>
        <a:xfrm>
          <a:off x="3209925" y="139827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84</xdr:row>
      <xdr:rowOff>28575</xdr:rowOff>
    </xdr:from>
    <xdr:to>
      <xdr:col>2</xdr:col>
      <xdr:colOff>180975</xdr:colOff>
      <xdr:row>84</xdr:row>
      <xdr:rowOff>161925</xdr:rowOff>
    </xdr:to>
    <xdr:sp macro="Feuil6.Cause" textlink="">
      <xdr:nvSpPr>
        <xdr:cNvPr id="113" name="Rectangle 112"/>
        <xdr:cNvSpPr/>
      </xdr:nvSpPr>
      <xdr:spPr>
        <a:xfrm>
          <a:off x="3209925" y="141827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85</xdr:row>
      <xdr:rowOff>28575</xdr:rowOff>
    </xdr:from>
    <xdr:to>
      <xdr:col>2</xdr:col>
      <xdr:colOff>180975</xdr:colOff>
      <xdr:row>85</xdr:row>
      <xdr:rowOff>161925</xdr:rowOff>
    </xdr:to>
    <xdr:sp macro="Feuil6.Cause" textlink="">
      <xdr:nvSpPr>
        <xdr:cNvPr id="114" name="Rectangle 113"/>
        <xdr:cNvSpPr/>
      </xdr:nvSpPr>
      <xdr:spPr>
        <a:xfrm>
          <a:off x="3209925" y="143732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86</xdr:row>
      <xdr:rowOff>28575</xdr:rowOff>
    </xdr:from>
    <xdr:to>
      <xdr:col>2</xdr:col>
      <xdr:colOff>180975</xdr:colOff>
      <xdr:row>86</xdr:row>
      <xdr:rowOff>161925</xdr:rowOff>
    </xdr:to>
    <xdr:sp macro="Feuil6.Cause" textlink="">
      <xdr:nvSpPr>
        <xdr:cNvPr id="115" name="Rectangle 114"/>
        <xdr:cNvSpPr/>
      </xdr:nvSpPr>
      <xdr:spPr>
        <a:xfrm>
          <a:off x="3209925" y="145732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87</xdr:row>
      <xdr:rowOff>28575</xdr:rowOff>
    </xdr:from>
    <xdr:to>
      <xdr:col>2</xdr:col>
      <xdr:colOff>180975</xdr:colOff>
      <xdr:row>87</xdr:row>
      <xdr:rowOff>161925</xdr:rowOff>
    </xdr:to>
    <xdr:sp macro="Feuil6.Cause" textlink="">
      <xdr:nvSpPr>
        <xdr:cNvPr id="116" name="Rectangle 115"/>
        <xdr:cNvSpPr/>
      </xdr:nvSpPr>
      <xdr:spPr>
        <a:xfrm>
          <a:off x="3209925" y="147637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88</xdr:row>
      <xdr:rowOff>28575</xdr:rowOff>
    </xdr:from>
    <xdr:to>
      <xdr:col>2</xdr:col>
      <xdr:colOff>180975</xdr:colOff>
      <xdr:row>88</xdr:row>
      <xdr:rowOff>161925</xdr:rowOff>
    </xdr:to>
    <xdr:sp macro="Feuil6.Cause" textlink="">
      <xdr:nvSpPr>
        <xdr:cNvPr id="117" name="Rectangle 116"/>
        <xdr:cNvSpPr/>
      </xdr:nvSpPr>
      <xdr:spPr>
        <a:xfrm>
          <a:off x="3209925" y="149542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89</xdr:row>
      <xdr:rowOff>28575</xdr:rowOff>
    </xdr:from>
    <xdr:to>
      <xdr:col>2</xdr:col>
      <xdr:colOff>180975</xdr:colOff>
      <xdr:row>89</xdr:row>
      <xdr:rowOff>161925</xdr:rowOff>
    </xdr:to>
    <xdr:sp macro="Feuil6.Cause" textlink="">
      <xdr:nvSpPr>
        <xdr:cNvPr id="118" name="Rectangle 117"/>
        <xdr:cNvSpPr/>
      </xdr:nvSpPr>
      <xdr:spPr>
        <a:xfrm>
          <a:off x="3209925" y="151542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90</xdr:row>
      <xdr:rowOff>28575</xdr:rowOff>
    </xdr:from>
    <xdr:to>
      <xdr:col>2</xdr:col>
      <xdr:colOff>180975</xdr:colOff>
      <xdr:row>90</xdr:row>
      <xdr:rowOff>161925</xdr:rowOff>
    </xdr:to>
    <xdr:sp macro="Feuil6.Cause" textlink="">
      <xdr:nvSpPr>
        <xdr:cNvPr id="119" name="Rectangle 118"/>
        <xdr:cNvSpPr/>
      </xdr:nvSpPr>
      <xdr:spPr>
        <a:xfrm>
          <a:off x="3209925" y="153447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91</xdr:row>
      <xdr:rowOff>28575</xdr:rowOff>
    </xdr:from>
    <xdr:to>
      <xdr:col>2</xdr:col>
      <xdr:colOff>180975</xdr:colOff>
      <xdr:row>91</xdr:row>
      <xdr:rowOff>161925</xdr:rowOff>
    </xdr:to>
    <xdr:sp macro="Feuil6.Cause" textlink="">
      <xdr:nvSpPr>
        <xdr:cNvPr id="120" name="Rectangle 119"/>
        <xdr:cNvSpPr/>
      </xdr:nvSpPr>
      <xdr:spPr>
        <a:xfrm>
          <a:off x="3209925" y="155448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92</xdr:row>
      <xdr:rowOff>28575</xdr:rowOff>
    </xdr:from>
    <xdr:to>
      <xdr:col>2</xdr:col>
      <xdr:colOff>180975</xdr:colOff>
      <xdr:row>92</xdr:row>
      <xdr:rowOff>161925</xdr:rowOff>
    </xdr:to>
    <xdr:sp macro="Feuil6.Cause" textlink="">
      <xdr:nvSpPr>
        <xdr:cNvPr id="121" name="Rectangle 120"/>
        <xdr:cNvSpPr/>
      </xdr:nvSpPr>
      <xdr:spPr>
        <a:xfrm>
          <a:off x="3209925" y="157353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93</xdr:row>
      <xdr:rowOff>28575</xdr:rowOff>
    </xdr:from>
    <xdr:to>
      <xdr:col>2</xdr:col>
      <xdr:colOff>180975</xdr:colOff>
      <xdr:row>93</xdr:row>
      <xdr:rowOff>161925</xdr:rowOff>
    </xdr:to>
    <xdr:sp macro="Feuil6.Cause" textlink="">
      <xdr:nvSpPr>
        <xdr:cNvPr id="123" name="Rectangle 122"/>
        <xdr:cNvSpPr/>
      </xdr:nvSpPr>
      <xdr:spPr>
        <a:xfrm>
          <a:off x="3219450" y="157353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13</xdr:row>
      <xdr:rowOff>38100</xdr:rowOff>
    </xdr:from>
    <xdr:to>
      <xdr:col>2</xdr:col>
      <xdr:colOff>180976</xdr:colOff>
      <xdr:row>13</xdr:row>
      <xdr:rowOff>171450</xdr:rowOff>
    </xdr:to>
    <xdr:sp macro="Feuil6.Cause" textlink="">
      <xdr:nvSpPr>
        <xdr:cNvPr id="124" name="Rectangle 123"/>
        <xdr:cNvSpPr/>
      </xdr:nvSpPr>
      <xdr:spPr>
        <a:xfrm>
          <a:off x="3219451" y="20574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6</xdr:row>
      <xdr:rowOff>38100</xdr:rowOff>
    </xdr:from>
    <xdr:to>
      <xdr:col>2</xdr:col>
      <xdr:colOff>180976</xdr:colOff>
      <xdr:row>6</xdr:row>
      <xdr:rowOff>171450</xdr:rowOff>
    </xdr:to>
    <xdr:sp macro="Feuil6.Cause" textlink="">
      <xdr:nvSpPr>
        <xdr:cNvPr id="125" name="Rectangle 124"/>
        <xdr:cNvSpPr/>
      </xdr:nvSpPr>
      <xdr:spPr>
        <a:xfrm>
          <a:off x="3219451" y="10572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20</xdr:row>
      <xdr:rowOff>28575</xdr:rowOff>
    </xdr:from>
    <xdr:to>
      <xdr:col>2</xdr:col>
      <xdr:colOff>180976</xdr:colOff>
      <xdr:row>20</xdr:row>
      <xdr:rowOff>161925</xdr:rowOff>
    </xdr:to>
    <xdr:sp macro="Feuil6.Cause" textlink="">
      <xdr:nvSpPr>
        <xdr:cNvPr id="126" name="Rectangle 125"/>
        <xdr:cNvSpPr/>
      </xdr:nvSpPr>
      <xdr:spPr>
        <a:xfrm>
          <a:off x="3219451" y="34480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27</xdr:row>
      <xdr:rowOff>38100</xdr:rowOff>
    </xdr:from>
    <xdr:to>
      <xdr:col>2</xdr:col>
      <xdr:colOff>180976</xdr:colOff>
      <xdr:row>27</xdr:row>
      <xdr:rowOff>171450</xdr:rowOff>
    </xdr:to>
    <xdr:sp macro="Feuil6.Cause" textlink="">
      <xdr:nvSpPr>
        <xdr:cNvPr id="127" name="Rectangle 126"/>
        <xdr:cNvSpPr/>
      </xdr:nvSpPr>
      <xdr:spPr>
        <a:xfrm>
          <a:off x="3219451" y="46577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52</xdr:row>
      <xdr:rowOff>28575</xdr:rowOff>
    </xdr:from>
    <xdr:to>
      <xdr:col>2</xdr:col>
      <xdr:colOff>180975</xdr:colOff>
      <xdr:row>52</xdr:row>
      <xdr:rowOff>161925</xdr:rowOff>
    </xdr:to>
    <xdr:sp macro="Feuil6.Cause" textlink="">
      <xdr:nvSpPr>
        <xdr:cNvPr id="122" name="Rectangle 121"/>
        <xdr:cNvSpPr/>
      </xdr:nvSpPr>
      <xdr:spPr>
        <a:xfrm>
          <a:off x="3216852" y="8956098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53</xdr:row>
      <xdr:rowOff>28575</xdr:rowOff>
    </xdr:from>
    <xdr:to>
      <xdr:col>2</xdr:col>
      <xdr:colOff>180975</xdr:colOff>
      <xdr:row>53</xdr:row>
      <xdr:rowOff>161925</xdr:rowOff>
    </xdr:to>
    <xdr:sp macro="Feuil6.Cause" textlink="">
      <xdr:nvSpPr>
        <xdr:cNvPr id="128" name="Rectangle 127"/>
        <xdr:cNvSpPr/>
      </xdr:nvSpPr>
      <xdr:spPr>
        <a:xfrm>
          <a:off x="3216852" y="9146598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34</xdr:row>
      <xdr:rowOff>38100</xdr:rowOff>
    </xdr:from>
    <xdr:to>
      <xdr:col>2</xdr:col>
      <xdr:colOff>180976</xdr:colOff>
      <xdr:row>34</xdr:row>
      <xdr:rowOff>171450</xdr:rowOff>
    </xdr:to>
    <xdr:sp macro="Feuil6.Cause" textlink="">
      <xdr:nvSpPr>
        <xdr:cNvPr id="129" name="Rectangle 128"/>
        <xdr:cNvSpPr/>
      </xdr:nvSpPr>
      <xdr:spPr>
        <a:xfrm>
          <a:off x="3216853" y="5831032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42</xdr:row>
      <xdr:rowOff>28575</xdr:rowOff>
    </xdr:from>
    <xdr:to>
      <xdr:col>2</xdr:col>
      <xdr:colOff>180975</xdr:colOff>
      <xdr:row>42</xdr:row>
      <xdr:rowOff>161925</xdr:rowOff>
    </xdr:to>
    <xdr:sp macro="Feuil6.Cause" textlink="">
      <xdr:nvSpPr>
        <xdr:cNvPr id="130" name="Rectangle 129"/>
        <xdr:cNvSpPr/>
      </xdr:nvSpPr>
      <xdr:spPr>
        <a:xfrm>
          <a:off x="3216852" y="7423439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7</xdr:row>
      <xdr:rowOff>38100</xdr:rowOff>
    </xdr:from>
    <xdr:to>
      <xdr:col>2</xdr:col>
      <xdr:colOff>180976</xdr:colOff>
      <xdr:row>7</xdr:row>
      <xdr:rowOff>171450</xdr:rowOff>
    </xdr:to>
    <xdr:sp macro="Feuil6.Cause" textlink="">
      <xdr:nvSpPr>
        <xdr:cNvPr id="131" name="Rectangle 130"/>
        <xdr:cNvSpPr/>
      </xdr:nvSpPr>
      <xdr:spPr>
        <a:xfrm>
          <a:off x="3216853" y="1250373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14</xdr:row>
      <xdr:rowOff>38100</xdr:rowOff>
    </xdr:from>
    <xdr:to>
      <xdr:col>2</xdr:col>
      <xdr:colOff>180976</xdr:colOff>
      <xdr:row>14</xdr:row>
      <xdr:rowOff>171450</xdr:rowOff>
    </xdr:to>
    <xdr:sp macro="Feuil6.Cause" textlink="">
      <xdr:nvSpPr>
        <xdr:cNvPr id="132" name="Rectangle 131"/>
        <xdr:cNvSpPr/>
      </xdr:nvSpPr>
      <xdr:spPr>
        <a:xfrm>
          <a:off x="3216853" y="2644486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21</xdr:row>
      <xdr:rowOff>28575</xdr:rowOff>
    </xdr:from>
    <xdr:to>
      <xdr:col>2</xdr:col>
      <xdr:colOff>180976</xdr:colOff>
      <xdr:row>21</xdr:row>
      <xdr:rowOff>161925</xdr:rowOff>
    </xdr:to>
    <xdr:sp macro="Feuil6.Cause" textlink="">
      <xdr:nvSpPr>
        <xdr:cNvPr id="133" name="Rectangle 132"/>
        <xdr:cNvSpPr/>
      </xdr:nvSpPr>
      <xdr:spPr>
        <a:xfrm>
          <a:off x="3216853" y="40290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28</xdr:row>
      <xdr:rowOff>38100</xdr:rowOff>
    </xdr:from>
    <xdr:to>
      <xdr:col>2</xdr:col>
      <xdr:colOff>180976</xdr:colOff>
      <xdr:row>28</xdr:row>
      <xdr:rowOff>171450</xdr:rowOff>
    </xdr:to>
    <xdr:sp macro="Feuil6.Cause" textlink="">
      <xdr:nvSpPr>
        <xdr:cNvPr id="134" name="Rectangle 133"/>
        <xdr:cNvSpPr/>
      </xdr:nvSpPr>
      <xdr:spPr>
        <a:xfrm>
          <a:off x="3216853" y="5432714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8781" cy="6072188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K28"/>
  <sheetViews>
    <sheetView topLeftCell="B1" zoomScale="130" zoomScaleNormal="130" workbookViewId="0">
      <selection activeCell="H15" sqref="H15:K15"/>
    </sheetView>
  </sheetViews>
  <sheetFormatPr baseColWidth="10" defaultRowHeight="15" x14ac:dyDescent="0.25"/>
  <sheetData>
    <row r="1" spans="1:11" x14ac:dyDescent="0.25">
      <c r="B1" s="171" t="s">
        <v>21</v>
      </c>
      <c r="C1" s="172"/>
      <c r="D1" s="172"/>
    </row>
    <row r="3" spans="1:11" x14ac:dyDescent="0.25">
      <c r="A3" t="s">
        <v>18</v>
      </c>
    </row>
    <row r="4" spans="1:11" x14ac:dyDescent="0.25">
      <c r="A4" t="s">
        <v>99</v>
      </c>
    </row>
    <row r="5" spans="1:11" x14ac:dyDescent="0.25">
      <c r="A5" t="s">
        <v>151</v>
      </c>
    </row>
    <row r="6" spans="1:11" x14ac:dyDescent="0.25">
      <c r="A6" t="s">
        <v>77</v>
      </c>
    </row>
    <row r="7" spans="1:11" x14ac:dyDescent="0.25">
      <c r="A7" t="s">
        <v>73</v>
      </c>
    </row>
    <row r="8" spans="1:11" x14ac:dyDescent="0.25">
      <c r="A8" t="s">
        <v>76</v>
      </c>
    </row>
    <row r="9" spans="1:11" x14ac:dyDescent="0.25">
      <c r="A9" t="s">
        <v>78</v>
      </c>
    </row>
    <row r="10" spans="1:11" x14ac:dyDescent="0.25">
      <c r="A10" s="84"/>
    </row>
    <row r="12" spans="1:11" x14ac:dyDescent="0.25">
      <c r="B12" s="176" t="s">
        <v>19</v>
      </c>
      <c r="C12" s="176"/>
      <c r="D12" s="176"/>
      <c r="E12" s="176"/>
      <c r="F12" s="176"/>
      <c r="G12" s="176"/>
      <c r="H12" s="176"/>
      <c r="I12" s="176"/>
      <c r="J12" s="176"/>
      <c r="K12" s="176"/>
    </row>
    <row r="13" spans="1:11" x14ac:dyDescent="0.25">
      <c r="B13" s="176" t="s">
        <v>20</v>
      </c>
      <c r="C13" s="176"/>
      <c r="D13" s="176"/>
      <c r="E13" s="176"/>
      <c r="F13" s="176"/>
      <c r="G13" s="176"/>
      <c r="H13" s="176"/>
      <c r="I13" s="176"/>
      <c r="J13" s="176"/>
      <c r="K13" s="176"/>
    </row>
    <row r="14" spans="1:11" x14ac:dyDescent="0.25">
      <c r="B14" s="176" t="s">
        <v>234</v>
      </c>
      <c r="C14" s="176"/>
      <c r="D14" s="176"/>
      <c r="E14" s="176"/>
      <c r="F14" s="176"/>
      <c r="G14" s="176"/>
      <c r="H14" s="176"/>
      <c r="I14" s="176"/>
      <c r="J14" s="176"/>
      <c r="K14" s="176"/>
    </row>
    <row r="15" spans="1:11" x14ac:dyDescent="0.25">
      <c r="F15" s="1"/>
      <c r="G15" s="1"/>
      <c r="H15" s="172"/>
      <c r="I15" s="172"/>
      <c r="J15" s="172"/>
      <c r="K15" s="172"/>
    </row>
    <row r="20" spans="1:8" ht="15.75" thickBot="1" x14ac:dyDescent="0.3"/>
    <row r="21" spans="1:8" ht="26.25" x14ac:dyDescent="0.4">
      <c r="A21" s="173" t="s">
        <v>29</v>
      </c>
      <c r="B21" s="174"/>
      <c r="C21" s="174"/>
      <c r="D21" s="174"/>
      <c r="E21" s="174"/>
      <c r="F21" s="174"/>
      <c r="G21" s="174"/>
      <c r="H21" s="175"/>
    </row>
    <row r="22" spans="1:8" x14ac:dyDescent="0.25">
      <c r="A22" s="7"/>
      <c r="B22" s="3"/>
      <c r="C22" s="3"/>
      <c r="D22" s="3"/>
      <c r="E22" s="3"/>
      <c r="F22" s="3"/>
      <c r="G22" s="3"/>
      <c r="H22" s="8"/>
    </row>
    <row r="23" spans="1:8" ht="18" x14ac:dyDescent="0.25">
      <c r="A23" s="7"/>
      <c r="B23" s="9"/>
      <c r="C23" s="3"/>
      <c r="D23" s="3"/>
      <c r="E23" s="3"/>
      <c r="F23" s="3"/>
      <c r="G23" s="3"/>
      <c r="H23" s="8"/>
    </row>
    <row r="24" spans="1:8" x14ac:dyDescent="0.25">
      <c r="A24" s="7"/>
      <c r="B24" s="3"/>
      <c r="C24" s="3"/>
      <c r="D24" s="3"/>
      <c r="E24" s="3"/>
      <c r="F24" s="3"/>
      <c r="G24" s="3"/>
      <c r="H24" s="8"/>
    </row>
    <row r="25" spans="1:8" x14ac:dyDescent="0.25">
      <c r="A25" s="7"/>
      <c r="B25" s="3"/>
      <c r="C25" s="3"/>
      <c r="D25" s="3"/>
      <c r="E25" s="3"/>
      <c r="F25" s="3"/>
      <c r="G25" s="3"/>
      <c r="H25" s="8"/>
    </row>
    <row r="26" spans="1:8" x14ac:dyDescent="0.25">
      <c r="A26" s="7"/>
      <c r="B26" s="3"/>
      <c r="C26" s="3"/>
      <c r="D26" s="3"/>
      <c r="E26" s="3"/>
      <c r="F26" s="3"/>
      <c r="G26" s="3"/>
      <c r="H26" s="8"/>
    </row>
    <row r="27" spans="1:8" x14ac:dyDescent="0.25">
      <c r="A27" s="7"/>
      <c r="B27" s="3"/>
      <c r="C27" s="3"/>
      <c r="D27" s="3"/>
      <c r="E27" s="3"/>
      <c r="F27" s="3"/>
      <c r="G27" s="3"/>
      <c r="H27" s="8"/>
    </row>
    <row r="28" spans="1:8" ht="15.75" thickBot="1" x14ac:dyDescent="0.3">
      <c r="A28" s="10"/>
      <c r="B28" s="11"/>
      <c r="C28" s="11"/>
      <c r="D28" s="11"/>
      <c r="E28" s="11"/>
      <c r="F28" s="11"/>
      <c r="G28" s="11"/>
      <c r="H28" s="12"/>
    </row>
  </sheetData>
  <mergeCells count="6">
    <mergeCell ref="B1:D1"/>
    <mergeCell ref="A21:H21"/>
    <mergeCell ref="B12:K12"/>
    <mergeCell ref="B13:K13"/>
    <mergeCell ref="B14:K14"/>
    <mergeCell ref="H15:K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J39"/>
  <sheetViews>
    <sheetView tabSelected="1" zoomScale="90" zoomScaleNormal="90" workbookViewId="0">
      <pane ySplit="9" topLeftCell="A10" activePane="bottomLeft" state="frozen"/>
      <selection pane="bottomLeft" activeCell="B16" sqref="B15:B16"/>
    </sheetView>
  </sheetViews>
  <sheetFormatPr baseColWidth="10" defaultRowHeight="15" x14ac:dyDescent="0.25"/>
  <cols>
    <col min="1" max="5" width="15.7109375" style="13" customWidth="1"/>
    <col min="6" max="7" width="11.28515625" style="13" customWidth="1"/>
    <col min="8" max="8" width="23.42578125" style="13" bestFit="1" customWidth="1"/>
    <col min="9" max="9" width="17.7109375" style="13" customWidth="1"/>
    <col min="10" max="11" width="15.7109375" style="13" customWidth="1"/>
    <col min="12" max="16384" width="11.42578125" style="13"/>
  </cols>
  <sheetData>
    <row r="1" spans="1:10" ht="21.75" thickBot="1" x14ac:dyDescent="0.4">
      <c r="C1" s="181" t="s">
        <v>0</v>
      </c>
      <c r="D1" s="182"/>
      <c r="E1" s="182"/>
      <c r="F1" s="182"/>
      <c r="G1" s="183"/>
    </row>
    <row r="2" spans="1:10" x14ac:dyDescent="0.25">
      <c r="E2" s="14"/>
      <c r="F2" s="47"/>
    </row>
    <row r="3" spans="1:10" ht="15.75" x14ac:dyDescent="0.25">
      <c r="A3" s="15" t="s">
        <v>1</v>
      </c>
      <c r="B3" s="16" t="s">
        <v>3</v>
      </c>
      <c r="C3" s="16" t="s">
        <v>4</v>
      </c>
      <c r="D3" s="16" t="s">
        <v>5</v>
      </c>
      <c r="E3" s="16" t="s">
        <v>3</v>
      </c>
      <c r="F3" s="48"/>
      <c r="J3" s="168"/>
    </row>
    <row r="4" spans="1:10" ht="15.75" x14ac:dyDescent="0.25">
      <c r="A4" s="15" t="s">
        <v>2</v>
      </c>
      <c r="B4" s="6" t="s">
        <v>105</v>
      </c>
      <c r="C4" s="6"/>
      <c r="D4" s="6"/>
      <c r="E4" s="6"/>
      <c r="J4" s="17"/>
    </row>
    <row r="5" spans="1:10" ht="15.75" x14ac:dyDescent="0.25">
      <c r="G5" s="100"/>
      <c r="H5" s="85" t="s">
        <v>6</v>
      </c>
      <c r="I5" s="103">
        <v>41656</v>
      </c>
    </row>
    <row r="6" spans="1:10" ht="15.75" customHeight="1" x14ac:dyDescent="0.25">
      <c r="A6" s="192" t="s">
        <v>100</v>
      </c>
      <c r="B6" s="192"/>
      <c r="C6" s="192"/>
      <c r="F6" s="45"/>
      <c r="G6" s="45"/>
    </row>
    <row r="7" spans="1:10" ht="15.75" customHeight="1" thickBot="1" x14ac:dyDescent="0.3">
      <c r="F7" s="46"/>
      <c r="G7" s="46"/>
    </row>
    <row r="8" spans="1:10" ht="15.75" x14ac:dyDescent="0.25">
      <c r="A8" s="190" t="s">
        <v>74</v>
      </c>
      <c r="B8" s="191"/>
      <c r="C8" s="191"/>
      <c r="D8" s="191"/>
      <c r="E8" s="188" t="s">
        <v>28</v>
      </c>
      <c r="F8" s="184" t="s">
        <v>30</v>
      </c>
      <c r="G8" s="185"/>
      <c r="H8" s="178" t="s">
        <v>27</v>
      </c>
      <c r="I8" s="178" t="s">
        <v>10</v>
      </c>
    </row>
    <row r="9" spans="1:10" ht="16.5" thickBot="1" x14ac:dyDescent="0.3">
      <c r="A9" s="19" t="s">
        <v>8</v>
      </c>
      <c r="B9" s="20" t="s">
        <v>9</v>
      </c>
      <c r="C9" s="49" t="s">
        <v>14</v>
      </c>
      <c r="D9" s="161" t="s">
        <v>75</v>
      </c>
      <c r="E9" s="189"/>
      <c r="F9" s="186"/>
      <c r="G9" s="187"/>
      <c r="H9" s="179"/>
      <c r="I9" s="179"/>
    </row>
    <row r="10" spans="1:10" ht="30" x14ac:dyDescent="0.25">
      <c r="A10" s="147"/>
      <c r="B10" s="148"/>
      <c r="C10" s="149" t="str">
        <f>IF(AND(A10&lt;&gt;"",B10&lt;&gt;""),B10-A10,"")</f>
        <v/>
      </c>
      <c r="D10" s="150"/>
      <c r="E10" s="72" t="s">
        <v>37</v>
      </c>
      <c r="F10" s="180" t="s">
        <v>34</v>
      </c>
      <c r="G10" s="180"/>
      <c r="H10" s="145"/>
      <c r="I10" s="104"/>
    </row>
    <row r="11" spans="1:10" ht="30" x14ac:dyDescent="0.25">
      <c r="A11" s="147"/>
      <c r="B11" s="148"/>
      <c r="C11" s="149" t="str">
        <f t="shared" ref="C11:C39" si="0">IF(AND(A11&lt;&gt;"",B11&lt;&gt;""),B11-A11,"")</f>
        <v/>
      </c>
      <c r="D11" s="151"/>
      <c r="E11" s="51" t="s">
        <v>37</v>
      </c>
      <c r="F11" s="177" t="s">
        <v>35</v>
      </c>
      <c r="G11" s="177"/>
      <c r="H11" s="143"/>
      <c r="I11" s="105"/>
    </row>
    <row r="12" spans="1:10" ht="30" x14ac:dyDescent="0.25">
      <c r="A12" s="147"/>
      <c r="B12" s="148"/>
      <c r="C12" s="149" t="str">
        <f t="shared" si="0"/>
        <v/>
      </c>
      <c r="D12" s="151"/>
      <c r="E12" s="51" t="s">
        <v>37</v>
      </c>
      <c r="F12" s="177" t="s">
        <v>32</v>
      </c>
      <c r="G12" s="177"/>
      <c r="H12" s="143"/>
      <c r="I12" s="105"/>
    </row>
    <row r="13" spans="1:10" ht="15" customHeight="1" x14ac:dyDescent="0.25">
      <c r="A13" s="152"/>
      <c r="B13" s="153"/>
      <c r="C13" s="149" t="str">
        <f t="shared" si="0"/>
        <v/>
      </c>
      <c r="D13" s="154"/>
      <c r="E13" s="51" t="s">
        <v>37</v>
      </c>
      <c r="F13" s="177" t="s">
        <v>33</v>
      </c>
      <c r="G13" s="177"/>
      <c r="H13" s="143"/>
      <c r="I13" s="105"/>
    </row>
    <row r="14" spans="1:10" x14ac:dyDescent="0.25">
      <c r="A14" s="155"/>
      <c r="B14" s="156"/>
      <c r="C14" s="149" t="str">
        <f t="shared" si="0"/>
        <v/>
      </c>
      <c r="D14" s="151"/>
      <c r="E14" s="51" t="s">
        <v>31</v>
      </c>
      <c r="F14" s="177" t="s">
        <v>32</v>
      </c>
      <c r="G14" s="177"/>
      <c r="H14" s="143"/>
      <c r="I14" s="105"/>
    </row>
    <row r="15" spans="1:10" x14ac:dyDescent="0.25">
      <c r="A15" s="155"/>
      <c r="B15" s="157"/>
      <c r="C15" s="149" t="str">
        <f t="shared" si="0"/>
        <v/>
      </c>
      <c r="D15" s="151"/>
      <c r="E15" s="51" t="s">
        <v>31</v>
      </c>
      <c r="F15" s="177" t="s">
        <v>33</v>
      </c>
      <c r="G15" s="177"/>
      <c r="H15" s="143"/>
      <c r="I15" s="105"/>
    </row>
    <row r="16" spans="1:10" x14ac:dyDescent="0.25">
      <c r="A16" s="155"/>
      <c r="B16" s="156"/>
      <c r="C16" s="149" t="str">
        <f t="shared" si="0"/>
        <v/>
      </c>
      <c r="D16" s="151"/>
      <c r="E16" s="51" t="s">
        <v>69</v>
      </c>
      <c r="F16" s="177" t="s">
        <v>71</v>
      </c>
      <c r="G16" s="177"/>
      <c r="H16" s="143"/>
      <c r="I16" s="105"/>
    </row>
    <row r="17" spans="1:9" x14ac:dyDescent="0.25">
      <c r="A17" s="155"/>
      <c r="B17" s="156"/>
      <c r="C17" s="149" t="str">
        <f t="shared" si="0"/>
        <v/>
      </c>
      <c r="D17" s="151"/>
      <c r="E17" s="51" t="s">
        <v>31</v>
      </c>
      <c r="F17" s="177" t="s">
        <v>32</v>
      </c>
      <c r="G17" s="177"/>
      <c r="H17" s="143"/>
      <c r="I17" s="105"/>
    </row>
    <row r="18" spans="1:9" x14ac:dyDescent="0.25">
      <c r="A18" s="155"/>
      <c r="B18" s="156"/>
      <c r="C18" s="149" t="str">
        <f t="shared" si="0"/>
        <v/>
      </c>
      <c r="D18" s="151"/>
      <c r="E18" s="51" t="s">
        <v>31</v>
      </c>
      <c r="F18" s="177" t="s">
        <v>32</v>
      </c>
      <c r="G18" s="177"/>
      <c r="H18" s="143"/>
      <c r="I18" s="105"/>
    </row>
    <row r="19" spans="1:9" ht="30" x14ac:dyDescent="0.25">
      <c r="A19" s="155">
        <v>0.41666666666666669</v>
      </c>
      <c r="B19" s="156"/>
      <c r="C19" s="149" t="str">
        <f t="shared" si="0"/>
        <v/>
      </c>
      <c r="D19" s="151">
        <v>2</v>
      </c>
      <c r="E19" s="51" t="s">
        <v>37</v>
      </c>
      <c r="F19" s="177" t="s">
        <v>35</v>
      </c>
      <c r="G19" s="177"/>
      <c r="H19" s="143"/>
      <c r="I19" s="105" t="s">
        <v>105</v>
      </c>
    </row>
    <row r="20" spans="1:9" x14ac:dyDescent="0.25">
      <c r="A20" s="155"/>
      <c r="B20" s="156"/>
      <c r="C20" s="149" t="str">
        <f t="shared" si="0"/>
        <v/>
      </c>
      <c r="D20" s="151">
        <v>2</v>
      </c>
      <c r="E20" s="51" t="s">
        <v>31</v>
      </c>
      <c r="F20" s="177" t="s">
        <v>32</v>
      </c>
      <c r="G20" s="177"/>
      <c r="H20" s="158"/>
      <c r="I20" s="105" t="s">
        <v>105</v>
      </c>
    </row>
    <row r="21" spans="1:9" ht="30" x14ac:dyDescent="0.25">
      <c r="A21" s="155"/>
      <c r="B21" s="156"/>
      <c r="C21" s="149" t="str">
        <f t="shared" si="0"/>
        <v/>
      </c>
      <c r="D21" s="151">
        <v>2</v>
      </c>
      <c r="E21" s="51" t="s">
        <v>36</v>
      </c>
      <c r="F21" s="177" t="s">
        <v>69</v>
      </c>
      <c r="G21" s="177"/>
      <c r="H21" s="143" t="s">
        <v>231</v>
      </c>
      <c r="I21" s="105" t="s">
        <v>105</v>
      </c>
    </row>
    <row r="22" spans="1:9" x14ac:dyDescent="0.25">
      <c r="A22" s="155"/>
      <c r="B22" s="157"/>
      <c r="C22" s="149" t="str">
        <f>IF(AND(A22&lt;&gt;"",B22&lt;&gt;""),B22-A22,"")</f>
        <v/>
      </c>
      <c r="D22" s="151">
        <v>3</v>
      </c>
      <c r="E22" s="51" t="s">
        <v>38</v>
      </c>
      <c r="F22" s="177" t="s">
        <v>32</v>
      </c>
      <c r="G22" s="177"/>
      <c r="H22" s="143"/>
      <c r="I22" s="105" t="s">
        <v>105</v>
      </c>
    </row>
    <row r="23" spans="1:9" x14ac:dyDescent="0.25">
      <c r="A23" s="155"/>
      <c r="B23" s="156"/>
      <c r="C23" s="149" t="str">
        <f t="shared" si="0"/>
        <v/>
      </c>
      <c r="D23" s="151">
        <v>2</v>
      </c>
      <c r="E23" s="51" t="s">
        <v>36</v>
      </c>
      <c r="F23" s="177" t="s">
        <v>232</v>
      </c>
      <c r="G23" s="177"/>
      <c r="H23" s="169" t="s">
        <v>233</v>
      </c>
      <c r="I23" s="105"/>
    </row>
    <row r="24" spans="1:9" x14ac:dyDescent="0.25">
      <c r="A24" s="155"/>
      <c r="B24" s="156"/>
      <c r="C24" s="149"/>
      <c r="D24" s="151">
        <v>1</v>
      </c>
      <c r="E24" s="51" t="s">
        <v>31</v>
      </c>
      <c r="F24" s="177" t="s">
        <v>150</v>
      </c>
      <c r="G24" s="177"/>
      <c r="H24" s="143"/>
      <c r="I24" s="105"/>
    </row>
    <row r="25" spans="1:9" x14ac:dyDescent="0.25">
      <c r="A25" s="155">
        <v>0.41666666666666669</v>
      </c>
      <c r="B25" s="156">
        <v>0.45833333333333331</v>
      </c>
      <c r="C25" s="149"/>
      <c r="D25" s="154"/>
      <c r="E25" s="51" t="s">
        <v>36</v>
      </c>
      <c r="F25" s="177" t="s">
        <v>33</v>
      </c>
      <c r="G25" s="177"/>
      <c r="H25" s="143"/>
      <c r="I25" s="105"/>
    </row>
    <row r="26" spans="1:9" x14ac:dyDescent="0.25">
      <c r="A26" s="92"/>
      <c r="B26" s="55"/>
      <c r="C26" s="149"/>
      <c r="D26" s="82">
        <v>3</v>
      </c>
      <c r="E26" s="51" t="s">
        <v>36</v>
      </c>
      <c r="F26" s="177" t="s">
        <v>150</v>
      </c>
      <c r="G26" s="177"/>
      <c r="H26" s="143"/>
      <c r="I26" s="105"/>
    </row>
    <row r="27" spans="1:9" ht="30" x14ac:dyDescent="0.25">
      <c r="A27" s="92"/>
      <c r="B27" s="55"/>
      <c r="C27" s="149"/>
      <c r="D27" s="82">
        <v>1</v>
      </c>
      <c r="E27" s="51" t="s">
        <v>37</v>
      </c>
      <c r="F27" s="177" t="s">
        <v>34</v>
      </c>
      <c r="G27" s="177"/>
      <c r="H27" s="143"/>
      <c r="I27" s="105"/>
    </row>
    <row r="28" spans="1:9" x14ac:dyDescent="0.25">
      <c r="A28" s="155"/>
      <c r="B28" s="156"/>
      <c r="C28" s="149" t="str">
        <f t="shared" si="0"/>
        <v/>
      </c>
      <c r="D28" s="151"/>
      <c r="E28" s="51"/>
      <c r="F28" s="177"/>
      <c r="G28" s="177"/>
      <c r="H28" s="143"/>
      <c r="I28" s="105"/>
    </row>
    <row r="29" spans="1:9" x14ac:dyDescent="0.25">
      <c r="A29" s="155"/>
      <c r="B29" s="157"/>
      <c r="C29" s="149" t="str">
        <f t="shared" si="0"/>
        <v/>
      </c>
      <c r="D29" s="162"/>
      <c r="E29" s="164"/>
      <c r="F29" s="177"/>
      <c r="G29" s="177"/>
      <c r="H29" s="143"/>
      <c r="I29" s="105"/>
    </row>
    <row r="30" spans="1:9" ht="15" customHeight="1" x14ac:dyDescent="0.25">
      <c r="A30" s="155"/>
      <c r="B30" s="157"/>
      <c r="C30" s="149" t="str">
        <f t="shared" si="0"/>
        <v/>
      </c>
      <c r="D30" s="162"/>
      <c r="E30" s="164"/>
      <c r="F30" s="177"/>
      <c r="G30" s="177"/>
      <c r="H30" s="143"/>
      <c r="I30" s="105"/>
    </row>
    <row r="31" spans="1:9" x14ac:dyDescent="0.25">
      <c r="A31" s="155"/>
      <c r="B31" s="157"/>
      <c r="C31" s="149" t="str">
        <f t="shared" si="0"/>
        <v/>
      </c>
      <c r="D31" s="162"/>
      <c r="E31" s="164"/>
      <c r="F31" s="177"/>
      <c r="G31" s="177"/>
      <c r="H31" s="143"/>
      <c r="I31" s="105"/>
    </row>
    <row r="32" spans="1:9" x14ac:dyDescent="0.25">
      <c r="A32" s="155"/>
      <c r="B32" s="157"/>
      <c r="C32" s="149" t="str">
        <f t="shared" si="0"/>
        <v/>
      </c>
      <c r="D32" s="162"/>
      <c r="E32" s="164"/>
      <c r="F32" s="177"/>
      <c r="G32" s="177"/>
      <c r="H32" s="143"/>
      <c r="I32" s="105"/>
    </row>
    <row r="33" spans="1:9" x14ac:dyDescent="0.25">
      <c r="A33" s="155"/>
      <c r="B33" s="157"/>
      <c r="C33" s="149" t="str">
        <f t="shared" si="0"/>
        <v/>
      </c>
      <c r="D33" s="162"/>
      <c r="E33" s="164"/>
      <c r="F33" s="177"/>
      <c r="G33" s="177"/>
      <c r="H33" s="143"/>
      <c r="I33" s="105"/>
    </row>
    <row r="34" spans="1:9" x14ac:dyDescent="0.25">
      <c r="A34" s="155"/>
      <c r="B34" s="157"/>
      <c r="C34" s="149" t="str">
        <f t="shared" si="0"/>
        <v/>
      </c>
      <c r="D34" s="162"/>
      <c r="E34" s="164"/>
      <c r="F34" s="177"/>
      <c r="G34" s="177"/>
      <c r="H34" s="143"/>
      <c r="I34" s="105"/>
    </row>
    <row r="35" spans="1:9" x14ac:dyDescent="0.25">
      <c r="A35" s="155"/>
      <c r="B35" s="157"/>
      <c r="C35" s="149" t="str">
        <f t="shared" si="0"/>
        <v/>
      </c>
      <c r="D35" s="162"/>
      <c r="E35" s="164"/>
      <c r="F35" s="177"/>
      <c r="G35" s="177"/>
      <c r="H35" s="143"/>
      <c r="I35" s="105"/>
    </row>
    <row r="36" spans="1:9" x14ac:dyDescent="0.25">
      <c r="A36" s="155"/>
      <c r="B36" s="157"/>
      <c r="C36" s="149" t="str">
        <f t="shared" si="0"/>
        <v/>
      </c>
      <c r="D36" s="162"/>
      <c r="E36" s="164"/>
      <c r="F36" s="177"/>
      <c r="G36" s="177"/>
      <c r="H36" s="143"/>
      <c r="I36" s="105"/>
    </row>
    <row r="37" spans="1:9" x14ac:dyDescent="0.25">
      <c r="A37" s="155"/>
      <c r="B37" s="157"/>
      <c r="C37" s="149" t="str">
        <f t="shared" si="0"/>
        <v/>
      </c>
      <c r="D37" s="162"/>
      <c r="E37" s="164"/>
      <c r="F37" s="177"/>
      <c r="G37" s="177"/>
      <c r="H37" s="143"/>
      <c r="I37" s="105"/>
    </row>
    <row r="38" spans="1:9" x14ac:dyDescent="0.25">
      <c r="A38" s="155"/>
      <c r="B38" s="157"/>
      <c r="C38" s="149" t="str">
        <f t="shared" si="0"/>
        <v/>
      </c>
      <c r="D38" s="162"/>
      <c r="E38" s="164"/>
      <c r="F38" s="177"/>
      <c r="G38" s="177"/>
      <c r="H38" s="143"/>
      <c r="I38" s="105"/>
    </row>
    <row r="39" spans="1:9" ht="15.75" thickBot="1" x14ac:dyDescent="0.3">
      <c r="A39" s="159"/>
      <c r="B39" s="160"/>
      <c r="C39" s="170" t="str">
        <f t="shared" si="0"/>
        <v/>
      </c>
      <c r="D39" s="163"/>
      <c r="E39" s="165"/>
      <c r="F39" s="193"/>
      <c r="G39" s="193"/>
      <c r="H39" s="144"/>
      <c r="I39" s="106"/>
    </row>
  </sheetData>
  <mergeCells count="37">
    <mergeCell ref="F35:G35"/>
    <mergeCell ref="F36:G36"/>
    <mergeCell ref="F37:G37"/>
    <mergeCell ref="F38:G38"/>
    <mergeCell ref="F39:G39"/>
    <mergeCell ref="F30:G30"/>
    <mergeCell ref="F31:G31"/>
    <mergeCell ref="F32:G32"/>
    <mergeCell ref="F33:G33"/>
    <mergeCell ref="F34:G34"/>
    <mergeCell ref="C1:G1"/>
    <mergeCell ref="F8:G9"/>
    <mergeCell ref="E8:E9"/>
    <mergeCell ref="F19:G19"/>
    <mergeCell ref="F17:G17"/>
    <mergeCell ref="F18:G18"/>
    <mergeCell ref="A8:D8"/>
    <mergeCell ref="A6:C6"/>
    <mergeCell ref="F20:G20"/>
    <mergeCell ref="I8:I9"/>
    <mergeCell ref="H8:H9"/>
    <mergeCell ref="F10:G10"/>
    <mergeCell ref="F11:G11"/>
    <mergeCell ref="F12:G12"/>
    <mergeCell ref="F13:G13"/>
    <mergeCell ref="F14:G14"/>
    <mergeCell ref="F15:G15"/>
    <mergeCell ref="F16:G16"/>
    <mergeCell ref="F28:G28"/>
    <mergeCell ref="F29:G29"/>
    <mergeCell ref="F21:G21"/>
    <mergeCell ref="F22:G22"/>
    <mergeCell ref="F23:G23"/>
    <mergeCell ref="F25:G25"/>
    <mergeCell ref="F26:G26"/>
    <mergeCell ref="F27:G27"/>
    <mergeCell ref="F24:G2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chivage">
                <anchor moveWithCells="1">
                  <from>
                    <xdr:col>5</xdr:col>
                    <xdr:colOff>657225</xdr:colOff>
                    <xdr:row>1</xdr:row>
                    <xdr:rowOff>161925</xdr:rowOff>
                  </from>
                  <to>
                    <xdr:col>7</xdr:col>
                    <xdr:colOff>581025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94"/>
  <sheetViews>
    <sheetView zoomScale="120" zoomScaleNormal="120" workbookViewId="0">
      <pane ySplit="1" topLeftCell="A2" activePane="bottomLeft" state="frozen"/>
      <selection pane="bottomLeft" sqref="A1:C1"/>
    </sheetView>
  </sheetViews>
  <sheetFormatPr baseColWidth="10" defaultRowHeight="15" x14ac:dyDescent="0.25"/>
  <cols>
    <col min="1" max="1" width="28.7109375" customWidth="1"/>
    <col min="2" max="2" width="18.85546875" bestFit="1" customWidth="1"/>
    <col min="3" max="3" width="3.5703125" customWidth="1"/>
    <col min="4" max="5" width="15.7109375" customWidth="1"/>
  </cols>
  <sheetData>
    <row r="1" spans="1:10" ht="16.5" thickTop="1" thickBot="1" x14ac:dyDescent="0.3">
      <c r="A1" s="194" t="s">
        <v>15</v>
      </c>
      <c r="B1" s="194"/>
      <c r="C1" s="194"/>
      <c r="G1" s="3"/>
      <c r="H1" s="3"/>
      <c r="I1" s="3"/>
      <c r="J1" s="3"/>
    </row>
    <row r="2" spans="1:10" ht="16.5" thickTop="1" thickBot="1" x14ac:dyDescent="0.3">
      <c r="E2" s="3"/>
      <c r="F2" s="3"/>
    </row>
    <row r="3" spans="1:10" ht="15.75" customHeight="1" x14ac:dyDescent="0.25">
      <c r="A3" s="37" t="s">
        <v>31</v>
      </c>
      <c r="B3" s="38" t="s">
        <v>32</v>
      </c>
      <c r="C3" s="27"/>
      <c r="D3" s="2"/>
    </row>
    <row r="4" spans="1:10" ht="15.75" customHeight="1" x14ac:dyDescent="0.25">
      <c r="A4" s="39" t="s">
        <v>31</v>
      </c>
      <c r="B4" s="40" t="s">
        <v>33</v>
      </c>
      <c r="C4" s="28"/>
      <c r="D4" s="1"/>
      <c r="E4" s="1"/>
    </row>
    <row r="5" spans="1:10" ht="15.75" customHeight="1" x14ac:dyDescent="0.25">
      <c r="A5" s="39" t="s">
        <v>31</v>
      </c>
      <c r="B5" s="40" t="s">
        <v>34</v>
      </c>
      <c r="C5" s="28"/>
      <c r="D5" s="1"/>
      <c r="E5" s="1"/>
      <c r="G5" s="3"/>
    </row>
    <row r="6" spans="1:10" ht="15.75" customHeight="1" x14ac:dyDescent="0.25">
      <c r="A6" s="39" t="s">
        <v>31</v>
      </c>
      <c r="B6" s="40" t="s">
        <v>35</v>
      </c>
      <c r="C6" s="28"/>
      <c r="D6" s="1"/>
      <c r="E6" s="1"/>
    </row>
    <row r="7" spans="1:10" ht="15.75" customHeight="1" x14ac:dyDescent="0.25">
      <c r="A7" s="39" t="s">
        <v>31</v>
      </c>
      <c r="B7" s="40" t="s">
        <v>72</v>
      </c>
      <c r="C7" s="28"/>
      <c r="D7" s="1"/>
      <c r="E7" s="1"/>
    </row>
    <row r="8" spans="1:10" ht="15.75" customHeight="1" x14ac:dyDescent="0.25">
      <c r="A8" s="39" t="s">
        <v>31</v>
      </c>
      <c r="B8" s="40" t="s">
        <v>150</v>
      </c>
      <c r="C8" s="28"/>
      <c r="D8" s="1"/>
      <c r="E8" s="1"/>
    </row>
    <row r="9" spans="1:10" ht="15.75" customHeight="1" thickBot="1" x14ac:dyDescent="0.3">
      <c r="A9" s="41" t="s">
        <v>31</v>
      </c>
      <c r="B9" s="42" t="s">
        <v>69</v>
      </c>
      <c r="C9" s="29"/>
      <c r="D9" s="1"/>
      <c r="E9" s="1"/>
    </row>
    <row r="10" spans="1:10" ht="15.75" customHeight="1" x14ac:dyDescent="0.25">
      <c r="A10" s="116" t="s">
        <v>36</v>
      </c>
      <c r="B10" s="117" t="s">
        <v>32</v>
      </c>
      <c r="C10" s="118"/>
      <c r="D10" s="1"/>
      <c r="E10" s="1"/>
    </row>
    <row r="11" spans="1:10" ht="15.75" customHeight="1" x14ac:dyDescent="0.25">
      <c r="A11" s="119" t="s">
        <v>36</v>
      </c>
      <c r="B11" s="120" t="s">
        <v>33</v>
      </c>
      <c r="C11" s="121"/>
    </row>
    <row r="12" spans="1:10" ht="15.75" customHeight="1" x14ac:dyDescent="0.25">
      <c r="A12" s="119" t="s">
        <v>36</v>
      </c>
      <c r="B12" s="120" t="s">
        <v>34</v>
      </c>
      <c r="C12" s="121"/>
    </row>
    <row r="13" spans="1:10" ht="15.75" customHeight="1" x14ac:dyDescent="0.25">
      <c r="A13" s="119" t="s">
        <v>36</v>
      </c>
      <c r="B13" s="120" t="s">
        <v>35</v>
      </c>
      <c r="C13" s="121"/>
    </row>
    <row r="14" spans="1:10" ht="15.75" customHeight="1" x14ac:dyDescent="0.25">
      <c r="A14" s="119" t="s">
        <v>36</v>
      </c>
      <c r="B14" s="120" t="s">
        <v>72</v>
      </c>
      <c r="C14" s="121"/>
    </row>
    <row r="15" spans="1:10" ht="15.75" customHeight="1" x14ac:dyDescent="0.25">
      <c r="A15" s="119" t="s">
        <v>36</v>
      </c>
      <c r="B15" s="120" t="s">
        <v>150</v>
      </c>
      <c r="C15" s="121"/>
    </row>
    <row r="16" spans="1:10" ht="15.75" customHeight="1" thickBot="1" x14ac:dyDescent="0.3">
      <c r="A16" s="113" t="s">
        <v>36</v>
      </c>
      <c r="B16" s="114" t="s">
        <v>69</v>
      </c>
      <c r="C16" s="115"/>
    </row>
    <row r="17" spans="1:3" ht="15.75" customHeight="1" x14ac:dyDescent="0.25">
      <c r="A17" s="37" t="s">
        <v>37</v>
      </c>
      <c r="B17" s="38" t="s">
        <v>32</v>
      </c>
      <c r="C17" s="27"/>
    </row>
    <row r="18" spans="1:3" ht="15.75" customHeight="1" x14ac:dyDescent="0.25">
      <c r="A18" s="39" t="s">
        <v>37</v>
      </c>
      <c r="B18" s="40" t="s">
        <v>33</v>
      </c>
      <c r="C18" s="28"/>
    </row>
    <row r="19" spans="1:3" ht="15.75" customHeight="1" x14ac:dyDescent="0.25">
      <c r="A19" s="39" t="s">
        <v>37</v>
      </c>
      <c r="B19" s="40" t="s">
        <v>34</v>
      </c>
      <c r="C19" s="28"/>
    </row>
    <row r="20" spans="1:3" ht="15.75" customHeight="1" x14ac:dyDescent="0.25">
      <c r="A20" s="39" t="s">
        <v>37</v>
      </c>
      <c r="B20" s="40" t="s">
        <v>35</v>
      </c>
      <c r="C20" s="28"/>
    </row>
    <row r="21" spans="1:3" ht="15.75" customHeight="1" x14ac:dyDescent="0.25">
      <c r="A21" s="39" t="s">
        <v>37</v>
      </c>
      <c r="B21" s="40" t="s">
        <v>72</v>
      </c>
      <c r="C21" s="28"/>
    </row>
    <row r="22" spans="1:3" ht="15.75" customHeight="1" x14ac:dyDescent="0.25">
      <c r="A22" s="39" t="s">
        <v>37</v>
      </c>
      <c r="B22" s="40" t="s">
        <v>150</v>
      </c>
      <c r="C22" s="28"/>
    </row>
    <row r="23" spans="1:3" ht="15.75" customHeight="1" thickBot="1" x14ac:dyDescent="0.3">
      <c r="A23" s="41" t="s">
        <v>37</v>
      </c>
      <c r="B23" s="42" t="s">
        <v>69</v>
      </c>
      <c r="C23" s="29"/>
    </row>
    <row r="24" spans="1:3" ht="15.75" customHeight="1" x14ac:dyDescent="0.25">
      <c r="A24" s="116" t="s">
        <v>38</v>
      </c>
      <c r="B24" s="117" t="s">
        <v>32</v>
      </c>
      <c r="C24" s="118"/>
    </row>
    <row r="25" spans="1:3" ht="15.75" customHeight="1" x14ac:dyDescent="0.25">
      <c r="A25" s="119" t="s">
        <v>38</v>
      </c>
      <c r="B25" s="120" t="s">
        <v>33</v>
      </c>
      <c r="C25" s="121"/>
    </row>
    <row r="26" spans="1:3" ht="15.75" customHeight="1" x14ac:dyDescent="0.25">
      <c r="A26" s="119" t="s">
        <v>38</v>
      </c>
      <c r="B26" s="120" t="s">
        <v>34</v>
      </c>
      <c r="C26" s="121"/>
    </row>
    <row r="27" spans="1:3" ht="15.75" customHeight="1" x14ac:dyDescent="0.25">
      <c r="A27" s="119" t="s">
        <v>38</v>
      </c>
      <c r="B27" s="120" t="s">
        <v>35</v>
      </c>
      <c r="C27" s="121"/>
    </row>
    <row r="28" spans="1:3" ht="15.75" customHeight="1" x14ac:dyDescent="0.25">
      <c r="A28" s="119" t="s">
        <v>38</v>
      </c>
      <c r="B28" s="120" t="s">
        <v>72</v>
      </c>
      <c r="C28" s="121"/>
    </row>
    <row r="29" spans="1:3" ht="15.75" customHeight="1" x14ac:dyDescent="0.25">
      <c r="A29" s="119" t="s">
        <v>38</v>
      </c>
      <c r="B29" s="120" t="s">
        <v>150</v>
      </c>
      <c r="C29" s="121"/>
    </row>
    <row r="30" spans="1:3" ht="15.75" customHeight="1" thickBot="1" x14ac:dyDescent="0.3">
      <c r="A30" s="113" t="s">
        <v>38</v>
      </c>
      <c r="B30" s="114" t="s">
        <v>69</v>
      </c>
      <c r="C30" s="115"/>
    </row>
    <row r="31" spans="1:3" ht="15.75" customHeight="1" x14ac:dyDescent="0.25">
      <c r="A31" s="37" t="s">
        <v>39</v>
      </c>
      <c r="B31" s="38" t="s">
        <v>40</v>
      </c>
      <c r="C31" s="27"/>
    </row>
    <row r="32" spans="1:3" ht="15.75" customHeight="1" x14ac:dyDescent="0.25">
      <c r="A32" s="39" t="s">
        <v>39</v>
      </c>
      <c r="B32" s="40" t="s">
        <v>41</v>
      </c>
      <c r="C32" s="28"/>
    </row>
    <row r="33" spans="1:3" ht="15.75" customHeight="1" x14ac:dyDescent="0.25">
      <c r="A33" s="39" t="s">
        <v>39</v>
      </c>
      <c r="B33" s="40" t="s">
        <v>42</v>
      </c>
      <c r="C33" s="28"/>
    </row>
    <row r="34" spans="1:3" ht="15.75" customHeight="1" x14ac:dyDescent="0.25">
      <c r="A34" s="39" t="s">
        <v>39</v>
      </c>
      <c r="B34" s="40" t="s">
        <v>34</v>
      </c>
      <c r="C34" s="28"/>
    </row>
    <row r="35" spans="1:3" ht="15.75" customHeight="1" x14ac:dyDescent="0.25">
      <c r="A35" s="39" t="s">
        <v>39</v>
      </c>
      <c r="B35" s="40" t="s">
        <v>149</v>
      </c>
      <c r="C35" s="28"/>
    </row>
    <row r="36" spans="1:3" ht="15.75" customHeight="1" thickBot="1" x14ac:dyDescent="0.3">
      <c r="A36" s="41" t="s">
        <v>39</v>
      </c>
      <c r="B36" s="42" t="s">
        <v>69</v>
      </c>
      <c r="C36" s="29"/>
    </row>
    <row r="37" spans="1:3" ht="15.75" customHeight="1" x14ac:dyDescent="0.25">
      <c r="A37" s="116" t="s">
        <v>43</v>
      </c>
      <c r="B37" s="117" t="s">
        <v>40</v>
      </c>
      <c r="C37" s="118"/>
    </row>
    <row r="38" spans="1:3" ht="15.75" customHeight="1" x14ac:dyDescent="0.25">
      <c r="A38" s="119" t="s">
        <v>43</v>
      </c>
      <c r="B38" s="120" t="s">
        <v>41</v>
      </c>
      <c r="C38" s="121"/>
    </row>
    <row r="39" spans="1:3" ht="16.5" customHeight="1" x14ac:dyDescent="0.25">
      <c r="A39" s="119" t="s">
        <v>43</v>
      </c>
      <c r="B39" s="120" t="s">
        <v>42</v>
      </c>
      <c r="C39" s="121"/>
    </row>
    <row r="40" spans="1:3" ht="15.75" customHeight="1" x14ac:dyDescent="0.25">
      <c r="A40" s="119" t="s">
        <v>43</v>
      </c>
      <c r="B40" s="120" t="s">
        <v>34</v>
      </c>
      <c r="C40" s="121"/>
    </row>
    <row r="41" spans="1:3" ht="15.75" customHeight="1" x14ac:dyDescent="0.25">
      <c r="A41" s="119" t="s">
        <v>43</v>
      </c>
      <c r="B41" s="120" t="s">
        <v>44</v>
      </c>
      <c r="C41" s="121"/>
    </row>
    <row r="42" spans="1:3" x14ac:dyDescent="0.25">
      <c r="A42" s="119" t="s">
        <v>43</v>
      </c>
      <c r="B42" s="120" t="s">
        <v>45</v>
      </c>
      <c r="C42" s="121"/>
    </row>
    <row r="43" spans="1:3" x14ac:dyDescent="0.25">
      <c r="A43" s="119" t="s">
        <v>43</v>
      </c>
      <c r="B43" s="120" t="s">
        <v>149</v>
      </c>
      <c r="C43" s="121"/>
    </row>
    <row r="44" spans="1:3" ht="15.75" thickBot="1" x14ac:dyDescent="0.3">
      <c r="A44" s="113" t="s">
        <v>43</v>
      </c>
      <c r="B44" s="114" t="s">
        <v>69</v>
      </c>
      <c r="C44" s="115"/>
    </row>
    <row r="45" spans="1:3" x14ac:dyDescent="0.25">
      <c r="A45" s="37" t="s">
        <v>46</v>
      </c>
      <c r="B45" s="38" t="s">
        <v>42</v>
      </c>
      <c r="C45" s="27"/>
    </row>
    <row r="46" spans="1:3" x14ac:dyDescent="0.25">
      <c r="A46" s="39" t="s">
        <v>46</v>
      </c>
      <c r="B46" s="40" t="s">
        <v>47</v>
      </c>
      <c r="C46" s="28"/>
    </row>
    <row r="47" spans="1:3" x14ac:dyDescent="0.25">
      <c r="A47" s="39" t="s">
        <v>46</v>
      </c>
      <c r="B47" s="40" t="s">
        <v>48</v>
      </c>
      <c r="C47" s="28"/>
    </row>
    <row r="48" spans="1:3" ht="15.75" thickBot="1" x14ac:dyDescent="0.3">
      <c r="A48" s="41" t="s">
        <v>46</v>
      </c>
      <c r="B48" s="42" t="s">
        <v>69</v>
      </c>
      <c r="C48" s="29"/>
    </row>
    <row r="49" spans="1:5" x14ac:dyDescent="0.25">
      <c r="A49" s="116" t="s">
        <v>49</v>
      </c>
      <c r="B49" s="117" t="s">
        <v>42</v>
      </c>
      <c r="C49" s="118"/>
    </row>
    <row r="50" spans="1:5" x14ac:dyDescent="0.25">
      <c r="A50" s="119" t="s">
        <v>49</v>
      </c>
      <c r="B50" s="120" t="s">
        <v>47</v>
      </c>
      <c r="C50" s="121"/>
    </row>
    <row r="51" spans="1:5" x14ac:dyDescent="0.25">
      <c r="A51" s="119" t="s">
        <v>49</v>
      </c>
      <c r="B51" s="120" t="s">
        <v>48</v>
      </c>
      <c r="C51" s="121"/>
    </row>
    <row r="52" spans="1:5" ht="15.75" thickBot="1" x14ac:dyDescent="0.3">
      <c r="A52" s="122" t="s">
        <v>49</v>
      </c>
      <c r="B52" s="123" t="s">
        <v>69</v>
      </c>
      <c r="C52" s="124"/>
    </row>
    <row r="53" spans="1:5" x14ac:dyDescent="0.25">
      <c r="A53" s="107" t="s">
        <v>199</v>
      </c>
      <c r="B53" s="108" t="s">
        <v>148</v>
      </c>
      <c r="C53" s="109"/>
      <c r="E53" t="s">
        <v>82</v>
      </c>
    </row>
    <row r="54" spans="1:5" ht="15.75" thickBot="1" x14ac:dyDescent="0.3">
      <c r="A54" s="41" t="s">
        <v>199</v>
      </c>
      <c r="B54" s="42" t="s">
        <v>69</v>
      </c>
      <c r="C54" s="29"/>
    </row>
    <row r="55" spans="1:5" x14ac:dyDescent="0.25">
      <c r="A55" s="110" t="s">
        <v>50</v>
      </c>
      <c r="B55" s="111" t="s">
        <v>51</v>
      </c>
      <c r="C55" s="112"/>
    </row>
    <row r="56" spans="1:5" ht="15.75" thickBot="1" x14ac:dyDescent="0.3">
      <c r="A56" s="113" t="s">
        <v>50</v>
      </c>
      <c r="B56" s="114" t="s">
        <v>69</v>
      </c>
      <c r="C56" s="115"/>
    </row>
    <row r="57" spans="1:5" x14ac:dyDescent="0.25">
      <c r="A57" s="37" t="s">
        <v>52</v>
      </c>
      <c r="B57" s="38" t="s">
        <v>53</v>
      </c>
      <c r="C57" s="27"/>
    </row>
    <row r="58" spans="1:5" x14ac:dyDescent="0.25">
      <c r="A58" s="39" t="s">
        <v>52</v>
      </c>
      <c r="B58" s="40" t="s">
        <v>54</v>
      </c>
      <c r="C58" s="28"/>
    </row>
    <row r="59" spans="1:5" x14ac:dyDescent="0.25">
      <c r="A59" s="39" t="s">
        <v>52</v>
      </c>
      <c r="B59" s="40" t="s">
        <v>55</v>
      </c>
      <c r="C59" s="28"/>
    </row>
    <row r="60" spans="1:5" ht="15.75" thickBot="1" x14ac:dyDescent="0.3">
      <c r="A60" s="41" t="s">
        <v>52</v>
      </c>
      <c r="B60" s="42" t="s">
        <v>69</v>
      </c>
      <c r="C60" s="29"/>
    </row>
    <row r="61" spans="1:5" x14ac:dyDescent="0.25">
      <c r="A61" s="116" t="s">
        <v>57</v>
      </c>
      <c r="B61" s="117" t="s">
        <v>53</v>
      </c>
      <c r="C61" s="118"/>
    </row>
    <row r="62" spans="1:5" x14ac:dyDescent="0.25">
      <c r="A62" s="119" t="s">
        <v>57</v>
      </c>
      <c r="B62" s="120" t="s">
        <v>54</v>
      </c>
      <c r="C62" s="121"/>
    </row>
    <row r="63" spans="1:5" x14ac:dyDescent="0.25">
      <c r="A63" s="119" t="s">
        <v>57</v>
      </c>
      <c r="B63" s="120" t="s">
        <v>55</v>
      </c>
      <c r="C63" s="121"/>
    </row>
    <row r="64" spans="1:5" ht="15.75" thickBot="1" x14ac:dyDescent="0.3">
      <c r="A64" s="113" t="s">
        <v>57</v>
      </c>
      <c r="B64" s="114" t="s">
        <v>69</v>
      </c>
      <c r="C64" s="115"/>
    </row>
    <row r="65" spans="1:3" x14ac:dyDescent="0.25">
      <c r="A65" s="37" t="s">
        <v>58</v>
      </c>
      <c r="B65" s="38" t="s">
        <v>53</v>
      </c>
      <c r="C65" s="27"/>
    </row>
    <row r="66" spans="1:3" x14ac:dyDescent="0.25">
      <c r="A66" s="39" t="s">
        <v>58</v>
      </c>
      <c r="B66" s="40" t="s">
        <v>54</v>
      </c>
      <c r="C66" s="28"/>
    </row>
    <row r="67" spans="1:3" x14ac:dyDescent="0.25">
      <c r="A67" s="39" t="s">
        <v>58</v>
      </c>
      <c r="B67" s="40" t="s">
        <v>55</v>
      </c>
      <c r="C67" s="28"/>
    </row>
    <row r="68" spans="1:3" ht="15.75" thickBot="1" x14ac:dyDescent="0.3">
      <c r="A68" s="41" t="s">
        <v>58</v>
      </c>
      <c r="B68" s="42" t="s">
        <v>69</v>
      </c>
      <c r="C68" s="29"/>
    </row>
    <row r="69" spans="1:3" x14ac:dyDescent="0.25">
      <c r="A69" s="116" t="s">
        <v>59</v>
      </c>
      <c r="B69" s="117" t="s">
        <v>53</v>
      </c>
      <c r="C69" s="118"/>
    </row>
    <row r="70" spans="1:3" x14ac:dyDescent="0.25">
      <c r="A70" s="119" t="s">
        <v>59</v>
      </c>
      <c r="B70" s="120" t="s">
        <v>54</v>
      </c>
      <c r="C70" s="121"/>
    </row>
    <row r="71" spans="1:3" x14ac:dyDescent="0.25">
      <c r="A71" s="119" t="s">
        <v>59</v>
      </c>
      <c r="B71" s="120" t="s">
        <v>55</v>
      </c>
      <c r="C71" s="121"/>
    </row>
    <row r="72" spans="1:3" ht="15.75" thickBot="1" x14ac:dyDescent="0.3">
      <c r="A72" s="113" t="s">
        <v>59</v>
      </c>
      <c r="B72" s="114" t="s">
        <v>69</v>
      </c>
      <c r="C72" s="115"/>
    </row>
    <row r="73" spans="1:3" x14ac:dyDescent="0.25">
      <c r="A73" s="37" t="s">
        <v>60</v>
      </c>
      <c r="B73" s="38" t="s">
        <v>53</v>
      </c>
      <c r="C73" s="27"/>
    </row>
    <row r="74" spans="1:3" x14ac:dyDescent="0.25">
      <c r="A74" s="39" t="s">
        <v>60</v>
      </c>
      <c r="B74" s="40" t="s">
        <v>54</v>
      </c>
      <c r="C74" s="28"/>
    </row>
    <row r="75" spans="1:3" x14ac:dyDescent="0.25">
      <c r="A75" s="39" t="s">
        <v>60</v>
      </c>
      <c r="B75" s="40" t="s">
        <v>55</v>
      </c>
      <c r="C75" s="28"/>
    </row>
    <row r="76" spans="1:3" ht="15.75" thickBot="1" x14ac:dyDescent="0.3">
      <c r="A76" s="41" t="s">
        <v>60</v>
      </c>
      <c r="B76" s="42" t="s">
        <v>69</v>
      </c>
      <c r="C76" s="29"/>
    </row>
    <row r="77" spans="1:3" x14ac:dyDescent="0.25">
      <c r="A77" s="116" t="s">
        <v>61</v>
      </c>
      <c r="B77" s="117" t="s">
        <v>53</v>
      </c>
      <c r="C77" s="118"/>
    </row>
    <row r="78" spans="1:3" x14ac:dyDescent="0.25">
      <c r="A78" s="119" t="s">
        <v>61</v>
      </c>
      <c r="B78" s="120" t="s">
        <v>54</v>
      </c>
      <c r="C78" s="121"/>
    </row>
    <row r="79" spans="1:3" x14ac:dyDescent="0.25">
      <c r="A79" s="119" t="s">
        <v>61</v>
      </c>
      <c r="B79" s="120" t="s">
        <v>55</v>
      </c>
      <c r="C79" s="121"/>
    </row>
    <row r="80" spans="1:3" ht="15.75" thickBot="1" x14ac:dyDescent="0.3">
      <c r="A80" s="113" t="s">
        <v>61</v>
      </c>
      <c r="B80" s="114" t="s">
        <v>69</v>
      </c>
      <c r="C80" s="115"/>
    </row>
    <row r="81" spans="1:3" x14ac:dyDescent="0.25">
      <c r="A81" s="37" t="s">
        <v>62</v>
      </c>
      <c r="B81" s="38" t="s">
        <v>53</v>
      </c>
      <c r="C81" s="27"/>
    </row>
    <row r="82" spans="1:3" x14ac:dyDescent="0.25">
      <c r="A82" s="39" t="s">
        <v>62</v>
      </c>
      <c r="B82" s="40" t="s">
        <v>54</v>
      </c>
      <c r="C82" s="28"/>
    </row>
    <row r="83" spans="1:3" x14ac:dyDescent="0.25">
      <c r="A83" s="39" t="s">
        <v>62</v>
      </c>
      <c r="B83" s="40" t="s">
        <v>55</v>
      </c>
      <c r="C83" s="28"/>
    </row>
    <row r="84" spans="1:3" ht="15.75" thickBot="1" x14ac:dyDescent="0.3">
      <c r="A84" s="41" t="s">
        <v>62</v>
      </c>
      <c r="B84" s="42" t="s">
        <v>69</v>
      </c>
      <c r="C84" s="29"/>
    </row>
    <row r="85" spans="1:3" x14ac:dyDescent="0.25">
      <c r="A85" s="116" t="s">
        <v>63</v>
      </c>
      <c r="B85" s="117" t="s">
        <v>56</v>
      </c>
      <c r="C85" s="118"/>
    </row>
    <row r="86" spans="1:3" ht="15.75" thickBot="1" x14ac:dyDescent="0.3">
      <c r="A86" s="113" t="s">
        <v>63</v>
      </c>
      <c r="B86" s="114" t="s">
        <v>69</v>
      </c>
      <c r="C86" s="115"/>
    </row>
    <row r="87" spans="1:3" x14ac:dyDescent="0.25">
      <c r="A87" s="37" t="s">
        <v>64</v>
      </c>
      <c r="B87" s="38" t="s">
        <v>65</v>
      </c>
      <c r="C87" s="27"/>
    </row>
    <row r="88" spans="1:3" x14ac:dyDescent="0.25">
      <c r="A88" s="39" t="s">
        <v>64</v>
      </c>
      <c r="B88" s="40" t="s">
        <v>66</v>
      </c>
      <c r="C88" s="28"/>
    </row>
    <row r="89" spans="1:3" ht="15.75" thickBot="1" x14ac:dyDescent="0.3">
      <c r="A89" s="41" t="s">
        <v>64</v>
      </c>
      <c r="B89" s="42" t="s">
        <v>69</v>
      </c>
      <c r="C89" s="29"/>
    </row>
    <row r="90" spans="1:3" x14ac:dyDescent="0.25">
      <c r="A90" s="116" t="s">
        <v>67</v>
      </c>
      <c r="B90" s="117" t="s">
        <v>68</v>
      </c>
      <c r="C90" s="118"/>
    </row>
    <row r="91" spans="1:3" ht="15.75" thickBot="1" x14ac:dyDescent="0.3">
      <c r="A91" s="122" t="s">
        <v>67</v>
      </c>
      <c r="B91" s="123" t="s">
        <v>69</v>
      </c>
      <c r="C91" s="124"/>
    </row>
    <row r="92" spans="1:3" x14ac:dyDescent="0.25">
      <c r="A92" s="37" t="s">
        <v>69</v>
      </c>
      <c r="B92" s="38" t="s">
        <v>70</v>
      </c>
      <c r="C92" s="27"/>
    </row>
    <row r="93" spans="1:3" x14ac:dyDescent="0.25">
      <c r="A93" s="39" t="s">
        <v>69</v>
      </c>
      <c r="B93" s="40" t="s">
        <v>71</v>
      </c>
      <c r="C93" s="28"/>
    </row>
    <row r="94" spans="1:3" ht="15.75" thickBot="1" x14ac:dyDescent="0.3">
      <c r="A94" s="41" t="s">
        <v>69</v>
      </c>
      <c r="B94" s="42" t="s">
        <v>69</v>
      </c>
      <c r="C94" s="29"/>
    </row>
  </sheetData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518"/>
  <sheetViews>
    <sheetView zoomScale="90" zoomScaleNormal="90" workbookViewId="0">
      <selection activeCell="B16" sqref="B16"/>
    </sheetView>
  </sheetViews>
  <sheetFormatPr baseColWidth="10" defaultRowHeight="15" x14ac:dyDescent="0.25"/>
  <cols>
    <col min="1" max="5" width="15.7109375" customWidth="1"/>
    <col min="6" max="7" width="11.28515625" customWidth="1"/>
    <col min="8" max="8" width="23.42578125" bestFit="1" customWidth="1"/>
    <col min="9" max="9" width="17.7109375" customWidth="1"/>
  </cols>
  <sheetData>
    <row r="1" spans="1:9" ht="21.75" thickBot="1" x14ac:dyDescent="0.4">
      <c r="A1" s="13"/>
      <c r="B1" s="13"/>
      <c r="C1" s="181" t="s">
        <v>0</v>
      </c>
      <c r="D1" s="182"/>
      <c r="E1" s="182"/>
      <c r="F1" s="182"/>
      <c r="G1" s="183"/>
      <c r="H1" s="13"/>
      <c r="I1" s="13"/>
    </row>
    <row r="2" spans="1:9" x14ac:dyDescent="0.25">
      <c r="A2" s="13"/>
      <c r="B2" s="13"/>
      <c r="C2" s="13"/>
      <c r="D2" s="13"/>
      <c r="E2" s="14"/>
      <c r="F2" s="47"/>
      <c r="G2" s="13"/>
      <c r="H2" s="13"/>
      <c r="I2" s="13"/>
    </row>
    <row r="3" spans="1:9" ht="15.75" x14ac:dyDescent="0.25">
      <c r="A3" s="15" t="s">
        <v>1</v>
      </c>
      <c r="B3" s="16" t="s">
        <v>3</v>
      </c>
      <c r="C3" s="16" t="s">
        <v>4</v>
      </c>
      <c r="D3" s="16" t="s">
        <v>5</v>
      </c>
      <c r="E3" s="16" t="s">
        <v>3</v>
      </c>
      <c r="F3" s="48"/>
      <c r="G3" s="13"/>
      <c r="H3" s="13"/>
      <c r="I3" s="13"/>
    </row>
    <row r="4" spans="1:9" ht="15.75" x14ac:dyDescent="0.25">
      <c r="A4" s="15" t="s">
        <v>2</v>
      </c>
      <c r="B4" s="6" t="s">
        <v>105</v>
      </c>
      <c r="C4" s="6" t="s">
        <v>80</v>
      </c>
      <c r="D4" s="6"/>
      <c r="E4" s="6"/>
      <c r="F4" s="13"/>
      <c r="G4" s="13"/>
      <c r="H4" s="13"/>
      <c r="I4" s="13"/>
    </row>
    <row r="5" spans="1:9" ht="15.75" x14ac:dyDescent="0.25">
      <c r="A5" s="13"/>
      <c r="B5" s="13"/>
      <c r="C5" s="13"/>
      <c r="D5" s="13"/>
      <c r="E5" s="13"/>
      <c r="F5" s="13"/>
      <c r="G5" s="100"/>
      <c r="H5" s="146" t="s">
        <v>6</v>
      </c>
      <c r="I5" s="103">
        <v>41655</v>
      </c>
    </row>
    <row r="6" spans="1:9" ht="15.75" x14ac:dyDescent="0.25">
      <c r="A6" s="192" t="s">
        <v>114</v>
      </c>
      <c r="B6" s="192"/>
      <c r="C6" s="192"/>
      <c r="D6" s="13"/>
      <c r="E6" s="13"/>
      <c r="F6" s="45"/>
      <c r="G6" s="45"/>
      <c r="H6" s="13"/>
      <c r="I6" s="13"/>
    </row>
    <row r="7" spans="1:9" ht="16.5" thickBot="1" x14ac:dyDescent="0.3">
      <c r="A7" s="13"/>
      <c r="B7" s="13"/>
      <c r="C7" s="13"/>
      <c r="D7" s="13"/>
      <c r="E7" s="13"/>
      <c r="F7" s="46"/>
      <c r="G7" s="46"/>
      <c r="H7" s="13"/>
      <c r="I7" s="13"/>
    </row>
    <row r="8" spans="1:9" ht="15.75" x14ac:dyDescent="0.25">
      <c r="A8" s="190" t="s">
        <v>74</v>
      </c>
      <c r="B8" s="191"/>
      <c r="C8" s="191"/>
      <c r="D8" s="191"/>
      <c r="E8" s="188" t="s">
        <v>28</v>
      </c>
      <c r="F8" s="184" t="s">
        <v>30</v>
      </c>
      <c r="G8" s="185"/>
      <c r="H8" s="178" t="s">
        <v>27</v>
      </c>
      <c r="I8" s="178" t="s">
        <v>10</v>
      </c>
    </row>
    <row r="9" spans="1:9" ht="16.5" thickBot="1" x14ac:dyDescent="0.3">
      <c r="A9" s="19" t="s">
        <v>8</v>
      </c>
      <c r="B9" s="20" t="s">
        <v>9</v>
      </c>
      <c r="C9" s="49" t="s">
        <v>14</v>
      </c>
      <c r="D9" s="161" t="s">
        <v>75</v>
      </c>
      <c r="E9" s="189"/>
      <c r="F9" s="186"/>
      <c r="G9" s="187"/>
      <c r="H9" s="179"/>
      <c r="I9" s="179"/>
    </row>
    <row r="10" spans="1:9" x14ac:dyDescent="0.25">
      <c r="A10" s="147">
        <v>9.7222222222222224E-2</v>
      </c>
      <c r="B10" s="148"/>
      <c r="C10" s="149" t="s">
        <v>219</v>
      </c>
      <c r="D10" s="150">
        <v>3</v>
      </c>
      <c r="E10" s="72" t="s">
        <v>31</v>
      </c>
      <c r="F10" s="180" t="s">
        <v>32</v>
      </c>
      <c r="G10" s="180"/>
      <c r="H10" s="145"/>
      <c r="I10" s="104" t="s">
        <v>220</v>
      </c>
    </row>
    <row r="11" spans="1:9" ht="30" x14ac:dyDescent="0.25">
      <c r="A11" s="147">
        <v>0.1125</v>
      </c>
      <c r="B11" s="148"/>
      <c r="C11" s="149" t="s">
        <v>219</v>
      </c>
      <c r="D11" s="151"/>
      <c r="E11" s="51" t="s">
        <v>37</v>
      </c>
      <c r="F11" s="177" t="s">
        <v>32</v>
      </c>
      <c r="G11" s="177"/>
      <c r="H11" s="143"/>
      <c r="I11" s="105" t="s">
        <v>105</v>
      </c>
    </row>
    <row r="12" spans="1:9" x14ac:dyDescent="0.25">
      <c r="A12" s="147">
        <v>0.125</v>
      </c>
      <c r="B12" s="148"/>
      <c r="C12" s="149" t="s">
        <v>219</v>
      </c>
      <c r="D12" s="151"/>
      <c r="E12" s="51" t="s">
        <v>31</v>
      </c>
      <c r="F12" s="177" t="s">
        <v>69</v>
      </c>
      <c r="G12" s="177"/>
      <c r="H12" s="143" t="s">
        <v>171</v>
      </c>
      <c r="I12" s="105" t="s">
        <v>105</v>
      </c>
    </row>
    <row r="13" spans="1:9" x14ac:dyDescent="0.25">
      <c r="A13" s="152">
        <v>0.12152777777777778</v>
      </c>
      <c r="B13" s="153"/>
      <c r="C13" s="149" t="s">
        <v>219</v>
      </c>
      <c r="D13" s="154">
        <v>3</v>
      </c>
      <c r="E13" s="51" t="s">
        <v>36</v>
      </c>
      <c r="F13" s="177" t="s">
        <v>34</v>
      </c>
      <c r="G13" s="177"/>
      <c r="H13" s="143"/>
      <c r="I13" s="105" t="s">
        <v>105</v>
      </c>
    </row>
    <row r="14" spans="1:9" ht="30" x14ac:dyDescent="0.25">
      <c r="A14" s="155">
        <v>0.14583333333333334</v>
      </c>
      <c r="B14" s="156"/>
      <c r="C14" s="149" t="s">
        <v>219</v>
      </c>
      <c r="D14" s="151"/>
      <c r="E14" s="51" t="s">
        <v>36</v>
      </c>
      <c r="F14" s="177" t="s">
        <v>69</v>
      </c>
      <c r="G14" s="177"/>
      <c r="H14" s="143" t="s">
        <v>221</v>
      </c>
      <c r="I14" s="105" t="s">
        <v>105</v>
      </c>
    </row>
    <row r="15" spans="1:9" x14ac:dyDescent="0.25">
      <c r="A15" s="155"/>
      <c r="B15" s="157"/>
      <c r="C15" s="149" t="s">
        <v>219</v>
      </c>
      <c r="D15" s="151"/>
      <c r="E15" s="51" t="s">
        <v>31</v>
      </c>
      <c r="F15" s="177" t="s">
        <v>69</v>
      </c>
      <c r="G15" s="177"/>
      <c r="H15" s="143" t="s">
        <v>222</v>
      </c>
      <c r="I15" s="105" t="s">
        <v>80</v>
      </c>
    </row>
    <row r="16" spans="1:9" ht="30" x14ac:dyDescent="0.25">
      <c r="A16" s="155"/>
      <c r="B16" s="156"/>
      <c r="C16" s="149" t="s">
        <v>219</v>
      </c>
      <c r="D16" s="151"/>
      <c r="E16" s="51" t="s">
        <v>31</v>
      </c>
      <c r="F16" s="177" t="s">
        <v>69</v>
      </c>
      <c r="G16" s="177"/>
      <c r="H16" s="143" t="s">
        <v>223</v>
      </c>
      <c r="I16" s="105" t="s">
        <v>80</v>
      </c>
    </row>
    <row r="17" spans="1:9" ht="30" x14ac:dyDescent="0.25">
      <c r="A17" s="155"/>
      <c r="B17" s="156"/>
      <c r="C17" s="149" t="s">
        <v>219</v>
      </c>
      <c r="D17" s="151" t="s">
        <v>216</v>
      </c>
      <c r="E17" s="51" t="s">
        <v>43</v>
      </c>
      <c r="F17" s="177" t="s">
        <v>69</v>
      </c>
      <c r="G17" s="177"/>
      <c r="H17" s="143" t="s">
        <v>224</v>
      </c>
      <c r="I17" s="105" t="s">
        <v>80</v>
      </c>
    </row>
    <row r="18" spans="1:9" x14ac:dyDescent="0.25">
      <c r="A18" s="155"/>
      <c r="B18" s="156"/>
      <c r="C18" s="149" t="s">
        <v>219</v>
      </c>
      <c r="D18" s="151">
        <v>3</v>
      </c>
      <c r="E18" s="51" t="s">
        <v>31</v>
      </c>
      <c r="F18" s="177" t="s">
        <v>32</v>
      </c>
      <c r="G18" s="177"/>
      <c r="H18" s="143"/>
      <c r="I18" s="105" t="s">
        <v>80</v>
      </c>
    </row>
    <row r="19" spans="1:9" x14ac:dyDescent="0.25">
      <c r="A19" s="155"/>
      <c r="B19" s="156"/>
      <c r="C19" s="149" t="s">
        <v>219</v>
      </c>
      <c r="D19" s="151">
        <v>4</v>
      </c>
      <c r="E19" s="51" t="s">
        <v>38</v>
      </c>
      <c r="F19" s="177" t="s">
        <v>32</v>
      </c>
      <c r="G19" s="177"/>
      <c r="H19" s="143"/>
      <c r="I19" s="105" t="s">
        <v>80</v>
      </c>
    </row>
    <row r="20" spans="1:9" ht="30" x14ac:dyDescent="0.25">
      <c r="A20" s="155">
        <v>0.33333333333333331</v>
      </c>
      <c r="B20" s="156">
        <v>0.35416666666666669</v>
      </c>
      <c r="C20" s="149">
        <v>2.083333333333337E-2</v>
      </c>
      <c r="D20" s="151"/>
      <c r="E20" s="51" t="s">
        <v>38</v>
      </c>
      <c r="F20" s="177" t="s">
        <v>69</v>
      </c>
      <c r="G20" s="177"/>
      <c r="H20" s="158" t="s">
        <v>225</v>
      </c>
      <c r="I20" s="105"/>
    </row>
    <row r="21" spans="1:9" ht="30" x14ac:dyDescent="0.25">
      <c r="A21" s="155"/>
      <c r="B21" s="156"/>
      <c r="C21" s="149" t="s">
        <v>219</v>
      </c>
      <c r="D21" s="151">
        <v>1</v>
      </c>
      <c r="E21" s="51" t="s">
        <v>37</v>
      </c>
      <c r="F21" s="177" t="s">
        <v>69</v>
      </c>
      <c r="G21" s="177"/>
      <c r="H21" s="143" t="s">
        <v>226</v>
      </c>
      <c r="I21" s="105" t="s">
        <v>80</v>
      </c>
    </row>
    <row r="22" spans="1:9" x14ac:dyDescent="0.25">
      <c r="A22" s="155"/>
      <c r="B22" s="157"/>
      <c r="C22" s="149" t="s">
        <v>219</v>
      </c>
      <c r="D22" s="151">
        <v>5</v>
      </c>
      <c r="E22" s="51" t="s">
        <v>38</v>
      </c>
      <c r="F22" s="177" t="s">
        <v>69</v>
      </c>
      <c r="G22" s="177"/>
      <c r="H22" s="143" t="s">
        <v>212</v>
      </c>
      <c r="I22" s="105" t="s">
        <v>80</v>
      </c>
    </row>
    <row r="23" spans="1:9" ht="90" x14ac:dyDescent="0.25">
      <c r="A23" s="155"/>
      <c r="B23" s="156"/>
      <c r="C23" s="149" t="s">
        <v>219</v>
      </c>
      <c r="D23" s="151"/>
      <c r="E23" s="51" t="s">
        <v>43</v>
      </c>
      <c r="F23" s="177" t="s">
        <v>69</v>
      </c>
      <c r="G23" s="177"/>
      <c r="H23" s="143" t="s">
        <v>227</v>
      </c>
      <c r="I23" s="105" t="s">
        <v>80</v>
      </c>
    </row>
    <row r="24" spans="1:9" ht="30" x14ac:dyDescent="0.25">
      <c r="A24" s="155"/>
      <c r="B24" s="156"/>
      <c r="C24" s="149" t="s">
        <v>219</v>
      </c>
      <c r="D24" s="151"/>
      <c r="E24" s="51" t="s">
        <v>37</v>
      </c>
      <c r="F24" s="177" t="s">
        <v>32</v>
      </c>
      <c r="G24" s="177"/>
      <c r="H24" s="143"/>
      <c r="I24" s="105"/>
    </row>
    <row r="25" spans="1:9" ht="30" x14ac:dyDescent="0.25">
      <c r="A25" s="155"/>
      <c r="B25" s="156"/>
      <c r="C25" s="149" t="s">
        <v>219</v>
      </c>
      <c r="D25" s="154"/>
      <c r="E25" s="51" t="s">
        <v>37</v>
      </c>
      <c r="F25" s="177" t="s">
        <v>32</v>
      </c>
      <c r="G25" s="177"/>
      <c r="H25" s="143"/>
      <c r="I25" s="105"/>
    </row>
    <row r="26" spans="1:9" x14ac:dyDescent="0.25">
      <c r="A26" s="92">
        <v>0.68055555555555547</v>
      </c>
      <c r="B26" s="55"/>
      <c r="C26" s="59" t="s">
        <v>219</v>
      </c>
      <c r="D26" s="82"/>
      <c r="E26" s="51" t="s">
        <v>31</v>
      </c>
      <c r="F26" s="177" t="s">
        <v>228</v>
      </c>
      <c r="G26" s="177"/>
      <c r="H26" s="143"/>
      <c r="I26" s="105"/>
    </row>
    <row r="27" spans="1:9" x14ac:dyDescent="0.25">
      <c r="A27" s="92">
        <v>0.54166666666666663</v>
      </c>
      <c r="B27" s="55"/>
      <c r="C27" s="59" t="s">
        <v>219</v>
      </c>
      <c r="D27" s="82"/>
      <c r="E27" s="51" t="s">
        <v>38</v>
      </c>
      <c r="F27" s="177" t="s">
        <v>69</v>
      </c>
      <c r="G27" s="177"/>
      <c r="H27" s="143" t="s">
        <v>229</v>
      </c>
      <c r="I27" s="105"/>
    </row>
    <row r="28" spans="1:9" x14ac:dyDescent="0.25">
      <c r="A28" s="155">
        <v>0.54166666666666663</v>
      </c>
      <c r="B28" s="156">
        <v>0.875</v>
      </c>
      <c r="C28" s="149">
        <v>0.33333333333333337</v>
      </c>
      <c r="D28" s="151">
        <v>6</v>
      </c>
      <c r="E28" s="51" t="s">
        <v>31</v>
      </c>
      <c r="F28" s="177" t="s">
        <v>32</v>
      </c>
      <c r="G28" s="177"/>
      <c r="H28" s="143"/>
      <c r="I28" s="105"/>
    </row>
    <row r="29" spans="1:9" x14ac:dyDescent="0.25">
      <c r="A29" s="155">
        <v>0.86458333333333337</v>
      </c>
      <c r="B29" s="157">
        <v>0.875</v>
      </c>
      <c r="C29" s="166">
        <v>1.041666666666663E-2</v>
      </c>
      <c r="D29" s="162"/>
      <c r="E29" s="164" t="s">
        <v>31</v>
      </c>
      <c r="F29" s="177" t="s">
        <v>69</v>
      </c>
      <c r="G29" s="177"/>
      <c r="H29" s="143" t="s">
        <v>230</v>
      </c>
      <c r="I29" s="105"/>
    </row>
    <row r="30" spans="1:9" x14ac:dyDescent="0.25">
      <c r="A30" s="155">
        <v>0.875</v>
      </c>
      <c r="B30" s="157">
        <v>0</v>
      </c>
      <c r="C30" s="166" t="s">
        <v>219</v>
      </c>
      <c r="D30" s="162">
        <v>6</v>
      </c>
      <c r="E30" s="164" t="s">
        <v>31</v>
      </c>
      <c r="F30" s="177" t="s">
        <v>32</v>
      </c>
      <c r="G30" s="177"/>
      <c r="H30" s="143"/>
      <c r="I30" s="105"/>
    </row>
    <row r="31" spans="1:9" x14ac:dyDescent="0.25">
      <c r="A31" s="155">
        <v>0.875</v>
      </c>
      <c r="B31" s="157">
        <v>1</v>
      </c>
      <c r="C31" s="166">
        <v>0.125</v>
      </c>
      <c r="D31" s="162">
        <v>5</v>
      </c>
      <c r="E31" s="164" t="s">
        <v>31</v>
      </c>
      <c r="F31" s="177" t="s">
        <v>69</v>
      </c>
      <c r="G31" s="177"/>
      <c r="H31" s="143" t="s">
        <v>230</v>
      </c>
      <c r="I31" s="105"/>
    </row>
    <row r="32" spans="1:9" x14ac:dyDescent="0.25">
      <c r="A32" s="155"/>
      <c r="B32" s="157"/>
      <c r="C32" s="166" t="s">
        <v>219</v>
      </c>
      <c r="D32" s="162"/>
      <c r="E32" s="164"/>
      <c r="F32" s="177"/>
      <c r="G32" s="177"/>
      <c r="H32" s="143"/>
      <c r="I32" s="105"/>
    </row>
    <row r="33" spans="1:9" x14ac:dyDescent="0.25">
      <c r="A33" s="155"/>
      <c r="B33" s="157"/>
      <c r="C33" s="166" t="s">
        <v>219</v>
      </c>
      <c r="D33" s="162"/>
      <c r="E33" s="164"/>
      <c r="F33" s="177"/>
      <c r="G33" s="177"/>
      <c r="H33" s="143"/>
      <c r="I33" s="105"/>
    </row>
    <row r="34" spans="1:9" x14ac:dyDescent="0.25">
      <c r="A34" s="155"/>
      <c r="B34" s="157"/>
      <c r="C34" s="166" t="s">
        <v>219</v>
      </c>
      <c r="D34" s="162"/>
      <c r="E34" s="164"/>
      <c r="F34" s="177"/>
      <c r="G34" s="177"/>
      <c r="H34" s="143"/>
      <c r="I34" s="105"/>
    </row>
    <row r="35" spans="1:9" x14ac:dyDescent="0.25">
      <c r="A35" s="155"/>
      <c r="B35" s="157"/>
      <c r="C35" s="166" t="s">
        <v>219</v>
      </c>
      <c r="D35" s="162"/>
      <c r="E35" s="164"/>
      <c r="F35" s="177"/>
      <c r="G35" s="177"/>
      <c r="H35" s="143"/>
      <c r="I35" s="105"/>
    </row>
    <row r="36" spans="1:9" x14ac:dyDescent="0.25">
      <c r="A36" s="155"/>
      <c r="B36" s="157"/>
      <c r="C36" s="166" t="s">
        <v>219</v>
      </c>
      <c r="D36" s="162"/>
      <c r="E36" s="164"/>
      <c r="F36" s="177"/>
      <c r="G36" s="177"/>
      <c r="H36" s="143"/>
      <c r="I36" s="105"/>
    </row>
    <row r="37" spans="1:9" x14ac:dyDescent="0.25">
      <c r="A37" s="155"/>
      <c r="B37" s="157"/>
      <c r="C37" s="166" t="s">
        <v>219</v>
      </c>
      <c r="D37" s="162"/>
      <c r="E37" s="164"/>
      <c r="F37" s="177"/>
      <c r="G37" s="177"/>
      <c r="H37" s="143"/>
      <c r="I37" s="105"/>
    </row>
    <row r="38" spans="1:9" x14ac:dyDescent="0.25">
      <c r="A38" s="155"/>
      <c r="B38" s="157"/>
      <c r="C38" s="166" t="s">
        <v>219</v>
      </c>
      <c r="D38" s="162"/>
      <c r="E38" s="164"/>
      <c r="F38" s="177"/>
      <c r="G38" s="177"/>
      <c r="H38" s="143"/>
      <c r="I38" s="105"/>
    </row>
    <row r="39" spans="1:9" ht="15.75" thickBot="1" x14ac:dyDescent="0.3">
      <c r="A39" s="159"/>
      <c r="B39" s="160"/>
      <c r="C39" s="167" t="s">
        <v>219</v>
      </c>
      <c r="D39" s="163"/>
      <c r="E39" s="165"/>
      <c r="F39" s="193"/>
      <c r="G39" s="193"/>
      <c r="H39" s="144"/>
      <c r="I39" s="106"/>
    </row>
    <row r="40" spans="1:9" x14ac:dyDescent="0.25">
      <c r="A40" s="13"/>
      <c r="B40" s="13"/>
      <c r="C40" s="13"/>
      <c r="D40" s="13"/>
      <c r="E40" s="13"/>
      <c r="F40" s="13"/>
      <c r="G40" s="13"/>
      <c r="H40" s="13"/>
      <c r="I40" s="13"/>
    </row>
    <row r="41" spans="1:9" x14ac:dyDescent="0.25">
      <c r="A41" s="13"/>
      <c r="B41" s="13"/>
      <c r="C41" s="13"/>
      <c r="D41" s="13"/>
      <c r="E41" s="13"/>
      <c r="F41" s="13"/>
      <c r="G41" s="13"/>
      <c r="H41" s="13"/>
      <c r="I41" s="13"/>
    </row>
    <row r="42" spans="1:9" ht="15.75" thickBot="1" x14ac:dyDescent="0.3">
      <c r="A42" s="13"/>
      <c r="B42" s="13"/>
      <c r="C42" s="13"/>
      <c r="D42" s="13"/>
      <c r="E42" s="13"/>
      <c r="F42" s="13"/>
      <c r="G42" s="13"/>
      <c r="H42" s="13"/>
      <c r="I42" s="13"/>
    </row>
    <row r="43" spans="1:9" ht="21.75" thickBot="1" x14ac:dyDescent="0.4">
      <c r="A43" s="13"/>
      <c r="B43" s="13"/>
      <c r="C43" s="181" t="s">
        <v>0</v>
      </c>
      <c r="D43" s="182"/>
      <c r="E43" s="182"/>
      <c r="F43" s="182"/>
      <c r="G43" s="183"/>
      <c r="H43" s="13"/>
      <c r="I43" s="13"/>
    </row>
    <row r="44" spans="1:9" x14ac:dyDescent="0.25">
      <c r="A44" s="13"/>
      <c r="B44" s="13"/>
      <c r="C44" s="13"/>
      <c r="D44" s="13"/>
      <c r="E44" s="14"/>
      <c r="F44" s="47"/>
      <c r="G44" s="13"/>
      <c r="H44" s="13"/>
      <c r="I44" s="13"/>
    </row>
    <row r="45" spans="1:9" ht="15.75" x14ac:dyDescent="0.25">
      <c r="A45" s="15" t="s">
        <v>1</v>
      </c>
      <c r="B45" s="16" t="s">
        <v>3</v>
      </c>
      <c r="C45" s="16" t="s">
        <v>4</v>
      </c>
      <c r="D45" s="16" t="s">
        <v>5</v>
      </c>
      <c r="E45" s="16" t="s">
        <v>3</v>
      </c>
      <c r="F45" s="48"/>
      <c r="G45" s="13"/>
      <c r="H45" s="13"/>
      <c r="I45" s="13"/>
    </row>
    <row r="46" spans="1:9" ht="15.75" x14ac:dyDescent="0.25">
      <c r="A46" s="15" t="s">
        <v>2</v>
      </c>
      <c r="B46" s="6" t="s">
        <v>105</v>
      </c>
      <c r="C46" s="6" t="s">
        <v>80</v>
      </c>
      <c r="D46" s="6" t="s">
        <v>104</v>
      </c>
      <c r="E46" s="6" t="s">
        <v>105</v>
      </c>
      <c r="F46" s="13"/>
      <c r="G46" s="13"/>
      <c r="H46" s="13"/>
      <c r="I46" s="13"/>
    </row>
    <row r="47" spans="1:9" ht="15.75" x14ac:dyDescent="0.25">
      <c r="A47" s="13"/>
      <c r="B47" s="13"/>
      <c r="C47" s="13"/>
      <c r="D47" s="13"/>
      <c r="E47" s="13"/>
      <c r="F47" s="13"/>
      <c r="G47" s="100"/>
      <c r="H47" s="130" t="s">
        <v>6</v>
      </c>
      <c r="I47" s="103">
        <v>41654</v>
      </c>
    </row>
    <row r="48" spans="1:9" ht="15.75" x14ac:dyDescent="0.25">
      <c r="A48" s="195" t="s">
        <v>114</v>
      </c>
      <c r="B48" s="192"/>
      <c r="C48" s="192"/>
      <c r="D48" s="13"/>
      <c r="E48" s="13"/>
      <c r="F48" s="45"/>
      <c r="G48" s="45"/>
      <c r="H48" s="13"/>
      <c r="I48" s="13"/>
    </row>
    <row r="49" spans="1:9" ht="16.5" thickBot="1" x14ac:dyDescent="0.3">
      <c r="A49" s="13"/>
      <c r="B49" s="13"/>
      <c r="C49" s="13"/>
      <c r="D49" s="13"/>
      <c r="E49" s="13"/>
      <c r="F49" s="46"/>
      <c r="G49" s="46"/>
      <c r="H49" s="13"/>
      <c r="I49" s="13"/>
    </row>
    <row r="50" spans="1:9" ht="15.75" x14ac:dyDescent="0.25">
      <c r="A50" s="196" t="s">
        <v>74</v>
      </c>
      <c r="B50" s="197"/>
      <c r="C50" s="197"/>
      <c r="D50" s="198"/>
      <c r="E50" s="188" t="s">
        <v>28</v>
      </c>
      <c r="F50" s="199" t="s">
        <v>30</v>
      </c>
      <c r="G50" s="185"/>
      <c r="H50" s="178" t="s">
        <v>27</v>
      </c>
      <c r="I50" s="178" t="s">
        <v>10</v>
      </c>
    </row>
    <row r="51" spans="1:9" ht="16.5" thickBot="1" x14ac:dyDescent="0.3">
      <c r="A51" s="19" t="s">
        <v>8</v>
      </c>
      <c r="B51" s="20" t="s">
        <v>9</v>
      </c>
      <c r="C51" s="49" t="s">
        <v>14</v>
      </c>
      <c r="D51" s="50" t="s">
        <v>75</v>
      </c>
      <c r="E51" s="189"/>
      <c r="F51" s="200"/>
      <c r="G51" s="187"/>
      <c r="H51" s="179"/>
      <c r="I51" s="179"/>
    </row>
    <row r="52" spans="1:9" x14ac:dyDescent="0.25">
      <c r="A52" s="88">
        <v>4.6527777777777779E-2</v>
      </c>
      <c r="B52" s="63"/>
      <c r="C52" s="59" t="s">
        <v>219</v>
      </c>
      <c r="D52" s="81"/>
      <c r="E52" s="72" t="s">
        <v>31</v>
      </c>
      <c r="F52" s="180" t="s">
        <v>32</v>
      </c>
      <c r="G52" s="180"/>
      <c r="H52" s="129" t="s">
        <v>103</v>
      </c>
      <c r="I52" s="104" t="s">
        <v>105</v>
      </c>
    </row>
    <row r="53" spans="1:9" ht="45" x14ac:dyDescent="0.25">
      <c r="A53" s="88">
        <v>5.5555555555555552E-2</v>
      </c>
      <c r="B53" s="63"/>
      <c r="C53" s="59" t="s">
        <v>219</v>
      </c>
      <c r="D53" s="82"/>
      <c r="E53" s="51" t="s">
        <v>31</v>
      </c>
      <c r="F53" s="177" t="s">
        <v>69</v>
      </c>
      <c r="G53" s="177"/>
      <c r="H53" s="127" t="s">
        <v>211</v>
      </c>
      <c r="I53" s="105" t="s">
        <v>105</v>
      </c>
    </row>
    <row r="54" spans="1:9" x14ac:dyDescent="0.25">
      <c r="A54" s="88">
        <v>6.25E-2</v>
      </c>
      <c r="B54" s="63"/>
      <c r="C54" s="59" t="s">
        <v>219</v>
      </c>
      <c r="D54" s="82"/>
      <c r="E54" s="51" t="s">
        <v>38</v>
      </c>
      <c r="F54" s="177" t="s">
        <v>69</v>
      </c>
      <c r="G54" s="177"/>
      <c r="H54" s="127" t="s">
        <v>212</v>
      </c>
      <c r="I54" s="105" t="s">
        <v>105</v>
      </c>
    </row>
    <row r="55" spans="1:9" ht="30" x14ac:dyDescent="0.25">
      <c r="A55" s="91"/>
      <c r="B55" s="53"/>
      <c r="C55" s="59" t="s">
        <v>219</v>
      </c>
      <c r="D55" s="83"/>
      <c r="E55" s="51" t="s">
        <v>37</v>
      </c>
      <c r="F55" s="177" t="s">
        <v>150</v>
      </c>
      <c r="G55" s="177"/>
      <c r="H55" s="127"/>
      <c r="I55" s="105" t="s">
        <v>213</v>
      </c>
    </row>
    <row r="56" spans="1:9" ht="30" x14ac:dyDescent="0.25">
      <c r="A56" s="92"/>
      <c r="B56" s="55"/>
      <c r="C56" s="59" t="s">
        <v>219</v>
      </c>
      <c r="D56" s="82">
        <v>3</v>
      </c>
      <c r="E56" s="51" t="s">
        <v>37</v>
      </c>
      <c r="F56" s="177" t="s">
        <v>35</v>
      </c>
      <c r="G56" s="177"/>
      <c r="H56" s="127"/>
      <c r="I56" s="105" t="s">
        <v>80</v>
      </c>
    </row>
    <row r="57" spans="1:9" x14ac:dyDescent="0.25">
      <c r="A57" s="92"/>
      <c r="B57" s="56"/>
      <c r="C57" s="59" t="s">
        <v>219</v>
      </c>
      <c r="D57" s="82"/>
      <c r="E57" s="51" t="s">
        <v>36</v>
      </c>
      <c r="F57" s="177" t="s">
        <v>69</v>
      </c>
      <c r="G57" s="177"/>
      <c r="H57" s="127" t="s">
        <v>214</v>
      </c>
      <c r="I57" s="105" t="s">
        <v>80</v>
      </c>
    </row>
    <row r="58" spans="1:9" ht="30" x14ac:dyDescent="0.25">
      <c r="A58" s="92"/>
      <c r="B58" s="55"/>
      <c r="C58" s="59" t="s">
        <v>219</v>
      </c>
      <c r="D58" s="82" t="s">
        <v>216</v>
      </c>
      <c r="E58" s="51" t="s">
        <v>31</v>
      </c>
      <c r="F58" s="177" t="s">
        <v>69</v>
      </c>
      <c r="G58" s="177"/>
      <c r="H58" s="127" t="s">
        <v>215</v>
      </c>
      <c r="I58" s="105" t="s">
        <v>80</v>
      </c>
    </row>
    <row r="59" spans="1:9" ht="45" x14ac:dyDescent="0.25">
      <c r="A59" s="92"/>
      <c r="B59" s="55"/>
      <c r="C59" s="59" t="s">
        <v>219</v>
      </c>
      <c r="D59" s="82">
        <v>3</v>
      </c>
      <c r="E59" s="51" t="s">
        <v>36</v>
      </c>
      <c r="F59" s="177" t="s">
        <v>69</v>
      </c>
      <c r="G59" s="177"/>
      <c r="H59" s="127" t="s">
        <v>217</v>
      </c>
      <c r="I59" s="105" t="s">
        <v>201</v>
      </c>
    </row>
    <row r="60" spans="1:9" ht="30" x14ac:dyDescent="0.25">
      <c r="A60" s="92">
        <v>0.77083333333333337</v>
      </c>
      <c r="B60" s="55"/>
      <c r="C60" s="59" t="s">
        <v>219</v>
      </c>
      <c r="D60" s="82">
        <v>1</v>
      </c>
      <c r="E60" s="51" t="s">
        <v>37</v>
      </c>
      <c r="F60" s="177" t="s">
        <v>32</v>
      </c>
      <c r="G60" s="177"/>
      <c r="H60" s="127" t="s">
        <v>103</v>
      </c>
      <c r="I60" s="105" t="s">
        <v>104</v>
      </c>
    </row>
    <row r="61" spans="1:9" x14ac:dyDescent="0.25">
      <c r="A61" s="92">
        <v>0.80208333333333337</v>
      </c>
      <c r="B61" s="55"/>
      <c r="C61" s="59" t="s">
        <v>219</v>
      </c>
      <c r="D61" s="82">
        <v>1</v>
      </c>
      <c r="E61" s="51" t="s">
        <v>36</v>
      </c>
      <c r="F61" s="177" t="s">
        <v>150</v>
      </c>
      <c r="G61" s="177"/>
      <c r="H61" s="127" t="s">
        <v>218</v>
      </c>
      <c r="I61" s="105" t="s">
        <v>104</v>
      </c>
    </row>
    <row r="62" spans="1:9" x14ac:dyDescent="0.25">
      <c r="A62" s="92">
        <v>0.90416666666666667</v>
      </c>
      <c r="B62" s="55">
        <v>0</v>
      </c>
      <c r="C62" s="59" t="s">
        <v>219</v>
      </c>
      <c r="D62" s="82">
        <v>4</v>
      </c>
      <c r="E62" s="51" t="s">
        <v>31</v>
      </c>
      <c r="F62" s="177" t="s">
        <v>32</v>
      </c>
      <c r="G62" s="177"/>
      <c r="H62" s="138" t="s">
        <v>103</v>
      </c>
      <c r="I62" s="105" t="s">
        <v>105</v>
      </c>
    </row>
    <row r="63" spans="1:9" x14ac:dyDescent="0.25">
      <c r="A63" s="92">
        <v>0.90277777777777779</v>
      </c>
      <c r="B63" s="55"/>
      <c r="C63" s="59" t="s">
        <v>219</v>
      </c>
      <c r="D63" s="82">
        <v>1</v>
      </c>
      <c r="E63" s="51" t="s">
        <v>36</v>
      </c>
      <c r="F63" s="177" t="s">
        <v>34</v>
      </c>
      <c r="G63" s="177"/>
      <c r="H63" s="127"/>
      <c r="I63" s="105" t="s">
        <v>105</v>
      </c>
    </row>
    <row r="64" spans="1:9" x14ac:dyDescent="0.25">
      <c r="A64" s="92"/>
      <c r="B64" s="56"/>
      <c r="C64" s="59" t="s">
        <v>219</v>
      </c>
      <c r="D64" s="82"/>
      <c r="E64" s="51"/>
      <c r="F64" s="177"/>
      <c r="G64" s="177"/>
      <c r="H64" s="127"/>
      <c r="I64" s="105"/>
    </row>
    <row r="65" spans="1:9" x14ac:dyDescent="0.25">
      <c r="A65" s="92"/>
      <c r="B65" s="55"/>
      <c r="C65" s="59" t="s">
        <v>219</v>
      </c>
      <c r="D65" s="82"/>
      <c r="E65" s="51"/>
      <c r="F65" s="177"/>
      <c r="G65" s="177"/>
      <c r="H65" s="127"/>
      <c r="I65" s="105"/>
    </row>
    <row r="66" spans="1:9" x14ac:dyDescent="0.25">
      <c r="A66" s="92"/>
      <c r="B66" s="55"/>
      <c r="C66" s="59" t="s">
        <v>219</v>
      </c>
      <c r="D66" s="82"/>
      <c r="E66" s="51"/>
      <c r="F66" s="177"/>
      <c r="G66" s="177"/>
      <c r="H66" s="127"/>
      <c r="I66" s="105"/>
    </row>
    <row r="67" spans="1:9" x14ac:dyDescent="0.25">
      <c r="A67" s="92"/>
      <c r="B67" s="55"/>
      <c r="C67" s="59" t="s">
        <v>219</v>
      </c>
      <c r="D67" s="83"/>
      <c r="E67" s="51"/>
      <c r="F67" s="177"/>
      <c r="G67" s="177"/>
      <c r="H67" s="127"/>
      <c r="I67" s="105"/>
    </row>
    <row r="68" spans="1:9" x14ac:dyDescent="0.25">
      <c r="A68" s="92"/>
      <c r="B68" s="55"/>
      <c r="C68" s="59" t="s">
        <v>219</v>
      </c>
      <c r="D68" s="82"/>
      <c r="E68" s="51"/>
      <c r="F68" s="177"/>
      <c r="G68" s="177"/>
      <c r="H68" s="127"/>
      <c r="I68" s="105"/>
    </row>
    <row r="69" spans="1:9" x14ac:dyDescent="0.25">
      <c r="A69" s="92"/>
      <c r="B69" s="55"/>
      <c r="C69" s="59" t="s">
        <v>219</v>
      </c>
      <c r="D69" s="82"/>
      <c r="E69" s="51"/>
      <c r="F69" s="177"/>
      <c r="G69" s="177"/>
      <c r="H69" s="127"/>
      <c r="I69" s="105"/>
    </row>
    <row r="70" spans="1:9" x14ac:dyDescent="0.25">
      <c r="A70" s="92"/>
      <c r="B70" s="55"/>
      <c r="C70" s="59" t="s">
        <v>219</v>
      </c>
      <c r="D70" s="82"/>
      <c r="E70" s="51"/>
      <c r="F70" s="177"/>
      <c r="G70" s="177"/>
      <c r="H70" s="127"/>
      <c r="I70" s="105"/>
    </row>
    <row r="71" spans="1:9" ht="15.75" thickBot="1" x14ac:dyDescent="0.3">
      <c r="A71" s="93"/>
      <c r="B71" s="94"/>
      <c r="C71" s="95" t="s">
        <v>219</v>
      </c>
      <c r="D71" s="96"/>
      <c r="E71" s="97"/>
      <c r="F71" s="193"/>
      <c r="G71" s="193"/>
      <c r="H71" s="128"/>
      <c r="I71" s="106"/>
    </row>
    <row r="72" spans="1:9" x14ac:dyDescent="0.25">
      <c r="A72" s="138"/>
      <c r="B72" s="138"/>
      <c r="C72" s="138"/>
      <c r="D72" s="139"/>
      <c r="E72" s="140"/>
      <c r="F72" s="138"/>
      <c r="G72" s="138"/>
      <c r="H72" s="141"/>
      <c r="I72" s="142"/>
    </row>
    <row r="73" spans="1:9" ht="15.75" thickBot="1" x14ac:dyDescent="0.3"/>
    <row r="74" spans="1:9" ht="21.75" thickBot="1" x14ac:dyDescent="0.4">
      <c r="A74" s="13"/>
      <c r="B74" s="13"/>
      <c r="C74" s="181" t="s">
        <v>0</v>
      </c>
      <c r="D74" s="182"/>
      <c r="E74" s="182"/>
      <c r="F74" s="182"/>
      <c r="G74" s="183"/>
      <c r="H74" s="13"/>
      <c r="I74" s="13"/>
    </row>
    <row r="75" spans="1:9" x14ac:dyDescent="0.25">
      <c r="A75" s="13"/>
      <c r="B75" s="13"/>
      <c r="C75" s="13"/>
      <c r="D75" s="13"/>
      <c r="E75" s="14"/>
      <c r="F75" s="47"/>
      <c r="G75" s="13"/>
      <c r="H75" s="13"/>
      <c r="I75" s="13"/>
    </row>
    <row r="76" spans="1:9" ht="15.75" x14ac:dyDescent="0.25">
      <c r="A76" s="15" t="s">
        <v>1</v>
      </c>
      <c r="B76" s="16" t="s">
        <v>3</v>
      </c>
      <c r="C76" s="16" t="s">
        <v>4</v>
      </c>
      <c r="D76" s="16" t="s">
        <v>5</v>
      </c>
      <c r="E76" s="16" t="s">
        <v>3</v>
      </c>
      <c r="F76" s="48"/>
      <c r="G76" s="13"/>
      <c r="H76" s="13"/>
      <c r="I76" s="13"/>
    </row>
    <row r="77" spans="1:9" ht="15.75" x14ac:dyDescent="0.25">
      <c r="A77" s="15" t="s">
        <v>2</v>
      </c>
      <c r="B77" s="6"/>
      <c r="C77" s="6" t="s">
        <v>80</v>
      </c>
      <c r="D77" s="6" t="s">
        <v>81</v>
      </c>
      <c r="E77" s="6" t="s">
        <v>105</v>
      </c>
      <c r="F77" s="13"/>
      <c r="G77" s="13"/>
      <c r="H77" s="13"/>
      <c r="I77" s="13"/>
    </row>
    <row r="78" spans="1:9" ht="15.75" x14ac:dyDescent="0.25">
      <c r="A78" s="13"/>
      <c r="B78" s="13"/>
      <c r="C78" s="13"/>
      <c r="D78" s="13"/>
      <c r="E78" s="13"/>
      <c r="F78" s="13"/>
      <c r="G78" s="100"/>
      <c r="H78" s="130" t="s">
        <v>6</v>
      </c>
      <c r="I78" s="103">
        <v>41653</v>
      </c>
    </row>
    <row r="79" spans="1:9" ht="15.75" x14ac:dyDescent="0.25">
      <c r="A79" s="192" t="s">
        <v>114</v>
      </c>
      <c r="B79" s="192"/>
      <c r="C79" s="192"/>
      <c r="D79" s="13"/>
      <c r="E79" s="13"/>
      <c r="F79" s="45"/>
      <c r="G79" s="45"/>
      <c r="H79" s="13"/>
      <c r="I79" s="13"/>
    </row>
    <row r="80" spans="1:9" ht="16.5" thickBot="1" x14ac:dyDescent="0.3">
      <c r="A80" s="13"/>
      <c r="B80" s="13"/>
      <c r="C80" s="13"/>
      <c r="D80" s="13"/>
      <c r="E80" s="13"/>
      <c r="F80" s="46"/>
      <c r="G80" s="46"/>
      <c r="H80" s="13"/>
      <c r="I80" s="13"/>
    </row>
    <row r="81" spans="1:9" ht="15.75" x14ac:dyDescent="0.25">
      <c r="A81" s="190" t="s">
        <v>74</v>
      </c>
      <c r="B81" s="191"/>
      <c r="C81" s="191"/>
      <c r="D81" s="201"/>
      <c r="E81" s="202" t="s">
        <v>28</v>
      </c>
      <c r="F81" s="184" t="s">
        <v>30</v>
      </c>
      <c r="G81" s="185"/>
      <c r="H81" s="178" t="s">
        <v>27</v>
      </c>
      <c r="I81" s="178" t="s">
        <v>10</v>
      </c>
    </row>
    <row r="82" spans="1:9" ht="16.5" thickBot="1" x14ac:dyDescent="0.3">
      <c r="A82" s="19" t="s">
        <v>8</v>
      </c>
      <c r="B82" s="20" t="s">
        <v>9</v>
      </c>
      <c r="C82" s="49" t="s">
        <v>14</v>
      </c>
      <c r="D82" s="50" t="s">
        <v>75</v>
      </c>
      <c r="E82" s="203"/>
      <c r="F82" s="186"/>
      <c r="G82" s="187"/>
      <c r="H82" s="179"/>
      <c r="I82" s="179"/>
    </row>
    <row r="83" spans="1:9" ht="30" x14ac:dyDescent="0.25">
      <c r="A83" s="88"/>
      <c r="B83" s="63"/>
      <c r="C83" s="59" t="s">
        <v>82</v>
      </c>
      <c r="D83" s="81">
        <v>2</v>
      </c>
      <c r="E83" s="72" t="s">
        <v>37</v>
      </c>
      <c r="F83" s="180" t="s">
        <v>69</v>
      </c>
      <c r="G83" s="180"/>
      <c r="H83" s="129" t="s">
        <v>198</v>
      </c>
      <c r="I83" s="104" t="s">
        <v>80</v>
      </c>
    </row>
    <row r="84" spans="1:9" ht="30" x14ac:dyDescent="0.25">
      <c r="A84" s="88"/>
      <c r="B84" s="63"/>
      <c r="C84" s="59" t="s">
        <v>82</v>
      </c>
      <c r="D84" s="82">
        <v>1</v>
      </c>
      <c r="E84" s="51" t="s">
        <v>46</v>
      </c>
      <c r="F84" s="177" t="s">
        <v>47</v>
      </c>
      <c r="G84" s="177"/>
      <c r="H84" s="127" t="s">
        <v>122</v>
      </c>
      <c r="I84" s="105" t="s">
        <v>80</v>
      </c>
    </row>
    <row r="85" spans="1:9" x14ac:dyDescent="0.25">
      <c r="A85" s="88"/>
      <c r="B85" s="63"/>
      <c r="C85" s="59" t="s">
        <v>82</v>
      </c>
      <c r="D85" s="82">
        <v>2</v>
      </c>
      <c r="E85" s="51" t="s">
        <v>31</v>
      </c>
      <c r="F85" s="177" t="s">
        <v>32</v>
      </c>
      <c r="G85" s="177"/>
      <c r="H85" s="127"/>
      <c r="I85" s="105" t="s">
        <v>80</v>
      </c>
    </row>
    <row r="86" spans="1:9" ht="30" x14ac:dyDescent="0.25">
      <c r="A86" s="91"/>
      <c r="B86" s="53"/>
      <c r="C86" s="59" t="s">
        <v>82</v>
      </c>
      <c r="D86" s="83"/>
      <c r="E86" s="51" t="s">
        <v>39</v>
      </c>
      <c r="F86" s="177" t="s">
        <v>69</v>
      </c>
      <c r="G86" s="177"/>
      <c r="H86" s="127" t="s">
        <v>200</v>
      </c>
      <c r="I86" s="105" t="s">
        <v>80</v>
      </c>
    </row>
    <row r="87" spans="1:9" x14ac:dyDescent="0.25">
      <c r="A87" s="92"/>
      <c r="B87" s="55"/>
      <c r="C87" s="59" t="s">
        <v>82</v>
      </c>
      <c r="D87" s="82">
        <v>3</v>
      </c>
      <c r="E87" s="51" t="s">
        <v>38</v>
      </c>
      <c r="F87" s="177" t="s">
        <v>32</v>
      </c>
      <c r="G87" s="177"/>
      <c r="H87" s="127"/>
      <c r="I87" s="105" t="s">
        <v>80</v>
      </c>
    </row>
    <row r="88" spans="1:9" ht="30" x14ac:dyDescent="0.25">
      <c r="A88" s="92"/>
      <c r="B88" s="56"/>
      <c r="C88" s="59" t="s">
        <v>82</v>
      </c>
      <c r="D88" s="82">
        <v>1</v>
      </c>
      <c r="E88" s="51" t="s">
        <v>37</v>
      </c>
      <c r="F88" s="177" t="s">
        <v>150</v>
      </c>
      <c r="G88" s="177"/>
      <c r="H88" s="127"/>
      <c r="I88" s="105" t="s">
        <v>80</v>
      </c>
    </row>
    <row r="89" spans="1:9" x14ac:dyDescent="0.25">
      <c r="A89" s="92"/>
      <c r="B89" s="55"/>
      <c r="C89" s="59" t="s">
        <v>82</v>
      </c>
      <c r="D89" s="82">
        <v>2</v>
      </c>
      <c r="E89" s="51" t="s">
        <v>36</v>
      </c>
      <c r="F89" s="177" t="s">
        <v>34</v>
      </c>
      <c r="G89" s="177"/>
      <c r="H89" s="127"/>
      <c r="I89" s="105" t="s">
        <v>80</v>
      </c>
    </row>
    <row r="90" spans="1:9" x14ac:dyDescent="0.25">
      <c r="A90" s="92"/>
      <c r="B90" s="55"/>
      <c r="C90" s="59" t="s">
        <v>82</v>
      </c>
      <c r="D90" s="82">
        <v>2</v>
      </c>
      <c r="E90" s="51" t="s">
        <v>36</v>
      </c>
      <c r="F90" s="177" t="s">
        <v>150</v>
      </c>
      <c r="G90" s="177"/>
      <c r="H90" s="127"/>
      <c r="I90" s="105"/>
    </row>
    <row r="91" spans="1:9" ht="30" x14ac:dyDescent="0.25">
      <c r="A91" s="92"/>
      <c r="B91" s="55"/>
      <c r="C91" s="59" t="s">
        <v>82</v>
      </c>
      <c r="D91" s="82">
        <v>3</v>
      </c>
      <c r="E91" s="51" t="s">
        <v>64</v>
      </c>
      <c r="F91" s="177" t="s">
        <v>65</v>
      </c>
      <c r="G91" s="177"/>
      <c r="H91" s="127" t="s">
        <v>202</v>
      </c>
      <c r="I91" s="105"/>
    </row>
    <row r="92" spans="1:9" x14ac:dyDescent="0.25">
      <c r="A92" s="92"/>
      <c r="B92" s="55"/>
      <c r="C92" s="59" t="s">
        <v>82</v>
      </c>
      <c r="D92" s="82">
        <v>1</v>
      </c>
      <c r="E92" s="51" t="s">
        <v>36</v>
      </c>
      <c r="F92" s="177" t="s">
        <v>32</v>
      </c>
      <c r="G92" s="177"/>
      <c r="H92" s="127"/>
      <c r="I92" s="105" t="s">
        <v>80</v>
      </c>
    </row>
    <row r="93" spans="1:9" x14ac:dyDescent="0.25">
      <c r="A93" s="92"/>
      <c r="B93" s="55"/>
      <c r="C93" s="59" t="s">
        <v>82</v>
      </c>
      <c r="D93" s="82">
        <v>1</v>
      </c>
      <c r="E93" s="51" t="s">
        <v>31</v>
      </c>
      <c r="F93" s="177" t="s">
        <v>32</v>
      </c>
      <c r="G93" s="177"/>
      <c r="H93" s="138"/>
      <c r="I93" s="105" t="s">
        <v>81</v>
      </c>
    </row>
    <row r="94" spans="1:9" x14ac:dyDescent="0.25">
      <c r="A94" s="92"/>
      <c r="B94" s="55"/>
      <c r="C94" s="59" t="s">
        <v>82</v>
      </c>
      <c r="D94" s="82">
        <v>2</v>
      </c>
      <c r="E94" s="51" t="s">
        <v>52</v>
      </c>
      <c r="F94" s="177" t="s">
        <v>53</v>
      </c>
      <c r="G94" s="177"/>
      <c r="H94" s="127" t="s">
        <v>203</v>
      </c>
      <c r="I94" s="105" t="s">
        <v>204</v>
      </c>
    </row>
    <row r="95" spans="1:9" ht="15" customHeight="1" x14ac:dyDescent="0.25">
      <c r="A95" s="92"/>
      <c r="B95" s="56"/>
      <c r="C95" s="59" t="s">
        <v>82</v>
      </c>
      <c r="D95" s="82" t="s">
        <v>205</v>
      </c>
      <c r="E95" s="51" t="s">
        <v>46</v>
      </c>
      <c r="F95" s="177" t="s">
        <v>47</v>
      </c>
      <c r="G95" s="177"/>
      <c r="H95" s="127" t="s">
        <v>206</v>
      </c>
      <c r="I95" s="105" t="s">
        <v>81</v>
      </c>
    </row>
    <row r="96" spans="1:9" ht="30" x14ac:dyDescent="0.25">
      <c r="A96" s="92"/>
      <c r="B96" s="55"/>
      <c r="C96" s="59" t="s">
        <v>82</v>
      </c>
      <c r="D96" s="82">
        <v>4</v>
      </c>
      <c r="E96" s="51" t="s">
        <v>37</v>
      </c>
      <c r="F96" s="177" t="s">
        <v>207</v>
      </c>
      <c r="G96" s="177"/>
      <c r="H96" s="127" t="s">
        <v>103</v>
      </c>
      <c r="I96" s="105" t="s">
        <v>81</v>
      </c>
    </row>
    <row r="97" spans="1:9" x14ac:dyDescent="0.25">
      <c r="A97" s="92">
        <v>0.93055555555555547</v>
      </c>
      <c r="B97" s="55"/>
      <c r="C97" s="59" t="s">
        <v>82</v>
      </c>
      <c r="D97" s="82">
        <v>1</v>
      </c>
      <c r="E97" s="51" t="s">
        <v>31</v>
      </c>
      <c r="F97" s="177" t="s">
        <v>150</v>
      </c>
      <c r="G97" s="177"/>
      <c r="H97" s="127" t="s">
        <v>103</v>
      </c>
      <c r="I97" s="105" t="s">
        <v>105</v>
      </c>
    </row>
    <row r="98" spans="1:9" x14ac:dyDescent="0.25">
      <c r="A98" s="92">
        <v>0.94097222222222221</v>
      </c>
      <c r="B98" s="55"/>
      <c r="C98" s="59" t="s">
        <v>82</v>
      </c>
      <c r="D98" s="83"/>
      <c r="E98" s="51" t="s">
        <v>36</v>
      </c>
      <c r="F98" s="177" t="s">
        <v>69</v>
      </c>
      <c r="G98" s="177"/>
      <c r="H98" s="127" t="s">
        <v>208</v>
      </c>
      <c r="I98" s="105" t="s">
        <v>209</v>
      </c>
    </row>
    <row r="99" spans="1:9" x14ac:dyDescent="0.25">
      <c r="A99" s="92">
        <v>0.94791666666666663</v>
      </c>
      <c r="B99" s="55"/>
      <c r="C99" s="59" t="s">
        <v>82</v>
      </c>
      <c r="D99" s="82"/>
      <c r="E99" s="51" t="s">
        <v>31</v>
      </c>
      <c r="F99" s="177" t="s">
        <v>69</v>
      </c>
      <c r="G99" s="177"/>
      <c r="H99" s="127" t="s">
        <v>208</v>
      </c>
      <c r="I99" s="105" t="s">
        <v>105</v>
      </c>
    </row>
    <row r="100" spans="1:9" ht="30" x14ac:dyDescent="0.25">
      <c r="A100" s="92">
        <v>0.94444444444444453</v>
      </c>
      <c r="B100" s="55"/>
      <c r="C100" s="59" t="s">
        <v>82</v>
      </c>
      <c r="D100" s="82"/>
      <c r="E100" s="51" t="s">
        <v>39</v>
      </c>
      <c r="F100" s="177" t="s">
        <v>69</v>
      </c>
      <c r="G100" s="177"/>
      <c r="H100" s="127" t="s">
        <v>210</v>
      </c>
      <c r="I100" s="105" t="s">
        <v>105</v>
      </c>
    </row>
    <row r="101" spans="1:9" x14ac:dyDescent="0.25">
      <c r="A101" s="92"/>
      <c r="B101" s="55"/>
      <c r="C101" s="59" t="s">
        <v>82</v>
      </c>
      <c r="D101" s="82"/>
      <c r="E101" s="51"/>
      <c r="F101" s="177"/>
      <c r="G101" s="177"/>
      <c r="H101" s="127"/>
      <c r="I101" s="105"/>
    </row>
    <row r="102" spans="1:9" ht="15.75" thickBot="1" x14ac:dyDescent="0.3">
      <c r="A102" s="93"/>
      <c r="B102" s="94"/>
      <c r="C102" s="95" t="s">
        <v>82</v>
      </c>
      <c r="D102" s="96"/>
      <c r="E102" s="97"/>
      <c r="F102" s="193"/>
      <c r="G102" s="193"/>
      <c r="H102" s="128"/>
      <c r="I102" s="106"/>
    </row>
    <row r="103" spans="1:9" x14ac:dyDescent="0.25">
      <c r="A103" s="138"/>
      <c r="B103" s="138"/>
      <c r="C103" s="138"/>
      <c r="D103" s="139"/>
      <c r="E103" s="140"/>
      <c r="F103" s="138"/>
      <c r="G103" s="138"/>
      <c r="H103" s="141"/>
      <c r="I103" s="142"/>
    </row>
    <row r="104" spans="1:9" ht="15.75" thickBot="1" x14ac:dyDescent="0.3"/>
    <row r="105" spans="1:9" ht="21.75" thickBot="1" x14ac:dyDescent="0.4">
      <c r="A105" s="13"/>
      <c r="B105" s="13"/>
      <c r="C105" s="181" t="s">
        <v>0</v>
      </c>
      <c r="D105" s="182"/>
      <c r="E105" s="182"/>
      <c r="F105" s="182"/>
      <c r="G105" s="183"/>
      <c r="H105" s="13"/>
      <c r="I105" s="13"/>
    </row>
    <row r="106" spans="1:9" x14ac:dyDescent="0.25">
      <c r="A106" s="13"/>
      <c r="B106" s="13"/>
      <c r="C106" s="13"/>
      <c r="D106" s="13"/>
      <c r="E106" s="14"/>
      <c r="F106" s="47"/>
      <c r="G106" s="13"/>
      <c r="H106" s="13"/>
      <c r="I106" s="13"/>
    </row>
    <row r="107" spans="1:9" ht="15.75" x14ac:dyDescent="0.25">
      <c r="A107" s="15" t="s">
        <v>1</v>
      </c>
      <c r="B107" s="16" t="s">
        <v>3</v>
      </c>
      <c r="C107" s="16" t="s">
        <v>4</v>
      </c>
      <c r="D107" s="16" t="s">
        <v>5</v>
      </c>
      <c r="E107" s="16" t="s">
        <v>3</v>
      </c>
      <c r="F107" s="48"/>
      <c r="G107" s="13"/>
      <c r="H107" s="13"/>
      <c r="I107" s="13"/>
    </row>
    <row r="108" spans="1:9" ht="15.75" x14ac:dyDescent="0.25">
      <c r="A108" s="15" t="s">
        <v>2</v>
      </c>
      <c r="B108" s="6" t="s">
        <v>79</v>
      </c>
      <c r="C108" s="6" t="s">
        <v>188</v>
      </c>
      <c r="D108" s="6" t="s">
        <v>81</v>
      </c>
      <c r="E108" s="6" t="s">
        <v>79</v>
      </c>
      <c r="F108" s="13"/>
      <c r="G108" s="13"/>
      <c r="H108" s="13"/>
      <c r="I108" s="13"/>
    </row>
    <row r="109" spans="1:9" ht="15.75" x14ac:dyDescent="0.25">
      <c r="A109" s="13"/>
      <c r="B109" s="13"/>
      <c r="C109" s="13"/>
      <c r="D109" s="13"/>
      <c r="E109" s="13"/>
      <c r="F109" s="13"/>
      <c r="G109" s="100"/>
      <c r="H109" s="130" t="s">
        <v>6</v>
      </c>
      <c r="I109" s="103">
        <v>41652</v>
      </c>
    </row>
    <row r="110" spans="1:9" ht="15.75" x14ac:dyDescent="0.25">
      <c r="A110" s="192" t="s">
        <v>114</v>
      </c>
      <c r="B110" s="192"/>
      <c r="C110" s="192"/>
      <c r="D110" s="13"/>
      <c r="E110" s="13"/>
      <c r="F110" s="45"/>
      <c r="G110" s="45"/>
      <c r="H110" s="13"/>
      <c r="I110" s="13"/>
    </row>
    <row r="111" spans="1:9" ht="16.5" thickBot="1" x14ac:dyDescent="0.3">
      <c r="A111" s="13"/>
      <c r="B111" s="13"/>
      <c r="C111" s="13"/>
      <c r="D111" s="13"/>
      <c r="E111" s="13"/>
      <c r="F111" s="46"/>
      <c r="G111" s="46"/>
      <c r="H111" s="13"/>
      <c r="I111" s="13"/>
    </row>
    <row r="112" spans="1:9" ht="15.75" x14ac:dyDescent="0.25">
      <c r="A112" s="190" t="s">
        <v>74</v>
      </c>
      <c r="B112" s="191"/>
      <c r="C112" s="191"/>
      <c r="D112" s="201"/>
      <c r="E112" s="202" t="s">
        <v>28</v>
      </c>
      <c r="F112" s="184" t="s">
        <v>30</v>
      </c>
      <c r="G112" s="185"/>
      <c r="H112" s="178" t="s">
        <v>27</v>
      </c>
      <c r="I112" s="178" t="s">
        <v>10</v>
      </c>
    </row>
    <row r="113" spans="1:9" ht="16.5" thickBot="1" x14ac:dyDescent="0.3">
      <c r="A113" s="19" t="s">
        <v>8</v>
      </c>
      <c r="B113" s="20" t="s">
        <v>9</v>
      </c>
      <c r="C113" s="49" t="s">
        <v>14</v>
      </c>
      <c r="D113" s="50" t="s">
        <v>75</v>
      </c>
      <c r="E113" s="203"/>
      <c r="F113" s="186"/>
      <c r="G113" s="187"/>
      <c r="H113" s="179"/>
      <c r="I113" s="179"/>
    </row>
    <row r="114" spans="1:9" x14ac:dyDescent="0.25">
      <c r="A114" s="88"/>
      <c r="B114" s="63"/>
      <c r="C114" s="59" t="s">
        <v>82</v>
      </c>
      <c r="D114" s="81">
        <v>1</v>
      </c>
      <c r="E114" s="72" t="s">
        <v>38</v>
      </c>
      <c r="F114" s="180" t="s">
        <v>150</v>
      </c>
      <c r="G114" s="180"/>
      <c r="H114" s="129"/>
      <c r="I114" s="104"/>
    </row>
    <row r="115" spans="1:9" ht="45" x14ac:dyDescent="0.25">
      <c r="A115" s="88"/>
      <c r="B115" s="63"/>
      <c r="C115" s="59" t="s">
        <v>82</v>
      </c>
      <c r="D115" s="82">
        <v>1</v>
      </c>
      <c r="E115" s="51" t="s">
        <v>43</v>
      </c>
      <c r="F115" s="177" t="s">
        <v>41</v>
      </c>
      <c r="G115" s="177"/>
      <c r="H115" s="127" t="s">
        <v>191</v>
      </c>
      <c r="I115" s="105" t="s">
        <v>190</v>
      </c>
    </row>
    <row r="116" spans="1:9" ht="30" x14ac:dyDescent="0.25">
      <c r="A116" s="88"/>
      <c r="B116" s="63"/>
      <c r="C116" s="59" t="s">
        <v>82</v>
      </c>
      <c r="D116" s="82">
        <v>1</v>
      </c>
      <c r="E116" s="51" t="s">
        <v>43</v>
      </c>
      <c r="F116" s="177" t="s">
        <v>69</v>
      </c>
      <c r="G116" s="177"/>
      <c r="H116" s="127" t="s">
        <v>192</v>
      </c>
      <c r="I116" s="105"/>
    </row>
    <row r="117" spans="1:9" ht="30" x14ac:dyDescent="0.25">
      <c r="A117" s="91"/>
      <c r="B117" s="53"/>
      <c r="C117" s="59"/>
      <c r="D117" s="83">
        <v>1</v>
      </c>
      <c r="E117" s="51" t="s">
        <v>46</v>
      </c>
      <c r="F117" s="177" t="s">
        <v>69</v>
      </c>
      <c r="G117" s="177"/>
      <c r="H117" s="127" t="s">
        <v>189</v>
      </c>
      <c r="I117" s="105"/>
    </row>
    <row r="118" spans="1:9" ht="30" x14ac:dyDescent="0.25">
      <c r="A118" s="92"/>
      <c r="B118" s="55"/>
      <c r="C118" s="59" t="s">
        <v>82</v>
      </c>
      <c r="D118" s="82">
        <v>1</v>
      </c>
      <c r="E118" s="51" t="s">
        <v>39</v>
      </c>
      <c r="F118" s="177" t="s">
        <v>41</v>
      </c>
      <c r="G118" s="177"/>
      <c r="H118" s="127"/>
      <c r="I118" s="105"/>
    </row>
    <row r="119" spans="1:9" ht="30" x14ac:dyDescent="0.25">
      <c r="A119" s="92"/>
      <c r="B119" s="56"/>
      <c r="C119" s="59" t="s">
        <v>82</v>
      </c>
      <c r="D119" s="82">
        <v>1</v>
      </c>
      <c r="E119" s="51" t="s">
        <v>43</v>
      </c>
      <c r="F119" s="177" t="s">
        <v>69</v>
      </c>
      <c r="G119" s="177"/>
      <c r="H119" s="127" t="s">
        <v>193</v>
      </c>
      <c r="I119" s="105"/>
    </row>
    <row r="120" spans="1:9" x14ac:dyDescent="0.25">
      <c r="A120" s="92">
        <v>0.62152777777777779</v>
      </c>
      <c r="B120" s="55">
        <v>0.63194444444444442</v>
      </c>
      <c r="C120" s="59">
        <v>1.041666666666663E-2</v>
      </c>
      <c r="D120" s="82">
        <v>1</v>
      </c>
      <c r="E120" s="51" t="s">
        <v>38</v>
      </c>
      <c r="F120" s="177" t="s">
        <v>69</v>
      </c>
      <c r="G120" s="177"/>
      <c r="H120" s="127" t="s">
        <v>194</v>
      </c>
      <c r="I120" s="105" t="s">
        <v>195</v>
      </c>
    </row>
    <row r="121" spans="1:9" ht="30" x14ac:dyDescent="0.25">
      <c r="A121" s="92">
        <v>0.875</v>
      </c>
      <c r="B121" s="55">
        <v>0.88888888888888884</v>
      </c>
      <c r="C121" s="59">
        <v>1.388888888888884E-2</v>
      </c>
      <c r="D121" s="82">
        <v>1</v>
      </c>
      <c r="E121" s="51" t="s">
        <v>50</v>
      </c>
      <c r="F121" s="177" t="s">
        <v>196</v>
      </c>
      <c r="G121" s="177"/>
      <c r="H121" s="127" t="s">
        <v>197</v>
      </c>
      <c r="I121" s="105" t="s">
        <v>111</v>
      </c>
    </row>
    <row r="122" spans="1:9" x14ac:dyDescent="0.25">
      <c r="A122" s="92"/>
      <c r="B122" s="55">
        <v>10</v>
      </c>
      <c r="C122" s="59">
        <v>10</v>
      </c>
      <c r="D122" s="82">
        <v>3</v>
      </c>
      <c r="E122" s="51" t="s">
        <v>31</v>
      </c>
      <c r="F122" s="177" t="s">
        <v>32</v>
      </c>
      <c r="G122" s="177"/>
      <c r="H122" s="127" t="s">
        <v>175</v>
      </c>
      <c r="I122" s="105" t="s">
        <v>79</v>
      </c>
    </row>
    <row r="123" spans="1:9" x14ac:dyDescent="0.25">
      <c r="A123" s="92"/>
      <c r="B123" s="55"/>
      <c r="C123" s="59" t="s">
        <v>82</v>
      </c>
      <c r="D123" s="82"/>
      <c r="E123" s="51"/>
      <c r="F123" s="177"/>
      <c r="G123" s="177"/>
      <c r="H123" s="127"/>
      <c r="I123" s="105"/>
    </row>
    <row r="124" spans="1:9" x14ac:dyDescent="0.25">
      <c r="A124" s="92"/>
      <c r="B124" s="55"/>
      <c r="C124" s="59" t="s">
        <v>82</v>
      </c>
      <c r="D124" s="82"/>
      <c r="E124" s="51"/>
      <c r="F124" s="177"/>
      <c r="G124" s="177"/>
      <c r="H124" s="138"/>
      <c r="I124" s="105"/>
    </row>
    <row r="125" spans="1:9" x14ac:dyDescent="0.25">
      <c r="A125" s="92"/>
      <c r="B125" s="55"/>
      <c r="C125" s="59" t="s">
        <v>82</v>
      </c>
      <c r="D125" s="82"/>
      <c r="E125" s="51"/>
      <c r="F125" s="177"/>
      <c r="G125" s="177"/>
      <c r="H125" s="127"/>
      <c r="I125" s="105"/>
    </row>
    <row r="126" spans="1:9" x14ac:dyDescent="0.25">
      <c r="A126" s="92"/>
      <c r="B126" s="56"/>
      <c r="C126" s="59"/>
      <c r="D126" s="82"/>
      <c r="E126" s="51"/>
      <c r="F126" s="177"/>
      <c r="G126" s="177"/>
      <c r="H126" s="127"/>
      <c r="I126" s="105"/>
    </row>
    <row r="127" spans="1:9" x14ac:dyDescent="0.25">
      <c r="A127" s="92"/>
      <c r="B127" s="55"/>
      <c r="C127" s="59" t="s">
        <v>82</v>
      </c>
      <c r="D127" s="82"/>
      <c r="E127" s="51"/>
      <c r="F127" s="177"/>
      <c r="G127" s="177"/>
      <c r="H127" s="127"/>
      <c r="I127" s="105"/>
    </row>
    <row r="128" spans="1:9" x14ac:dyDescent="0.25">
      <c r="A128" s="92"/>
      <c r="B128" s="55"/>
      <c r="C128" s="59" t="s">
        <v>82</v>
      </c>
      <c r="D128" s="82"/>
      <c r="E128" s="51"/>
      <c r="F128" s="177"/>
      <c r="G128" s="177"/>
      <c r="H128" s="127"/>
      <c r="I128" s="105"/>
    </row>
    <row r="129" spans="1:9" x14ac:dyDescent="0.25">
      <c r="A129" s="92"/>
      <c r="B129" s="55"/>
      <c r="C129" s="59" t="s">
        <v>82</v>
      </c>
      <c r="D129" s="83"/>
      <c r="E129" s="51"/>
      <c r="F129" s="177"/>
      <c r="G129" s="177"/>
      <c r="H129" s="127"/>
      <c r="I129" s="105"/>
    </row>
    <row r="130" spans="1:9" x14ac:dyDescent="0.25">
      <c r="A130" s="92"/>
      <c r="B130" s="55"/>
      <c r="C130" s="59" t="s">
        <v>82</v>
      </c>
      <c r="D130" s="82"/>
      <c r="E130" s="51"/>
      <c r="F130" s="177"/>
      <c r="G130" s="177"/>
      <c r="H130" s="127"/>
      <c r="I130" s="105"/>
    </row>
    <row r="131" spans="1:9" x14ac:dyDescent="0.25">
      <c r="A131" s="92"/>
      <c r="B131" s="55"/>
      <c r="C131" s="59" t="s">
        <v>82</v>
      </c>
      <c r="D131" s="82"/>
      <c r="E131" s="51"/>
      <c r="F131" s="177"/>
      <c r="G131" s="177"/>
      <c r="H131" s="127"/>
      <c r="I131" s="105"/>
    </row>
    <row r="132" spans="1:9" x14ac:dyDescent="0.25">
      <c r="A132" s="92"/>
      <c r="B132" s="55"/>
      <c r="C132" s="59" t="s">
        <v>82</v>
      </c>
      <c r="D132" s="82"/>
      <c r="E132" s="51"/>
      <c r="F132" s="177"/>
      <c r="G132" s="177"/>
      <c r="H132" s="127"/>
      <c r="I132" s="105"/>
    </row>
    <row r="133" spans="1:9" ht="15.75" thickBot="1" x14ac:dyDescent="0.3">
      <c r="A133" s="93"/>
      <c r="B133" s="94"/>
      <c r="C133" s="95" t="s">
        <v>82</v>
      </c>
      <c r="D133" s="96"/>
      <c r="E133" s="97"/>
      <c r="F133" s="193"/>
      <c r="G133" s="193"/>
      <c r="H133" s="128"/>
      <c r="I133" s="106"/>
    </row>
    <row r="134" spans="1:9" x14ac:dyDescent="0.25">
      <c r="A134" s="138"/>
      <c r="B134" s="138"/>
      <c r="C134" s="138"/>
      <c r="D134" s="139"/>
      <c r="E134" s="140"/>
      <c r="F134" s="138"/>
      <c r="G134" s="138"/>
      <c r="H134" s="141"/>
      <c r="I134" s="142"/>
    </row>
    <row r="135" spans="1:9" ht="15" customHeight="1" thickBot="1" x14ac:dyDescent="0.3"/>
    <row r="136" spans="1:9" ht="21.75" thickBot="1" x14ac:dyDescent="0.4">
      <c r="A136" s="13"/>
      <c r="B136" s="13"/>
      <c r="C136" s="181" t="s">
        <v>0</v>
      </c>
      <c r="D136" s="182"/>
      <c r="E136" s="182"/>
      <c r="F136" s="182"/>
      <c r="G136" s="183"/>
      <c r="H136" s="13"/>
      <c r="I136" s="13"/>
    </row>
    <row r="137" spans="1:9" x14ac:dyDescent="0.25">
      <c r="A137" s="13"/>
      <c r="B137" s="13"/>
      <c r="C137" s="13"/>
      <c r="D137" s="13"/>
      <c r="E137" s="14"/>
      <c r="F137" s="47"/>
      <c r="G137" s="13"/>
      <c r="H137" s="13"/>
      <c r="I137" s="13"/>
    </row>
    <row r="138" spans="1:9" ht="15.75" x14ac:dyDescent="0.25">
      <c r="A138" s="15" t="s">
        <v>1</v>
      </c>
      <c r="B138" s="16" t="s">
        <v>3</v>
      </c>
      <c r="C138" s="16" t="s">
        <v>4</v>
      </c>
      <c r="D138" s="16" t="s">
        <v>5</v>
      </c>
      <c r="E138" s="16" t="s">
        <v>3</v>
      </c>
      <c r="F138" s="48"/>
      <c r="G138" s="13"/>
      <c r="H138" s="13"/>
      <c r="I138" s="13"/>
    </row>
    <row r="139" spans="1:9" ht="15.75" x14ac:dyDescent="0.25">
      <c r="A139" s="15" t="s">
        <v>2</v>
      </c>
      <c r="B139" s="6" t="s">
        <v>79</v>
      </c>
      <c r="C139" s="6" t="s">
        <v>104</v>
      </c>
      <c r="D139" s="6" t="s">
        <v>81</v>
      </c>
      <c r="E139" s="6" t="s">
        <v>79</v>
      </c>
      <c r="F139" s="13"/>
      <c r="G139" s="13"/>
      <c r="H139" s="13"/>
      <c r="I139" s="13"/>
    </row>
    <row r="140" spans="1:9" ht="15.75" x14ac:dyDescent="0.25">
      <c r="A140" s="13"/>
      <c r="B140" s="13"/>
      <c r="C140" s="13"/>
      <c r="D140" s="13"/>
      <c r="E140" s="13"/>
      <c r="F140" s="13"/>
      <c r="G140" s="100"/>
      <c r="H140" s="130" t="s">
        <v>6</v>
      </c>
      <c r="I140" s="103">
        <v>41651</v>
      </c>
    </row>
    <row r="141" spans="1:9" ht="15.75" x14ac:dyDescent="0.25">
      <c r="A141" s="192" t="s">
        <v>114</v>
      </c>
      <c r="B141" s="192"/>
      <c r="C141" s="192"/>
      <c r="D141" s="13"/>
      <c r="E141" s="13"/>
      <c r="F141" s="45"/>
      <c r="G141" s="45"/>
      <c r="H141" s="13"/>
      <c r="I141" s="13"/>
    </row>
    <row r="142" spans="1:9" ht="16.5" thickBot="1" x14ac:dyDescent="0.3">
      <c r="A142" s="13"/>
      <c r="B142" s="13"/>
      <c r="C142" s="13"/>
      <c r="D142" s="13"/>
      <c r="E142" s="13"/>
      <c r="F142" s="46"/>
      <c r="G142" s="46"/>
      <c r="H142" s="13"/>
      <c r="I142" s="13"/>
    </row>
    <row r="143" spans="1:9" ht="15.75" x14ac:dyDescent="0.25">
      <c r="A143" s="190" t="s">
        <v>74</v>
      </c>
      <c r="B143" s="191"/>
      <c r="C143" s="191"/>
      <c r="D143" s="201"/>
      <c r="E143" s="202" t="s">
        <v>28</v>
      </c>
      <c r="F143" s="184" t="s">
        <v>30</v>
      </c>
      <c r="G143" s="185"/>
      <c r="H143" s="178" t="s">
        <v>27</v>
      </c>
      <c r="I143" s="178" t="s">
        <v>10</v>
      </c>
    </row>
    <row r="144" spans="1:9" ht="16.5" thickBot="1" x14ac:dyDescent="0.3">
      <c r="A144" s="19" t="s">
        <v>8</v>
      </c>
      <c r="B144" s="20" t="s">
        <v>9</v>
      </c>
      <c r="C144" s="49" t="s">
        <v>14</v>
      </c>
      <c r="D144" s="50" t="s">
        <v>75</v>
      </c>
      <c r="E144" s="203"/>
      <c r="F144" s="186"/>
      <c r="G144" s="187"/>
      <c r="H144" s="179"/>
      <c r="I144" s="179"/>
    </row>
    <row r="145" spans="1:9" ht="30" x14ac:dyDescent="0.25">
      <c r="A145" s="88">
        <v>0.1423611111111111</v>
      </c>
      <c r="B145" s="63">
        <v>0.14583333333333334</v>
      </c>
      <c r="C145" s="59">
        <v>3.4722222222222376E-3</v>
      </c>
      <c r="D145" s="81">
        <v>2</v>
      </c>
      <c r="E145" s="72" t="s">
        <v>37</v>
      </c>
      <c r="F145" s="180" t="s">
        <v>32</v>
      </c>
      <c r="G145" s="180"/>
      <c r="H145" s="129" t="s">
        <v>175</v>
      </c>
      <c r="I145" s="104" t="s">
        <v>79</v>
      </c>
    </row>
    <row r="146" spans="1:9" x14ac:dyDescent="0.25">
      <c r="A146" s="88">
        <v>0.1388888888888889</v>
      </c>
      <c r="B146" s="63">
        <v>0.14930555555555555</v>
      </c>
      <c r="C146" s="59">
        <v>1.0416666666666657E-2</v>
      </c>
      <c r="D146" s="82">
        <v>4</v>
      </c>
      <c r="E146" s="51" t="s">
        <v>31</v>
      </c>
      <c r="F146" s="177" t="s">
        <v>32</v>
      </c>
      <c r="G146" s="177"/>
      <c r="H146" s="127" t="s">
        <v>176</v>
      </c>
      <c r="I146" s="105" t="s">
        <v>79</v>
      </c>
    </row>
    <row r="147" spans="1:9" x14ac:dyDescent="0.25">
      <c r="A147" s="88"/>
      <c r="B147" s="63"/>
      <c r="C147" s="59" t="s">
        <v>82</v>
      </c>
      <c r="D147" s="82"/>
      <c r="E147" s="51" t="s">
        <v>38</v>
      </c>
      <c r="F147" s="177" t="s">
        <v>32</v>
      </c>
      <c r="G147" s="177"/>
      <c r="H147" s="127" t="s">
        <v>103</v>
      </c>
      <c r="I147" s="105" t="s">
        <v>104</v>
      </c>
    </row>
    <row r="148" spans="1:9" ht="30" x14ac:dyDescent="0.25">
      <c r="A148" s="91">
        <v>0.20833333333333334</v>
      </c>
      <c r="B148" s="53">
        <v>0.54166666666666663</v>
      </c>
      <c r="C148" s="59"/>
      <c r="D148" s="83">
        <v>4</v>
      </c>
      <c r="E148" s="51" t="s">
        <v>37</v>
      </c>
      <c r="F148" s="177" t="s">
        <v>177</v>
      </c>
      <c r="G148" s="177"/>
      <c r="H148" s="127" t="s">
        <v>103</v>
      </c>
      <c r="I148" s="105" t="s">
        <v>104</v>
      </c>
    </row>
    <row r="149" spans="1:9" x14ac:dyDescent="0.25">
      <c r="A149" s="92">
        <v>0.54513888888888895</v>
      </c>
      <c r="B149" s="55">
        <v>0.54722222222222217</v>
      </c>
      <c r="C149" s="59">
        <v>2.0833333333332149E-3</v>
      </c>
      <c r="D149" s="82"/>
      <c r="E149" s="51" t="s">
        <v>59</v>
      </c>
      <c r="F149" s="177" t="s">
        <v>55</v>
      </c>
      <c r="G149" s="177"/>
      <c r="H149" s="127" t="s">
        <v>178</v>
      </c>
      <c r="I149" s="105" t="s">
        <v>179</v>
      </c>
    </row>
    <row r="150" spans="1:9" x14ac:dyDescent="0.25">
      <c r="A150" s="92">
        <v>0.54999999999999993</v>
      </c>
      <c r="B150" s="56">
        <v>0.5541666666666667</v>
      </c>
      <c r="C150" s="59">
        <v>4.1666666666667629E-3</v>
      </c>
      <c r="D150" s="82"/>
      <c r="E150" s="51" t="s">
        <v>31</v>
      </c>
      <c r="F150" s="177" t="s">
        <v>180</v>
      </c>
      <c r="G150" s="177"/>
      <c r="H150" s="127" t="s">
        <v>103</v>
      </c>
      <c r="I150" s="105" t="s">
        <v>179</v>
      </c>
    </row>
    <row r="151" spans="1:9" x14ac:dyDescent="0.25">
      <c r="A151" s="92">
        <v>0.56944444444444442</v>
      </c>
      <c r="B151" s="55">
        <v>0.57361111111111118</v>
      </c>
      <c r="C151" s="59">
        <v>4.1666666666667629E-3</v>
      </c>
      <c r="D151" s="82"/>
      <c r="E151" s="51" t="s">
        <v>31</v>
      </c>
      <c r="F151" s="177" t="s">
        <v>69</v>
      </c>
      <c r="G151" s="177"/>
      <c r="H151" s="127" t="s">
        <v>181</v>
      </c>
      <c r="I151" s="105" t="s">
        <v>179</v>
      </c>
    </row>
    <row r="152" spans="1:9" ht="30" x14ac:dyDescent="0.25">
      <c r="A152" s="92">
        <v>0.59027777777777779</v>
      </c>
      <c r="B152" s="55">
        <v>0.59375</v>
      </c>
      <c r="C152" s="59">
        <v>3.4722222222222099E-3</v>
      </c>
      <c r="D152" s="82"/>
      <c r="E152" s="51" t="s">
        <v>37</v>
      </c>
      <c r="F152" s="177" t="s">
        <v>182</v>
      </c>
      <c r="G152" s="177"/>
      <c r="H152" s="127" t="s">
        <v>103</v>
      </c>
      <c r="I152" s="105" t="s">
        <v>179</v>
      </c>
    </row>
    <row r="153" spans="1:9" x14ac:dyDescent="0.25">
      <c r="A153" s="92">
        <v>0.68611111111111101</v>
      </c>
      <c r="B153" s="55">
        <v>0.68819444444444444</v>
      </c>
      <c r="C153" s="59">
        <v>2.083333333333437E-3</v>
      </c>
      <c r="D153" s="82"/>
      <c r="E153" s="51" t="s">
        <v>60</v>
      </c>
      <c r="F153" s="177" t="s">
        <v>55</v>
      </c>
      <c r="G153" s="177"/>
      <c r="H153" s="127" t="s">
        <v>178</v>
      </c>
      <c r="I153" s="105" t="s">
        <v>179</v>
      </c>
    </row>
    <row r="154" spans="1:9" ht="30" x14ac:dyDescent="0.25">
      <c r="A154" s="92">
        <v>0.54166666666666663</v>
      </c>
      <c r="B154" s="55">
        <v>0.875</v>
      </c>
      <c r="C154" s="59">
        <v>0.33333333333333337</v>
      </c>
      <c r="D154" s="82">
        <v>3</v>
      </c>
      <c r="E154" s="51" t="s">
        <v>37</v>
      </c>
      <c r="F154" s="177" t="s">
        <v>183</v>
      </c>
      <c r="G154" s="177"/>
      <c r="H154" s="127" t="s">
        <v>103</v>
      </c>
      <c r="I154" s="105" t="s">
        <v>179</v>
      </c>
    </row>
    <row r="155" spans="1:9" x14ac:dyDescent="0.25">
      <c r="A155" s="92">
        <v>0.76944444444444438</v>
      </c>
      <c r="B155" s="55">
        <v>0.7715277777777777</v>
      </c>
      <c r="C155" s="59">
        <v>2.0833333333333259E-3</v>
      </c>
      <c r="D155" s="82"/>
      <c r="E155" s="51" t="s">
        <v>59</v>
      </c>
      <c r="F155" s="177" t="s">
        <v>55</v>
      </c>
      <c r="G155" s="177"/>
      <c r="H155" s="13" t="s">
        <v>178</v>
      </c>
      <c r="I155" s="105" t="s">
        <v>179</v>
      </c>
    </row>
    <row r="156" spans="1:9" x14ac:dyDescent="0.25">
      <c r="A156" s="92">
        <v>0.84722222222222221</v>
      </c>
      <c r="B156" s="55">
        <v>0.85069444444444453</v>
      </c>
      <c r="C156" s="59">
        <v>3.4722222222223209E-3</v>
      </c>
      <c r="D156" s="82"/>
      <c r="E156" s="51" t="s">
        <v>58</v>
      </c>
      <c r="F156" s="177" t="s">
        <v>55</v>
      </c>
      <c r="G156" s="177"/>
      <c r="H156" s="127" t="s">
        <v>178</v>
      </c>
      <c r="I156" s="105" t="s">
        <v>179</v>
      </c>
    </row>
    <row r="157" spans="1:9" ht="30" x14ac:dyDescent="0.25">
      <c r="A157" s="92">
        <v>0.96875</v>
      </c>
      <c r="B157" s="56">
        <v>0.97916666666666663</v>
      </c>
      <c r="C157" s="59"/>
      <c r="D157" s="82">
        <v>1</v>
      </c>
      <c r="E157" s="51" t="s">
        <v>37</v>
      </c>
      <c r="F157" s="177" t="s">
        <v>184</v>
      </c>
      <c r="G157" s="177"/>
      <c r="H157" s="127"/>
      <c r="I157" s="105" t="s">
        <v>185</v>
      </c>
    </row>
    <row r="158" spans="1:9" ht="30" x14ac:dyDescent="0.25">
      <c r="A158" s="92">
        <v>0.9784722222222223</v>
      </c>
      <c r="B158" s="55">
        <v>0.98263888888888884</v>
      </c>
      <c r="C158" s="59">
        <v>4.1666666666665408E-3</v>
      </c>
      <c r="D158" s="82"/>
      <c r="E158" s="51" t="s">
        <v>31</v>
      </c>
      <c r="F158" s="177" t="s">
        <v>186</v>
      </c>
      <c r="G158" s="177"/>
      <c r="H158" s="127" t="s">
        <v>187</v>
      </c>
      <c r="I158" s="105" t="s">
        <v>172</v>
      </c>
    </row>
    <row r="159" spans="1:9" x14ac:dyDescent="0.25">
      <c r="A159" s="92"/>
      <c r="B159" s="55"/>
      <c r="C159" s="59" t="s">
        <v>82</v>
      </c>
      <c r="D159" s="82"/>
      <c r="E159" s="51"/>
      <c r="F159" s="177"/>
      <c r="G159" s="177"/>
      <c r="H159" s="127"/>
      <c r="I159" s="105"/>
    </row>
    <row r="160" spans="1:9" x14ac:dyDescent="0.25">
      <c r="A160" s="92"/>
      <c r="B160" s="55"/>
      <c r="C160" s="59" t="s">
        <v>82</v>
      </c>
      <c r="D160" s="83"/>
      <c r="E160" s="51"/>
      <c r="F160" s="177"/>
      <c r="G160" s="177"/>
      <c r="H160" s="127"/>
      <c r="I160" s="105"/>
    </row>
    <row r="161" spans="1:9" x14ac:dyDescent="0.25">
      <c r="A161" s="92"/>
      <c r="B161" s="55"/>
      <c r="C161" s="59" t="s">
        <v>82</v>
      </c>
      <c r="D161" s="82"/>
      <c r="E161" s="51"/>
      <c r="F161" s="177"/>
      <c r="G161" s="177"/>
      <c r="H161" s="127"/>
      <c r="I161" s="105"/>
    </row>
    <row r="162" spans="1:9" x14ac:dyDescent="0.25">
      <c r="A162" s="92"/>
      <c r="B162" s="55"/>
      <c r="C162" s="59" t="s">
        <v>82</v>
      </c>
      <c r="D162" s="82"/>
      <c r="E162" s="51"/>
      <c r="F162" s="177"/>
      <c r="G162" s="177"/>
      <c r="H162" s="127"/>
      <c r="I162" s="105"/>
    </row>
    <row r="163" spans="1:9" x14ac:dyDescent="0.25">
      <c r="A163" s="92"/>
      <c r="B163" s="55"/>
      <c r="C163" s="59" t="s">
        <v>82</v>
      </c>
      <c r="D163" s="82"/>
      <c r="E163" s="51"/>
      <c r="F163" s="177"/>
      <c r="G163" s="177"/>
      <c r="H163" s="127"/>
      <c r="I163" s="105"/>
    </row>
    <row r="164" spans="1:9" x14ac:dyDescent="0.25">
      <c r="A164" s="131"/>
      <c r="B164" s="132"/>
      <c r="C164" s="133" t="s">
        <v>82</v>
      </c>
      <c r="D164" s="134"/>
      <c r="E164" s="135"/>
      <c r="F164" s="204"/>
      <c r="G164" s="204"/>
      <c r="H164" s="136"/>
      <c r="I164" s="137"/>
    </row>
    <row r="166" spans="1:9" ht="15.75" thickBot="1" x14ac:dyDescent="0.3"/>
    <row r="167" spans="1:9" ht="21.75" thickBot="1" x14ac:dyDescent="0.4">
      <c r="A167" s="13"/>
      <c r="B167" s="13"/>
      <c r="C167" s="181" t="s">
        <v>0</v>
      </c>
      <c r="D167" s="182"/>
      <c r="E167" s="182"/>
      <c r="F167" s="182"/>
      <c r="G167" s="183"/>
      <c r="H167" s="13"/>
      <c r="I167" s="13"/>
    </row>
    <row r="168" spans="1:9" x14ac:dyDescent="0.25">
      <c r="A168" s="13"/>
      <c r="B168" s="13"/>
      <c r="C168" s="13"/>
      <c r="D168" s="13"/>
      <c r="E168" s="14"/>
      <c r="F168" s="47"/>
      <c r="G168" s="13"/>
      <c r="H168" s="13"/>
      <c r="I168" s="13"/>
    </row>
    <row r="169" spans="1:9" ht="15.75" x14ac:dyDescent="0.25">
      <c r="A169" s="15" t="s">
        <v>1</v>
      </c>
      <c r="B169" s="16" t="s">
        <v>3</v>
      </c>
      <c r="C169" s="16" t="s">
        <v>4</v>
      </c>
      <c r="D169" s="16" t="s">
        <v>5</v>
      </c>
      <c r="E169" s="16" t="s">
        <v>3</v>
      </c>
      <c r="F169" s="48"/>
      <c r="G169" s="13"/>
      <c r="H169" s="13"/>
      <c r="I169" s="13"/>
    </row>
    <row r="170" spans="1:9" ht="15.75" x14ac:dyDescent="0.25">
      <c r="A170" s="15" t="s">
        <v>2</v>
      </c>
      <c r="B170" s="6" t="s">
        <v>79</v>
      </c>
      <c r="C170" s="6" t="s">
        <v>104</v>
      </c>
      <c r="D170" s="6"/>
      <c r="E170" s="6" t="s">
        <v>79</v>
      </c>
      <c r="F170" s="13"/>
      <c r="G170" s="13"/>
      <c r="H170" s="13"/>
      <c r="I170" s="13"/>
    </row>
    <row r="171" spans="1:9" ht="15.75" x14ac:dyDescent="0.25">
      <c r="A171" s="13"/>
      <c r="B171" s="13"/>
      <c r="C171" s="13"/>
      <c r="D171" s="13"/>
      <c r="E171" s="13"/>
      <c r="F171" s="13"/>
      <c r="G171" s="100"/>
      <c r="H171" s="130" t="s">
        <v>6</v>
      </c>
      <c r="I171" s="103">
        <v>41650</v>
      </c>
    </row>
    <row r="172" spans="1:9" ht="15.75" x14ac:dyDescent="0.25">
      <c r="A172" s="192" t="s">
        <v>114</v>
      </c>
      <c r="B172" s="192"/>
      <c r="C172" s="192"/>
      <c r="D172" s="13"/>
      <c r="E172" s="13"/>
      <c r="F172" s="45"/>
      <c r="G172" s="45"/>
      <c r="H172" s="13"/>
      <c r="I172" s="13"/>
    </row>
    <row r="173" spans="1:9" ht="16.5" thickBot="1" x14ac:dyDescent="0.3">
      <c r="A173" s="13"/>
      <c r="B173" s="13"/>
      <c r="C173" s="13"/>
      <c r="D173" s="13"/>
      <c r="E173" s="13"/>
      <c r="F173" s="46"/>
      <c r="G173" s="46"/>
      <c r="H173" s="13"/>
      <c r="I173" s="13"/>
    </row>
    <row r="174" spans="1:9" ht="15.75" x14ac:dyDescent="0.25">
      <c r="A174" s="190" t="s">
        <v>74</v>
      </c>
      <c r="B174" s="191"/>
      <c r="C174" s="191"/>
      <c r="D174" s="201"/>
      <c r="E174" s="202" t="s">
        <v>28</v>
      </c>
      <c r="F174" s="184" t="s">
        <v>30</v>
      </c>
      <c r="G174" s="185"/>
      <c r="H174" s="178" t="s">
        <v>27</v>
      </c>
      <c r="I174" s="178" t="s">
        <v>10</v>
      </c>
    </row>
    <row r="175" spans="1:9" ht="16.5" thickBot="1" x14ac:dyDescent="0.3">
      <c r="A175" s="19" t="s">
        <v>8</v>
      </c>
      <c r="B175" s="20" t="s">
        <v>9</v>
      </c>
      <c r="C175" s="49" t="s">
        <v>14</v>
      </c>
      <c r="D175" s="50" t="s">
        <v>75</v>
      </c>
      <c r="E175" s="203"/>
      <c r="F175" s="186"/>
      <c r="G175" s="187"/>
      <c r="H175" s="179"/>
      <c r="I175" s="179"/>
    </row>
    <row r="176" spans="1:9" ht="30" x14ac:dyDescent="0.25">
      <c r="A176" s="88" t="s">
        <v>161</v>
      </c>
      <c r="B176" s="63">
        <v>0.20833333333333334</v>
      </c>
      <c r="C176" s="59" t="e">
        <v>#VALUE!</v>
      </c>
      <c r="D176" s="81"/>
      <c r="E176" s="72" t="s">
        <v>39</v>
      </c>
      <c r="F176" s="180" t="s">
        <v>159</v>
      </c>
      <c r="G176" s="180"/>
      <c r="H176" s="129" t="s">
        <v>160</v>
      </c>
      <c r="I176" s="104" t="s">
        <v>79</v>
      </c>
    </row>
    <row r="177" spans="1:9" x14ac:dyDescent="0.25">
      <c r="A177" s="88"/>
      <c r="B177" s="63"/>
      <c r="C177" s="59" t="s">
        <v>82</v>
      </c>
      <c r="D177" s="82">
        <v>6</v>
      </c>
      <c r="E177" s="51" t="s">
        <v>38</v>
      </c>
      <c r="F177" s="177" t="s">
        <v>32</v>
      </c>
      <c r="G177" s="177"/>
      <c r="H177" s="127"/>
      <c r="I177" s="105" t="s">
        <v>79</v>
      </c>
    </row>
    <row r="178" spans="1:9" x14ac:dyDescent="0.25">
      <c r="A178" s="88"/>
      <c r="B178" s="63"/>
      <c r="C178" s="59" t="s">
        <v>82</v>
      </c>
      <c r="D178" s="82">
        <v>7</v>
      </c>
      <c r="E178" s="51" t="s">
        <v>31</v>
      </c>
      <c r="F178" s="177" t="s">
        <v>32</v>
      </c>
      <c r="G178" s="177"/>
      <c r="H178" s="127"/>
      <c r="I178" s="105" t="s">
        <v>79</v>
      </c>
    </row>
    <row r="179" spans="1:9" x14ac:dyDescent="0.25">
      <c r="A179" s="91"/>
      <c r="B179" s="53"/>
      <c r="C179" s="59" t="s">
        <v>162</v>
      </c>
      <c r="D179" s="83"/>
      <c r="E179" s="51" t="s">
        <v>36</v>
      </c>
      <c r="F179" s="177" t="s">
        <v>34</v>
      </c>
      <c r="G179" s="177"/>
      <c r="H179" s="127"/>
      <c r="I179" s="105" t="s">
        <v>111</v>
      </c>
    </row>
    <row r="180" spans="1:9" ht="30" x14ac:dyDescent="0.25">
      <c r="A180" s="92"/>
      <c r="B180" s="55"/>
      <c r="C180" s="59" t="s">
        <v>82</v>
      </c>
      <c r="D180" s="82">
        <v>1</v>
      </c>
      <c r="E180" s="51" t="s">
        <v>37</v>
      </c>
      <c r="F180" s="177" t="s">
        <v>32</v>
      </c>
      <c r="G180" s="177"/>
      <c r="H180" s="127"/>
      <c r="I180" s="105" t="s">
        <v>79</v>
      </c>
    </row>
    <row r="181" spans="1:9" ht="30" x14ac:dyDescent="0.25">
      <c r="A181" s="92">
        <v>0.28819444444444448</v>
      </c>
      <c r="B181" s="56"/>
      <c r="C181" s="59" t="s">
        <v>82</v>
      </c>
      <c r="D181" s="82">
        <v>1</v>
      </c>
      <c r="E181" s="51" t="s">
        <v>37</v>
      </c>
      <c r="F181" s="177" t="s">
        <v>32</v>
      </c>
      <c r="G181" s="177"/>
      <c r="H181" s="127" t="s">
        <v>103</v>
      </c>
      <c r="I181" s="105" t="s">
        <v>104</v>
      </c>
    </row>
    <row r="182" spans="1:9" x14ac:dyDescent="0.25">
      <c r="A182" s="92"/>
      <c r="B182" s="55">
        <v>0.54166666666666663</v>
      </c>
      <c r="C182" s="59" t="s">
        <v>82</v>
      </c>
      <c r="D182" s="82">
        <v>6</v>
      </c>
      <c r="E182" s="51" t="s">
        <v>31</v>
      </c>
      <c r="F182" s="177" t="s">
        <v>32</v>
      </c>
      <c r="G182" s="177"/>
      <c r="H182" s="127" t="s">
        <v>103</v>
      </c>
      <c r="I182" s="105" t="s">
        <v>104</v>
      </c>
    </row>
    <row r="183" spans="1:9" ht="45" x14ac:dyDescent="0.25">
      <c r="A183" s="92"/>
      <c r="B183" s="55">
        <v>0.54166666666666663</v>
      </c>
      <c r="C183" s="59" t="s">
        <v>82</v>
      </c>
      <c r="D183" s="82"/>
      <c r="E183" s="51" t="s">
        <v>39</v>
      </c>
      <c r="F183" s="177" t="s">
        <v>42</v>
      </c>
      <c r="G183" s="177"/>
      <c r="H183" s="127" t="s">
        <v>163</v>
      </c>
      <c r="I183" s="105" t="s">
        <v>104</v>
      </c>
    </row>
    <row r="184" spans="1:9" x14ac:dyDescent="0.25">
      <c r="A184" s="92">
        <v>0.55902777777777779</v>
      </c>
      <c r="B184" s="55"/>
      <c r="C184" s="59" t="s">
        <v>82</v>
      </c>
      <c r="D184" s="82"/>
      <c r="E184" s="51" t="s">
        <v>60</v>
      </c>
      <c r="F184" s="177" t="s">
        <v>69</v>
      </c>
      <c r="G184" s="177"/>
      <c r="H184" s="127" t="s">
        <v>164</v>
      </c>
      <c r="I184" s="105"/>
    </row>
    <row r="185" spans="1:9" ht="30" x14ac:dyDescent="0.25">
      <c r="A185" s="92">
        <v>0.59027777777777779</v>
      </c>
      <c r="B185" s="55"/>
      <c r="C185" s="59" t="s">
        <v>82</v>
      </c>
      <c r="D185" s="82">
        <v>2</v>
      </c>
      <c r="E185" s="51" t="s">
        <v>37</v>
      </c>
      <c r="F185" s="177" t="s">
        <v>35</v>
      </c>
      <c r="G185" s="177"/>
      <c r="H185" s="127" t="s">
        <v>103</v>
      </c>
      <c r="I185" s="105" t="s">
        <v>105</v>
      </c>
    </row>
    <row r="186" spans="1:9" x14ac:dyDescent="0.25">
      <c r="A186" s="92">
        <v>0.63055555555555554</v>
      </c>
      <c r="B186" s="55"/>
      <c r="C186" s="59" t="s">
        <v>82</v>
      </c>
      <c r="D186" s="82"/>
      <c r="E186" s="51" t="s">
        <v>59</v>
      </c>
      <c r="F186" s="177" t="s">
        <v>69</v>
      </c>
      <c r="G186" s="177"/>
      <c r="H186" s="127" t="s">
        <v>166</v>
      </c>
      <c r="I186" s="105" t="s">
        <v>165</v>
      </c>
    </row>
    <row r="187" spans="1:9" x14ac:dyDescent="0.25">
      <c r="A187" s="92">
        <v>0.66666666666666663</v>
      </c>
      <c r="B187" s="55"/>
      <c r="C187" s="59" t="s">
        <v>82</v>
      </c>
      <c r="D187" s="82"/>
      <c r="E187" s="51" t="s">
        <v>31</v>
      </c>
      <c r="F187" s="177" t="s">
        <v>69</v>
      </c>
      <c r="G187" s="177"/>
      <c r="H187" s="127" t="s">
        <v>167</v>
      </c>
      <c r="I187" s="105" t="s">
        <v>105</v>
      </c>
    </row>
    <row r="188" spans="1:9" x14ac:dyDescent="0.25">
      <c r="A188" s="92">
        <v>0.70972222222222225</v>
      </c>
      <c r="B188" s="56"/>
      <c r="C188" s="59"/>
      <c r="D188" s="82"/>
      <c r="E188" s="51" t="s">
        <v>58</v>
      </c>
      <c r="F188" s="177" t="s">
        <v>55</v>
      </c>
      <c r="G188" s="177"/>
      <c r="H188" s="127"/>
      <c r="I188" s="105" t="s">
        <v>165</v>
      </c>
    </row>
    <row r="189" spans="1:9" ht="30" x14ac:dyDescent="0.25">
      <c r="A189" s="92">
        <v>0.8125</v>
      </c>
      <c r="B189" s="55"/>
      <c r="C189" s="59" t="s">
        <v>82</v>
      </c>
      <c r="D189" s="82"/>
      <c r="E189" s="51" t="s">
        <v>39</v>
      </c>
      <c r="F189" s="177" t="s">
        <v>41</v>
      </c>
      <c r="G189" s="177"/>
      <c r="H189" s="127"/>
      <c r="I189" s="105" t="s">
        <v>105</v>
      </c>
    </row>
    <row r="190" spans="1:9" ht="30" x14ac:dyDescent="0.25">
      <c r="A190" s="92">
        <v>0.8125</v>
      </c>
      <c r="B190" s="55"/>
      <c r="C190" s="59" t="s">
        <v>82</v>
      </c>
      <c r="D190" s="82"/>
      <c r="E190" s="51" t="s">
        <v>37</v>
      </c>
      <c r="F190" s="177" t="s">
        <v>69</v>
      </c>
      <c r="G190" s="177"/>
      <c r="H190" s="127" t="s">
        <v>168</v>
      </c>
      <c r="I190" s="105" t="s">
        <v>105</v>
      </c>
    </row>
    <row r="191" spans="1:9" x14ac:dyDescent="0.25">
      <c r="A191" s="92">
        <v>0.81597222222222221</v>
      </c>
      <c r="B191" s="55"/>
      <c r="C191" s="59" t="s">
        <v>82</v>
      </c>
      <c r="D191" s="83">
        <v>2</v>
      </c>
      <c r="E191" s="51" t="s">
        <v>31</v>
      </c>
      <c r="F191" s="177" t="s">
        <v>150</v>
      </c>
      <c r="G191" s="177"/>
      <c r="H191" s="127"/>
      <c r="I191" s="105" t="s">
        <v>105</v>
      </c>
    </row>
    <row r="192" spans="1:9" x14ac:dyDescent="0.25">
      <c r="A192" s="92">
        <v>0.81944444444444453</v>
      </c>
      <c r="B192" s="55"/>
      <c r="C192" s="59" t="s">
        <v>82</v>
      </c>
      <c r="D192" s="82">
        <v>2</v>
      </c>
      <c r="E192" s="51" t="s">
        <v>38</v>
      </c>
      <c r="F192" s="177" t="s">
        <v>69</v>
      </c>
      <c r="G192" s="177"/>
      <c r="H192" s="127" t="s">
        <v>169</v>
      </c>
      <c r="I192" s="105" t="s">
        <v>105</v>
      </c>
    </row>
    <row r="193" spans="1:9" ht="30" x14ac:dyDescent="0.25">
      <c r="A193" s="92">
        <v>0.85069444444444453</v>
      </c>
      <c r="B193" s="55">
        <v>0.86805555555555547</v>
      </c>
      <c r="C193" s="59">
        <v>1.7361111111110938E-2</v>
      </c>
      <c r="D193" s="82">
        <v>5</v>
      </c>
      <c r="E193" s="51" t="s">
        <v>37</v>
      </c>
      <c r="F193" s="177" t="s">
        <v>34</v>
      </c>
      <c r="G193" s="177"/>
      <c r="H193" s="127" t="s">
        <v>170</v>
      </c>
      <c r="I193" s="105" t="s">
        <v>105</v>
      </c>
    </row>
    <row r="194" spans="1:9" x14ac:dyDescent="0.25">
      <c r="A194" s="92">
        <v>0.84722222222222221</v>
      </c>
      <c r="B194" s="55"/>
      <c r="C194" s="59" t="s">
        <v>82</v>
      </c>
      <c r="D194" s="82"/>
      <c r="E194" s="51" t="s">
        <v>31</v>
      </c>
      <c r="F194" s="177" t="s">
        <v>69</v>
      </c>
      <c r="G194" s="177"/>
      <c r="H194" s="127" t="s">
        <v>171</v>
      </c>
      <c r="I194" s="105" t="s">
        <v>105</v>
      </c>
    </row>
    <row r="195" spans="1:9" x14ac:dyDescent="0.25">
      <c r="A195" s="131">
        <v>0.89583333333333337</v>
      </c>
      <c r="B195" s="132">
        <v>0.90069444444444446</v>
      </c>
      <c r="C195" s="133">
        <v>4.8611111111110938E-3</v>
      </c>
      <c r="D195" s="134">
        <v>1</v>
      </c>
      <c r="E195" s="135" t="s">
        <v>31</v>
      </c>
      <c r="F195" s="204" t="s">
        <v>173</v>
      </c>
      <c r="G195" s="204"/>
      <c r="H195" s="136" t="s">
        <v>174</v>
      </c>
      <c r="I195" s="137" t="s">
        <v>172</v>
      </c>
    </row>
    <row r="197" spans="1:9" ht="15.75" thickBot="1" x14ac:dyDescent="0.3"/>
    <row r="198" spans="1:9" ht="21.75" thickBot="1" x14ac:dyDescent="0.4">
      <c r="A198" s="13"/>
      <c r="B198" s="13"/>
      <c r="C198" s="181" t="s">
        <v>0</v>
      </c>
      <c r="D198" s="182"/>
      <c r="E198" s="182"/>
      <c r="F198" s="182"/>
      <c r="G198" s="183"/>
      <c r="H198" s="13"/>
      <c r="I198" s="13"/>
    </row>
    <row r="199" spans="1:9" x14ac:dyDescent="0.25">
      <c r="A199" s="13"/>
      <c r="B199" s="13"/>
      <c r="C199" s="13"/>
      <c r="D199" s="13"/>
      <c r="E199" s="14"/>
      <c r="F199" s="47"/>
      <c r="G199" s="13"/>
      <c r="H199" s="13"/>
      <c r="I199" s="13"/>
    </row>
    <row r="200" spans="1:9" ht="15.75" x14ac:dyDescent="0.25">
      <c r="A200" s="15" t="s">
        <v>1</v>
      </c>
      <c r="B200" s="16" t="s">
        <v>3</v>
      </c>
      <c r="C200" s="16" t="s">
        <v>4</v>
      </c>
      <c r="D200" s="16" t="s">
        <v>5</v>
      </c>
      <c r="E200" s="16" t="s">
        <v>3</v>
      </c>
      <c r="F200" s="48"/>
      <c r="G200" s="13"/>
      <c r="H200" s="13"/>
      <c r="I200" s="13"/>
    </row>
    <row r="201" spans="1:9" ht="15.75" x14ac:dyDescent="0.25">
      <c r="A201" s="15" t="s">
        <v>2</v>
      </c>
      <c r="B201" s="6" t="s">
        <v>80</v>
      </c>
      <c r="C201" s="6"/>
      <c r="D201" s="6"/>
      <c r="E201" s="6"/>
      <c r="F201" s="13"/>
      <c r="G201" s="13"/>
      <c r="H201" s="13"/>
      <c r="I201" s="13"/>
    </row>
    <row r="202" spans="1:9" ht="15.75" x14ac:dyDescent="0.25">
      <c r="A202" s="13"/>
      <c r="B202" s="13"/>
      <c r="C202" s="13"/>
      <c r="D202" s="13"/>
      <c r="E202" s="13"/>
      <c r="F202" s="13"/>
      <c r="G202" s="100"/>
      <c r="H202" s="130" t="s">
        <v>6</v>
      </c>
      <c r="I202" s="103">
        <v>41649</v>
      </c>
    </row>
    <row r="203" spans="1:9" ht="15.75" x14ac:dyDescent="0.25">
      <c r="A203" s="192" t="s">
        <v>114</v>
      </c>
      <c r="B203" s="192"/>
      <c r="C203" s="192"/>
      <c r="D203" s="13"/>
      <c r="E203" s="13"/>
      <c r="F203" s="45"/>
      <c r="G203" s="45"/>
      <c r="H203" s="13"/>
      <c r="I203" s="13"/>
    </row>
    <row r="204" spans="1:9" ht="16.5" thickBot="1" x14ac:dyDescent="0.3">
      <c r="A204" s="13"/>
      <c r="B204" s="13"/>
      <c r="C204" s="13"/>
      <c r="D204" s="13"/>
      <c r="E204" s="13"/>
      <c r="F204" s="46"/>
      <c r="G204" s="46"/>
      <c r="H204" s="13"/>
      <c r="I204" s="13"/>
    </row>
    <row r="205" spans="1:9" ht="15.75" x14ac:dyDescent="0.25">
      <c r="A205" s="190" t="s">
        <v>74</v>
      </c>
      <c r="B205" s="191"/>
      <c r="C205" s="191"/>
      <c r="D205" s="201"/>
      <c r="E205" s="202" t="s">
        <v>28</v>
      </c>
      <c r="F205" s="184" t="s">
        <v>30</v>
      </c>
      <c r="G205" s="185"/>
      <c r="H205" s="178" t="s">
        <v>27</v>
      </c>
      <c r="I205" s="178" t="s">
        <v>10</v>
      </c>
    </row>
    <row r="206" spans="1:9" ht="16.5" thickBot="1" x14ac:dyDescent="0.3">
      <c r="A206" s="19" t="s">
        <v>8</v>
      </c>
      <c r="B206" s="20" t="s">
        <v>9</v>
      </c>
      <c r="C206" s="49" t="s">
        <v>14</v>
      </c>
      <c r="D206" s="50" t="s">
        <v>75</v>
      </c>
      <c r="E206" s="203"/>
      <c r="F206" s="186"/>
      <c r="G206" s="187"/>
      <c r="H206" s="179"/>
      <c r="I206" s="179"/>
    </row>
    <row r="207" spans="1:9" x14ac:dyDescent="0.25">
      <c r="A207" s="88"/>
      <c r="B207" s="63"/>
      <c r="C207" s="59" t="s">
        <v>82</v>
      </c>
      <c r="D207" s="81">
        <v>5</v>
      </c>
      <c r="E207" s="72" t="s">
        <v>31</v>
      </c>
      <c r="F207" s="180" t="s">
        <v>32</v>
      </c>
      <c r="G207" s="180"/>
      <c r="H207" s="129" t="s">
        <v>101</v>
      </c>
      <c r="I207" s="104" t="s">
        <v>80</v>
      </c>
    </row>
    <row r="208" spans="1:9" x14ac:dyDescent="0.25">
      <c r="A208" s="88"/>
      <c r="B208" s="63"/>
      <c r="C208" s="59" t="s">
        <v>82</v>
      </c>
      <c r="D208" s="82">
        <v>4</v>
      </c>
      <c r="E208" s="51" t="s">
        <v>36</v>
      </c>
      <c r="F208" s="177" t="s">
        <v>32</v>
      </c>
      <c r="G208" s="177"/>
      <c r="H208" s="127" t="s">
        <v>101</v>
      </c>
      <c r="I208" s="105" t="s">
        <v>80</v>
      </c>
    </row>
    <row r="209" spans="1:9" ht="30" x14ac:dyDescent="0.25">
      <c r="A209" s="88"/>
      <c r="B209" s="63"/>
      <c r="C209" s="59" t="s">
        <v>82</v>
      </c>
      <c r="D209" s="82">
        <v>1</v>
      </c>
      <c r="E209" s="51" t="s">
        <v>37</v>
      </c>
      <c r="F209" s="177" t="s">
        <v>32</v>
      </c>
      <c r="G209" s="177"/>
      <c r="H209" s="127" t="s">
        <v>101</v>
      </c>
      <c r="I209" s="105" t="s">
        <v>80</v>
      </c>
    </row>
    <row r="210" spans="1:9" x14ac:dyDescent="0.25">
      <c r="A210" s="91"/>
      <c r="B210" s="53"/>
      <c r="C210" s="59" t="s">
        <v>82</v>
      </c>
      <c r="D210" s="83"/>
      <c r="E210" s="51" t="s">
        <v>36</v>
      </c>
      <c r="F210" s="177" t="s">
        <v>69</v>
      </c>
      <c r="G210" s="177"/>
      <c r="H210" s="127" t="s">
        <v>143</v>
      </c>
      <c r="I210" s="105" t="s">
        <v>80</v>
      </c>
    </row>
    <row r="211" spans="1:9" x14ac:dyDescent="0.25">
      <c r="A211" s="92"/>
      <c r="B211" s="55"/>
      <c r="C211" s="59" t="s">
        <v>82</v>
      </c>
      <c r="D211" s="82">
        <v>2</v>
      </c>
      <c r="E211" s="51" t="s">
        <v>31</v>
      </c>
      <c r="F211" s="177" t="s">
        <v>34</v>
      </c>
      <c r="G211" s="177"/>
      <c r="H211" s="127" t="s">
        <v>144</v>
      </c>
      <c r="I211" s="105" t="s">
        <v>80</v>
      </c>
    </row>
    <row r="212" spans="1:9" x14ac:dyDescent="0.25">
      <c r="A212" s="92"/>
      <c r="B212" s="56"/>
      <c r="C212" s="59" t="s">
        <v>82</v>
      </c>
      <c r="D212" s="82"/>
      <c r="E212" s="51" t="s">
        <v>57</v>
      </c>
      <c r="F212" s="177" t="s">
        <v>53</v>
      </c>
      <c r="G212" s="177"/>
      <c r="H212" s="127"/>
      <c r="I212" s="105" t="s">
        <v>145</v>
      </c>
    </row>
    <row r="213" spans="1:9" x14ac:dyDescent="0.25">
      <c r="A213" s="92"/>
      <c r="B213" s="55"/>
      <c r="C213" s="59" t="s">
        <v>82</v>
      </c>
      <c r="D213" s="82"/>
      <c r="E213" s="51" t="s">
        <v>60</v>
      </c>
      <c r="F213" s="177" t="s">
        <v>55</v>
      </c>
      <c r="G213" s="177"/>
      <c r="H213" s="127"/>
      <c r="I213" s="105" t="s">
        <v>111</v>
      </c>
    </row>
    <row r="214" spans="1:9" ht="45" x14ac:dyDescent="0.25">
      <c r="A214" s="92"/>
      <c r="B214" s="55"/>
      <c r="C214" s="59" t="s">
        <v>82</v>
      </c>
      <c r="D214" s="82">
        <v>3</v>
      </c>
      <c r="E214" s="51" t="s">
        <v>69</v>
      </c>
      <c r="F214" s="177" t="s">
        <v>69</v>
      </c>
      <c r="G214" s="177"/>
      <c r="H214" s="127" t="s">
        <v>147</v>
      </c>
      <c r="I214" s="105" t="s">
        <v>146</v>
      </c>
    </row>
    <row r="215" spans="1:9" ht="30" x14ac:dyDescent="0.25">
      <c r="A215" s="92"/>
      <c r="B215" s="55"/>
      <c r="C215" s="59" t="s">
        <v>82</v>
      </c>
      <c r="D215" s="82"/>
      <c r="E215" s="51" t="s">
        <v>39</v>
      </c>
      <c r="F215" s="177" t="s">
        <v>41</v>
      </c>
      <c r="G215" s="177"/>
      <c r="H215" s="127"/>
      <c r="I215" s="105" t="s">
        <v>80</v>
      </c>
    </row>
    <row r="216" spans="1:9" ht="30" x14ac:dyDescent="0.25">
      <c r="A216" s="92"/>
      <c r="B216" s="55"/>
      <c r="C216" s="59" t="s">
        <v>82</v>
      </c>
      <c r="D216" s="82"/>
      <c r="E216" s="51" t="s">
        <v>39</v>
      </c>
      <c r="F216" s="177" t="s">
        <v>69</v>
      </c>
      <c r="G216" s="177"/>
      <c r="H216" s="127"/>
      <c r="I216" s="105"/>
    </row>
    <row r="217" spans="1:9" x14ac:dyDescent="0.25">
      <c r="A217" s="92" t="s">
        <v>152</v>
      </c>
      <c r="B217" s="55"/>
      <c r="C217" s="59" t="s">
        <v>82</v>
      </c>
      <c r="D217" s="82">
        <v>12</v>
      </c>
      <c r="E217" s="51" t="s">
        <v>31</v>
      </c>
      <c r="F217" s="177" t="s">
        <v>32</v>
      </c>
      <c r="G217" s="177"/>
      <c r="H217" s="127" t="s">
        <v>103</v>
      </c>
      <c r="I217" s="105" t="s">
        <v>104</v>
      </c>
    </row>
    <row r="218" spans="1:9" ht="30" x14ac:dyDescent="0.25">
      <c r="A218" s="92">
        <v>0.5</v>
      </c>
      <c r="B218" s="55">
        <v>0.53125</v>
      </c>
      <c r="C218" s="59">
        <v>3.125E-2</v>
      </c>
      <c r="D218" s="82"/>
      <c r="E218" s="51" t="s">
        <v>67</v>
      </c>
      <c r="F218" s="177" t="s">
        <v>153</v>
      </c>
      <c r="G218" s="177"/>
      <c r="H218" s="127" t="s">
        <v>155</v>
      </c>
      <c r="I218" s="105" t="s">
        <v>154</v>
      </c>
    </row>
    <row r="219" spans="1:9" ht="30" x14ac:dyDescent="0.25">
      <c r="A219" s="92">
        <v>0.61458333333333337</v>
      </c>
      <c r="B219" s="56">
        <v>0.75</v>
      </c>
      <c r="C219" s="59"/>
      <c r="D219" s="82">
        <v>3</v>
      </c>
      <c r="E219" s="51" t="s">
        <v>39</v>
      </c>
      <c r="F219" s="177" t="s">
        <v>69</v>
      </c>
      <c r="G219" s="177"/>
      <c r="H219" s="127" t="s">
        <v>156</v>
      </c>
      <c r="I219" s="105" t="s">
        <v>111</v>
      </c>
    </row>
    <row r="220" spans="1:9" ht="30" x14ac:dyDescent="0.25">
      <c r="A220" s="92"/>
      <c r="B220" s="55"/>
      <c r="C220" s="59" t="s">
        <v>82</v>
      </c>
      <c r="D220" s="82">
        <v>4</v>
      </c>
      <c r="E220" s="51" t="s">
        <v>36</v>
      </c>
      <c r="F220" s="177" t="s">
        <v>69</v>
      </c>
      <c r="G220" s="177"/>
      <c r="H220" s="127" t="s">
        <v>157</v>
      </c>
      <c r="I220" s="105" t="s">
        <v>105</v>
      </c>
    </row>
    <row r="221" spans="1:9" x14ac:dyDescent="0.25">
      <c r="A221" s="92"/>
      <c r="B221" s="55"/>
      <c r="C221" s="59" t="s">
        <v>82</v>
      </c>
      <c r="D221" s="82">
        <v>1</v>
      </c>
      <c r="E221" s="51" t="s">
        <v>31</v>
      </c>
      <c r="F221" s="177" t="s">
        <v>32</v>
      </c>
      <c r="G221" s="177"/>
      <c r="H221" s="127"/>
      <c r="I221" s="105" t="s">
        <v>105</v>
      </c>
    </row>
    <row r="222" spans="1:9" x14ac:dyDescent="0.25">
      <c r="A222" s="92"/>
      <c r="B222" s="55"/>
      <c r="C222" s="59" t="s">
        <v>82</v>
      </c>
      <c r="D222" s="83">
        <v>10</v>
      </c>
      <c r="E222" s="51" t="s">
        <v>38</v>
      </c>
      <c r="F222" s="177" t="s">
        <v>32</v>
      </c>
      <c r="G222" s="177"/>
      <c r="H222" s="127"/>
      <c r="I222" s="105" t="s">
        <v>105</v>
      </c>
    </row>
    <row r="223" spans="1:9" x14ac:dyDescent="0.25">
      <c r="A223" s="92">
        <v>0.77777777777777779</v>
      </c>
      <c r="B223" s="55"/>
      <c r="C223" s="59" t="s">
        <v>82</v>
      </c>
      <c r="D223" s="82">
        <v>3</v>
      </c>
      <c r="E223" s="51" t="s">
        <v>38</v>
      </c>
      <c r="F223" s="177" t="s">
        <v>33</v>
      </c>
      <c r="G223" s="177"/>
      <c r="H223" s="127" t="s">
        <v>144</v>
      </c>
      <c r="I223" s="105" t="s">
        <v>105</v>
      </c>
    </row>
    <row r="224" spans="1:9" x14ac:dyDescent="0.25">
      <c r="A224" s="92">
        <v>0.72916666666666663</v>
      </c>
      <c r="B224" s="55">
        <v>0.78472222222222221</v>
      </c>
      <c r="C224" s="59">
        <v>5.555555555555558E-2</v>
      </c>
      <c r="D224" s="82"/>
      <c r="E224" s="51" t="s">
        <v>69</v>
      </c>
      <c r="F224" s="177" t="s">
        <v>69</v>
      </c>
      <c r="G224" s="177"/>
      <c r="H224" s="127" t="s">
        <v>158</v>
      </c>
      <c r="I224" s="105" t="s">
        <v>105</v>
      </c>
    </row>
    <row r="225" spans="1:9" x14ac:dyDescent="0.25">
      <c r="A225" s="92">
        <v>0.875</v>
      </c>
      <c r="B225" s="55">
        <v>0.90972222222222221</v>
      </c>
      <c r="C225" s="59">
        <v>3.472222222222221E-2</v>
      </c>
      <c r="D225" s="82">
        <v>3</v>
      </c>
      <c r="E225" s="51" t="s">
        <v>38</v>
      </c>
      <c r="F225" s="177" t="s">
        <v>32</v>
      </c>
      <c r="G225" s="177"/>
      <c r="H225" s="127"/>
      <c r="I225" s="105" t="s">
        <v>79</v>
      </c>
    </row>
    <row r="226" spans="1:9" ht="15.75" thickBot="1" x14ac:dyDescent="0.3">
      <c r="A226" s="93"/>
      <c r="B226" s="94"/>
      <c r="C226" s="95" t="s">
        <v>82</v>
      </c>
      <c r="D226" s="96"/>
      <c r="E226" s="97"/>
      <c r="F226" s="193"/>
      <c r="G226" s="193"/>
      <c r="H226" s="128"/>
      <c r="I226" s="106"/>
    </row>
    <row r="228" spans="1:9" ht="15.75" thickBot="1" x14ac:dyDescent="0.3"/>
    <row r="229" spans="1:9" ht="21.75" thickBot="1" x14ac:dyDescent="0.4">
      <c r="A229" s="13"/>
      <c r="B229" s="13"/>
      <c r="C229" s="181" t="s">
        <v>0</v>
      </c>
      <c r="D229" s="182"/>
      <c r="E229" s="182"/>
      <c r="F229" s="182"/>
      <c r="G229" s="183"/>
      <c r="H229" s="13"/>
      <c r="I229" s="13"/>
    </row>
    <row r="230" spans="1:9" x14ac:dyDescent="0.25">
      <c r="A230" s="13"/>
      <c r="B230" s="13"/>
      <c r="C230" s="13"/>
      <c r="D230" s="13"/>
      <c r="E230" s="14"/>
      <c r="F230" s="47"/>
      <c r="G230" s="13"/>
      <c r="H230" s="13"/>
      <c r="I230" s="13"/>
    </row>
    <row r="231" spans="1:9" ht="15.75" x14ac:dyDescent="0.25">
      <c r="A231" s="15" t="s">
        <v>1</v>
      </c>
      <c r="B231" s="16" t="s">
        <v>3</v>
      </c>
      <c r="C231" s="16" t="s">
        <v>4</v>
      </c>
      <c r="D231" s="16" t="s">
        <v>5</v>
      </c>
      <c r="E231" s="16" t="s">
        <v>3</v>
      </c>
      <c r="F231" s="48"/>
      <c r="G231" s="13"/>
      <c r="H231" s="13"/>
      <c r="I231" s="13"/>
    </row>
    <row r="232" spans="1:9" ht="15.75" x14ac:dyDescent="0.25">
      <c r="A232" s="15" t="s">
        <v>2</v>
      </c>
      <c r="B232" s="6" t="s">
        <v>80</v>
      </c>
      <c r="C232" s="6" t="s">
        <v>81</v>
      </c>
      <c r="D232" s="6"/>
      <c r="E232" s="6" t="s">
        <v>80</v>
      </c>
      <c r="F232" s="13"/>
      <c r="G232" s="13"/>
      <c r="H232" s="13"/>
      <c r="I232" s="13"/>
    </row>
    <row r="233" spans="1:9" ht="15.75" x14ac:dyDescent="0.25">
      <c r="A233" s="13"/>
      <c r="B233" s="13"/>
      <c r="C233" s="13"/>
      <c r="D233" s="13"/>
      <c r="E233" s="13"/>
      <c r="F233" s="13"/>
      <c r="G233" s="100"/>
      <c r="H233" s="85" t="s">
        <v>6</v>
      </c>
      <c r="I233" s="103">
        <v>41648</v>
      </c>
    </row>
    <row r="234" spans="1:9" ht="15.75" x14ac:dyDescent="0.25">
      <c r="A234" s="192" t="s">
        <v>114</v>
      </c>
      <c r="B234" s="192"/>
      <c r="C234" s="192"/>
      <c r="D234" s="13"/>
      <c r="E234" s="13"/>
      <c r="F234" s="45"/>
      <c r="G234" s="45"/>
      <c r="H234" s="13"/>
      <c r="I234" s="13"/>
    </row>
    <row r="235" spans="1:9" ht="16.5" thickBot="1" x14ac:dyDescent="0.3">
      <c r="A235" s="13"/>
      <c r="B235" s="13"/>
      <c r="C235" s="13"/>
      <c r="D235" s="13"/>
      <c r="E235" s="13"/>
      <c r="F235" s="46"/>
      <c r="G235" s="46"/>
      <c r="H235" s="13"/>
      <c r="I235" s="13"/>
    </row>
    <row r="236" spans="1:9" ht="15.75" x14ac:dyDescent="0.25">
      <c r="A236" s="196" t="s">
        <v>74</v>
      </c>
      <c r="B236" s="197"/>
      <c r="C236" s="197"/>
      <c r="D236" s="198"/>
      <c r="E236" s="188" t="s">
        <v>28</v>
      </c>
      <c r="F236" s="199" t="s">
        <v>30</v>
      </c>
      <c r="G236" s="185"/>
      <c r="H236" s="178" t="s">
        <v>27</v>
      </c>
      <c r="I236" s="178" t="s">
        <v>10</v>
      </c>
    </row>
    <row r="237" spans="1:9" ht="16.5" thickBot="1" x14ac:dyDescent="0.3">
      <c r="A237" s="19" t="s">
        <v>8</v>
      </c>
      <c r="B237" s="20" t="s">
        <v>9</v>
      </c>
      <c r="C237" s="49" t="s">
        <v>14</v>
      </c>
      <c r="D237" s="50" t="s">
        <v>75</v>
      </c>
      <c r="E237" s="189"/>
      <c r="F237" s="200"/>
      <c r="G237" s="187"/>
      <c r="H237" s="179"/>
      <c r="I237" s="179"/>
    </row>
    <row r="238" spans="1:9" x14ac:dyDescent="0.25">
      <c r="A238" s="88"/>
      <c r="B238" s="63"/>
      <c r="C238" s="59"/>
      <c r="D238" s="81">
        <v>2</v>
      </c>
      <c r="E238" s="72" t="s">
        <v>60</v>
      </c>
      <c r="F238" s="207" t="s">
        <v>55</v>
      </c>
      <c r="G238" s="208"/>
      <c r="H238" s="87" t="s">
        <v>138</v>
      </c>
      <c r="I238" s="104" t="s">
        <v>111</v>
      </c>
    </row>
    <row r="239" spans="1:9" x14ac:dyDescent="0.25">
      <c r="A239" s="88"/>
      <c r="B239" s="63"/>
      <c r="C239" s="59" t="s">
        <v>82</v>
      </c>
      <c r="D239" s="82">
        <v>1</v>
      </c>
      <c r="E239" s="51" t="s">
        <v>59</v>
      </c>
      <c r="F239" s="205" t="s">
        <v>55</v>
      </c>
      <c r="G239" s="206"/>
      <c r="H239" s="86" t="s">
        <v>139</v>
      </c>
      <c r="I239" s="105" t="s">
        <v>111</v>
      </c>
    </row>
    <row r="240" spans="1:9" x14ac:dyDescent="0.25">
      <c r="A240" s="88"/>
      <c r="B240" s="63"/>
      <c r="C240" s="59" t="s">
        <v>82</v>
      </c>
      <c r="D240" s="82">
        <v>2</v>
      </c>
      <c r="E240" s="51" t="s">
        <v>38</v>
      </c>
      <c r="F240" s="205" t="s">
        <v>32</v>
      </c>
      <c r="G240" s="206"/>
      <c r="H240" s="86"/>
      <c r="I240" s="105" t="s">
        <v>80</v>
      </c>
    </row>
    <row r="241" spans="1:9" x14ac:dyDescent="0.25">
      <c r="A241" s="91"/>
      <c r="B241" s="53"/>
      <c r="C241" s="59" t="s">
        <v>82</v>
      </c>
      <c r="D241" s="83">
        <v>2</v>
      </c>
      <c r="E241" s="51" t="s">
        <v>36</v>
      </c>
      <c r="F241" s="205" t="s">
        <v>34</v>
      </c>
      <c r="G241" s="206"/>
      <c r="H241" s="86"/>
      <c r="I241" s="105" t="s">
        <v>80</v>
      </c>
    </row>
    <row r="242" spans="1:9" ht="30" x14ac:dyDescent="0.25">
      <c r="A242" s="92">
        <v>0.54166666666666663</v>
      </c>
      <c r="B242" s="55">
        <v>0.875</v>
      </c>
      <c r="C242" s="59">
        <v>0.33333333333333337</v>
      </c>
      <c r="D242" s="82">
        <v>6</v>
      </c>
      <c r="E242" s="51" t="s">
        <v>37</v>
      </c>
      <c r="F242" s="205" t="s">
        <v>32</v>
      </c>
      <c r="G242" s="206"/>
      <c r="H242" s="86"/>
      <c r="I242" s="105" t="s">
        <v>105</v>
      </c>
    </row>
    <row r="243" spans="1:9" ht="30" x14ac:dyDescent="0.25">
      <c r="A243" s="92">
        <v>0.54166666666666663</v>
      </c>
      <c r="B243" s="56">
        <v>0.875</v>
      </c>
      <c r="C243" s="59">
        <v>0.33333333333333337</v>
      </c>
      <c r="D243" s="82">
        <v>8</v>
      </c>
      <c r="E243" s="51" t="s">
        <v>38</v>
      </c>
      <c r="F243" s="205" t="s">
        <v>32</v>
      </c>
      <c r="G243" s="206"/>
      <c r="H243" s="86" t="s">
        <v>140</v>
      </c>
      <c r="I243" s="105" t="s">
        <v>107</v>
      </c>
    </row>
    <row r="244" spans="1:9" x14ac:dyDescent="0.25">
      <c r="A244" s="92"/>
      <c r="B244" s="55"/>
      <c r="C244" s="59" t="s">
        <v>82</v>
      </c>
      <c r="D244" s="82">
        <v>1</v>
      </c>
      <c r="E244" s="51" t="s">
        <v>31</v>
      </c>
      <c r="F244" s="205" t="s">
        <v>69</v>
      </c>
      <c r="G244" s="206"/>
      <c r="H244" s="86" t="s">
        <v>141</v>
      </c>
      <c r="I244" s="105" t="s">
        <v>80</v>
      </c>
    </row>
    <row r="245" spans="1:9" x14ac:dyDescent="0.25">
      <c r="A245" s="92">
        <v>0.95486111111111116</v>
      </c>
      <c r="B245" s="55">
        <v>0.96875</v>
      </c>
      <c r="C245" s="59">
        <v>1.388888888888884E-2</v>
      </c>
      <c r="D245" s="82"/>
      <c r="E245" s="51" t="s">
        <v>38</v>
      </c>
      <c r="F245" s="205" t="s">
        <v>32</v>
      </c>
      <c r="G245" s="206"/>
      <c r="H245" s="86" t="s">
        <v>142</v>
      </c>
      <c r="I245" s="105" t="s">
        <v>80</v>
      </c>
    </row>
    <row r="246" spans="1:9" x14ac:dyDescent="0.25">
      <c r="A246" s="92"/>
      <c r="B246" s="55"/>
      <c r="C246" s="59" t="s">
        <v>82</v>
      </c>
      <c r="D246" s="82">
        <v>1</v>
      </c>
      <c r="E246" s="51" t="s">
        <v>36</v>
      </c>
      <c r="F246" s="205" t="s">
        <v>32</v>
      </c>
      <c r="G246" s="206"/>
      <c r="H246" s="86" t="s">
        <v>101</v>
      </c>
      <c r="I246" s="105" t="s">
        <v>80</v>
      </c>
    </row>
    <row r="247" spans="1:9" x14ac:dyDescent="0.25">
      <c r="A247" s="92"/>
      <c r="B247" s="55"/>
      <c r="C247" s="59" t="s">
        <v>82</v>
      </c>
      <c r="D247" s="82"/>
      <c r="E247" s="51"/>
      <c r="F247" s="205"/>
      <c r="G247" s="206"/>
      <c r="H247" s="86"/>
      <c r="I247" s="105"/>
    </row>
    <row r="248" spans="1:9" x14ac:dyDescent="0.25">
      <c r="A248" s="92"/>
      <c r="B248" s="55"/>
      <c r="C248" s="59" t="s">
        <v>82</v>
      </c>
      <c r="D248" s="82"/>
      <c r="E248" s="51"/>
      <c r="F248" s="205"/>
      <c r="G248" s="206"/>
      <c r="H248" s="86"/>
      <c r="I248" s="105"/>
    </row>
    <row r="249" spans="1:9" x14ac:dyDescent="0.25">
      <c r="A249" s="92"/>
      <c r="B249" s="55"/>
      <c r="C249" s="59" t="s">
        <v>82</v>
      </c>
      <c r="D249" s="82"/>
      <c r="E249" s="51"/>
      <c r="F249" s="205"/>
      <c r="G249" s="206"/>
      <c r="H249" s="86"/>
      <c r="I249" s="105"/>
    </row>
    <row r="250" spans="1:9" x14ac:dyDescent="0.25">
      <c r="A250" s="92"/>
      <c r="B250" s="56"/>
      <c r="C250" s="59" t="s">
        <v>82</v>
      </c>
      <c r="D250" s="82"/>
      <c r="E250" s="51"/>
      <c r="F250" s="205"/>
      <c r="G250" s="206"/>
      <c r="H250" s="86"/>
      <c r="I250" s="105"/>
    </row>
    <row r="251" spans="1:9" x14ac:dyDescent="0.25">
      <c r="A251" s="92"/>
      <c r="B251" s="55"/>
      <c r="C251" s="59" t="s">
        <v>82</v>
      </c>
      <c r="D251" s="82"/>
      <c r="E251" s="51"/>
      <c r="F251" s="205"/>
      <c r="G251" s="206"/>
      <c r="H251" s="86"/>
      <c r="I251" s="105"/>
    </row>
    <row r="252" spans="1:9" x14ac:dyDescent="0.25">
      <c r="A252" s="92"/>
      <c r="B252" s="55"/>
      <c r="C252" s="59" t="s">
        <v>82</v>
      </c>
      <c r="D252" s="82"/>
      <c r="E252" s="51"/>
      <c r="F252" s="205"/>
      <c r="G252" s="206"/>
      <c r="H252" s="86"/>
      <c r="I252" s="105"/>
    </row>
    <row r="253" spans="1:9" x14ac:dyDescent="0.25">
      <c r="A253" s="92"/>
      <c r="B253" s="55"/>
      <c r="C253" s="59" t="s">
        <v>82</v>
      </c>
      <c r="D253" s="83"/>
      <c r="E253" s="51"/>
      <c r="F253" s="205"/>
      <c r="G253" s="206"/>
      <c r="H253" s="86"/>
      <c r="I253" s="105"/>
    </row>
    <row r="254" spans="1:9" x14ac:dyDescent="0.25">
      <c r="A254" s="92"/>
      <c r="B254" s="55"/>
      <c r="C254" s="59" t="s">
        <v>82</v>
      </c>
      <c r="D254" s="82"/>
      <c r="E254" s="51"/>
      <c r="F254" s="205"/>
      <c r="G254" s="206"/>
      <c r="H254" s="86"/>
      <c r="I254" s="105"/>
    </row>
    <row r="255" spans="1:9" x14ac:dyDescent="0.25">
      <c r="A255" s="92"/>
      <c r="B255" s="55"/>
      <c r="C255" s="59" t="s">
        <v>82</v>
      </c>
      <c r="D255" s="82"/>
      <c r="E255" s="51"/>
      <c r="F255" s="205"/>
      <c r="G255" s="206"/>
      <c r="H255" s="86"/>
      <c r="I255" s="105"/>
    </row>
    <row r="256" spans="1:9" x14ac:dyDescent="0.25">
      <c r="A256" s="92"/>
      <c r="B256" s="55"/>
      <c r="C256" s="59" t="s">
        <v>82</v>
      </c>
      <c r="D256" s="82"/>
      <c r="E256" s="51"/>
      <c r="F256" s="205"/>
      <c r="G256" s="206"/>
      <c r="H256" s="86"/>
      <c r="I256" s="105"/>
    </row>
    <row r="257" spans="1:9" ht="15.75" thickBot="1" x14ac:dyDescent="0.3">
      <c r="A257" s="93"/>
      <c r="B257" s="94"/>
      <c r="C257" s="95" t="s">
        <v>82</v>
      </c>
      <c r="D257" s="96"/>
      <c r="E257" s="97"/>
      <c r="F257" s="210"/>
      <c r="G257" s="211"/>
      <c r="H257" s="98"/>
      <c r="I257" s="106"/>
    </row>
    <row r="259" spans="1:9" ht="15.75" thickBot="1" x14ac:dyDescent="0.3"/>
    <row r="260" spans="1:9" ht="21.75" thickBot="1" x14ac:dyDescent="0.4">
      <c r="A260" s="13"/>
      <c r="B260" s="13"/>
      <c r="C260" s="181" t="s">
        <v>0</v>
      </c>
      <c r="D260" s="182"/>
      <c r="E260" s="182"/>
      <c r="F260" s="182"/>
      <c r="G260" s="183"/>
      <c r="H260" s="13"/>
      <c r="I260" s="13"/>
    </row>
    <row r="261" spans="1:9" x14ac:dyDescent="0.25">
      <c r="A261" s="13"/>
      <c r="B261" s="13"/>
      <c r="C261" s="13"/>
      <c r="D261" s="13"/>
      <c r="E261" s="14"/>
      <c r="F261" s="47"/>
      <c r="G261" s="13"/>
      <c r="H261" s="13"/>
      <c r="I261" s="13"/>
    </row>
    <row r="262" spans="1:9" ht="15.75" x14ac:dyDescent="0.25">
      <c r="A262" s="15" t="s">
        <v>1</v>
      </c>
      <c r="B262" s="16" t="s">
        <v>3</v>
      </c>
      <c r="C262" s="16" t="s">
        <v>4</v>
      </c>
      <c r="D262" s="16" t="s">
        <v>5</v>
      </c>
      <c r="E262" s="16" t="s">
        <v>3</v>
      </c>
      <c r="F262" s="48"/>
      <c r="G262" s="13"/>
      <c r="H262" s="13"/>
      <c r="I262" s="13"/>
    </row>
    <row r="263" spans="1:9" ht="15.75" x14ac:dyDescent="0.25">
      <c r="A263" s="15" t="s">
        <v>2</v>
      </c>
      <c r="B263" s="6"/>
      <c r="C263" s="6" t="s">
        <v>81</v>
      </c>
      <c r="D263" s="6"/>
      <c r="E263" s="6" t="s">
        <v>80</v>
      </c>
      <c r="F263" s="13"/>
      <c r="G263" s="13"/>
      <c r="H263" s="13"/>
      <c r="I263" s="13"/>
    </row>
    <row r="264" spans="1:9" ht="15.75" x14ac:dyDescent="0.25">
      <c r="A264" s="13"/>
      <c r="B264" s="13"/>
      <c r="C264" s="13"/>
      <c r="D264" s="13"/>
      <c r="E264" s="13"/>
      <c r="F264" s="13"/>
      <c r="G264" s="209" t="s">
        <v>6</v>
      </c>
      <c r="H264" s="209"/>
      <c r="I264" s="103">
        <v>41647</v>
      </c>
    </row>
    <row r="265" spans="1:9" ht="15.75" x14ac:dyDescent="0.25">
      <c r="A265" s="192" t="s">
        <v>114</v>
      </c>
      <c r="B265" s="192"/>
      <c r="C265" s="192"/>
      <c r="D265" s="13"/>
      <c r="E265" s="13"/>
      <c r="F265" s="45"/>
      <c r="G265" s="45"/>
      <c r="H265" s="13"/>
      <c r="I265" s="13"/>
    </row>
    <row r="266" spans="1:9" ht="16.5" thickBot="1" x14ac:dyDescent="0.3">
      <c r="A266" s="13"/>
      <c r="B266" s="13"/>
      <c r="C266" s="13"/>
      <c r="D266" s="13"/>
      <c r="E266" s="13"/>
      <c r="F266" s="46"/>
      <c r="G266" s="46"/>
      <c r="H266" s="13"/>
      <c r="I266" s="13"/>
    </row>
    <row r="267" spans="1:9" ht="15.75" x14ac:dyDescent="0.25">
      <c r="A267" s="196" t="s">
        <v>74</v>
      </c>
      <c r="B267" s="197"/>
      <c r="C267" s="197"/>
      <c r="D267" s="198"/>
      <c r="E267" s="188" t="s">
        <v>28</v>
      </c>
      <c r="F267" s="199" t="s">
        <v>30</v>
      </c>
      <c r="G267" s="185"/>
      <c r="H267" s="178" t="s">
        <v>27</v>
      </c>
      <c r="I267" s="178" t="s">
        <v>10</v>
      </c>
    </row>
    <row r="268" spans="1:9" ht="16.5" thickBot="1" x14ac:dyDescent="0.3">
      <c r="A268" s="19" t="s">
        <v>8</v>
      </c>
      <c r="B268" s="20" t="s">
        <v>9</v>
      </c>
      <c r="C268" s="49" t="s">
        <v>14</v>
      </c>
      <c r="D268" s="50" t="s">
        <v>75</v>
      </c>
      <c r="E268" s="189"/>
      <c r="F268" s="200"/>
      <c r="G268" s="187"/>
      <c r="H268" s="179"/>
      <c r="I268" s="179"/>
    </row>
    <row r="269" spans="1:9" ht="30" x14ac:dyDescent="0.25">
      <c r="A269" s="88">
        <v>0.43888888888888888</v>
      </c>
      <c r="B269" s="63">
        <v>0.44444444444444442</v>
      </c>
      <c r="C269" s="59"/>
      <c r="D269" s="81"/>
      <c r="E269" s="72" t="s">
        <v>31</v>
      </c>
      <c r="F269" s="207" t="s">
        <v>69</v>
      </c>
      <c r="G269" s="208"/>
      <c r="H269" s="87" t="s">
        <v>125</v>
      </c>
      <c r="I269" s="104"/>
    </row>
    <row r="270" spans="1:9" ht="30" x14ac:dyDescent="0.25">
      <c r="A270" s="88">
        <v>0.52083333333333337</v>
      </c>
      <c r="B270" s="63">
        <v>0.53125</v>
      </c>
      <c r="C270" s="59">
        <v>1.041666666666663E-2</v>
      </c>
      <c r="D270" s="82"/>
      <c r="E270" s="51" t="s">
        <v>69</v>
      </c>
      <c r="F270" s="205" t="s">
        <v>69</v>
      </c>
      <c r="G270" s="206"/>
      <c r="H270" s="86" t="s">
        <v>126</v>
      </c>
      <c r="I270" s="105" t="s">
        <v>127</v>
      </c>
    </row>
    <row r="271" spans="1:9" ht="30" x14ac:dyDescent="0.25">
      <c r="A271" s="88">
        <v>0.5625</v>
      </c>
      <c r="B271" s="63"/>
      <c r="C271" s="59" t="s">
        <v>82</v>
      </c>
      <c r="D271" s="82">
        <v>3</v>
      </c>
      <c r="E271" s="51" t="s">
        <v>31</v>
      </c>
      <c r="F271" s="205" t="s">
        <v>69</v>
      </c>
      <c r="G271" s="206"/>
      <c r="H271" s="86" t="s">
        <v>128</v>
      </c>
      <c r="I271" s="105"/>
    </row>
    <row r="272" spans="1:9" ht="45" x14ac:dyDescent="0.25">
      <c r="A272" s="91">
        <v>0.56805555555555554</v>
      </c>
      <c r="B272" s="53"/>
      <c r="C272" s="59" t="s">
        <v>82</v>
      </c>
      <c r="D272" s="83"/>
      <c r="E272" s="51" t="s">
        <v>39</v>
      </c>
      <c r="F272" s="205" t="s">
        <v>69</v>
      </c>
      <c r="G272" s="206"/>
      <c r="H272" s="86" t="s">
        <v>129</v>
      </c>
      <c r="I272" s="105"/>
    </row>
    <row r="273" spans="1:9" ht="45" x14ac:dyDescent="0.25">
      <c r="A273" s="92" t="s">
        <v>132</v>
      </c>
      <c r="B273" s="55"/>
      <c r="C273" s="59" t="s">
        <v>82</v>
      </c>
      <c r="D273" s="82">
        <v>3</v>
      </c>
      <c r="E273" s="51" t="s">
        <v>69</v>
      </c>
      <c r="F273" s="205" t="s">
        <v>69</v>
      </c>
      <c r="G273" s="206"/>
      <c r="H273" s="86" t="s">
        <v>130</v>
      </c>
      <c r="I273" s="105" t="s">
        <v>131</v>
      </c>
    </row>
    <row r="274" spans="1:9" ht="30" x14ac:dyDescent="0.25">
      <c r="A274" s="92">
        <v>0.71527777777777779</v>
      </c>
      <c r="B274" s="56"/>
      <c r="C274" s="59" t="s">
        <v>82</v>
      </c>
      <c r="D274" s="82"/>
      <c r="E274" s="51" t="s">
        <v>31</v>
      </c>
      <c r="F274" s="205" t="s">
        <v>69</v>
      </c>
      <c r="G274" s="206"/>
      <c r="H274" s="86" t="s">
        <v>133</v>
      </c>
      <c r="I274" s="105"/>
    </row>
    <row r="275" spans="1:9" ht="30" x14ac:dyDescent="0.25">
      <c r="A275" s="92">
        <v>0.54166666666666663</v>
      </c>
      <c r="B275" s="55">
        <v>0.875</v>
      </c>
      <c r="C275" s="59">
        <v>0.33333333333333337</v>
      </c>
      <c r="D275" s="82"/>
      <c r="E275" s="51" t="s">
        <v>67</v>
      </c>
      <c r="F275" s="205" t="s">
        <v>68</v>
      </c>
      <c r="G275" s="206"/>
      <c r="H275" s="86" t="s">
        <v>134</v>
      </c>
      <c r="I275" s="105"/>
    </row>
    <row r="276" spans="1:9" x14ac:dyDescent="0.25">
      <c r="A276" s="92">
        <v>0.87291666666666667</v>
      </c>
      <c r="B276" s="55">
        <v>0.88888888888888884</v>
      </c>
      <c r="C276" s="59">
        <v>1.5972222222222165E-2</v>
      </c>
      <c r="D276" s="82"/>
      <c r="E276" s="51" t="s">
        <v>59</v>
      </c>
      <c r="F276" s="205" t="s">
        <v>69</v>
      </c>
      <c r="G276" s="206"/>
      <c r="H276" s="86" t="s">
        <v>135</v>
      </c>
      <c r="I276" s="105" t="s">
        <v>111</v>
      </c>
    </row>
    <row r="277" spans="1:9" x14ac:dyDescent="0.25">
      <c r="A277" s="92"/>
      <c r="B277" s="55"/>
      <c r="C277" s="59" t="s">
        <v>82</v>
      </c>
      <c r="D277" s="82">
        <v>1</v>
      </c>
      <c r="E277" s="51" t="s">
        <v>31</v>
      </c>
      <c r="F277" s="205" t="s">
        <v>32</v>
      </c>
      <c r="G277" s="206"/>
      <c r="H277" s="86" t="s">
        <v>101</v>
      </c>
      <c r="I277" s="105" t="s">
        <v>80</v>
      </c>
    </row>
    <row r="278" spans="1:9" ht="30" x14ac:dyDescent="0.25">
      <c r="A278" s="92">
        <v>0.94791666666666663</v>
      </c>
      <c r="B278" s="55">
        <v>0.95138888888888884</v>
      </c>
      <c r="C278" s="59">
        <v>3.4722222222222099E-3</v>
      </c>
      <c r="D278" s="82"/>
      <c r="E278" s="51" t="s">
        <v>39</v>
      </c>
      <c r="F278" s="205" t="s">
        <v>41</v>
      </c>
      <c r="G278" s="206"/>
      <c r="H278" s="86"/>
      <c r="I278" s="105" t="s">
        <v>80</v>
      </c>
    </row>
    <row r="279" spans="1:9" x14ac:dyDescent="0.25">
      <c r="A279" s="92"/>
      <c r="B279" s="55"/>
      <c r="C279" s="59" t="s">
        <v>82</v>
      </c>
      <c r="D279" s="82">
        <v>1</v>
      </c>
      <c r="E279" s="51" t="s">
        <v>31</v>
      </c>
      <c r="F279" s="205" t="s">
        <v>69</v>
      </c>
      <c r="G279" s="206"/>
      <c r="H279" s="86" t="s">
        <v>136</v>
      </c>
      <c r="I279" s="105" t="s">
        <v>80</v>
      </c>
    </row>
    <row r="280" spans="1:9" ht="45" x14ac:dyDescent="0.25">
      <c r="A280" s="92"/>
      <c r="B280" s="55"/>
      <c r="C280" s="59" t="s">
        <v>82</v>
      </c>
      <c r="D280" s="82">
        <v>2</v>
      </c>
      <c r="E280" s="51" t="s">
        <v>43</v>
      </c>
      <c r="F280" s="205" t="s">
        <v>69</v>
      </c>
      <c r="G280" s="206"/>
      <c r="H280" s="86" t="s">
        <v>137</v>
      </c>
      <c r="I280" s="105" t="s">
        <v>80</v>
      </c>
    </row>
    <row r="281" spans="1:9" ht="30" x14ac:dyDescent="0.25">
      <c r="A281" s="92">
        <v>0.99305555555555547</v>
      </c>
      <c r="B281" s="56"/>
      <c r="C281" s="59" t="s">
        <v>82</v>
      </c>
      <c r="D281" s="82"/>
      <c r="E281" s="51" t="s">
        <v>43</v>
      </c>
      <c r="F281" s="205" t="s">
        <v>41</v>
      </c>
      <c r="G281" s="206"/>
      <c r="H281" s="86"/>
      <c r="I281" s="105" t="s">
        <v>80</v>
      </c>
    </row>
    <row r="282" spans="1:9" x14ac:dyDescent="0.25">
      <c r="A282" s="92"/>
      <c r="B282" s="55"/>
      <c r="C282" s="59" t="s">
        <v>82</v>
      </c>
      <c r="D282" s="82"/>
      <c r="E282" s="51"/>
      <c r="F282" s="205"/>
      <c r="G282" s="206"/>
      <c r="H282" s="86"/>
      <c r="I282" s="105"/>
    </row>
    <row r="283" spans="1:9" x14ac:dyDescent="0.25">
      <c r="A283" s="92"/>
      <c r="B283" s="55"/>
      <c r="C283" s="59" t="s">
        <v>82</v>
      </c>
      <c r="D283" s="82"/>
      <c r="E283" s="51"/>
      <c r="F283" s="205"/>
      <c r="G283" s="206"/>
      <c r="H283" s="86"/>
      <c r="I283" s="105"/>
    </row>
    <row r="284" spans="1:9" x14ac:dyDescent="0.25">
      <c r="A284" s="92"/>
      <c r="B284" s="55"/>
      <c r="C284" s="59" t="s">
        <v>82</v>
      </c>
      <c r="D284" s="83"/>
      <c r="E284" s="51"/>
      <c r="F284" s="205"/>
      <c r="G284" s="206"/>
      <c r="H284" s="86"/>
      <c r="I284" s="105"/>
    </row>
    <row r="285" spans="1:9" x14ac:dyDescent="0.25">
      <c r="A285" s="92"/>
      <c r="B285" s="55"/>
      <c r="C285" s="59" t="s">
        <v>82</v>
      </c>
      <c r="D285" s="82"/>
      <c r="E285" s="51"/>
      <c r="F285" s="205"/>
      <c r="G285" s="206"/>
      <c r="H285" s="86"/>
      <c r="I285" s="105"/>
    </row>
    <row r="286" spans="1:9" x14ac:dyDescent="0.25">
      <c r="A286" s="92"/>
      <c r="B286" s="55"/>
      <c r="C286" s="59" t="s">
        <v>82</v>
      </c>
      <c r="D286" s="82"/>
      <c r="E286" s="51"/>
      <c r="F286" s="205"/>
      <c r="G286" s="206"/>
      <c r="H286" s="86"/>
      <c r="I286" s="105"/>
    </row>
    <row r="287" spans="1:9" x14ac:dyDescent="0.25">
      <c r="A287" s="92"/>
      <c r="B287" s="55"/>
      <c r="C287" s="59" t="s">
        <v>82</v>
      </c>
      <c r="D287" s="82"/>
      <c r="E287" s="51"/>
      <c r="F287" s="205"/>
      <c r="G287" s="206"/>
      <c r="H287" s="86"/>
      <c r="I287" s="105"/>
    </row>
    <row r="288" spans="1:9" ht="15.75" thickBot="1" x14ac:dyDescent="0.3">
      <c r="A288" s="93"/>
      <c r="B288" s="94"/>
      <c r="C288" s="95" t="s">
        <v>82</v>
      </c>
      <c r="D288" s="96"/>
      <c r="E288" s="97"/>
      <c r="F288" s="210"/>
      <c r="G288" s="211"/>
      <c r="H288" s="98"/>
      <c r="I288" s="106"/>
    </row>
    <row r="291" spans="1:9" ht="15.75" thickBot="1" x14ac:dyDescent="0.3"/>
    <row r="292" spans="1:9" ht="21.75" thickBot="1" x14ac:dyDescent="0.4">
      <c r="A292" s="13"/>
      <c r="B292" s="13"/>
      <c r="C292" s="181" t="s">
        <v>0</v>
      </c>
      <c r="D292" s="182"/>
      <c r="E292" s="182"/>
      <c r="F292" s="182"/>
      <c r="G292" s="183"/>
      <c r="H292" s="13"/>
      <c r="I292" s="13"/>
    </row>
    <row r="293" spans="1:9" x14ac:dyDescent="0.25">
      <c r="A293" s="13"/>
      <c r="B293" s="13"/>
      <c r="C293" s="13"/>
      <c r="D293" s="13"/>
      <c r="E293" s="14"/>
      <c r="F293" s="47"/>
      <c r="G293" s="13"/>
      <c r="H293" s="13"/>
      <c r="I293" s="13"/>
    </row>
    <row r="294" spans="1:9" ht="15.75" x14ac:dyDescent="0.25">
      <c r="A294" s="15" t="s">
        <v>1</v>
      </c>
      <c r="B294" s="16" t="s">
        <v>3</v>
      </c>
      <c r="C294" s="16" t="s">
        <v>4</v>
      </c>
      <c r="D294" s="16" t="s">
        <v>5</v>
      </c>
      <c r="E294" s="16" t="s">
        <v>3</v>
      </c>
      <c r="F294" s="48"/>
      <c r="G294" s="13"/>
      <c r="H294" s="13"/>
      <c r="I294" s="13"/>
    </row>
    <row r="295" spans="1:9" ht="15.75" x14ac:dyDescent="0.25">
      <c r="A295" s="15" t="s">
        <v>2</v>
      </c>
      <c r="B295" s="6" t="s">
        <v>117</v>
      </c>
      <c r="C295" s="6" t="s">
        <v>120</v>
      </c>
      <c r="D295" s="6"/>
      <c r="E295" s="6" t="s">
        <v>80</v>
      </c>
      <c r="F295" s="13"/>
      <c r="G295" s="13"/>
      <c r="H295" s="13"/>
      <c r="I295" s="13"/>
    </row>
    <row r="296" spans="1:9" ht="15.75" x14ac:dyDescent="0.25">
      <c r="A296" s="13"/>
      <c r="B296" s="13"/>
      <c r="C296" s="13"/>
      <c r="D296" s="13"/>
      <c r="E296" s="13"/>
      <c r="F296" s="13"/>
      <c r="G296" s="209" t="s">
        <v>6</v>
      </c>
      <c r="H296" s="209"/>
      <c r="I296" s="43">
        <v>41646</v>
      </c>
    </row>
    <row r="297" spans="1:9" ht="15.75" x14ac:dyDescent="0.25">
      <c r="A297" s="192" t="s">
        <v>114</v>
      </c>
      <c r="B297" s="192"/>
      <c r="C297" s="192"/>
      <c r="D297" s="13"/>
      <c r="E297" s="13"/>
      <c r="F297" s="45"/>
      <c r="G297" s="45"/>
      <c r="H297" s="13"/>
      <c r="I297" s="13"/>
    </row>
    <row r="298" spans="1:9" ht="16.5" thickBot="1" x14ac:dyDescent="0.3">
      <c r="A298" s="13"/>
      <c r="B298" s="13"/>
      <c r="C298" s="13"/>
      <c r="D298" s="13"/>
      <c r="E298" s="13"/>
      <c r="F298" s="46"/>
      <c r="G298" s="46"/>
      <c r="H298" s="13"/>
      <c r="I298" s="13"/>
    </row>
    <row r="299" spans="1:9" ht="15.75" x14ac:dyDescent="0.25">
      <c r="A299" s="196" t="s">
        <v>74</v>
      </c>
      <c r="B299" s="197"/>
      <c r="C299" s="197"/>
      <c r="D299" s="198"/>
      <c r="E299" s="188" t="s">
        <v>28</v>
      </c>
      <c r="F299" s="199" t="s">
        <v>30</v>
      </c>
      <c r="G299" s="185"/>
      <c r="H299" s="178" t="s">
        <v>27</v>
      </c>
      <c r="I299" s="178" t="s">
        <v>10</v>
      </c>
    </row>
    <row r="300" spans="1:9" ht="16.5" thickBot="1" x14ac:dyDescent="0.3">
      <c r="A300" s="19" t="s">
        <v>8</v>
      </c>
      <c r="B300" s="20" t="s">
        <v>9</v>
      </c>
      <c r="C300" s="49" t="s">
        <v>14</v>
      </c>
      <c r="D300" s="50" t="s">
        <v>75</v>
      </c>
      <c r="E300" s="189"/>
      <c r="F300" s="200"/>
      <c r="G300" s="187"/>
      <c r="H300" s="179"/>
      <c r="I300" s="179"/>
    </row>
    <row r="301" spans="1:9" x14ac:dyDescent="0.25">
      <c r="A301" s="88">
        <v>0.875</v>
      </c>
      <c r="B301" s="63">
        <v>0.20833333333333334</v>
      </c>
      <c r="C301" s="59"/>
      <c r="D301" s="81" t="s">
        <v>118</v>
      </c>
      <c r="E301" s="72" t="s">
        <v>36</v>
      </c>
      <c r="F301" s="207" t="s">
        <v>119</v>
      </c>
      <c r="G301" s="208"/>
      <c r="H301" s="87" t="s">
        <v>103</v>
      </c>
      <c r="I301" s="89" t="s">
        <v>104</v>
      </c>
    </row>
    <row r="302" spans="1:9" x14ac:dyDescent="0.25">
      <c r="A302" s="88">
        <v>0.88888888888888884</v>
      </c>
      <c r="B302" s="63"/>
      <c r="C302" s="59" t="s">
        <v>82</v>
      </c>
      <c r="D302" s="82"/>
      <c r="E302" s="51" t="s">
        <v>38</v>
      </c>
      <c r="F302" s="205" t="s">
        <v>69</v>
      </c>
      <c r="G302" s="206"/>
      <c r="H302" s="86" t="s">
        <v>121</v>
      </c>
      <c r="I302" s="90" t="s">
        <v>80</v>
      </c>
    </row>
    <row r="303" spans="1:9" ht="30" x14ac:dyDescent="0.25">
      <c r="A303" s="88">
        <v>0.91319444444444453</v>
      </c>
      <c r="B303" s="63"/>
      <c r="C303" s="59" t="s">
        <v>82</v>
      </c>
      <c r="D303" s="82"/>
      <c r="E303" s="51" t="s">
        <v>39</v>
      </c>
      <c r="F303" s="205" t="s">
        <v>41</v>
      </c>
      <c r="G303" s="206"/>
      <c r="H303" s="86" t="s">
        <v>122</v>
      </c>
      <c r="I303" s="90" t="s">
        <v>80</v>
      </c>
    </row>
    <row r="304" spans="1:9" x14ac:dyDescent="0.25">
      <c r="A304" s="91"/>
      <c r="B304" s="53"/>
      <c r="C304" s="59" t="s">
        <v>82</v>
      </c>
      <c r="D304" s="83">
        <v>3</v>
      </c>
      <c r="E304" s="51" t="s">
        <v>36</v>
      </c>
      <c r="F304" s="205" t="s">
        <v>69</v>
      </c>
      <c r="G304" s="206"/>
      <c r="H304" s="86" t="s">
        <v>123</v>
      </c>
      <c r="I304" s="90"/>
    </row>
    <row r="305" spans="1:9" x14ac:dyDescent="0.25">
      <c r="A305" s="92">
        <v>0.96527777777777779</v>
      </c>
      <c r="B305" s="55"/>
      <c r="C305" s="59" t="s">
        <v>82</v>
      </c>
      <c r="D305" s="82">
        <v>1</v>
      </c>
      <c r="E305" s="51" t="s">
        <v>38</v>
      </c>
      <c r="F305" s="205" t="s">
        <v>32</v>
      </c>
      <c r="G305" s="206"/>
      <c r="H305" s="86"/>
      <c r="I305" s="90"/>
    </row>
    <row r="306" spans="1:9" ht="30" x14ac:dyDescent="0.25">
      <c r="A306" s="92">
        <v>2.4305555555555556E-2</v>
      </c>
      <c r="B306" s="56">
        <v>3.125E-2</v>
      </c>
      <c r="C306" s="59">
        <v>6.9444444444444441E-3</v>
      </c>
      <c r="D306" s="82"/>
      <c r="E306" s="51" t="s">
        <v>39</v>
      </c>
      <c r="F306" s="205" t="s">
        <v>41</v>
      </c>
      <c r="G306" s="206"/>
      <c r="H306" s="86"/>
      <c r="I306" s="90" t="s">
        <v>80</v>
      </c>
    </row>
    <row r="307" spans="1:9" x14ac:dyDescent="0.25">
      <c r="A307" s="92"/>
      <c r="B307" s="55"/>
      <c r="C307" s="59" t="s">
        <v>82</v>
      </c>
      <c r="D307" s="82">
        <v>2</v>
      </c>
      <c r="E307" s="51" t="s">
        <v>31</v>
      </c>
      <c r="F307" s="205" t="s">
        <v>32</v>
      </c>
      <c r="G307" s="206"/>
      <c r="H307" s="86"/>
      <c r="I307" s="90" t="s">
        <v>80</v>
      </c>
    </row>
    <row r="308" spans="1:9" ht="30" x14ac:dyDescent="0.25">
      <c r="A308" s="92"/>
      <c r="B308" s="55"/>
      <c r="C308" s="59" t="s">
        <v>82</v>
      </c>
      <c r="D308" s="82"/>
      <c r="E308" s="51" t="s">
        <v>38</v>
      </c>
      <c r="F308" s="205" t="s">
        <v>32</v>
      </c>
      <c r="G308" s="206"/>
      <c r="H308" s="86" t="s">
        <v>124</v>
      </c>
      <c r="I308" s="90" t="s">
        <v>80</v>
      </c>
    </row>
    <row r="309" spans="1:9" x14ac:dyDescent="0.25">
      <c r="A309" s="92"/>
      <c r="B309" s="55"/>
      <c r="C309" s="59" t="s">
        <v>82</v>
      </c>
      <c r="D309" s="82">
        <v>1</v>
      </c>
      <c r="E309" s="51" t="s">
        <v>59</v>
      </c>
      <c r="F309" s="205" t="s">
        <v>55</v>
      </c>
      <c r="G309" s="206"/>
      <c r="H309" s="86"/>
      <c r="I309" s="90" t="s">
        <v>111</v>
      </c>
    </row>
    <row r="310" spans="1:9" x14ac:dyDescent="0.25">
      <c r="A310" s="92"/>
      <c r="B310" s="55"/>
      <c r="C310" s="59" t="s">
        <v>82</v>
      </c>
      <c r="D310" s="82">
        <v>1</v>
      </c>
      <c r="E310" s="51" t="s">
        <v>52</v>
      </c>
      <c r="F310" s="205" t="s">
        <v>53</v>
      </c>
      <c r="G310" s="206"/>
      <c r="H310" s="86"/>
      <c r="I310" s="90" t="s">
        <v>111</v>
      </c>
    </row>
    <row r="311" spans="1:9" x14ac:dyDescent="0.25">
      <c r="A311" s="92"/>
      <c r="B311" s="55"/>
      <c r="C311" s="59" t="s">
        <v>82</v>
      </c>
      <c r="D311" s="82"/>
      <c r="E311" s="51"/>
      <c r="F311" s="205"/>
      <c r="G311" s="206"/>
      <c r="H311" s="86"/>
      <c r="I311" s="90"/>
    </row>
    <row r="312" spans="1:9" x14ac:dyDescent="0.25">
      <c r="A312" s="92"/>
      <c r="B312" s="55"/>
      <c r="C312" s="59" t="s">
        <v>82</v>
      </c>
      <c r="D312" s="82"/>
      <c r="E312" s="51"/>
      <c r="F312" s="205"/>
      <c r="G312" s="206"/>
      <c r="H312" s="86"/>
      <c r="I312" s="90"/>
    </row>
    <row r="313" spans="1:9" x14ac:dyDescent="0.25">
      <c r="A313" s="92"/>
      <c r="B313" s="56"/>
      <c r="C313" s="59" t="s">
        <v>82</v>
      </c>
      <c r="D313" s="82"/>
      <c r="E313" s="51"/>
      <c r="F313" s="205"/>
      <c r="G313" s="206"/>
      <c r="H313" s="86"/>
      <c r="I313" s="90"/>
    </row>
    <row r="314" spans="1:9" x14ac:dyDescent="0.25">
      <c r="A314" s="92"/>
      <c r="B314" s="55"/>
      <c r="C314" s="59" t="s">
        <v>82</v>
      </c>
      <c r="D314" s="82"/>
      <c r="E314" s="51"/>
      <c r="F314" s="205"/>
      <c r="G314" s="206"/>
      <c r="H314" s="86"/>
      <c r="I314" s="90"/>
    </row>
    <row r="315" spans="1:9" x14ac:dyDescent="0.25">
      <c r="A315" s="92"/>
      <c r="B315" s="55"/>
      <c r="C315" s="59" t="s">
        <v>82</v>
      </c>
      <c r="D315" s="82"/>
      <c r="E315" s="51"/>
      <c r="F315" s="205"/>
      <c r="G315" s="206"/>
      <c r="H315" s="86"/>
      <c r="I315" s="90"/>
    </row>
    <row r="316" spans="1:9" x14ac:dyDescent="0.25">
      <c r="A316" s="92"/>
      <c r="B316" s="55"/>
      <c r="C316" s="59" t="s">
        <v>82</v>
      </c>
      <c r="D316" s="83"/>
      <c r="E316" s="51"/>
      <c r="F316" s="205"/>
      <c r="G316" s="206"/>
      <c r="H316" s="86"/>
      <c r="I316" s="90"/>
    </row>
    <row r="317" spans="1:9" x14ac:dyDescent="0.25">
      <c r="A317" s="92"/>
      <c r="B317" s="55"/>
      <c r="C317" s="59" t="s">
        <v>82</v>
      </c>
      <c r="D317" s="82"/>
      <c r="E317" s="51"/>
      <c r="F317" s="205"/>
      <c r="G317" s="206"/>
      <c r="H317" s="86"/>
      <c r="I317" s="90"/>
    </row>
    <row r="318" spans="1:9" x14ac:dyDescent="0.25">
      <c r="A318" s="92"/>
      <c r="B318" s="55"/>
      <c r="C318" s="59" t="s">
        <v>82</v>
      </c>
      <c r="D318" s="82"/>
      <c r="E318" s="51"/>
      <c r="F318" s="205"/>
      <c r="G318" s="206"/>
      <c r="H318" s="86"/>
      <c r="I318" s="90"/>
    </row>
    <row r="319" spans="1:9" x14ac:dyDescent="0.25">
      <c r="A319" s="92"/>
      <c r="B319" s="55"/>
      <c r="C319" s="59" t="s">
        <v>82</v>
      </c>
      <c r="D319" s="82"/>
      <c r="E319" s="51"/>
      <c r="F319" s="205"/>
      <c r="G319" s="206"/>
      <c r="H319" s="86"/>
      <c r="I319" s="90"/>
    </row>
    <row r="320" spans="1:9" ht="15.75" thickBot="1" x14ac:dyDescent="0.3">
      <c r="A320" s="93"/>
      <c r="B320" s="94"/>
      <c r="C320" s="95" t="s">
        <v>82</v>
      </c>
      <c r="D320" s="96"/>
      <c r="E320" s="97"/>
      <c r="F320" s="210"/>
      <c r="G320" s="211"/>
      <c r="H320" s="98"/>
      <c r="I320" s="99"/>
    </row>
    <row r="322" spans="1:9" ht="15.75" thickBot="1" x14ac:dyDescent="0.3"/>
    <row r="323" spans="1:9" ht="21.75" thickBot="1" x14ac:dyDescent="0.4">
      <c r="A323" s="13"/>
      <c r="B323" s="13"/>
      <c r="C323" s="181" t="s">
        <v>0</v>
      </c>
      <c r="D323" s="182"/>
      <c r="E323" s="182"/>
      <c r="F323" s="182"/>
      <c r="G323" s="183"/>
      <c r="H323" s="13"/>
    </row>
    <row r="324" spans="1:9" x14ac:dyDescent="0.25">
      <c r="A324" s="13"/>
      <c r="B324" s="13"/>
      <c r="C324" s="13"/>
      <c r="D324" s="13"/>
      <c r="E324" s="14"/>
      <c r="F324" s="47"/>
      <c r="G324" s="13"/>
      <c r="H324" s="13"/>
    </row>
    <row r="325" spans="1:9" ht="15.75" x14ac:dyDescent="0.25">
      <c r="A325" s="15" t="s">
        <v>1</v>
      </c>
      <c r="B325" s="16" t="s">
        <v>3</v>
      </c>
      <c r="C325" s="16" t="s">
        <v>4</v>
      </c>
      <c r="D325" s="16" t="s">
        <v>5</v>
      </c>
      <c r="E325" s="16" t="s">
        <v>3</v>
      </c>
      <c r="F325" s="48"/>
      <c r="G325" s="13"/>
      <c r="H325" s="13"/>
    </row>
    <row r="326" spans="1:9" ht="15.75" x14ac:dyDescent="0.25">
      <c r="A326" s="15" t="s">
        <v>2</v>
      </c>
      <c r="B326" s="6"/>
      <c r="C326" s="6" t="s">
        <v>81</v>
      </c>
      <c r="D326" s="6" t="s">
        <v>113</v>
      </c>
      <c r="E326" s="6" t="s">
        <v>117</v>
      </c>
      <c r="F326" s="13"/>
      <c r="G326" s="13"/>
      <c r="H326" s="13"/>
    </row>
    <row r="327" spans="1:9" ht="15.75" x14ac:dyDescent="0.25">
      <c r="A327" s="13"/>
      <c r="B327" s="13"/>
      <c r="C327" s="13"/>
      <c r="D327" s="13"/>
      <c r="E327" s="13"/>
      <c r="F327" s="13"/>
      <c r="G327" s="209" t="s">
        <v>6</v>
      </c>
      <c r="H327" s="209"/>
      <c r="I327" s="102">
        <v>41645</v>
      </c>
    </row>
    <row r="328" spans="1:9" ht="15.75" x14ac:dyDescent="0.25">
      <c r="A328" s="192" t="s">
        <v>114</v>
      </c>
      <c r="B328" s="192"/>
      <c r="C328" s="192"/>
      <c r="D328" s="13"/>
      <c r="E328" s="13"/>
      <c r="F328" s="45"/>
      <c r="G328" s="45"/>
      <c r="H328" s="13"/>
    </row>
    <row r="329" spans="1:9" ht="16.5" thickBot="1" x14ac:dyDescent="0.3">
      <c r="A329" s="13"/>
      <c r="B329" s="13"/>
      <c r="C329" s="13"/>
      <c r="D329" s="13"/>
      <c r="E329" s="13"/>
      <c r="F329" s="46"/>
      <c r="G329" s="46"/>
      <c r="H329" s="13"/>
    </row>
    <row r="330" spans="1:9" ht="15.75" x14ac:dyDescent="0.25">
      <c r="A330" s="196" t="s">
        <v>74</v>
      </c>
      <c r="B330" s="197"/>
      <c r="C330" s="197"/>
      <c r="D330" s="198"/>
      <c r="E330" s="188" t="s">
        <v>28</v>
      </c>
      <c r="F330" s="199" t="s">
        <v>30</v>
      </c>
      <c r="G330" s="185"/>
      <c r="H330" s="178" t="s">
        <v>27</v>
      </c>
    </row>
    <row r="331" spans="1:9" ht="16.5" thickBot="1" x14ac:dyDescent="0.3">
      <c r="A331" s="19" t="s">
        <v>8</v>
      </c>
      <c r="B331" s="20" t="s">
        <v>9</v>
      </c>
      <c r="C331" s="49" t="s">
        <v>14</v>
      </c>
      <c r="D331" s="50" t="s">
        <v>75</v>
      </c>
      <c r="E331" s="189"/>
      <c r="F331" s="200"/>
      <c r="G331" s="187"/>
      <c r="H331" s="179"/>
    </row>
    <row r="332" spans="1:9" ht="90" x14ac:dyDescent="0.25">
      <c r="A332" s="88">
        <v>0.6875</v>
      </c>
      <c r="B332" s="63">
        <v>0.75</v>
      </c>
      <c r="C332" s="59">
        <v>6.25E-2</v>
      </c>
      <c r="D332" s="81" t="s">
        <v>115</v>
      </c>
      <c r="E332" s="72" t="s">
        <v>64</v>
      </c>
      <c r="F332" s="207" t="s">
        <v>69</v>
      </c>
      <c r="G332" s="208"/>
      <c r="H332" s="87" t="s">
        <v>116</v>
      </c>
    </row>
    <row r="333" spans="1:9" x14ac:dyDescent="0.25">
      <c r="A333" s="88"/>
      <c r="B333" s="63"/>
      <c r="C333" s="59" t="s">
        <v>82</v>
      </c>
      <c r="D333" s="82"/>
      <c r="E333" s="51"/>
      <c r="F333" s="205"/>
      <c r="G333" s="206"/>
      <c r="H333" s="86"/>
    </row>
    <row r="334" spans="1:9" x14ac:dyDescent="0.25">
      <c r="A334" s="88"/>
      <c r="B334" s="63"/>
      <c r="C334" s="59" t="s">
        <v>82</v>
      </c>
      <c r="D334" s="82"/>
      <c r="E334" s="51"/>
      <c r="F334" s="205"/>
      <c r="G334" s="206"/>
      <c r="H334" s="86"/>
    </row>
    <row r="335" spans="1:9" x14ac:dyDescent="0.25">
      <c r="A335" s="91"/>
      <c r="B335" s="53"/>
      <c r="C335" s="59" t="s">
        <v>82</v>
      </c>
      <c r="D335" s="83"/>
      <c r="E335" s="51"/>
      <c r="F335" s="205"/>
      <c r="G335" s="206"/>
      <c r="H335" s="86"/>
    </row>
    <row r="336" spans="1:9" x14ac:dyDescent="0.25">
      <c r="A336" s="92"/>
      <c r="B336" s="55"/>
      <c r="C336" s="59" t="s">
        <v>82</v>
      </c>
      <c r="D336" s="82"/>
      <c r="E336" s="51"/>
      <c r="F336" s="205"/>
      <c r="G336" s="206"/>
      <c r="H336" s="86"/>
    </row>
    <row r="337" spans="1:8" x14ac:dyDescent="0.25">
      <c r="A337" s="92"/>
      <c r="B337" s="56"/>
      <c r="C337" s="59" t="s">
        <v>82</v>
      </c>
      <c r="D337" s="82"/>
      <c r="E337" s="51"/>
      <c r="F337" s="205"/>
      <c r="G337" s="206"/>
      <c r="H337" s="86"/>
    </row>
    <row r="338" spans="1:8" x14ac:dyDescent="0.25">
      <c r="A338" s="92"/>
      <c r="B338" s="55"/>
      <c r="C338" s="59" t="s">
        <v>82</v>
      </c>
      <c r="D338" s="82"/>
      <c r="E338" s="51"/>
      <c r="F338" s="205"/>
      <c r="G338" s="206"/>
      <c r="H338" s="86"/>
    </row>
    <row r="339" spans="1:8" x14ac:dyDescent="0.25">
      <c r="A339" s="92"/>
      <c r="B339" s="55"/>
      <c r="C339" s="59" t="s">
        <v>82</v>
      </c>
      <c r="D339" s="82"/>
      <c r="E339" s="51"/>
      <c r="F339" s="205"/>
      <c r="G339" s="206"/>
      <c r="H339" s="86"/>
    </row>
    <row r="340" spans="1:8" x14ac:dyDescent="0.25">
      <c r="A340" s="92"/>
      <c r="B340" s="55"/>
      <c r="C340" s="59" t="s">
        <v>82</v>
      </c>
      <c r="D340" s="82"/>
      <c r="E340" s="51"/>
      <c r="F340" s="205"/>
      <c r="G340" s="206"/>
      <c r="H340" s="86"/>
    </row>
    <row r="341" spans="1:8" x14ac:dyDescent="0.25">
      <c r="A341" s="92"/>
      <c r="B341" s="55"/>
      <c r="C341" s="59" t="s">
        <v>82</v>
      </c>
      <c r="D341" s="82"/>
      <c r="E341" s="51"/>
      <c r="F341" s="205"/>
      <c r="G341" s="206"/>
      <c r="H341" s="86"/>
    </row>
    <row r="342" spans="1:8" x14ac:dyDescent="0.25">
      <c r="A342" s="92"/>
      <c r="B342" s="55"/>
      <c r="C342" s="59" t="s">
        <v>82</v>
      </c>
      <c r="D342" s="82"/>
      <c r="E342" s="51"/>
      <c r="F342" s="205"/>
      <c r="G342" s="206"/>
      <c r="H342" s="86"/>
    </row>
    <row r="343" spans="1:8" x14ac:dyDescent="0.25">
      <c r="A343" s="92"/>
      <c r="B343" s="55"/>
      <c r="C343" s="59" t="s">
        <v>82</v>
      </c>
      <c r="D343" s="82"/>
      <c r="E343" s="51"/>
      <c r="F343" s="205"/>
      <c r="G343" s="206"/>
      <c r="H343" s="86"/>
    </row>
    <row r="344" spans="1:8" x14ac:dyDescent="0.25">
      <c r="A344" s="92"/>
      <c r="B344" s="56"/>
      <c r="C344" s="59" t="s">
        <v>82</v>
      </c>
      <c r="D344" s="82"/>
      <c r="E344" s="51"/>
      <c r="F344" s="205"/>
      <c r="G344" s="206"/>
      <c r="H344" s="86"/>
    </row>
    <row r="345" spans="1:8" x14ac:dyDescent="0.25">
      <c r="A345" s="92"/>
      <c r="B345" s="55"/>
      <c r="C345" s="59" t="s">
        <v>82</v>
      </c>
      <c r="D345" s="82"/>
      <c r="E345" s="51"/>
      <c r="F345" s="205"/>
      <c r="G345" s="206"/>
      <c r="H345" s="86"/>
    </row>
    <row r="346" spans="1:8" x14ac:dyDescent="0.25">
      <c r="A346" s="92"/>
      <c r="B346" s="55"/>
      <c r="C346" s="59" t="s">
        <v>82</v>
      </c>
      <c r="D346" s="82"/>
      <c r="E346" s="51"/>
      <c r="F346" s="205"/>
      <c r="G346" s="206"/>
      <c r="H346" s="86"/>
    </row>
    <row r="347" spans="1:8" x14ac:dyDescent="0.25">
      <c r="A347" s="92"/>
      <c r="B347" s="55"/>
      <c r="C347" s="59" t="s">
        <v>82</v>
      </c>
      <c r="D347" s="83"/>
      <c r="E347" s="51"/>
      <c r="F347" s="205"/>
      <c r="G347" s="206"/>
      <c r="H347" s="86"/>
    </row>
    <row r="348" spans="1:8" x14ac:dyDescent="0.25">
      <c r="A348" s="92"/>
      <c r="B348" s="55"/>
      <c r="C348" s="59" t="s">
        <v>82</v>
      </c>
      <c r="D348" s="82"/>
      <c r="E348" s="51"/>
      <c r="F348" s="205"/>
      <c r="G348" s="206"/>
      <c r="H348" s="86"/>
    </row>
    <row r="349" spans="1:8" ht="15" customHeight="1" x14ac:dyDescent="0.25">
      <c r="A349" s="92"/>
      <c r="B349" s="55"/>
      <c r="C349" s="59" t="s">
        <v>82</v>
      </c>
      <c r="D349" s="82"/>
      <c r="E349" s="51"/>
      <c r="F349" s="205"/>
      <c r="G349" s="206"/>
      <c r="H349" s="86"/>
    </row>
    <row r="350" spans="1:8" ht="15" customHeight="1" x14ac:dyDescent="0.25">
      <c r="A350" s="92"/>
      <c r="B350" s="55"/>
      <c r="C350" s="59" t="s">
        <v>82</v>
      </c>
      <c r="D350" s="82"/>
      <c r="E350" s="51"/>
      <c r="F350" s="205"/>
      <c r="G350" s="206"/>
      <c r="H350" s="86"/>
    </row>
    <row r="351" spans="1:8" ht="15.75" thickBot="1" x14ac:dyDescent="0.3">
      <c r="A351" s="93"/>
      <c r="B351" s="94"/>
      <c r="C351" s="95" t="s">
        <v>82</v>
      </c>
      <c r="D351" s="96"/>
      <c r="E351" s="97"/>
      <c r="F351" s="210"/>
      <c r="G351" s="211"/>
      <c r="H351" s="98"/>
    </row>
    <row r="352" spans="1:8" ht="15" customHeight="1" x14ac:dyDescent="0.25"/>
    <row r="353" spans="1:9" ht="15.75" thickBot="1" x14ac:dyDescent="0.3"/>
    <row r="354" spans="1:9" ht="21.75" thickBot="1" x14ac:dyDescent="0.4">
      <c r="A354" s="13"/>
      <c r="B354" s="13"/>
      <c r="C354" s="181" t="s">
        <v>0</v>
      </c>
      <c r="D354" s="182"/>
      <c r="E354" s="182"/>
      <c r="F354" s="182"/>
      <c r="G354" s="183"/>
      <c r="H354" s="13"/>
    </row>
    <row r="355" spans="1:9" x14ac:dyDescent="0.25">
      <c r="A355" s="13"/>
      <c r="B355" s="13"/>
      <c r="C355" s="13"/>
      <c r="D355" s="13"/>
      <c r="E355" s="14"/>
      <c r="F355" s="47"/>
      <c r="G355" s="13"/>
      <c r="H355" s="13"/>
    </row>
    <row r="356" spans="1:9" ht="15.75" x14ac:dyDescent="0.25">
      <c r="A356" s="15" t="s">
        <v>1</v>
      </c>
      <c r="B356" s="16" t="s">
        <v>3</v>
      </c>
      <c r="C356" s="16" t="s">
        <v>4</v>
      </c>
      <c r="D356" s="16" t="s">
        <v>5</v>
      </c>
      <c r="E356" s="16" t="s">
        <v>3</v>
      </c>
      <c r="F356" s="48"/>
      <c r="G356" s="13"/>
      <c r="H356" s="13"/>
    </row>
    <row r="357" spans="1:9" ht="15.75" x14ac:dyDescent="0.25">
      <c r="A357" s="15" t="s">
        <v>2</v>
      </c>
      <c r="B357" s="6"/>
      <c r="C357" s="6"/>
      <c r="D357" s="6"/>
      <c r="E357" s="6"/>
      <c r="F357" s="13"/>
      <c r="G357" s="13"/>
      <c r="H357" s="13"/>
    </row>
    <row r="358" spans="1:9" ht="15.75" x14ac:dyDescent="0.25">
      <c r="A358" s="13"/>
      <c r="B358" s="13"/>
      <c r="C358" s="13"/>
      <c r="D358" s="13"/>
      <c r="E358" s="13"/>
      <c r="F358" s="13"/>
      <c r="G358" s="209" t="s">
        <v>6</v>
      </c>
      <c r="H358" s="209"/>
      <c r="I358" s="102">
        <v>41644</v>
      </c>
    </row>
    <row r="359" spans="1:9" ht="15.75" x14ac:dyDescent="0.25">
      <c r="A359" s="192" t="s">
        <v>114</v>
      </c>
      <c r="B359" s="192"/>
      <c r="C359" s="192"/>
      <c r="D359" s="13"/>
      <c r="E359" s="13"/>
      <c r="F359" s="45"/>
      <c r="G359" s="45"/>
      <c r="H359" s="13"/>
    </row>
    <row r="360" spans="1:9" ht="16.5" thickBot="1" x14ac:dyDescent="0.3">
      <c r="A360" s="13"/>
      <c r="B360" s="13"/>
      <c r="C360" s="13"/>
      <c r="D360" s="13"/>
      <c r="E360" s="13"/>
      <c r="F360" s="46"/>
      <c r="G360" s="46"/>
      <c r="H360" s="13"/>
    </row>
    <row r="361" spans="1:9" ht="15.75" x14ac:dyDescent="0.25">
      <c r="A361" s="196" t="s">
        <v>74</v>
      </c>
      <c r="B361" s="197"/>
      <c r="C361" s="197"/>
      <c r="D361" s="198"/>
      <c r="E361" s="188" t="s">
        <v>28</v>
      </c>
      <c r="F361" s="199" t="s">
        <v>30</v>
      </c>
      <c r="G361" s="185"/>
      <c r="H361" s="178" t="s">
        <v>27</v>
      </c>
    </row>
    <row r="362" spans="1:9" ht="16.5" thickBot="1" x14ac:dyDescent="0.3">
      <c r="A362" s="19" t="s">
        <v>8</v>
      </c>
      <c r="B362" s="20" t="s">
        <v>9</v>
      </c>
      <c r="C362" s="49" t="s">
        <v>14</v>
      </c>
      <c r="D362" s="50" t="s">
        <v>75</v>
      </c>
      <c r="E362" s="189"/>
      <c r="F362" s="200"/>
      <c r="G362" s="187"/>
      <c r="H362" s="179"/>
    </row>
    <row r="363" spans="1:9" x14ac:dyDescent="0.25">
      <c r="A363" s="88"/>
      <c r="B363" s="63"/>
      <c r="C363" s="59" t="s">
        <v>82</v>
      </c>
      <c r="D363" s="81"/>
      <c r="E363" s="72"/>
      <c r="F363" s="207"/>
      <c r="G363" s="208"/>
      <c r="H363" s="87"/>
    </row>
    <row r="364" spans="1:9" x14ac:dyDescent="0.25">
      <c r="A364" s="88"/>
      <c r="B364" s="63"/>
      <c r="C364" s="59" t="s">
        <v>82</v>
      </c>
      <c r="D364" s="82"/>
      <c r="E364" s="51"/>
      <c r="F364" s="205"/>
      <c r="G364" s="206"/>
      <c r="H364" s="86"/>
    </row>
    <row r="365" spans="1:9" x14ac:dyDescent="0.25">
      <c r="A365" s="88"/>
      <c r="B365" s="63"/>
      <c r="C365" s="59" t="s">
        <v>82</v>
      </c>
      <c r="D365" s="82"/>
      <c r="E365" s="51"/>
      <c r="F365" s="205"/>
      <c r="G365" s="206"/>
      <c r="H365" s="86"/>
    </row>
    <row r="366" spans="1:9" x14ac:dyDescent="0.25">
      <c r="A366" s="91"/>
      <c r="B366" s="53"/>
      <c r="C366" s="59" t="s">
        <v>82</v>
      </c>
      <c r="D366" s="83"/>
      <c r="E366" s="51"/>
      <c r="F366" s="205"/>
      <c r="G366" s="206"/>
      <c r="H366" s="86"/>
    </row>
    <row r="367" spans="1:9" x14ac:dyDescent="0.25">
      <c r="A367" s="92"/>
      <c r="B367" s="55"/>
      <c r="C367" s="59" t="s">
        <v>82</v>
      </c>
      <c r="D367" s="82"/>
      <c r="E367" s="51"/>
      <c r="F367" s="205"/>
      <c r="G367" s="206"/>
      <c r="H367" s="86"/>
    </row>
    <row r="368" spans="1:9" x14ac:dyDescent="0.25">
      <c r="A368" s="92"/>
      <c r="B368" s="56"/>
      <c r="C368" s="59" t="s">
        <v>82</v>
      </c>
      <c r="D368" s="82"/>
      <c r="E368" s="51"/>
      <c r="F368" s="205"/>
      <c r="G368" s="206"/>
      <c r="H368" s="86"/>
    </row>
    <row r="369" spans="1:8" x14ac:dyDescent="0.25">
      <c r="A369" s="92"/>
      <c r="B369" s="55"/>
      <c r="C369" s="59" t="s">
        <v>82</v>
      </c>
      <c r="D369" s="82"/>
      <c r="E369" s="51"/>
      <c r="F369" s="205"/>
      <c r="G369" s="206"/>
      <c r="H369" s="86"/>
    </row>
    <row r="370" spans="1:8" x14ac:dyDescent="0.25">
      <c r="A370" s="92"/>
      <c r="B370" s="55"/>
      <c r="C370" s="59" t="s">
        <v>82</v>
      </c>
      <c r="D370" s="82"/>
      <c r="E370" s="51"/>
      <c r="F370" s="205"/>
      <c r="G370" s="206"/>
      <c r="H370" s="86"/>
    </row>
    <row r="371" spans="1:8" x14ac:dyDescent="0.25">
      <c r="A371" s="92"/>
      <c r="B371" s="55"/>
      <c r="C371" s="59" t="s">
        <v>82</v>
      </c>
      <c r="D371" s="82"/>
      <c r="E371" s="51"/>
      <c r="F371" s="205"/>
      <c r="G371" s="206"/>
      <c r="H371" s="86"/>
    </row>
    <row r="372" spans="1:8" x14ac:dyDescent="0.25">
      <c r="A372" s="92"/>
      <c r="B372" s="55"/>
      <c r="C372" s="59" t="s">
        <v>82</v>
      </c>
      <c r="D372" s="82"/>
      <c r="E372" s="51"/>
      <c r="F372" s="205"/>
      <c r="G372" s="206"/>
      <c r="H372" s="86"/>
    </row>
    <row r="373" spans="1:8" x14ac:dyDescent="0.25">
      <c r="A373" s="92"/>
      <c r="B373" s="55"/>
      <c r="C373" s="59" t="s">
        <v>82</v>
      </c>
      <c r="D373" s="82"/>
      <c r="E373" s="51"/>
      <c r="F373" s="205"/>
      <c r="G373" s="206"/>
      <c r="H373" s="86"/>
    </row>
    <row r="374" spans="1:8" x14ac:dyDescent="0.25">
      <c r="A374" s="92"/>
      <c r="B374" s="55"/>
      <c r="C374" s="59" t="s">
        <v>82</v>
      </c>
      <c r="D374" s="82"/>
      <c r="E374" s="51"/>
      <c r="F374" s="205"/>
      <c r="G374" s="206"/>
      <c r="H374" s="86"/>
    </row>
    <row r="375" spans="1:8" x14ac:dyDescent="0.25">
      <c r="A375" s="92"/>
      <c r="B375" s="56"/>
      <c r="C375" s="59" t="s">
        <v>82</v>
      </c>
      <c r="D375" s="82"/>
      <c r="E375" s="51"/>
      <c r="F375" s="205"/>
      <c r="G375" s="206"/>
      <c r="H375" s="86"/>
    </row>
    <row r="376" spans="1:8" x14ac:dyDescent="0.25">
      <c r="A376" s="92"/>
      <c r="B376" s="55"/>
      <c r="C376" s="59" t="s">
        <v>82</v>
      </c>
      <c r="D376" s="82"/>
      <c r="E376" s="51"/>
      <c r="F376" s="205"/>
      <c r="G376" s="206"/>
      <c r="H376" s="86"/>
    </row>
    <row r="377" spans="1:8" x14ac:dyDescent="0.25">
      <c r="A377" s="92"/>
      <c r="B377" s="55"/>
      <c r="C377" s="59" t="s">
        <v>82</v>
      </c>
      <c r="D377" s="82"/>
      <c r="E377" s="51"/>
      <c r="F377" s="205"/>
      <c r="G377" s="206"/>
      <c r="H377" s="86"/>
    </row>
    <row r="378" spans="1:8" x14ac:dyDescent="0.25">
      <c r="A378" s="92"/>
      <c r="B378" s="55"/>
      <c r="C378" s="59" t="s">
        <v>82</v>
      </c>
      <c r="D378" s="83"/>
      <c r="E378" s="51"/>
      <c r="F378" s="205"/>
      <c r="G378" s="206"/>
      <c r="H378" s="86"/>
    </row>
    <row r="379" spans="1:8" x14ac:dyDescent="0.25">
      <c r="A379" s="92"/>
      <c r="B379" s="55"/>
      <c r="C379" s="59" t="s">
        <v>82</v>
      </c>
      <c r="D379" s="82"/>
      <c r="E379" s="51"/>
      <c r="F379" s="205"/>
      <c r="G379" s="206"/>
      <c r="H379" s="86"/>
    </row>
    <row r="380" spans="1:8" x14ac:dyDescent="0.25">
      <c r="A380" s="92"/>
      <c r="B380" s="55"/>
      <c r="C380" s="59" t="s">
        <v>82</v>
      </c>
      <c r="D380" s="82"/>
      <c r="E380" s="51"/>
      <c r="F380" s="205"/>
      <c r="G380" s="206"/>
      <c r="H380" s="86"/>
    </row>
    <row r="381" spans="1:8" x14ac:dyDescent="0.25">
      <c r="A381" s="92"/>
      <c r="B381" s="55"/>
      <c r="C381" s="59" t="s">
        <v>82</v>
      </c>
      <c r="D381" s="82"/>
      <c r="E381" s="51"/>
      <c r="F381" s="205"/>
      <c r="G381" s="206"/>
      <c r="H381" s="86"/>
    </row>
    <row r="382" spans="1:8" ht="15.75" thickBot="1" x14ac:dyDescent="0.3">
      <c r="A382" s="93"/>
      <c r="B382" s="94"/>
      <c r="C382" s="95" t="s">
        <v>82</v>
      </c>
      <c r="D382" s="96"/>
      <c r="E382" s="97"/>
      <c r="F382" s="210"/>
      <c r="G382" s="211"/>
      <c r="H382" s="98"/>
    </row>
    <row r="384" spans="1:8" ht="15.75" thickBot="1" x14ac:dyDescent="0.3"/>
    <row r="385" spans="1:8" ht="21.75" thickBot="1" x14ac:dyDescent="0.4">
      <c r="A385" s="13"/>
      <c r="B385" s="13"/>
      <c r="C385" s="181" t="s">
        <v>0</v>
      </c>
      <c r="D385" s="182"/>
      <c r="E385" s="182"/>
      <c r="F385" s="182"/>
      <c r="G385" s="183"/>
      <c r="H385" s="13"/>
    </row>
    <row r="386" spans="1:8" x14ac:dyDescent="0.25">
      <c r="A386" s="13"/>
      <c r="B386" s="13"/>
      <c r="C386" s="13"/>
      <c r="D386" s="13"/>
      <c r="E386" s="14"/>
      <c r="F386" s="47"/>
      <c r="G386" s="13"/>
      <c r="H386" s="13"/>
    </row>
    <row r="387" spans="1:8" ht="15.75" x14ac:dyDescent="0.25">
      <c r="A387" s="15" t="s">
        <v>1</v>
      </c>
      <c r="B387" s="16" t="s">
        <v>3</v>
      </c>
      <c r="C387" s="16" t="s">
        <v>4</v>
      </c>
      <c r="D387" s="16" t="s">
        <v>5</v>
      </c>
      <c r="E387" s="16" t="s">
        <v>3</v>
      </c>
      <c r="F387" s="48"/>
      <c r="G387" s="13"/>
      <c r="H387" s="13"/>
    </row>
    <row r="388" spans="1:8" ht="15.75" x14ac:dyDescent="0.25">
      <c r="A388" s="15" t="s">
        <v>2</v>
      </c>
      <c r="B388" s="6" t="s">
        <v>104</v>
      </c>
      <c r="C388" s="6" t="s">
        <v>105</v>
      </c>
      <c r="D388" s="6" t="s">
        <v>80</v>
      </c>
      <c r="E388" s="6" t="s">
        <v>104</v>
      </c>
      <c r="F388" s="13"/>
      <c r="G388" s="13"/>
      <c r="H388" s="13"/>
    </row>
    <row r="389" spans="1:8" ht="15.75" x14ac:dyDescent="0.25">
      <c r="A389" s="13"/>
      <c r="B389" s="13"/>
      <c r="C389" s="13"/>
      <c r="D389" s="13"/>
      <c r="E389" s="13"/>
      <c r="F389" s="209" t="s">
        <v>6</v>
      </c>
      <c r="G389" s="209"/>
      <c r="H389" s="101">
        <v>41643</v>
      </c>
    </row>
    <row r="390" spans="1:8" ht="15.75" x14ac:dyDescent="0.25">
      <c r="A390" s="192" t="s">
        <v>114</v>
      </c>
      <c r="B390" s="192"/>
      <c r="C390" s="192"/>
      <c r="D390" s="13"/>
      <c r="E390" s="13"/>
      <c r="F390" s="45"/>
      <c r="G390" s="45"/>
      <c r="H390" s="13"/>
    </row>
    <row r="391" spans="1:8" ht="16.5" thickBot="1" x14ac:dyDescent="0.3">
      <c r="A391" s="13"/>
      <c r="B391" s="13"/>
      <c r="C391" s="13"/>
      <c r="D391" s="13"/>
      <c r="E391" s="13"/>
      <c r="F391" s="46"/>
      <c r="G391" s="46"/>
      <c r="H391" s="13"/>
    </row>
    <row r="392" spans="1:8" ht="15.75" x14ac:dyDescent="0.25">
      <c r="A392" s="196" t="s">
        <v>74</v>
      </c>
      <c r="B392" s="197"/>
      <c r="C392" s="197"/>
      <c r="D392" s="198"/>
      <c r="E392" s="188" t="s">
        <v>28</v>
      </c>
      <c r="F392" s="199" t="s">
        <v>30</v>
      </c>
      <c r="G392" s="185"/>
      <c r="H392" s="178" t="s">
        <v>27</v>
      </c>
    </row>
    <row r="393" spans="1:8" ht="16.5" thickBot="1" x14ac:dyDescent="0.3">
      <c r="A393" s="19" t="s">
        <v>8</v>
      </c>
      <c r="B393" s="20" t="s">
        <v>9</v>
      </c>
      <c r="C393" s="49" t="s">
        <v>14</v>
      </c>
      <c r="D393" s="50" t="s">
        <v>75</v>
      </c>
      <c r="E393" s="189"/>
      <c r="F393" s="200"/>
      <c r="G393" s="187"/>
      <c r="H393" s="179"/>
    </row>
    <row r="394" spans="1:8" x14ac:dyDescent="0.25">
      <c r="A394" s="62">
        <v>0.15277777777777776</v>
      </c>
      <c r="B394" s="63">
        <v>0.15625</v>
      </c>
      <c r="C394" s="59">
        <v>3.4722222222222376E-3</v>
      </c>
      <c r="D394" s="81"/>
      <c r="E394" s="72" t="s">
        <v>36</v>
      </c>
      <c r="F394" s="207" t="s">
        <v>32</v>
      </c>
      <c r="G394" s="208"/>
      <c r="H394" s="87"/>
    </row>
    <row r="395" spans="1:8" ht="30" x14ac:dyDescent="0.25">
      <c r="A395" s="62">
        <v>0.56458333333333333</v>
      </c>
      <c r="B395" s="63"/>
      <c r="C395" s="59" t="s">
        <v>82</v>
      </c>
      <c r="D395" s="82"/>
      <c r="E395" s="51" t="s">
        <v>31</v>
      </c>
      <c r="F395" s="205" t="s">
        <v>69</v>
      </c>
      <c r="G395" s="206"/>
      <c r="H395" s="86" t="s">
        <v>95</v>
      </c>
    </row>
    <row r="396" spans="1:8" x14ac:dyDescent="0.25">
      <c r="A396" s="62">
        <v>0.5756944444444444</v>
      </c>
      <c r="B396" s="63">
        <v>0.57638888888888895</v>
      </c>
      <c r="C396" s="59">
        <v>6.94444444444553E-4</v>
      </c>
      <c r="D396" s="82"/>
      <c r="E396" s="51" t="s">
        <v>36</v>
      </c>
      <c r="F396" s="205" t="s">
        <v>69</v>
      </c>
      <c r="G396" s="206"/>
      <c r="H396" s="86"/>
    </row>
    <row r="397" spans="1:8" ht="45" x14ac:dyDescent="0.25">
      <c r="A397" s="52"/>
      <c r="B397" s="53"/>
      <c r="C397" s="59" t="s">
        <v>82</v>
      </c>
      <c r="D397" s="83">
        <v>6</v>
      </c>
      <c r="E397" s="51" t="s">
        <v>46</v>
      </c>
      <c r="F397" s="205" t="s">
        <v>69</v>
      </c>
      <c r="G397" s="206"/>
      <c r="H397" s="86" t="s">
        <v>96</v>
      </c>
    </row>
    <row r="398" spans="1:8" ht="45" x14ac:dyDescent="0.25">
      <c r="A398" s="54"/>
      <c r="B398" s="55"/>
      <c r="C398" s="59" t="s">
        <v>82</v>
      </c>
      <c r="D398" s="82">
        <v>4</v>
      </c>
      <c r="E398" s="51" t="s">
        <v>36</v>
      </c>
      <c r="F398" s="205" t="s">
        <v>69</v>
      </c>
      <c r="G398" s="206"/>
      <c r="H398" s="86" t="s">
        <v>97</v>
      </c>
    </row>
    <row r="399" spans="1:8" ht="30" x14ac:dyDescent="0.25">
      <c r="A399" s="54"/>
      <c r="B399" s="56"/>
      <c r="C399" s="59" t="s">
        <v>82</v>
      </c>
      <c r="D399" s="82">
        <v>2</v>
      </c>
      <c r="E399" s="51" t="s">
        <v>36</v>
      </c>
      <c r="F399" s="205" t="s">
        <v>69</v>
      </c>
      <c r="G399" s="206"/>
      <c r="H399" s="86" t="s">
        <v>98</v>
      </c>
    </row>
    <row r="400" spans="1:8" x14ac:dyDescent="0.25">
      <c r="A400" s="54"/>
      <c r="B400" s="55"/>
      <c r="C400" s="59" t="s">
        <v>82</v>
      </c>
      <c r="D400" s="82">
        <v>3</v>
      </c>
      <c r="E400" s="51" t="s">
        <v>31</v>
      </c>
      <c r="F400" s="205" t="s">
        <v>32</v>
      </c>
      <c r="G400" s="206"/>
      <c r="H400" s="86" t="s">
        <v>101</v>
      </c>
    </row>
    <row r="401" spans="1:8" x14ac:dyDescent="0.25">
      <c r="A401" s="54"/>
      <c r="B401" s="55"/>
      <c r="C401" s="59" t="s">
        <v>82</v>
      </c>
      <c r="D401" s="82">
        <v>3</v>
      </c>
      <c r="E401" s="51" t="s">
        <v>31</v>
      </c>
      <c r="F401" s="205" t="s">
        <v>32</v>
      </c>
      <c r="G401" s="206"/>
      <c r="H401" s="86"/>
    </row>
    <row r="402" spans="1:8" x14ac:dyDescent="0.25">
      <c r="A402" s="54"/>
      <c r="B402" s="55"/>
      <c r="C402" s="59" t="s">
        <v>82</v>
      </c>
      <c r="D402" s="82">
        <v>3</v>
      </c>
      <c r="E402" s="51" t="s">
        <v>31</v>
      </c>
      <c r="F402" s="205" t="s">
        <v>69</v>
      </c>
      <c r="G402" s="206"/>
      <c r="H402" s="86" t="s">
        <v>102</v>
      </c>
    </row>
    <row r="403" spans="1:8" x14ac:dyDescent="0.25">
      <c r="A403" s="54">
        <v>0.98958333333333337</v>
      </c>
      <c r="B403" s="55"/>
      <c r="C403" s="59" t="s">
        <v>82</v>
      </c>
      <c r="D403" s="82">
        <v>1</v>
      </c>
      <c r="E403" s="51" t="s">
        <v>31</v>
      </c>
      <c r="F403" s="205" t="s">
        <v>32</v>
      </c>
      <c r="G403" s="206"/>
      <c r="H403" s="86" t="s">
        <v>103</v>
      </c>
    </row>
    <row r="404" spans="1:8" ht="30" x14ac:dyDescent="0.25">
      <c r="A404" s="54">
        <v>0.875</v>
      </c>
      <c r="B404" s="55">
        <v>0</v>
      </c>
      <c r="C404" s="59" t="s">
        <v>82</v>
      </c>
      <c r="D404" s="82">
        <v>3</v>
      </c>
      <c r="E404" s="51" t="s">
        <v>37</v>
      </c>
      <c r="F404" s="205" t="s">
        <v>32</v>
      </c>
      <c r="G404" s="206"/>
      <c r="H404" s="86" t="s">
        <v>103</v>
      </c>
    </row>
    <row r="405" spans="1:8" x14ac:dyDescent="0.25">
      <c r="A405" s="54"/>
      <c r="B405" s="55"/>
      <c r="C405" s="59" t="s">
        <v>82</v>
      </c>
      <c r="D405" s="82">
        <v>4</v>
      </c>
      <c r="E405" s="51" t="s">
        <v>31</v>
      </c>
      <c r="F405" s="205" t="s">
        <v>32</v>
      </c>
      <c r="G405" s="206"/>
      <c r="H405" s="86" t="s">
        <v>103</v>
      </c>
    </row>
    <row r="406" spans="1:8" x14ac:dyDescent="0.25">
      <c r="A406" s="54"/>
      <c r="B406" s="56"/>
      <c r="C406" s="59" t="s">
        <v>82</v>
      </c>
      <c r="D406" s="82">
        <v>1</v>
      </c>
      <c r="E406" s="51" t="s">
        <v>36</v>
      </c>
      <c r="F406" s="205" t="s">
        <v>32</v>
      </c>
      <c r="G406" s="206"/>
      <c r="H406" s="86" t="s">
        <v>103</v>
      </c>
    </row>
    <row r="407" spans="1:8" x14ac:dyDescent="0.25">
      <c r="A407" s="54"/>
      <c r="B407" s="55"/>
      <c r="C407" s="59" t="s">
        <v>82</v>
      </c>
      <c r="D407" s="82">
        <v>1</v>
      </c>
      <c r="E407" s="51" t="s">
        <v>36</v>
      </c>
      <c r="F407" s="205" t="s">
        <v>34</v>
      </c>
      <c r="G407" s="206"/>
      <c r="H407" s="86" t="s">
        <v>106</v>
      </c>
    </row>
    <row r="408" spans="1:8" x14ac:dyDescent="0.25">
      <c r="A408" s="54">
        <v>0.33333333333333331</v>
      </c>
      <c r="B408" s="55"/>
      <c r="C408" s="59" t="s">
        <v>82</v>
      </c>
      <c r="D408" s="82"/>
      <c r="E408" s="51" t="s">
        <v>36</v>
      </c>
      <c r="F408" s="205" t="s">
        <v>69</v>
      </c>
      <c r="G408" s="206"/>
      <c r="H408" s="86" t="s">
        <v>108</v>
      </c>
    </row>
    <row r="409" spans="1:8" x14ac:dyDescent="0.25">
      <c r="A409" s="54">
        <v>0.51736111111111105</v>
      </c>
      <c r="B409" s="55"/>
      <c r="C409" s="59" t="s">
        <v>82</v>
      </c>
      <c r="D409" s="83"/>
      <c r="E409" s="51" t="s">
        <v>38</v>
      </c>
      <c r="F409" s="205" t="s">
        <v>32</v>
      </c>
      <c r="G409" s="206"/>
      <c r="H409" s="86" t="s">
        <v>109</v>
      </c>
    </row>
    <row r="410" spans="1:8" ht="30" x14ac:dyDescent="0.25">
      <c r="A410" s="54">
        <v>0.56597222222222221</v>
      </c>
      <c r="B410" s="55">
        <v>0.57638888888888895</v>
      </c>
      <c r="C410" s="59">
        <v>1.0416666666666741E-2</v>
      </c>
      <c r="D410" s="82"/>
      <c r="E410" s="51" t="s">
        <v>36</v>
      </c>
      <c r="F410" s="205" t="s">
        <v>69</v>
      </c>
      <c r="G410" s="206"/>
      <c r="H410" s="86" t="s">
        <v>110</v>
      </c>
    </row>
    <row r="411" spans="1:8" x14ac:dyDescent="0.25">
      <c r="A411" s="54"/>
      <c r="B411" s="55"/>
      <c r="C411" s="59" t="s">
        <v>82</v>
      </c>
      <c r="D411" s="82">
        <v>3</v>
      </c>
      <c r="E411" s="51" t="s">
        <v>31</v>
      </c>
      <c r="F411" s="205" t="s">
        <v>32</v>
      </c>
      <c r="G411" s="206"/>
      <c r="H411" s="86"/>
    </row>
    <row r="412" spans="1:8" ht="15" customHeight="1" x14ac:dyDescent="0.25">
      <c r="A412" s="54"/>
      <c r="B412" s="55"/>
      <c r="C412" s="59" t="s">
        <v>82</v>
      </c>
      <c r="D412" s="82"/>
      <c r="E412" s="51" t="s">
        <v>31</v>
      </c>
      <c r="F412" s="205" t="s">
        <v>69</v>
      </c>
      <c r="G412" s="206"/>
      <c r="H412" s="86" t="s">
        <v>112</v>
      </c>
    </row>
    <row r="413" spans="1:8" ht="30" x14ac:dyDescent="0.25">
      <c r="A413" s="54"/>
      <c r="B413" s="56"/>
      <c r="C413" s="59" t="s">
        <v>82</v>
      </c>
      <c r="D413" s="82">
        <v>6</v>
      </c>
      <c r="E413" s="51" t="s">
        <v>50</v>
      </c>
      <c r="F413" s="205" t="s">
        <v>51</v>
      </c>
      <c r="G413" s="206"/>
      <c r="H413" s="86"/>
    </row>
    <row r="417" spans="1:8" ht="15.75" thickBot="1" x14ac:dyDescent="0.3"/>
    <row r="418" spans="1:8" ht="21.75" thickBot="1" x14ac:dyDescent="0.4">
      <c r="A418" s="13"/>
      <c r="B418" s="13"/>
      <c r="C418" s="181" t="s">
        <v>0</v>
      </c>
      <c r="D418" s="182"/>
      <c r="E418" s="182"/>
      <c r="F418" s="183"/>
      <c r="G418" s="13"/>
      <c r="H418" s="13"/>
    </row>
    <row r="419" spans="1:8" x14ac:dyDescent="0.25">
      <c r="A419" s="13"/>
      <c r="B419" s="13"/>
      <c r="C419" s="13"/>
      <c r="D419" s="14"/>
      <c r="E419" s="60"/>
      <c r="F419" s="13"/>
      <c r="G419" s="13"/>
      <c r="H419" s="13"/>
    </row>
    <row r="420" spans="1:8" ht="15" customHeight="1" x14ac:dyDescent="0.25">
      <c r="A420" s="15" t="s">
        <v>1</v>
      </c>
      <c r="B420" s="16" t="s">
        <v>3</v>
      </c>
      <c r="C420" s="16" t="s">
        <v>4</v>
      </c>
      <c r="D420" s="16" t="s">
        <v>5</v>
      </c>
      <c r="E420" s="16" t="s">
        <v>3</v>
      </c>
      <c r="F420" s="13"/>
      <c r="G420" s="13"/>
      <c r="H420" s="13"/>
    </row>
    <row r="421" spans="1:8" ht="15" customHeight="1" x14ac:dyDescent="0.25">
      <c r="A421" s="15" t="s">
        <v>2</v>
      </c>
      <c r="B421" s="6"/>
      <c r="C421" s="6" t="s">
        <v>79</v>
      </c>
      <c r="D421" s="6" t="s">
        <v>80</v>
      </c>
      <c r="E421" s="6" t="s">
        <v>81</v>
      </c>
      <c r="F421" s="13"/>
      <c r="G421" s="13"/>
      <c r="H421" s="13"/>
    </row>
    <row r="422" spans="1:8" ht="15.75" x14ac:dyDescent="0.25">
      <c r="A422" s="13"/>
      <c r="B422" s="13"/>
      <c r="C422" s="13"/>
      <c r="D422" s="13"/>
      <c r="E422" s="13"/>
      <c r="F422" s="209" t="s">
        <v>6</v>
      </c>
      <c r="G422" s="209"/>
      <c r="H422" s="43">
        <v>41642.164097222223</v>
      </c>
    </row>
    <row r="423" spans="1:8" ht="15.75" x14ac:dyDescent="0.25">
      <c r="A423" s="18" t="s">
        <v>17</v>
      </c>
      <c r="B423" s="13"/>
      <c r="C423" s="13"/>
      <c r="D423" s="13"/>
      <c r="E423" s="45"/>
      <c r="F423" s="45"/>
      <c r="G423" s="13"/>
      <c r="H423" s="13"/>
    </row>
    <row r="424" spans="1:8" ht="16.5" thickBot="1" x14ac:dyDescent="0.3">
      <c r="A424" s="13"/>
      <c r="B424" s="13"/>
      <c r="C424" s="13"/>
      <c r="D424" s="13"/>
      <c r="E424" s="46"/>
      <c r="F424" s="46"/>
      <c r="G424" s="13"/>
      <c r="H424" s="13"/>
    </row>
    <row r="425" spans="1:8" ht="15.75" x14ac:dyDescent="0.25">
      <c r="A425" s="196" t="s">
        <v>7</v>
      </c>
      <c r="B425" s="197"/>
      <c r="C425" s="198"/>
      <c r="D425" s="188" t="s">
        <v>28</v>
      </c>
      <c r="E425" s="199" t="s">
        <v>30</v>
      </c>
      <c r="F425" s="185"/>
      <c r="G425" s="178" t="s">
        <v>27</v>
      </c>
      <c r="H425" s="178" t="s">
        <v>10</v>
      </c>
    </row>
    <row r="426" spans="1:8" ht="16.5" thickBot="1" x14ac:dyDescent="0.3">
      <c r="A426" s="19" t="s">
        <v>8</v>
      </c>
      <c r="B426" s="20" t="s">
        <v>9</v>
      </c>
      <c r="C426" s="61" t="s">
        <v>14</v>
      </c>
      <c r="D426" s="189"/>
      <c r="E426" s="200"/>
      <c r="F426" s="187"/>
      <c r="G426" s="179"/>
      <c r="H426" s="179"/>
    </row>
    <row r="427" spans="1:8" x14ac:dyDescent="0.25">
      <c r="A427" s="62">
        <v>0.38541666666666669</v>
      </c>
      <c r="B427" s="63">
        <v>0.44791666666666669</v>
      </c>
      <c r="C427" s="64">
        <v>1.5</v>
      </c>
      <c r="D427" s="65" t="s">
        <v>36</v>
      </c>
      <c r="E427" s="207" t="s">
        <v>33</v>
      </c>
      <c r="F427" s="208"/>
      <c r="G427" s="58"/>
      <c r="H427" s="4"/>
    </row>
    <row r="428" spans="1:8" x14ac:dyDescent="0.25">
      <c r="A428" s="62"/>
      <c r="B428" s="63"/>
      <c r="C428" s="64" t="s">
        <v>82</v>
      </c>
      <c r="D428" s="66" t="s">
        <v>36</v>
      </c>
      <c r="E428" s="205" t="s">
        <v>32</v>
      </c>
      <c r="F428" s="206"/>
      <c r="G428" s="57"/>
      <c r="H428" s="5" t="s">
        <v>80</v>
      </c>
    </row>
    <row r="429" spans="1:8" x14ac:dyDescent="0.25">
      <c r="A429" s="62"/>
      <c r="B429" s="63"/>
      <c r="C429" s="64" t="s">
        <v>82</v>
      </c>
      <c r="D429" s="66" t="s">
        <v>36</v>
      </c>
      <c r="E429" s="205" t="s">
        <v>34</v>
      </c>
      <c r="F429" s="206"/>
      <c r="G429" s="57">
        <v>3</v>
      </c>
      <c r="H429" s="5" t="s">
        <v>80</v>
      </c>
    </row>
    <row r="430" spans="1:8" ht="60" x14ac:dyDescent="0.25">
      <c r="A430" s="62"/>
      <c r="B430" s="63"/>
      <c r="C430" s="64" t="s">
        <v>82</v>
      </c>
      <c r="D430" s="66" t="s">
        <v>64</v>
      </c>
      <c r="E430" s="205" t="s">
        <v>69</v>
      </c>
      <c r="F430" s="206"/>
      <c r="G430" s="57" t="s">
        <v>83</v>
      </c>
      <c r="H430" s="5" t="s">
        <v>80</v>
      </c>
    </row>
    <row r="431" spans="1:8" ht="60" x14ac:dyDescent="0.25">
      <c r="A431" s="67"/>
      <c r="B431" s="68"/>
      <c r="C431" s="64" t="s">
        <v>82</v>
      </c>
      <c r="D431" s="66" t="s">
        <v>38</v>
      </c>
      <c r="E431" s="205" t="s">
        <v>69</v>
      </c>
      <c r="F431" s="206"/>
      <c r="G431" s="57" t="s">
        <v>84</v>
      </c>
      <c r="H431" s="5" t="s">
        <v>80</v>
      </c>
    </row>
    <row r="432" spans="1:8" ht="120" x14ac:dyDescent="0.25">
      <c r="A432" s="69"/>
      <c r="B432" s="70"/>
      <c r="C432" s="64" t="s">
        <v>82</v>
      </c>
      <c r="D432" s="66" t="s">
        <v>43</v>
      </c>
      <c r="E432" s="205" t="s">
        <v>69</v>
      </c>
      <c r="F432" s="206"/>
      <c r="G432" s="57" t="s">
        <v>85</v>
      </c>
      <c r="H432" s="5" t="s">
        <v>80</v>
      </c>
    </row>
    <row r="433" spans="1:8" ht="45" x14ac:dyDescent="0.25">
      <c r="A433" s="69" t="s">
        <v>86</v>
      </c>
      <c r="B433" s="71" t="s">
        <v>87</v>
      </c>
      <c r="C433" s="64" t="e">
        <v>#VALUE!</v>
      </c>
      <c r="D433" s="66" t="s">
        <v>39</v>
      </c>
      <c r="E433" s="205" t="s">
        <v>69</v>
      </c>
      <c r="F433" s="206"/>
      <c r="G433" s="57" t="s">
        <v>88</v>
      </c>
      <c r="H433" s="5" t="s">
        <v>80</v>
      </c>
    </row>
    <row r="434" spans="1:8" ht="30" x14ac:dyDescent="0.25">
      <c r="A434" s="69"/>
      <c r="B434" s="71"/>
      <c r="C434" s="64" t="s">
        <v>82</v>
      </c>
      <c r="D434" s="66" t="s">
        <v>38</v>
      </c>
      <c r="E434" s="205" t="s">
        <v>32</v>
      </c>
      <c r="F434" s="206"/>
      <c r="G434" s="57" t="s">
        <v>89</v>
      </c>
      <c r="H434" s="5" t="s">
        <v>80</v>
      </c>
    </row>
    <row r="435" spans="1:8" ht="105" x14ac:dyDescent="0.25">
      <c r="A435" s="69"/>
      <c r="B435" s="71"/>
      <c r="C435" s="64" t="s">
        <v>82</v>
      </c>
      <c r="D435" s="66" t="s">
        <v>67</v>
      </c>
      <c r="E435" s="205" t="s">
        <v>68</v>
      </c>
      <c r="F435" s="206"/>
      <c r="G435" s="57" t="s">
        <v>90</v>
      </c>
      <c r="H435" s="5" t="s">
        <v>80</v>
      </c>
    </row>
    <row r="436" spans="1:8" ht="45" x14ac:dyDescent="0.25">
      <c r="A436" s="69"/>
      <c r="B436" s="71"/>
      <c r="C436" s="64" t="s">
        <v>82</v>
      </c>
      <c r="D436" s="66" t="s">
        <v>37</v>
      </c>
      <c r="E436" s="205" t="s">
        <v>69</v>
      </c>
      <c r="F436" s="206"/>
      <c r="G436" s="57" t="s">
        <v>91</v>
      </c>
      <c r="H436" s="5" t="s">
        <v>80</v>
      </c>
    </row>
    <row r="437" spans="1:8" ht="60" x14ac:dyDescent="0.25">
      <c r="A437" s="69" t="s">
        <v>92</v>
      </c>
      <c r="B437" s="71" t="s">
        <v>93</v>
      </c>
      <c r="C437" s="64" t="e">
        <v>#VALUE!</v>
      </c>
      <c r="D437" s="66" t="s">
        <v>37</v>
      </c>
      <c r="E437" s="205" t="s">
        <v>32</v>
      </c>
      <c r="F437" s="206"/>
      <c r="G437" s="57" t="s">
        <v>94</v>
      </c>
      <c r="H437" s="5" t="s">
        <v>81</v>
      </c>
    </row>
    <row r="438" spans="1:8" x14ac:dyDescent="0.25">
      <c r="A438" s="69"/>
      <c r="B438" s="71"/>
      <c r="C438" s="64" t="s">
        <v>82</v>
      </c>
      <c r="D438" s="66"/>
      <c r="E438" s="205"/>
      <c r="F438" s="206"/>
      <c r="G438" s="57"/>
      <c r="H438" s="5"/>
    </row>
    <row r="439" spans="1:8" x14ac:dyDescent="0.25">
      <c r="A439" s="69"/>
      <c r="B439" s="70"/>
      <c r="C439" s="64" t="s">
        <v>82</v>
      </c>
      <c r="D439" s="66"/>
      <c r="E439" s="205"/>
      <c r="F439" s="206"/>
      <c r="G439" s="57"/>
      <c r="H439" s="5"/>
    </row>
    <row r="440" spans="1:8" x14ac:dyDescent="0.25">
      <c r="A440" s="69"/>
      <c r="B440" s="71"/>
      <c r="C440" s="64" t="s">
        <v>82</v>
      </c>
      <c r="D440" s="66"/>
      <c r="E440" s="205"/>
      <c r="F440" s="206"/>
      <c r="G440" s="57"/>
      <c r="H440" s="5"/>
    </row>
    <row r="441" spans="1:8" x14ac:dyDescent="0.25">
      <c r="A441" s="69"/>
      <c r="B441" s="71"/>
      <c r="C441" s="64" t="s">
        <v>82</v>
      </c>
      <c r="D441" s="66"/>
      <c r="E441" s="205"/>
      <c r="F441" s="206"/>
      <c r="G441" s="57"/>
      <c r="H441" s="5"/>
    </row>
    <row r="442" spans="1:8" x14ac:dyDescent="0.25">
      <c r="A442" s="69"/>
      <c r="B442" s="71"/>
      <c r="C442" s="64" t="s">
        <v>82</v>
      </c>
      <c r="D442" s="66"/>
      <c r="E442" s="205"/>
      <c r="F442" s="206"/>
      <c r="G442" s="57"/>
      <c r="H442" s="5"/>
    </row>
    <row r="443" spans="1:8" x14ac:dyDescent="0.25">
      <c r="A443" s="69"/>
      <c r="B443" s="71"/>
      <c r="C443" s="64" t="s">
        <v>82</v>
      </c>
      <c r="D443" s="66"/>
      <c r="E443" s="205"/>
      <c r="F443" s="206"/>
      <c r="G443" s="57"/>
      <c r="H443" s="5"/>
    </row>
    <row r="444" spans="1:8" x14ac:dyDescent="0.25">
      <c r="A444" s="69"/>
      <c r="B444" s="71"/>
      <c r="C444" s="64" t="s">
        <v>82</v>
      </c>
      <c r="D444" s="66"/>
      <c r="E444" s="205"/>
      <c r="F444" s="206"/>
      <c r="G444" s="57"/>
      <c r="H444" s="5"/>
    </row>
    <row r="445" spans="1:8" x14ac:dyDescent="0.25">
      <c r="A445" s="69"/>
      <c r="B445" s="71"/>
      <c r="C445" s="64" t="s">
        <v>82</v>
      </c>
      <c r="D445" s="66"/>
      <c r="E445" s="205"/>
      <c r="F445" s="206"/>
      <c r="G445" s="57"/>
      <c r="H445" s="5"/>
    </row>
    <row r="446" spans="1:8" x14ac:dyDescent="0.25">
      <c r="A446" s="69"/>
      <c r="B446" s="70"/>
      <c r="C446" s="64" t="s">
        <v>82</v>
      </c>
      <c r="D446" s="66"/>
      <c r="E446" s="205"/>
      <c r="F446" s="206"/>
      <c r="G446" s="57"/>
      <c r="H446" s="5"/>
    </row>
    <row r="518" ht="15" customHeight="1" x14ac:dyDescent="0.25"/>
  </sheetData>
  <mergeCells count="390">
    <mergeCell ref="H50:H51"/>
    <mergeCell ref="I50:I51"/>
    <mergeCell ref="F249:G249"/>
    <mergeCell ref="F257:G257"/>
    <mergeCell ref="F250:G250"/>
    <mergeCell ref="F251:G251"/>
    <mergeCell ref="F252:G252"/>
    <mergeCell ref="F253:G253"/>
    <mergeCell ref="F254:G254"/>
    <mergeCell ref="H236:H237"/>
    <mergeCell ref="I236:I237"/>
    <mergeCell ref="F238:G238"/>
    <mergeCell ref="F239:G239"/>
    <mergeCell ref="F240:G240"/>
    <mergeCell ref="F245:G245"/>
    <mergeCell ref="F242:G242"/>
    <mergeCell ref="F243:G243"/>
    <mergeCell ref="F244:G244"/>
    <mergeCell ref="C229:G229"/>
    <mergeCell ref="A234:C234"/>
    <mergeCell ref="A236:D236"/>
    <mergeCell ref="E236:E237"/>
    <mergeCell ref="F236:G237"/>
    <mergeCell ref="F241:G241"/>
    <mergeCell ref="F246:G246"/>
    <mergeCell ref="F247:G247"/>
    <mergeCell ref="F248:G248"/>
    <mergeCell ref="I267:I268"/>
    <mergeCell ref="F272:G272"/>
    <mergeCell ref="F255:G255"/>
    <mergeCell ref="F256:G256"/>
    <mergeCell ref="C260:G260"/>
    <mergeCell ref="G264:H264"/>
    <mergeCell ref="A265:C265"/>
    <mergeCell ref="A267:D267"/>
    <mergeCell ref="E267:E268"/>
    <mergeCell ref="F267:G268"/>
    <mergeCell ref="H267:H268"/>
    <mergeCell ref="F275:G275"/>
    <mergeCell ref="F276:G276"/>
    <mergeCell ref="F277:G277"/>
    <mergeCell ref="F278:G278"/>
    <mergeCell ref="F269:G269"/>
    <mergeCell ref="F270:G270"/>
    <mergeCell ref="F271:G271"/>
    <mergeCell ref="F279:G279"/>
    <mergeCell ref="F280:G280"/>
    <mergeCell ref="F273:G273"/>
    <mergeCell ref="F274:G274"/>
    <mergeCell ref="I299:I300"/>
    <mergeCell ref="F301:G301"/>
    <mergeCell ref="F302:G302"/>
    <mergeCell ref="F303:G303"/>
    <mergeCell ref="F304:G304"/>
    <mergeCell ref="F305:G305"/>
    <mergeCell ref="F306:G306"/>
    <mergeCell ref="F307:G307"/>
    <mergeCell ref="F281:G281"/>
    <mergeCell ref="F282:G282"/>
    <mergeCell ref="F283:G283"/>
    <mergeCell ref="F284:G284"/>
    <mergeCell ref="F285:G285"/>
    <mergeCell ref="C292:G292"/>
    <mergeCell ref="G296:H296"/>
    <mergeCell ref="A297:C297"/>
    <mergeCell ref="A299:D299"/>
    <mergeCell ref="E299:E300"/>
    <mergeCell ref="F299:G300"/>
    <mergeCell ref="H299:H300"/>
    <mergeCell ref="F288:G288"/>
    <mergeCell ref="F286:G286"/>
    <mergeCell ref="F287:G287"/>
    <mergeCell ref="F308:G308"/>
    <mergeCell ref="F309:G309"/>
    <mergeCell ref="G327:H327"/>
    <mergeCell ref="A328:C328"/>
    <mergeCell ref="A330:D330"/>
    <mergeCell ref="E330:E331"/>
    <mergeCell ref="F330:G331"/>
    <mergeCell ref="H330:H331"/>
    <mergeCell ref="F310:G310"/>
    <mergeCell ref="F311:G311"/>
    <mergeCell ref="F312:G312"/>
    <mergeCell ref="F313:G313"/>
    <mergeCell ref="F314:G314"/>
    <mergeCell ref="C323:G323"/>
    <mergeCell ref="F320:G320"/>
    <mergeCell ref="F315:G315"/>
    <mergeCell ref="F316:G316"/>
    <mergeCell ref="F317:G317"/>
    <mergeCell ref="F318:G318"/>
    <mergeCell ref="F319:G319"/>
    <mergeCell ref="F347:G347"/>
    <mergeCell ref="F348:G348"/>
    <mergeCell ref="F332:G332"/>
    <mergeCell ref="F333:G333"/>
    <mergeCell ref="F334:G334"/>
    <mergeCell ref="F335:G335"/>
    <mergeCell ref="F336:G336"/>
    <mergeCell ref="F344:G344"/>
    <mergeCell ref="F345:G345"/>
    <mergeCell ref="F346:G346"/>
    <mergeCell ref="F342:G342"/>
    <mergeCell ref="F343:G343"/>
    <mergeCell ref="F337:G337"/>
    <mergeCell ref="F338:G338"/>
    <mergeCell ref="F339:G339"/>
    <mergeCell ref="F340:G340"/>
    <mergeCell ref="F341:G341"/>
    <mergeCell ref="F349:G349"/>
    <mergeCell ref="F350:G350"/>
    <mergeCell ref="F351:G351"/>
    <mergeCell ref="F371:G371"/>
    <mergeCell ref="F372:G372"/>
    <mergeCell ref="F363:G363"/>
    <mergeCell ref="F364:G364"/>
    <mergeCell ref="F365:G365"/>
    <mergeCell ref="F366:G366"/>
    <mergeCell ref="F367:G367"/>
    <mergeCell ref="C354:G354"/>
    <mergeCell ref="G358:H358"/>
    <mergeCell ref="A359:C359"/>
    <mergeCell ref="A361:D361"/>
    <mergeCell ref="E361:E362"/>
    <mergeCell ref="F361:G362"/>
    <mergeCell ref="H361:H362"/>
    <mergeCell ref="F368:G368"/>
    <mergeCell ref="F369:G369"/>
    <mergeCell ref="F370:G370"/>
    <mergeCell ref="F409:G409"/>
    <mergeCell ref="F394:G394"/>
    <mergeCell ref="F395:G395"/>
    <mergeCell ref="F396:G396"/>
    <mergeCell ref="F397:G397"/>
    <mergeCell ref="F398:G398"/>
    <mergeCell ref="F378:G378"/>
    <mergeCell ref="F379:G379"/>
    <mergeCell ref="F374:G374"/>
    <mergeCell ref="F375:G375"/>
    <mergeCell ref="F376:G376"/>
    <mergeCell ref="F377:G377"/>
    <mergeCell ref="F380:G380"/>
    <mergeCell ref="F381:G381"/>
    <mergeCell ref="F382:G382"/>
    <mergeCell ref="F373:G373"/>
    <mergeCell ref="C385:G385"/>
    <mergeCell ref="A390:C390"/>
    <mergeCell ref="H425:H426"/>
    <mergeCell ref="F399:G399"/>
    <mergeCell ref="F400:G400"/>
    <mergeCell ref="F401:G401"/>
    <mergeCell ref="F402:G402"/>
    <mergeCell ref="F403:G403"/>
    <mergeCell ref="C418:F418"/>
    <mergeCell ref="F411:G411"/>
    <mergeCell ref="F412:G412"/>
    <mergeCell ref="F413:G413"/>
    <mergeCell ref="F404:G404"/>
    <mergeCell ref="F405:G405"/>
    <mergeCell ref="F406:G406"/>
    <mergeCell ref="F407:G407"/>
    <mergeCell ref="F408:G408"/>
    <mergeCell ref="F410:G410"/>
    <mergeCell ref="A392:D392"/>
    <mergeCell ref="E392:E393"/>
    <mergeCell ref="F392:G393"/>
    <mergeCell ref="H392:H393"/>
    <mergeCell ref="F389:G389"/>
    <mergeCell ref="E427:F427"/>
    <mergeCell ref="E428:F428"/>
    <mergeCell ref="E429:F429"/>
    <mergeCell ref="E430:F430"/>
    <mergeCell ref="E431:F431"/>
    <mergeCell ref="E432:F432"/>
    <mergeCell ref="F422:G422"/>
    <mergeCell ref="A425:C425"/>
    <mergeCell ref="D425:D426"/>
    <mergeCell ref="E425:F426"/>
    <mergeCell ref="G425:G426"/>
    <mergeCell ref="E445:F445"/>
    <mergeCell ref="E446:F446"/>
    <mergeCell ref="E438:F438"/>
    <mergeCell ref="E439:F439"/>
    <mergeCell ref="E440:F440"/>
    <mergeCell ref="E441:F441"/>
    <mergeCell ref="E442:F442"/>
    <mergeCell ref="E443:F443"/>
    <mergeCell ref="E433:F433"/>
    <mergeCell ref="E434:F434"/>
    <mergeCell ref="E435:F435"/>
    <mergeCell ref="E436:F436"/>
    <mergeCell ref="E437:F437"/>
    <mergeCell ref="E444:F444"/>
    <mergeCell ref="C198:G198"/>
    <mergeCell ref="A203:C203"/>
    <mergeCell ref="A205:D205"/>
    <mergeCell ref="E205:E206"/>
    <mergeCell ref="F205:G206"/>
    <mergeCell ref="H205:H206"/>
    <mergeCell ref="I205:I206"/>
    <mergeCell ref="F207:G207"/>
    <mergeCell ref="F208:G208"/>
    <mergeCell ref="F209:G209"/>
    <mergeCell ref="F210:G210"/>
    <mergeCell ref="F211:G211"/>
    <mergeCell ref="F212:G212"/>
    <mergeCell ref="F213:G213"/>
    <mergeCell ref="F214:G214"/>
    <mergeCell ref="F215:G215"/>
    <mergeCell ref="F216:G216"/>
    <mergeCell ref="F217:G217"/>
    <mergeCell ref="F218:G218"/>
    <mergeCell ref="F219:G219"/>
    <mergeCell ref="F220:G220"/>
    <mergeCell ref="F221:G221"/>
    <mergeCell ref="F222:G222"/>
    <mergeCell ref="F223:G223"/>
    <mergeCell ref="F224:G224"/>
    <mergeCell ref="F225:G225"/>
    <mergeCell ref="F226:G226"/>
    <mergeCell ref="C167:G167"/>
    <mergeCell ref="A172:C172"/>
    <mergeCell ref="A174:D174"/>
    <mergeCell ref="E174:E175"/>
    <mergeCell ref="F174:G175"/>
    <mergeCell ref="H174:H175"/>
    <mergeCell ref="I174:I175"/>
    <mergeCell ref="F176:G176"/>
    <mergeCell ref="F177:G177"/>
    <mergeCell ref="F178:G178"/>
    <mergeCell ref="F179:G179"/>
    <mergeCell ref="F180:G180"/>
    <mergeCell ref="F181:G181"/>
    <mergeCell ref="F182:G182"/>
    <mergeCell ref="F183:G183"/>
    <mergeCell ref="F184:G184"/>
    <mergeCell ref="F185:G185"/>
    <mergeCell ref="F186:G186"/>
    <mergeCell ref="F187:G187"/>
    <mergeCell ref="F188:G188"/>
    <mergeCell ref="F189:G189"/>
    <mergeCell ref="F190:G190"/>
    <mergeCell ref="F191:G191"/>
    <mergeCell ref="F192:G192"/>
    <mergeCell ref="F193:G193"/>
    <mergeCell ref="F194:G194"/>
    <mergeCell ref="F195:G195"/>
    <mergeCell ref="C136:G136"/>
    <mergeCell ref="A141:C141"/>
    <mergeCell ref="A143:D143"/>
    <mergeCell ref="E143:E144"/>
    <mergeCell ref="F143:G144"/>
    <mergeCell ref="H143:H144"/>
    <mergeCell ref="I143:I144"/>
    <mergeCell ref="F145:G145"/>
    <mergeCell ref="F146:G146"/>
    <mergeCell ref="F147:G147"/>
    <mergeCell ref="F148:G148"/>
    <mergeCell ref="F149:G149"/>
    <mergeCell ref="F150:G150"/>
    <mergeCell ref="F151:G151"/>
    <mergeCell ref="F152:G152"/>
    <mergeCell ref="F153:G153"/>
    <mergeCell ref="F154:G154"/>
    <mergeCell ref="F155:G155"/>
    <mergeCell ref="F156:G156"/>
    <mergeCell ref="F157:G157"/>
    <mergeCell ref="F158:G158"/>
    <mergeCell ref="F159:G159"/>
    <mergeCell ref="F160:G160"/>
    <mergeCell ref="F161:G161"/>
    <mergeCell ref="F162:G162"/>
    <mergeCell ref="F163:G163"/>
    <mergeCell ref="F164:G164"/>
    <mergeCell ref="C105:G105"/>
    <mergeCell ref="A110:C110"/>
    <mergeCell ref="A112:D112"/>
    <mergeCell ref="E112:E113"/>
    <mergeCell ref="F112:G113"/>
    <mergeCell ref="H112:H113"/>
    <mergeCell ref="I112:I113"/>
    <mergeCell ref="F114:G114"/>
    <mergeCell ref="F115:G115"/>
    <mergeCell ref="F116:G116"/>
    <mergeCell ref="F117:G117"/>
    <mergeCell ref="F118:G118"/>
    <mergeCell ref="F119:G119"/>
    <mergeCell ref="F120:G120"/>
    <mergeCell ref="F121:G121"/>
    <mergeCell ref="F122:G122"/>
    <mergeCell ref="F123:G123"/>
    <mergeCell ref="F124:G124"/>
    <mergeCell ref="F125:G125"/>
    <mergeCell ref="F126:G126"/>
    <mergeCell ref="F127:G127"/>
    <mergeCell ref="F128:G128"/>
    <mergeCell ref="F129:G129"/>
    <mergeCell ref="F130:G130"/>
    <mergeCell ref="F131:G131"/>
    <mergeCell ref="F132:G132"/>
    <mergeCell ref="F133:G133"/>
    <mergeCell ref="C74:G74"/>
    <mergeCell ref="A79:C79"/>
    <mergeCell ref="A81:D81"/>
    <mergeCell ref="E81:E82"/>
    <mergeCell ref="F81:G82"/>
    <mergeCell ref="H81:H82"/>
    <mergeCell ref="I81:I82"/>
    <mergeCell ref="F83:G83"/>
    <mergeCell ref="F84:G84"/>
    <mergeCell ref="F85:G85"/>
    <mergeCell ref="F86:G86"/>
    <mergeCell ref="F87:G87"/>
    <mergeCell ref="F88:G88"/>
    <mergeCell ref="F89:G89"/>
    <mergeCell ref="F90:G90"/>
    <mergeCell ref="F91:G91"/>
    <mergeCell ref="F92:G92"/>
    <mergeCell ref="F93:G93"/>
    <mergeCell ref="F94:G94"/>
    <mergeCell ref="F95:G95"/>
    <mergeCell ref="F96:G96"/>
    <mergeCell ref="F97:G97"/>
    <mergeCell ref="F98:G98"/>
    <mergeCell ref="F99:G99"/>
    <mergeCell ref="F100:G100"/>
    <mergeCell ref="F101:G101"/>
    <mergeCell ref="F102:G102"/>
    <mergeCell ref="C43:G43"/>
    <mergeCell ref="A48:C48"/>
    <mergeCell ref="A50:D50"/>
    <mergeCell ref="F52:G52"/>
    <mergeCell ref="F53:G53"/>
    <mergeCell ref="F54:G54"/>
    <mergeCell ref="F55:G55"/>
    <mergeCell ref="F56:G56"/>
    <mergeCell ref="F57:G57"/>
    <mergeCell ref="E50:E51"/>
    <mergeCell ref="F50:G51"/>
    <mergeCell ref="F58:G58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0:G70"/>
    <mergeCell ref="F71:G71"/>
    <mergeCell ref="C1:G1"/>
    <mergeCell ref="A6:C6"/>
    <mergeCell ref="A8:D8"/>
    <mergeCell ref="E8:E9"/>
    <mergeCell ref="F8:G9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H8:H9"/>
    <mergeCell ref="I8:I9"/>
    <mergeCell ref="F10:G10"/>
    <mergeCell ref="F11:G11"/>
    <mergeCell ref="F12:G12"/>
    <mergeCell ref="F13:G13"/>
    <mergeCell ref="F14:G14"/>
    <mergeCell ref="F15:G15"/>
    <mergeCell ref="F16:G16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</sheetPr>
  <dimension ref="A1:N114"/>
  <sheetViews>
    <sheetView zoomScaleNormal="100" workbookViewId="0">
      <pane ySplit="3" topLeftCell="A25" activePane="bottomLeft" state="frozen"/>
      <selection pane="bottomLeft" activeCell="E19" sqref="E19"/>
    </sheetView>
  </sheetViews>
  <sheetFormatPr baseColWidth="10" defaultRowHeight="15.75" x14ac:dyDescent="0.25"/>
  <cols>
    <col min="1" max="2" width="14.7109375" style="17" customWidth="1"/>
    <col min="3" max="4" width="15.7109375" style="17" customWidth="1"/>
    <col min="5" max="5" width="27.7109375" style="17" customWidth="1"/>
    <col min="6" max="6" width="13.28515625" style="17" customWidth="1"/>
    <col min="7" max="7" width="12.5703125" style="17" customWidth="1"/>
    <col min="8" max="8" width="20.7109375" style="17" customWidth="1"/>
    <col min="9" max="9" width="13.5703125" style="17" customWidth="1"/>
    <col min="10" max="18" width="15.7109375" style="17" customWidth="1"/>
    <col min="19" max="16384" width="11.42578125" style="17"/>
  </cols>
  <sheetData>
    <row r="1" spans="1:14" ht="18.75" x14ac:dyDescent="0.3">
      <c r="C1" s="21"/>
      <c r="D1" s="247" t="s">
        <v>13</v>
      </c>
      <c r="E1" s="247"/>
      <c r="F1" s="247"/>
    </row>
    <row r="2" spans="1:14" ht="16.5" thickBot="1" x14ac:dyDescent="0.3"/>
    <row r="3" spans="1:14" ht="16.5" thickBot="1" x14ac:dyDescent="0.3">
      <c r="A3" s="241" t="s">
        <v>28</v>
      </c>
      <c r="B3" s="242"/>
      <c r="C3" s="242" t="s">
        <v>11</v>
      </c>
      <c r="D3" s="242"/>
      <c r="E3" s="30" t="s">
        <v>26</v>
      </c>
      <c r="F3" s="242" t="s">
        <v>12</v>
      </c>
      <c r="G3" s="242"/>
      <c r="H3" s="31" t="s">
        <v>22</v>
      </c>
    </row>
    <row r="4" spans="1:14" ht="17.25" thickTop="1" thickBot="1" x14ac:dyDescent="0.3">
      <c r="A4" s="245" t="s">
        <v>31</v>
      </c>
      <c r="B4" s="246" t="s">
        <v>31</v>
      </c>
      <c r="C4" s="232" t="s">
        <v>32</v>
      </c>
      <c r="D4" s="232" t="s">
        <v>32</v>
      </c>
      <c r="E4" s="73">
        <v>0.24305555555555555</v>
      </c>
      <c r="F4" s="214">
        <f>IF(AND(E4&gt;0,$N$5&gt;0),(E4/$J$6)," ")</f>
        <v>6.3295717592592592E-4</v>
      </c>
      <c r="G4" s="214"/>
      <c r="H4" s="22">
        <v>82</v>
      </c>
      <c r="I4" s="248" t="s">
        <v>16</v>
      </c>
      <c r="J4" s="249"/>
      <c r="M4" s="250" t="s">
        <v>23</v>
      </c>
      <c r="N4" s="249"/>
    </row>
    <row r="5" spans="1:14" ht="17.25" thickTop="1" thickBot="1" x14ac:dyDescent="0.3">
      <c r="A5" s="243" t="s">
        <v>31</v>
      </c>
      <c r="B5" s="244" t="s">
        <v>31</v>
      </c>
      <c r="C5" s="231" t="s">
        <v>33</v>
      </c>
      <c r="D5" s="231" t="s">
        <v>33</v>
      </c>
      <c r="E5" s="74"/>
      <c r="F5" s="212" t="str">
        <f>IF(AND(E5&gt;0,$N$5&gt;0),(E5/$J$6)," ")</f>
        <v xml:space="preserve"> </v>
      </c>
      <c r="G5" s="212"/>
      <c r="H5" s="23"/>
      <c r="I5" s="24" t="s">
        <v>24</v>
      </c>
      <c r="J5" s="26">
        <f>IF(N5&gt;0,'saisie-pilote'!I5-CalculsMacros!N5," ")</f>
        <v>16</v>
      </c>
      <c r="N5" s="44">
        <v>41640</v>
      </c>
    </row>
    <row r="6" spans="1:14" ht="17.25" thickTop="1" thickBot="1" x14ac:dyDescent="0.3">
      <c r="A6" s="243" t="s">
        <v>31</v>
      </c>
      <c r="B6" s="244" t="s">
        <v>31</v>
      </c>
      <c r="C6" s="231" t="s">
        <v>34</v>
      </c>
      <c r="D6" s="231" t="s">
        <v>34</v>
      </c>
      <c r="E6" s="74">
        <v>6.9444444444444441E-3</v>
      </c>
      <c r="F6" s="212">
        <f t="shared" ref="F6:F45" si="0">IF(AND(E6&gt;0,$N$5&gt;0),(E6/$J$6)," ")</f>
        <v>1.808449074074074E-5</v>
      </c>
      <c r="G6" s="212"/>
      <c r="H6" s="23">
        <v>2</v>
      </c>
      <c r="I6" s="24" t="s">
        <v>7</v>
      </c>
      <c r="J6" s="26">
        <f>IF($N$5&gt;0,J5*24," ")</f>
        <v>384</v>
      </c>
    </row>
    <row r="7" spans="1:14" ht="17.25" thickTop="1" thickBot="1" x14ac:dyDescent="0.3">
      <c r="A7" s="243" t="s">
        <v>31</v>
      </c>
      <c r="B7" s="244" t="s">
        <v>31</v>
      </c>
      <c r="C7" s="231" t="s">
        <v>35</v>
      </c>
      <c r="D7" s="231" t="s">
        <v>35</v>
      </c>
      <c r="E7" s="74"/>
      <c r="F7" s="212" t="str">
        <f>IF(AND(E7&gt;0,$N$5&gt;0),(E7/$J$6)," ")</f>
        <v xml:space="preserve"> </v>
      </c>
      <c r="G7" s="212"/>
      <c r="H7" s="23"/>
      <c r="I7" s="24" t="s">
        <v>25</v>
      </c>
      <c r="J7" s="26">
        <f>IF($N$5&gt;0,J6*60," ")</f>
        <v>23040</v>
      </c>
    </row>
    <row r="8" spans="1:14" ht="16.5" thickTop="1" x14ac:dyDescent="0.25">
      <c r="A8" s="243" t="s">
        <v>31</v>
      </c>
      <c r="B8" s="244" t="s">
        <v>31</v>
      </c>
      <c r="C8" s="231" t="s">
        <v>72</v>
      </c>
      <c r="D8" s="231" t="s">
        <v>35</v>
      </c>
      <c r="E8" s="75">
        <v>0</v>
      </c>
      <c r="F8" s="212" t="str">
        <f>IF(AND(E8&gt;0,$N$5&gt;0),(E8/$J$6)," ")</f>
        <v xml:space="preserve"> </v>
      </c>
      <c r="G8" s="212"/>
      <c r="H8" s="32">
        <v>2</v>
      </c>
      <c r="I8" s="24"/>
    </row>
    <row r="9" spans="1:14" x14ac:dyDescent="0.25">
      <c r="A9" s="243" t="s">
        <v>31</v>
      </c>
      <c r="B9" s="244" t="s">
        <v>31</v>
      </c>
      <c r="C9" s="231" t="s">
        <v>150</v>
      </c>
      <c r="D9" s="231" t="s">
        <v>35</v>
      </c>
      <c r="E9" s="75">
        <v>1.0416666666666666E-2</v>
      </c>
      <c r="F9" s="212">
        <f>IF(AND(E9&gt;0,$N$5&gt;0),(E9/$J$6)," ")</f>
        <v>2.712673611111111E-5</v>
      </c>
      <c r="G9" s="212"/>
      <c r="H9" s="32">
        <v>4</v>
      </c>
      <c r="I9" s="24"/>
    </row>
    <row r="10" spans="1:14" ht="16.5" thickBot="1" x14ac:dyDescent="0.3">
      <c r="A10" s="227" t="s">
        <v>31</v>
      </c>
      <c r="B10" s="228" t="s">
        <v>31</v>
      </c>
      <c r="C10" s="234" t="s">
        <v>69</v>
      </c>
      <c r="D10" s="234" t="s">
        <v>69</v>
      </c>
      <c r="E10" s="76">
        <v>5.9027777777777783E-2</v>
      </c>
      <c r="F10" s="237">
        <f>IF(AND(E10&gt;0,$N$5&gt;0),(E10/$J$6)," ")</f>
        <v>1.537181712962963E-4</v>
      </c>
      <c r="G10" s="238"/>
      <c r="H10" s="25">
        <v>15</v>
      </c>
    </row>
    <row r="11" spans="1:14" x14ac:dyDescent="0.25">
      <c r="A11" s="224" t="s">
        <v>36</v>
      </c>
      <c r="B11" s="222" t="s">
        <v>36</v>
      </c>
      <c r="C11" s="232" t="s">
        <v>32</v>
      </c>
      <c r="D11" s="232" t="s">
        <v>32</v>
      </c>
      <c r="E11" s="73">
        <v>3.125E-2</v>
      </c>
      <c r="F11" s="239">
        <f t="shared" si="0"/>
        <v>8.1380208333333329E-5</v>
      </c>
      <c r="G11" s="240"/>
      <c r="H11" s="22">
        <v>9</v>
      </c>
    </row>
    <row r="12" spans="1:14" x14ac:dyDescent="0.25">
      <c r="A12" s="223" t="s">
        <v>36</v>
      </c>
      <c r="B12" s="221" t="s">
        <v>36</v>
      </c>
      <c r="C12" s="231" t="s">
        <v>33</v>
      </c>
      <c r="D12" s="231" t="s">
        <v>33</v>
      </c>
      <c r="E12" s="74">
        <v>3.472222222222222E-3</v>
      </c>
      <c r="F12" s="235">
        <f t="shared" si="0"/>
        <v>9.0422453703703699E-6</v>
      </c>
      <c r="G12" s="236"/>
      <c r="H12" s="23">
        <v>2</v>
      </c>
    </row>
    <row r="13" spans="1:14" x14ac:dyDescent="0.25">
      <c r="A13" s="223" t="s">
        <v>36</v>
      </c>
      <c r="B13" s="221" t="s">
        <v>36</v>
      </c>
      <c r="C13" s="231" t="s">
        <v>34</v>
      </c>
      <c r="D13" s="231" t="s">
        <v>34</v>
      </c>
      <c r="E13" s="74">
        <v>5.9027777777777783E-2</v>
      </c>
      <c r="F13" s="235">
        <f t="shared" si="0"/>
        <v>1.537181712962963E-4</v>
      </c>
      <c r="G13" s="236"/>
      <c r="H13" s="23">
        <v>14</v>
      </c>
    </row>
    <row r="14" spans="1:14" x14ac:dyDescent="0.25">
      <c r="A14" s="223" t="s">
        <v>36</v>
      </c>
      <c r="B14" s="221" t="s">
        <v>36</v>
      </c>
      <c r="C14" s="231" t="s">
        <v>35</v>
      </c>
      <c r="D14" s="231" t="s">
        <v>35</v>
      </c>
      <c r="E14" s="74"/>
      <c r="F14" s="235" t="str">
        <f t="shared" si="0"/>
        <v xml:space="preserve"> </v>
      </c>
      <c r="G14" s="236"/>
      <c r="H14" s="23"/>
    </row>
    <row r="15" spans="1:14" x14ac:dyDescent="0.25">
      <c r="A15" s="223" t="s">
        <v>36</v>
      </c>
      <c r="B15" s="221" t="s">
        <v>36</v>
      </c>
      <c r="C15" s="231" t="s">
        <v>72</v>
      </c>
      <c r="D15" s="231" t="s">
        <v>35</v>
      </c>
      <c r="E15" s="75">
        <v>1.0416666666666666E-2</v>
      </c>
      <c r="F15" s="235">
        <f>IF(AND(E15&gt;0,$N$5&gt;0),(E15/$J$6)," ")</f>
        <v>2.712673611111111E-5</v>
      </c>
      <c r="G15" s="236"/>
      <c r="H15" s="32">
        <v>3</v>
      </c>
    </row>
    <row r="16" spans="1:14" x14ac:dyDescent="0.25">
      <c r="A16" s="223" t="s">
        <v>36</v>
      </c>
      <c r="B16" s="221" t="s">
        <v>36</v>
      </c>
      <c r="C16" s="231" t="s">
        <v>150</v>
      </c>
      <c r="D16" s="231" t="s">
        <v>35</v>
      </c>
      <c r="E16" s="75">
        <v>1.0416666666666666E-2</v>
      </c>
      <c r="F16" s="235">
        <f>IF(AND(E16&gt;0,$N$5&gt;0),(E16/$J$6)," ")</f>
        <v>2.712673611111111E-5</v>
      </c>
      <c r="G16" s="236"/>
      <c r="H16" s="32">
        <v>3</v>
      </c>
    </row>
    <row r="17" spans="1:8" ht="16.5" thickBot="1" x14ac:dyDescent="0.3">
      <c r="A17" s="219" t="s">
        <v>36</v>
      </c>
      <c r="B17" s="220" t="s">
        <v>36</v>
      </c>
      <c r="C17" s="234" t="s">
        <v>69</v>
      </c>
      <c r="D17" s="234" t="s">
        <v>69</v>
      </c>
      <c r="E17" s="76">
        <v>9.7222222222222224E-2</v>
      </c>
      <c r="F17" s="237">
        <f t="shared" si="0"/>
        <v>2.5318287037037036E-4</v>
      </c>
      <c r="G17" s="238"/>
      <c r="H17" s="25">
        <v>26</v>
      </c>
    </row>
    <row r="18" spans="1:8" x14ac:dyDescent="0.25">
      <c r="A18" s="224" t="s">
        <v>37</v>
      </c>
      <c r="B18" s="222" t="s">
        <v>37</v>
      </c>
      <c r="C18" s="232" t="s">
        <v>32</v>
      </c>
      <c r="D18" s="232" t="s">
        <v>32</v>
      </c>
      <c r="E18" s="73">
        <v>7.2916666666666671E-2</v>
      </c>
      <c r="F18" s="239">
        <f t="shared" si="0"/>
        <v>1.8988715277777778E-4</v>
      </c>
      <c r="G18" s="240"/>
      <c r="H18" s="22">
        <v>20</v>
      </c>
    </row>
    <row r="19" spans="1:8" x14ac:dyDescent="0.25">
      <c r="A19" s="223" t="s">
        <v>37</v>
      </c>
      <c r="B19" s="221" t="s">
        <v>37</v>
      </c>
      <c r="C19" s="231" t="s">
        <v>33</v>
      </c>
      <c r="D19" s="231" t="s">
        <v>33</v>
      </c>
      <c r="E19" s="74"/>
      <c r="F19" s="235" t="str">
        <f t="shared" si="0"/>
        <v xml:space="preserve"> </v>
      </c>
      <c r="G19" s="236"/>
      <c r="H19" s="23"/>
    </row>
    <row r="20" spans="1:8" x14ac:dyDescent="0.25">
      <c r="A20" s="223" t="s">
        <v>37</v>
      </c>
      <c r="B20" s="221" t="s">
        <v>37</v>
      </c>
      <c r="C20" s="231" t="s">
        <v>34</v>
      </c>
      <c r="D20" s="231" t="s">
        <v>34</v>
      </c>
      <c r="E20" s="74">
        <v>1.7361111111111112E-2</v>
      </c>
      <c r="F20" s="235">
        <f t="shared" si="0"/>
        <v>4.5211226851851856E-5</v>
      </c>
      <c r="G20" s="236"/>
      <c r="H20" s="23">
        <v>6</v>
      </c>
    </row>
    <row r="21" spans="1:8" x14ac:dyDescent="0.25">
      <c r="A21" s="223" t="s">
        <v>37</v>
      </c>
      <c r="B21" s="221" t="s">
        <v>37</v>
      </c>
      <c r="C21" s="231" t="s">
        <v>35</v>
      </c>
      <c r="D21" s="231" t="s">
        <v>35</v>
      </c>
      <c r="E21" s="74">
        <v>5.9027777777777783E-2</v>
      </c>
      <c r="F21" s="235">
        <f t="shared" si="0"/>
        <v>1.537181712962963E-4</v>
      </c>
      <c r="G21" s="236"/>
      <c r="H21" s="23">
        <v>17</v>
      </c>
    </row>
    <row r="22" spans="1:8" x14ac:dyDescent="0.25">
      <c r="A22" s="223" t="s">
        <v>37</v>
      </c>
      <c r="B22" s="221" t="s">
        <v>37</v>
      </c>
      <c r="C22" s="231" t="s">
        <v>72</v>
      </c>
      <c r="D22" s="231" t="s">
        <v>35</v>
      </c>
      <c r="E22" s="75"/>
      <c r="F22" s="235" t="str">
        <f>IF(AND(E22&gt;0,$N$5&gt;0),(E22/$J$6)," ")</f>
        <v xml:space="preserve"> </v>
      </c>
      <c r="G22" s="236"/>
      <c r="H22" s="32"/>
    </row>
    <row r="23" spans="1:8" x14ac:dyDescent="0.25">
      <c r="A23" s="223" t="s">
        <v>37</v>
      </c>
      <c r="B23" s="221" t="s">
        <v>37</v>
      </c>
      <c r="C23" s="231" t="s">
        <v>150</v>
      </c>
      <c r="D23" s="231" t="s">
        <v>35</v>
      </c>
      <c r="E23" s="75">
        <v>6.9444444444444441E-3</v>
      </c>
      <c r="F23" s="235">
        <f>IF(AND(E23&gt;0,$N$5&gt;0),(E23/$J$6)," ")</f>
        <v>1.808449074074074E-5</v>
      </c>
      <c r="G23" s="236"/>
      <c r="H23" s="32">
        <v>2</v>
      </c>
    </row>
    <row r="24" spans="1:8" ht="16.5" thickBot="1" x14ac:dyDescent="0.3">
      <c r="A24" s="219" t="s">
        <v>37</v>
      </c>
      <c r="B24" s="220" t="s">
        <v>37</v>
      </c>
      <c r="C24" s="234" t="s">
        <v>69</v>
      </c>
      <c r="D24" s="234" t="s">
        <v>69</v>
      </c>
      <c r="E24" s="76">
        <v>2.4305555555555556E-2</v>
      </c>
      <c r="F24" s="237">
        <f t="shared" si="0"/>
        <v>6.3295717592592589E-5</v>
      </c>
      <c r="G24" s="238"/>
      <c r="H24" s="25">
        <v>5</v>
      </c>
    </row>
    <row r="25" spans="1:8" x14ac:dyDescent="0.25">
      <c r="A25" s="224" t="s">
        <v>38</v>
      </c>
      <c r="B25" s="222" t="s">
        <v>38</v>
      </c>
      <c r="C25" s="232" t="s">
        <v>32</v>
      </c>
      <c r="D25" s="232" t="s">
        <v>32</v>
      </c>
      <c r="E25" s="73">
        <v>0.17708333333333334</v>
      </c>
      <c r="F25" s="239">
        <f t="shared" si="0"/>
        <v>4.6115451388888893E-4</v>
      </c>
      <c r="G25" s="240"/>
      <c r="H25" s="22">
        <v>46</v>
      </c>
    </row>
    <row r="26" spans="1:8" x14ac:dyDescent="0.25">
      <c r="A26" s="223" t="s">
        <v>38</v>
      </c>
      <c r="B26" s="221" t="s">
        <v>38</v>
      </c>
      <c r="C26" s="231" t="s">
        <v>33</v>
      </c>
      <c r="D26" s="231" t="s">
        <v>33</v>
      </c>
      <c r="E26" s="74">
        <v>1.0416666666666666E-2</v>
      </c>
      <c r="F26" s="235">
        <f t="shared" si="0"/>
        <v>2.712673611111111E-5</v>
      </c>
      <c r="G26" s="236"/>
      <c r="H26" s="23">
        <v>3</v>
      </c>
    </row>
    <row r="27" spans="1:8" x14ac:dyDescent="0.25">
      <c r="A27" s="223" t="s">
        <v>38</v>
      </c>
      <c r="B27" s="221" t="s">
        <v>38</v>
      </c>
      <c r="C27" s="231" t="s">
        <v>34</v>
      </c>
      <c r="D27" s="231" t="s">
        <v>34</v>
      </c>
      <c r="E27" s="74"/>
      <c r="F27" s="235" t="str">
        <f t="shared" si="0"/>
        <v xml:space="preserve"> </v>
      </c>
      <c r="G27" s="236"/>
      <c r="H27" s="23"/>
    </row>
    <row r="28" spans="1:8" x14ac:dyDescent="0.25">
      <c r="A28" s="223" t="s">
        <v>38</v>
      </c>
      <c r="B28" s="221" t="s">
        <v>38</v>
      </c>
      <c r="C28" s="231" t="s">
        <v>35</v>
      </c>
      <c r="D28" s="231" t="s">
        <v>35</v>
      </c>
      <c r="E28" s="74"/>
      <c r="F28" s="235" t="str">
        <f t="shared" si="0"/>
        <v xml:space="preserve"> </v>
      </c>
      <c r="G28" s="236"/>
      <c r="H28" s="23"/>
    </row>
    <row r="29" spans="1:8" x14ac:dyDescent="0.25">
      <c r="A29" s="223" t="s">
        <v>38</v>
      </c>
      <c r="B29" s="221" t="s">
        <v>38</v>
      </c>
      <c r="C29" s="231" t="s">
        <v>72</v>
      </c>
      <c r="D29" s="231" t="s">
        <v>35</v>
      </c>
      <c r="E29" s="75">
        <v>3.4722222222222224E-2</v>
      </c>
      <c r="F29" s="235">
        <f>IF(AND(E29&gt;0,$N$5&gt;0),(E29/$J$6)," ")</f>
        <v>9.0422453703703712E-5</v>
      </c>
      <c r="G29" s="236"/>
      <c r="H29" s="32">
        <v>1</v>
      </c>
    </row>
    <row r="30" spans="1:8" x14ac:dyDescent="0.25">
      <c r="A30" s="223" t="s">
        <v>38</v>
      </c>
      <c r="B30" s="221" t="s">
        <v>38</v>
      </c>
      <c r="C30" s="231" t="s">
        <v>150</v>
      </c>
      <c r="D30" s="231" t="s">
        <v>35</v>
      </c>
      <c r="E30" s="75">
        <v>3.472222222222222E-3</v>
      </c>
      <c r="F30" s="235">
        <f>IF(AND(E30&gt;0,$N$5&gt;0),(E30/$J$6)," ")</f>
        <v>9.0422453703703699E-6</v>
      </c>
      <c r="G30" s="236"/>
      <c r="H30" s="32">
        <v>1</v>
      </c>
    </row>
    <row r="31" spans="1:8" ht="16.5" thickBot="1" x14ac:dyDescent="0.3">
      <c r="A31" s="219" t="s">
        <v>38</v>
      </c>
      <c r="B31" s="220" t="s">
        <v>38</v>
      </c>
      <c r="C31" s="234" t="s">
        <v>69</v>
      </c>
      <c r="D31" s="234" t="s">
        <v>69</v>
      </c>
      <c r="E31" s="76">
        <v>5.5555555555555552E-2</v>
      </c>
      <c r="F31" s="237">
        <f t="shared" si="0"/>
        <v>1.4467592592592592E-4</v>
      </c>
      <c r="G31" s="238"/>
      <c r="H31" s="25">
        <v>12</v>
      </c>
    </row>
    <row r="32" spans="1:8" x14ac:dyDescent="0.25">
      <c r="A32" s="224" t="s">
        <v>39</v>
      </c>
      <c r="B32" s="222" t="s">
        <v>39</v>
      </c>
      <c r="C32" s="232" t="s">
        <v>40</v>
      </c>
      <c r="D32" s="232" t="s">
        <v>40</v>
      </c>
      <c r="E32" s="73"/>
      <c r="F32" s="239" t="str">
        <f t="shared" si="0"/>
        <v xml:space="preserve"> </v>
      </c>
      <c r="G32" s="240"/>
      <c r="H32" s="22"/>
    </row>
    <row r="33" spans="1:8" x14ac:dyDescent="0.25">
      <c r="A33" s="223" t="s">
        <v>39</v>
      </c>
      <c r="B33" s="221" t="s">
        <v>39</v>
      </c>
      <c r="C33" s="231" t="s">
        <v>41</v>
      </c>
      <c r="D33" s="231" t="s">
        <v>41</v>
      </c>
      <c r="E33" s="74">
        <v>2.7777777777777776E-2</v>
      </c>
      <c r="F33" s="235">
        <f t="shared" si="0"/>
        <v>7.2337962962962959E-5</v>
      </c>
      <c r="G33" s="236"/>
      <c r="H33" s="23">
        <v>6</v>
      </c>
    </row>
    <row r="34" spans="1:8" x14ac:dyDescent="0.25">
      <c r="A34" s="223" t="s">
        <v>39</v>
      </c>
      <c r="B34" s="221" t="s">
        <v>39</v>
      </c>
      <c r="C34" s="231" t="s">
        <v>42</v>
      </c>
      <c r="D34" s="231" t="s">
        <v>42</v>
      </c>
      <c r="E34" s="74">
        <v>2.0833333333333332E-2</v>
      </c>
      <c r="F34" s="235">
        <f t="shared" si="0"/>
        <v>5.4253472222222219E-5</v>
      </c>
      <c r="G34" s="236"/>
      <c r="H34" s="23">
        <v>1</v>
      </c>
    </row>
    <row r="35" spans="1:8" x14ac:dyDescent="0.25">
      <c r="A35" s="223" t="s">
        <v>39</v>
      </c>
      <c r="B35" s="221" t="s">
        <v>39</v>
      </c>
      <c r="C35" s="231" t="s">
        <v>34</v>
      </c>
      <c r="D35" s="231" t="s">
        <v>34</v>
      </c>
      <c r="E35" s="74"/>
      <c r="F35" s="212" t="str">
        <f t="shared" si="0"/>
        <v xml:space="preserve"> </v>
      </c>
      <c r="G35" s="212"/>
      <c r="H35" s="23"/>
    </row>
    <row r="36" spans="1:8" x14ac:dyDescent="0.25">
      <c r="A36" s="223" t="s">
        <v>39</v>
      </c>
      <c r="B36" s="221" t="s">
        <v>39</v>
      </c>
      <c r="C36" s="231" t="s">
        <v>149</v>
      </c>
      <c r="D36" s="231" t="s">
        <v>34</v>
      </c>
      <c r="E36" s="74"/>
      <c r="F36" s="212" t="str">
        <f>IF(AND(E36&gt;0,$N$5&gt;0),(E36/$J$6)," ")</f>
        <v xml:space="preserve"> </v>
      </c>
      <c r="G36" s="212"/>
      <c r="H36" s="23"/>
    </row>
    <row r="37" spans="1:8" ht="16.5" thickBot="1" x14ac:dyDescent="0.3">
      <c r="A37" s="219" t="s">
        <v>39</v>
      </c>
      <c r="B37" s="220" t="s">
        <v>39</v>
      </c>
      <c r="C37" s="234" t="s">
        <v>69</v>
      </c>
      <c r="D37" s="234" t="s">
        <v>69</v>
      </c>
      <c r="E37" s="76">
        <v>2.4305555555555556E-2</v>
      </c>
      <c r="F37" s="213">
        <f t="shared" si="0"/>
        <v>6.3295717592592589E-5</v>
      </c>
      <c r="G37" s="213"/>
      <c r="H37" s="25">
        <v>8</v>
      </c>
    </row>
    <row r="38" spans="1:8" x14ac:dyDescent="0.25">
      <c r="A38" s="224" t="s">
        <v>43</v>
      </c>
      <c r="B38" s="222" t="s">
        <v>43</v>
      </c>
      <c r="C38" s="232" t="s">
        <v>40</v>
      </c>
      <c r="D38" s="232" t="s">
        <v>40</v>
      </c>
      <c r="E38" s="73"/>
      <c r="F38" s="214" t="str">
        <f t="shared" si="0"/>
        <v xml:space="preserve"> </v>
      </c>
      <c r="G38" s="214"/>
      <c r="H38" s="22"/>
    </row>
    <row r="39" spans="1:8" x14ac:dyDescent="0.25">
      <c r="A39" s="223" t="s">
        <v>43</v>
      </c>
      <c r="B39" s="221" t="s">
        <v>43</v>
      </c>
      <c r="C39" s="231" t="s">
        <v>41</v>
      </c>
      <c r="D39" s="231" t="s">
        <v>41</v>
      </c>
      <c r="E39" s="74">
        <v>1.0416666666666666E-2</v>
      </c>
      <c r="F39" s="212">
        <f t="shared" si="0"/>
        <v>2.712673611111111E-5</v>
      </c>
      <c r="G39" s="212"/>
      <c r="H39" s="23">
        <v>2</v>
      </c>
    </row>
    <row r="40" spans="1:8" x14ac:dyDescent="0.25">
      <c r="A40" s="223" t="s">
        <v>43</v>
      </c>
      <c r="B40" s="221" t="s">
        <v>43</v>
      </c>
      <c r="C40" s="231" t="s">
        <v>42</v>
      </c>
      <c r="D40" s="231" t="s">
        <v>42</v>
      </c>
      <c r="E40" s="74"/>
      <c r="F40" s="212" t="str">
        <f t="shared" si="0"/>
        <v xml:space="preserve"> </v>
      </c>
      <c r="G40" s="212"/>
      <c r="H40" s="23"/>
    </row>
    <row r="41" spans="1:8" x14ac:dyDescent="0.25">
      <c r="A41" s="223" t="s">
        <v>43</v>
      </c>
      <c r="B41" s="221" t="s">
        <v>43</v>
      </c>
      <c r="C41" s="231" t="s">
        <v>34</v>
      </c>
      <c r="D41" s="231" t="s">
        <v>34</v>
      </c>
      <c r="E41" s="74"/>
      <c r="F41" s="212" t="str">
        <f t="shared" si="0"/>
        <v xml:space="preserve"> </v>
      </c>
      <c r="G41" s="212"/>
      <c r="H41" s="23"/>
    </row>
    <row r="42" spans="1:8" x14ac:dyDescent="0.25">
      <c r="A42" s="223" t="s">
        <v>43</v>
      </c>
      <c r="B42" s="221" t="s">
        <v>43</v>
      </c>
      <c r="C42" s="231" t="s">
        <v>44</v>
      </c>
      <c r="D42" s="231" t="s">
        <v>44</v>
      </c>
      <c r="E42" s="74"/>
      <c r="F42" s="212" t="str">
        <f t="shared" si="0"/>
        <v xml:space="preserve"> </v>
      </c>
      <c r="G42" s="212"/>
      <c r="H42" s="23"/>
    </row>
    <row r="43" spans="1:8" x14ac:dyDescent="0.25">
      <c r="A43" s="223" t="s">
        <v>43</v>
      </c>
      <c r="B43" s="221" t="s">
        <v>43</v>
      </c>
      <c r="C43" s="231" t="s">
        <v>45</v>
      </c>
      <c r="D43" s="231" t="s">
        <v>45</v>
      </c>
      <c r="E43" s="74"/>
      <c r="F43" s="212" t="str">
        <f t="shared" si="0"/>
        <v xml:space="preserve"> </v>
      </c>
      <c r="G43" s="212"/>
      <c r="H43" s="23"/>
    </row>
    <row r="44" spans="1:8" x14ac:dyDescent="0.25">
      <c r="A44" s="223" t="s">
        <v>43</v>
      </c>
      <c r="B44" s="221" t="s">
        <v>43</v>
      </c>
      <c r="C44" s="231" t="s">
        <v>149</v>
      </c>
      <c r="D44" s="231" t="s">
        <v>45</v>
      </c>
      <c r="E44" s="74"/>
      <c r="F44" s="212" t="str">
        <f>IF(AND(E44&gt;0,$N$5&gt;0),(E44/$J$6)," ")</f>
        <v xml:space="preserve"> </v>
      </c>
      <c r="G44" s="212"/>
      <c r="H44" s="23"/>
    </row>
    <row r="45" spans="1:8" ht="16.5" thickBot="1" x14ac:dyDescent="0.3">
      <c r="A45" s="219" t="s">
        <v>43</v>
      </c>
      <c r="B45" s="220" t="s">
        <v>43</v>
      </c>
      <c r="C45" s="234" t="s">
        <v>69</v>
      </c>
      <c r="D45" s="234" t="s">
        <v>69</v>
      </c>
      <c r="E45" s="76">
        <v>2.0833333333333332E-2</v>
      </c>
      <c r="F45" s="213">
        <f t="shared" si="0"/>
        <v>5.4253472222222219E-5</v>
      </c>
      <c r="G45" s="213"/>
      <c r="H45" s="25">
        <v>6</v>
      </c>
    </row>
    <row r="46" spans="1:8" x14ac:dyDescent="0.25">
      <c r="A46" s="224" t="s">
        <v>46</v>
      </c>
      <c r="B46" s="222" t="s">
        <v>46</v>
      </c>
      <c r="C46" s="232" t="s">
        <v>42</v>
      </c>
      <c r="D46" s="232" t="s">
        <v>42</v>
      </c>
      <c r="E46" s="73"/>
      <c r="F46" s="214" t="str">
        <f t="shared" ref="F46:F65" si="1">IF(AND(E46&gt;0,$N$5&gt;0),(E46/$J$6)," ")</f>
        <v xml:space="preserve"> </v>
      </c>
      <c r="G46" s="214"/>
      <c r="H46" s="22"/>
    </row>
    <row r="47" spans="1:8" x14ac:dyDescent="0.25">
      <c r="A47" s="223" t="s">
        <v>46</v>
      </c>
      <c r="B47" s="221" t="s">
        <v>46</v>
      </c>
      <c r="C47" s="231" t="s">
        <v>47</v>
      </c>
      <c r="D47" s="231" t="s">
        <v>47</v>
      </c>
      <c r="E47" s="74"/>
      <c r="F47" s="212" t="str">
        <f t="shared" si="1"/>
        <v xml:space="preserve"> </v>
      </c>
      <c r="G47" s="212"/>
      <c r="H47" s="23"/>
    </row>
    <row r="48" spans="1:8" x14ac:dyDescent="0.25">
      <c r="A48" s="223" t="s">
        <v>46</v>
      </c>
      <c r="B48" s="221" t="s">
        <v>46</v>
      </c>
      <c r="C48" s="231" t="s">
        <v>48</v>
      </c>
      <c r="D48" s="231" t="s">
        <v>48</v>
      </c>
      <c r="E48" s="74"/>
      <c r="F48" s="212" t="str">
        <f t="shared" si="1"/>
        <v xml:space="preserve"> </v>
      </c>
      <c r="G48" s="212"/>
      <c r="H48" s="23"/>
    </row>
    <row r="49" spans="1:8" ht="16.5" thickBot="1" x14ac:dyDescent="0.3">
      <c r="A49" s="219" t="s">
        <v>46</v>
      </c>
      <c r="B49" s="220" t="s">
        <v>46</v>
      </c>
      <c r="C49" s="234" t="s">
        <v>69</v>
      </c>
      <c r="D49" s="234" t="s">
        <v>69</v>
      </c>
      <c r="E49" s="76">
        <v>2.7777777777777776E-2</v>
      </c>
      <c r="F49" s="213">
        <f t="shared" si="1"/>
        <v>7.2337962962962959E-5</v>
      </c>
      <c r="G49" s="213"/>
      <c r="H49" s="25">
        <v>8</v>
      </c>
    </row>
    <row r="50" spans="1:8" x14ac:dyDescent="0.25">
      <c r="A50" s="224" t="s">
        <v>49</v>
      </c>
      <c r="B50" s="222" t="s">
        <v>49</v>
      </c>
      <c r="C50" s="232" t="s">
        <v>42</v>
      </c>
      <c r="D50" s="232" t="s">
        <v>42</v>
      </c>
      <c r="E50" s="73"/>
      <c r="F50" s="214" t="str">
        <f t="shared" si="1"/>
        <v xml:space="preserve"> </v>
      </c>
      <c r="G50" s="214"/>
      <c r="H50" s="22"/>
    </row>
    <row r="51" spans="1:8" x14ac:dyDescent="0.25">
      <c r="A51" s="223" t="s">
        <v>49</v>
      </c>
      <c r="B51" s="221" t="s">
        <v>49</v>
      </c>
      <c r="C51" s="231" t="s">
        <v>47</v>
      </c>
      <c r="D51" s="231" t="s">
        <v>47</v>
      </c>
      <c r="E51" s="74"/>
      <c r="F51" s="212" t="str">
        <f t="shared" si="1"/>
        <v xml:space="preserve"> </v>
      </c>
      <c r="G51" s="212"/>
      <c r="H51" s="23"/>
    </row>
    <row r="52" spans="1:8" x14ac:dyDescent="0.25">
      <c r="A52" s="223" t="s">
        <v>49</v>
      </c>
      <c r="B52" s="221" t="s">
        <v>49</v>
      </c>
      <c r="C52" s="231" t="s">
        <v>48</v>
      </c>
      <c r="D52" s="231" t="s">
        <v>48</v>
      </c>
      <c r="E52" s="74"/>
      <c r="F52" s="212" t="str">
        <f t="shared" si="1"/>
        <v xml:space="preserve"> </v>
      </c>
      <c r="G52" s="212"/>
      <c r="H52" s="23"/>
    </row>
    <row r="53" spans="1:8" ht="16.5" thickBot="1" x14ac:dyDescent="0.3">
      <c r="A53" s="225" t="s">
        <v>49</v>
      </c>
      <c r="B53" s="226" t="s">
        <v>49</v>
      </c>
      <c r="C53" s="229" t="s">
        <v>69</v>
      </c>
      <c r="D53" s="229" t="s">
        <v>69</v>
      </c>
      <c r="E53" s="75"/>
      <c r="F53" s="230" t="str">
        <f t="shared" si="1"/>
        <v xml:space="preserve"> </v>
      </c>
      <c r="G53" s="230"/>
      <c r="H53" s="32">
        <v>1</v>
      </c>
    </row>
    <row r="54" spans="1:8" x14ac:dyDescent="0.25">
      <c r="A54" s="224" t="s">
        <v>199</v>
      </c>
      <c r="B54" s="222" t="s">
        <v>49</v>
      </c>
      <c r="C54" s="232" t="s">
        <v>148</v>
      </c>
      <c r="D54" s="232" t="s">
        <v>69</v>
      </c>
      <c r="E54" s="73"/>
      <c r="F54" s="214" t="str">
        <f>IF(AND(E54&gt;0,$N$5&gt;0),(E54/$J$6)," ")</f>
        <v xml:space="preserve"> </v>
      </c>
      <c r="G54" s="214"/>
      <c r="H54" s="22"/>
    </row>
    <row r="55" spans="1:8" ht="16.5" thickBot="1" x14ac:dyDescent="0.3">
      <c r="A55" s="219" t="s">
        <v>199</v>
      </c>
      <c r="B55" s="220" t="s">
        <v>49</v>
      </c>
      <c r="C55" s="234" t="s">
        <v>69</v>
      </c>
      <c r="D55" s="234" t="s">
        <v>69</v>
      </c>
      <c r="E55" s="76"/>
      <c r="F55" s="213" t="str">
        <f>IF(AND(E55&gt;0,$N$5&gt;0),(E55/$J$6)," ")</f>
        <v xml:space="preserve"> </v>
      </c>
      <c r="G55" s="213"/>
      <c r="H55" s="25"/>
    </row>
    <row r="56" spans="1:8" x14ac:dyDescent="0.25">
      <c r="A56" s="217" t="s">
        <v>50</v>
      </c>
      <c r="B56" s="218" t="s">
        <v>50</v>
      </c>
      <c r="C56" s="233" t="s">
        <v>51</v>
      </c>
      <c r="D56" s="233" t="s">
        <v>51</v>
      </c>
      <c r="E56" s="125">
        <v>2.0833333333333332E-2</v>
      </c>
      <c r="F56" s="215">
        <f t="shared" si="1"/>
        <v>5.4253472222222219E-5</v>
      </c>
      <c r="G56" s="215"/>
      <c r="H56" s="126">
        <v>6</v>
      </c>
    </row>
    <row r="57" spans="1:8" ht="16.5" thickBot="1" x14ac:dyDescent="0.3">
      <c r="A57" s="219" t="s">
        <v>50</v>
      </c>
      <c r="B57" s="220" t="s">
        <v>50</v>
      </c>
      <c r="C57" s="234" t="s">
        <v>69</v>
      </c>
      <c r="D57" s="234" t="s">
        <v>69</v>
      </c>
      <c r="E57" s="76"/>
      <c r="F57" s="213" t="str">
        <f t="shared" si="1"/>
        <v xml:space="preserve"> </v>
      </c>
      <c r="G57" s="213"/>
      <c r="H57" s="25">
        <v>1</v>
      </c>
    </row>
    <row r="58" spans="1:8" x14ac:dyDescent="0.25">
      <c r="A58" s="224" t="s">
        <v>52</v>
      </c>
      <c r="B58" s="222" t="s">
        <v>52</v>
      </c>
      <c r="C58" s="232" t="s">
        <v>53</v>
      </c>
      <c r="D58" s="232" t="s">
        <v>53</v>
      </c>
      <c r="E58" s="73">
        <v>1.0416666666666666E-2</v>
      </c>
      <c r="F58" s="214">
        <f t="shared" si="1"/>
        <v>2.712673611111111E-5</v>
      </c>
      <c r="G58" s="214"/>
      <c r="H58" s="22">
        <v>3</v>
      </c>
    </row>
    <row r="59" spans="1:8" x14ac:dyDescent="0.25">
      <c r="A59" s="223" t="s">
        <v>52</v>
      </c>
      <c r="B59" s="221" t="s">
        <v>52</v>
      </c>
      <c r="C59" s="231" t="s">
        <v>54</v>
      </c>
      <c r="D59" s="231" t="s">
        <v>54</v>
      </c>
      <c r="E59" s="74"/>
      <c r="F59" s="212" t="str">
        <f t="shared" si="1"/>
        <v xml:space="preserve"> </v>
      </c>
      <c r="G59" s="212"/>
      <c r="H59" s="23"/>
    </row>
    <row r="60" spans="1:8" x14ac:dyDescent="0.25">
      <c r="A60" s="223" t="s">
        <v>52</v>
      </c>
      <c r="B60" s="221" t="s">
        <v>52</v>
      </c>
      <c r="C60" s="231" t="s">
        <v>55</v>
      </c>
      <c r="D60" s="231" t="s">
        <v>55</v>
      </c>
      <c r="E60" s="74"/>
      <c r="F60" s="212" t="str">
        <f t="shared" si="1"/>
        <v xml:space="preserve"> </v>
      </c>
      <c r="G60" s="212"/>
      <c r="H60" s="23"/>
    </row>
    <row r="61" spans="1:8" ht="16.5" thickBot="1" x14ac:dyDescent="0.3">
      <c r="A61" s="225" t="s">
        <v>52</v>
      </c>
      <c r="B61" s="226" t="s">
        <v>52</v>
      </c>
      <c r="C61" s="229" t="s">
        <v>69</v>
      </c>
      <c r="D61" s="229" t="s">
        <v>69</v>
      </c>
      <c r="E61" s="75"/>
      <c r="F61" s="230" t="str">
        <f t="shared" si="1"/>
        <v xml:space="preserve"> </v>
      </c>
      <c r="G61" s="230"/>
      <c r="H61" s="32"/>
    </row>
    <row r="62" spans="1:8" x14ac:dyDescent="0.25">
      <c r="A62" s="224" t="s">
        <v>57</v>
      </c>
      <c r="B62" s="222" t="s">
        <v>57</v>
      </c>
      <c r="C62" s="232" t="s">
        <v>53</v>
      </c>
      <c r="D62" s="232" t="s">
        <v>53</v>
      </c>
      <c r="E62" s="73">
        <v>3.472222222222222E-3</v>
      </c>
      <c r="F62" s="214">
        <f t="shared" si="1"/>
        <v>9.0422453703703699E-6</v>
      </c>
      <c r="G62" s="214"/>
      <c r="H62" s="22">
        <v>1</v>
      </c>
    </row>
    <row r="63" spans="1:8" x14ac:dyDescent="0.25">
      <c r="A63" s="223" t="s">
        <v>57</v>
      </c>
      <c r="B63" s="221" t="s">
        <v>57</v>
      </c>
      <c r="C63" s="231" t="s">
        <v>54</v>
      </c>
      <c r="D63" s="231" t="s">
        <v>54</v>
      </c>
      <c r="E63" s="74"/>
      <c r="F63" s="212" t="str">
        <f t="shared" si="1"/>
        <v xml:space="preserve"> </v>
      </c>
      <c r="G63" s="212"/>
      <c r="H63" s="23"/>
    </row>
    <row r="64" spans="1:8" x14ac:dyDescent="0.25">
      <c r="A64" s="223" t="s">
        <v>57</v>
      </c>
      <c r="B64" s="221" t="s">
        <v>57</v>
      </c>
      <c r="C64" s="231" t="s">
        <v>55</v>
      </c>
      <c r="D64" s="231" t="s">
        <v>55</v>
      </c>
      <c r="E64" s="74"/>
      <c r="F64" s="212" t="str">
        <f t="shared" si="1"/>
        <v xml:space="preserve"> </v>
      </c>
      <c r="G64" s="212"/>
      <c r="H64" s="23"/>
    </row>
    <row r="65" spans="1:8" ht="16.5" thickBot="1" x14ac:dyDescent="0.3">
      <c r="A65" s="225" t="s">
        <v>57</v>
      </c>
      <c r="B65" s="226" t="s">
        <v>57</v>
      </c>
      <c r="C65" s="229" t="s">
        <v>69</v>
      </c>
      <c r="D65" s="229" t="s">
        <v>69</v>
      </c>
      <c r="E65" s="75"/>
      <c r="F65" s="230" t="str">
        <f t="shared" si="1"/>
        <v xml:space="preserve"> </v>
      </c>
      <c r="G65" s="230"/>
      <c r="H65" s="32"/>
    </row>
    <row r="66" spans="1:8" x14ac:dyDescent="0.25">
      <c r="A66" s="224" t="s">
        <v>58</v>
      </c>
      <c r="B66" s="222" t="s">
        <v>58</v>
      </c>
      <c r="C66" s="222" t="s">
        <v>53</v>
      </c>
      <c r="D66" s="222" t="s">
        <v>53</v>
      </c>
      <c r="E66" s="77"/>
      <c r="F66" s="214" t="str">
        <f t="shared" ref="F66:F95" si="2">IF(AND(E66&gt;0,$N$5&gt;0),(E66/$J$6)," ")</f>
        <v xml:space="preserve"> </v>
      </c>
      <c r="G66" s="214"/>
      <c r="H66" s="33"/>
    </row>
    <row r="67" spans="1:8" x14ac:dyDescent="0.25">
      <c r="A67" s="223" t="s">
        <v>58</v>
      </c>
      <c r="B67" s="221" t="s">
        <v>58</v>
      </c>
      <c r="C67" s="221" t="s">
        <v>54</v>
      </c>
      <c r="D67" s="221" t="s">
        <v>54</v>
      </c>
      <c r="E67" s="78"/>
      <c r="F67" s="212" t="str">
        <f t="shared" si="2"/>
        <v xml:space="preserve"> </v>
      </c>
      <c r="G67" s="212"/>
      <c r="H67" s="34"/>
    </row>
    <row r="68" spans="1:8" x14ac:dyDescent="0.25">
      <c r="A68" s="223" t="s">
        <v>58</v>
      </c>
      <c r="B68" s="221" t="s">
        <v>58</v>
      </c>
      <c r="C68" s="221" t="s">
        <v>55</v>
      </c>
      <c r="D68" s="221" t="s">
        <v>55</v>
      </c>
      <c r="E68" s="78">
        <v>6.9444444444444441E-3</v>
      </c>
      <c r="F68" s="212">
        <f t="shared" si="2"/>
        <v>1.808449074074074E-5</v>
      </c>
      <c r="G68" s="212"/>
      <c r="H68" s="34">
        <v>2</v>
      </c>
    </row>
    <row r="69" spans="1:8" ht="16.5" thickBot="1" x14ac:dyDescent="0.3">
      <c r="A69" s="219" t="s">
        <v>58</v>
      </c>
      <c r="B69" s="220" t="s">
        <v>58</v>
      </c>
      <c r="C69" s="220" t="s">
        <v>69</v>
      </c>
      <c r="D69" s="220" t="s">
        <v>69</v>
      </c>
      <c r="E69" s="79">
        <v>1.3888888888888888E-2</v>
      </c>
      <c r="F69" s="213">
        <f t="shared" si="2"/>
        <v>3.6168981481481479E-5</v>
      </c>
      <c r="G69" s="213"/>
      <c r="H69" s="35">
        <v>1</v>
      </c>
    </row>
    <row r="70" spans="1:8" x14ac:dyDescent="0.25">
      <c r="A70" s="224" t="s">
        <v>59</v>
      </c>
      <c r="B70" s="222" t="s">
        <v>59</v>
      </c>
      <c r="C70" s="222" t="s">
        <v>53</v>
      </c>
      <c r="D70" s="222" t="s">
        <v>53</v>
      </c>
      <c r="E70" s="77"/>
      <c r="F70" s="214" t="str">
        <f t="shared" si="2"/>
        <v xml:space="preserve"> </v>
      </c>
      <c r="G70" s="214"/>
      <c r="H70" s="33"/>
    </row>
    <row r="71" spans="1:8" x14ac:dyDescent="0.25">
      <c r="A71" s="223" t="s">
        <v>59</v>
      </c>
      <c r="B71" s="221" t="s">
        <v>59</v>
      </c>
      <c r="C71" s="221" t="s">
        <v>54</v>
      </c>
      <c r="D71" s="221" t="s">
        <v>54</v>
      </c>
      <c r="E71" s="78"/>
      <c r="F71" s="212" t="str">
        <f t="shared" si="2"/>
        <v xml:space="preserve"> </v>
      </c>
      <c r="G71" s="212"/>
      <c r="H71" s="34"/>
    </row>
    <row r="72" spans="1:8" x14ac:dyDescent="0.25">
      <c r="A72" s="223" t="s">
        <v>59</v>
      </c>
      <c r="B72" s="221" t="s">
        <v>59</v>
      </c>
      <c r="C72" s="221" t="s">
        <v>55</v>
      </c>
      <c r="D72" s="221" t="s">
        <v>55</v>
      </c>
      <c r="E72" s="78">
        <v>1.7361111111111112E-2</v>
      </c>
      <c r="F72" s="212">
        <f t="shared" si="2"/>
        <v>4.5211226851851856E-5</v>
      </c>
      <c r="G72" s="212"/>
      <c r="H72" s="34">
        <v>5</v>
      </c>
    </row>
    <row r="73" spans="1:8" ht="16.5" thickBot="1" x14ac:dyDescent="0.3">
      <c r="A73" s="219" t="s">
        <v>59</v>
      </c>
      <c r="B73" s="220" t="s">
        <v>59</v>
      </c>
      <c r="C73" s="220" t="s">
        <v>69</v>
      </c>
      <c r="D73" s="220" t="s">
        <v>69</v>
      </c>
      <c r="E73" s="79"/>
      <c r="F73" s="213" t="str">
        <f t="shared" si="2"/>
        <v xml:space="preserve"> </v>
      </c>
      <c r="G73" s="213"/>
      <c r="H73" s="35"/>
    </row>
    <row r="74" spans="1:8" x14ac:dyDescent="0.25">
      <c r="A74" s="224" t="s">
        <v>60</v>
      </c>
      <c r="B74" s="222" t="s">
        <v>60</v>
      </c>
      <c r="C74" s="222" t="s">
        <v>53</v>
      </c>
      <c r="D74" s="222" t="s">
        <v>53</v>
      </c>
      <c r="E74" s="77"/>
      <c r="F74" s="214" t="str">
        <f t="shared" si="2"/>
        <v xml:space="preserve"> </v>
      </c>
      <c r="G74" s="214"/>
      <c r="H74" s="33"/>
    </row>
    <row r="75" spans="1:8" x14ac:dyDescent="0.25">
      <c r="A75" s="223" t="s">
        <v>60</v>
      </c>
      <c r="B75" s="221" t="s">
        <v>60</v>
      </c>
      <c r="C75" s="221" t="s">
        <v>54</v>
      </c>
      <c r="D75" s="221" t="s">
        <v>54</v>
      </c>
      <c r="E75" s="78"/>
      <c r="F75" s="212" t="str">
        <f t="shared" si="2"/>
        <v xml:space="preserve"> </v>
      </c>
      <c r="G75" s="212"/>
      <c r="H75" s="34"/>
    </row>
    <row r="76" spans="1:8" x14ac:dyDescent="0.25">
      <c r="A76" s="223" t="s">
        <v>60</v>
      </c>
      <c r="B76" s="221" t="s">
        <v>60</v>
      </c>
      <c r="C76" s="221" t="s">
        <v>55</v>
      </c>
      <c r="D76" s="221" t="s">
        <v>55</v>
      </c>
      <c r="E76" s="78">
        <v>1.3888888888888888E-2</v>
      </c>
      <c r="F76" s="212">
        <f t="shared" si="2"/>
        <v>3.6168981481481479E-5</v>
      </c>
      <c r="G76" s="212"/>
      <c r="H76" s="34">
        <v>5</v>
      </c>
    </row>
    <row r="77" spans="1:8" ht="16.5" thickBot="1" x14ac:dyDescent="0.3">
      <c r="A77" s="219" t="s">
        <v>60</v>
      </c>
      <c r="B77" s="220" t="s">
        <v>60</v>
      </c>
      <c r="C77" s="220" t="s">
        <v>69</v>
      </c>
      <c r="D77" s="220" t="s">
        <v>69</v>
      </c>
      <c r="E77" s="79"/>
      <c r="F77" s="213" t="str">
        <f t="shared" si="2"/>
        <v xml:space="preserve"> </v>
      </c>
      <c r="G77" s="213"/>
      <c r="H77" s="35"/>
    </row>
    <row r="78" spans="1:8" x14ac:dyDescent="0.25">
      <c r="A78" s="224" t="s">
        <v>61</v>
      </c>
      <c r="B78" s="222" t="s">
        <v>61</v>
      </c>
      <c r="C78" s="222" t="s">
        <v>53</v>
      </c>
      <c r="D78" s="222" t="s">
        <v>53</v>
      </c>
      <c r="E78" s="77"/>
      <c r="F78" s="214" t="str">
        <f t="shared" si="2"/>
        <v xml:space="preserve"> </v>
      </c>
      <c r="G78" s="214"/>
      <c r="H78" s="33"/>
    </row>
    <row r="79" spans="1:8" x14ac:dyDescent="0.25">
      <c r="A79" s="223" t="s">
        <v>61</v>
      </c>
      <c r="B79" s="221" t="s">
        <v>61</v>
      </c>
      <c r="C79" s="221" t="s">
        <v>54</v>
      </c>
      <c r="D79" s="221" t="s">
        <v>54</v>
      </c>
      <c r="E79" s="78"/>
      <c r="F79" s="212" t="str">
        <f t="shared" si="2"/>
        <v xml:space="preserve"> </v>
      </c>
      <c r="G79" s="212"/>
      <c r="H79" s="34"/>
    </row>
    <row r="80" spans="1:8" x14ac:dyDescent="0.25">
      <c r="A80" s="223" t="s">
        <v>61</v>
      </c>
      <c r="B80" s="221" t="s">
        <v>61</v>
      </c>
      <c r="C80" s="221" t="s">
        <v>55</v>
      </c>
      <c r="D80" s="221" t="s">
        <v>55</v>
      </c>
      <c r="E80" s="78"/>
      <c r="F80" s="212" t="str">
        <f t="shared" si="2"/>
        <v xml:space="preserve"> </v>
      </c>
      <c r="G80" s="212"/>
      <c r="H80" s="34"/>
    </row>
    <row r="81" spans="1:8" ht="16.5" thickBot="1" x14ac:dyDescent="0.3">
      <c r="A81" s="219" t="s">
        <v>61</v>
      </c>
      <c r="B81" s="220" t="s">
        <v>61</v>
      </c>
      <c r="C81" s="220" t="s">
        <v>69</v>
      </c>
      <c r="D81" s="220" t="s">
        <v>69</v>
      </c>
      <c r="E81" s="79"/>
      <c r="F81" s="213" t="str">
        <f t="shared" si="2"/>
        <v xml:space="preserve"> </v>
      </c>
      <c r="G81" s="213"/>
      <c r="H81" s="35"/>
    </row>
    <row r="82" spans="1:8" x14ac:dyDescent="0.25">
      <c r="A82" s="224" t="s">
        <v>62</v>
      </c>
      <c r="B82" s="222" t="s">
        <v>62</v>
      </c>
      <c r="C82" s="222" t="s">
        <v>53</v>
      </c>
      <c r="D82" s="222" t="s">
        <v>53</v>
      </c>
      <c r="E82" s="77"/>
      <c r="F82" s="214" t="str">
        <f t="shared" si="2"/>
        <v xml:space="preserve"> </v>
      </c>
      <c r="G82" s="214"/>
      <c r="H82" s="33"/>
    </row>
    <row r="83" spans="1:8" x14ac:dyDescent="0.25">
      <c r="A83" s="223" t="s">
        <v>62</v>
      </c>
      <c r="B83" s="221" t="s">
        <v>62</v>
      </c>
      <c r="C83" s="221" t="s">
        <v>54</v>
      </c>
      <c r="D83" s="221" t="s">
        <v>54</v>
      </c>
      <c r="E83" s="78"/>
      <c r="F83" s="212" t="str">
        <f t="shared" si="2"/>
        <v xml:space="preserve"> </v>
      </c>
      <c r="G83" s="212"/>
      <c r="H83" s="34"/>
    </row>
    <row r="84" spans="1:8" x14ac:dyDescent="0.25">
      <c r="A84" s="223" t="s">
        <v>62</v>
      </c>
      <c r="B84" s="221" t="s">
        <v>62</v>
      </c>
      <c r="C84" s="221" t="s">
        <v>55</v>
      </c>
      <c r="D84" s="221" t="s">
        <v>55</v>
      </c>
      <c r="E84" s="78"/>
      <c r="F84" s="212" t="str">
        <f t="shared" si="2"/>
        <v xml:space="preserve"> </v>
      </c>
      <c r="G84" s="212"/>
      <c r="H84" s="34"/>
    </row>
    <row r="85" spans="1:8" ht="16.5" thickBot="1" x14ac:dyDescent="0.3">
      <c r="A85" s="219" t="s">
        <v>62</v>
      </c>
      <c r="B85" s="220" t="s">
        <v>62</v>
      </c>
      <c r="C85" s="220" t="s">
        <v>69</v>
      </c>
      <c r="D85" s="220" t="s">
        <v>69</v>
      </c>
      <c r="E85" s="79"/>
      <c r="F85" s="213" t="str">
        <f t="shared" si="2"/>
        <v xml:space="preserve"> </v>
      </c>
      <c r="G85" s="213"/>
      <c r="H85" s="35"/>
    </row>
    <row r="86" spans="1:8" x14ac:dyDescent="0.25">
      <c r="A86" s="224" t="s">
        <v>63</v>
      </c>
      <c r="B86" s="222" t="s">
        <v>63</v>
      </c>
      <c r="C86" s="222" t="s">
        <v>56</v>
      </c>
      <c r="D86" s="222" t="s">
        <v>56</v>
      </c>
      <c r="E86" s="77"/>
      <c r="F86" s="214" t="str">
        <f t="shared" si="2"/>
        <v xml:space="preserve"> </v>
      </c>
      <c r="G86" s="214"/>
      <c r="H86" s="33"/>
    </row>
    <row r="87" spans="1:8" ht="16.5" thickBot="1" x14ac:dyDescent="0.3">
      <c r="A87" s="219" t="s">
        <v>63</v>
      </c>
      <c r="B87" s="220" t="s">
        <v>63</v>
      </c>
      <c r="C87" s="220" t="s">
        <v>69</v>
      </c>
      <c r="D87" s="220" t="s">
        <v>69</v>
      </c>
      <c r="E87" s="79"/>
      <c r="F87" s="213" t="str">
        <f t="shared" si="2"/>
        <v xml:space="preserve"> </v>
      </c>
      <c r="G87" s="213"/>
      <c r="H87" s="35"/>
    </row>
    <row r="88" spans="1:8" x14ac:dyDescent="0.25">
      <c r="A88" s="224" t="s">
        <v>64</v>
      </c>
      <c r="B88" s="222" t="s">
        <v>64</v>
      </c>
      <c r="C88" s="222" t="s">
        <v>65</v>
      </c>
      <c r="D88" s="222" t="s">
        <v>65</v>
      </c>
      <c r="E88" s="77">
        <v>1.0416666666666666E-2</v>
      </c>
      <c r="F88" s="214">
        <f t="shared" si="2"/>
        <v>2.712673611111111E-5</v>
      </c>
      <c r="G88" s="214"/>
      <c r="H88" s="33">
        <v>3</v>
      </c>
    </row>
    <row r="89" spans="1:8" x14ac:dyDescent="0.25">
      <c r="A89" s="223" t="s">
        <v>64</v>
      </c>
      <c r="B89" s="221" t="s">
        <v>64</v>
      </c>
      <c r="C89" s="221" t="s">
        <v>66</v>
      </c>
      <c r="D89" s="221" t="s">
        <v>66</v>
      </c>
      <c r="E89" s="78"/>
      <c r="F89" s="212" t="str">
        <f t="shared" si="2"/>
        <v xml:space="preserve"> </v>
      </c>
      <c r="G89" s="212"/>
      <c r="H89" s="34"/>
    </row>
    <row r="90" spans="1:8" ht="16.5" thickBot="1" x14ac:dyDescent="0.3">
      <c r="A90" s="219" t="s">
        <v>64</v>
      </c>
      <c r="B90" s="220" t="s">
        <v>64</v>
      </c>
      <c r="C90" s="220" t="s">
        <v>69</v>
      </c>
      <c r="D90" s="220" t="s">
        <v>69</v>
      </c>
      <c r="E90" s="79">
        <v>1.0416666666666666E-2</v>
      </c>
      <c r="F90" s="213">
        <f t="shared" si="2"/>
        <v>2.712673611111111E-5</v>
      </c>
      <c r="G90" s="213"/>
      <c r="H90" s="35">
        <v>3</v>
      </c>
    </row>
    <row r="91" spans="1:8" x14ac:dyDescent="0.25">
      <c r="A91" s="224" t="s">
        <v>67</v>
      </c>
      <c r="B91" s="222" t="s">
        <v>67</v>
      </c>
      <c r="C91" s="222" t="s">
        <v>68</v>
      </c>
      <c r="D91" s="222" t="s">
        <v>68</v>
      </c>
      <c r="E91" s="77">
        <v>4.1666666666666664E-2</v>
      </c>
      <c r="F91" s="214">
        <f t="shared" si="2"/>
        <v>1.0850694444444444E-4</v>
      </c>
      <c r="G91" s="214"/>
      <c r="H91" s="33">
        <v>3</v>
      </c>
    </row>
    <row r="92" spans="1:8" ht="16.5" thickBot="1" x14ac:dyDescent="0.3">
      <c r="A92" s="219" t="s">
        <v>67</v>
      </c>
      <c r="B92" s="220" t="s">
        <v>67</v>
      </c>
      <c r="C92" s="220" t="s">
        <v>69</v>
      </c>
      <c r="D92" s="220" t="s">
        <v>69</v>
      </c>
      <c r="E92" s="79"/>
      <c r="F92" s="213" t="str">
        <f t="shared" si="2"/>
        <v xml:space="preserve"> </v>
      </c>
      <c r="G92" s="213"/>
      <c r="H92" s="35"/>
    </row>
    <row r="93" spans="1:8" x14ac:dyDescent="0.25">
      <c r="A93" s="217" t="s">
        <v>69</v>
      </c>
      <c r="B93" s="218" t="s">
        <v>69</v>
      </c>
      <c r="C93" s="218" t="s">
        <v>70</v>
      </c>
      <c r="D93" s="218" t="s">
        <v>70</v>
      </c>
      <c r="E93" s="80"/>
      <c r="F93" s="215" t="str">
        <f t="shared" si="2"/>
        <v xml:space="preserve"> </v>
      </c>
      <c r="G93" s="215"/>
      <c r="H93" s="36"/>
    </row>
    <row r="94" spans="1:8" x14ac:dyDescent="0.25">
      <c r="A94" s="217" t="s">
        <v>69</v>
      </c>
      <c r="B94" s="218" t="s">
        <v>69</v>
      </c>
      <c r="C94" s="218" t="s">
        <v>71</v>
      </c>
      <c r="D94" s="218" t="s">
        <v>70</v>
      </c>
      <c r="E94" s="80">
        <v>1.0416666666666666E-2</v>
      </c>
      <c r="F94" s="215">
        <f t="shared" ref="F94" si="3">IF(AND(E94&gt;0,$N$5&gt;0),(E94/$J$6)," ")</f>
        <v>2.712673611111111E-5</v>
      </c>
      <c r="G94" s="215"/>
      <c r="H94" s="36">
        <v>3</v>
      </c>
    </row>
    <row r="95" spans="1:8" ht="16.5" thickBot="1" x14ac:dyDescent="0.3">
      <c r="A95" s="219" t="s">
        <v>69</v>
      </c>
      <c r="B95" s="220" t="s">
        <v>69</v>
      </c>
      <c r="C95" s="220" t="s">
        <v>69</v>
      </c>
      <c r="D95" s="220" t="s">
        <v>69</v>
      </c>
      <c r="E95" s="79">
        <v>2.7777777777777776E-2</v>
      </c>
      <c r="F95" s="213">
        <f t="shared" si="2"/>
        <v>7.2337962962962959E-5</v>
      </c>
      <c r="G95" s="213"/>
      <c r="H95" s="35">
        <v>8</v>
      </c>
    </row>
    <row r="96" spans="1:8" x14ac:dyDescent="0.25">
      <c r="A96" s="216"/>
      <c r="B96" s="216"/>
      <c r="C96" s="216"/>
      <c r="D96" s="216"/>
    </row>
    <row r="97" spans="1:4" x14ac:dyDescent="0.25">
      <c r="A97" s="216"/>
      <c r="B97" s="216"/>
      <c r="C97" s="216"/>
      <c r="D97" s="216"/>
    </row>
    <row r="98" spans="1:4" x14ac:dyDescent="0.25">
      <c r="A98" s="216"/>
      <c r="B98" s="216"/>
      <c r="C98" s="216"/>
      <c r="D98" s="216"/>
    </row>
    <row r="99" spans="1:4" x14ac:dyDescent="0.25">
      <c r="A99" s="216"/>
      <c r="B99" s="216"/>
    </row>
    <row r="100" spans="1:4" x14ac:dyDescent="0.25">
      <c r="A100" s="216"/>
      <c r="B100" s="216"/>
      <c r="C100" s="216"/>
      <c r="D100" s="216"/>
    </row>
    <row r="101" spans="1:4" x14ac:dyDescent="0.25">
      <c r="A101" s="216"/>
      <c r="B101" s="216"/>
      <c r="C101" s="216"/>
      <c r="D101" s="216"/>
    </row>
    <row r="102" spans="1:4" x14ac:dyDescent="0.25">
      <c r="A102" s="216"/>
      <c r="B102" s="216"/>
      <c r="C102" s="216"/>
      <c r="D102" s="216"/>
    </row>
    <row r="103" spans="1:4" x14ac:dyDescent="0.25">
      <c r="A103" s="216"/>
      <c r="B103" s="216"/>
      <c r="C103" s="216"/>
      <c r="D103" s="216"/>
    </row>
    <row r="104" spans="1:4" x14ac:dyDescent="0.25">
      <c r="A104" s="216"/>
      <c r="B104" s="216"/>
      <c r="C104" s="216"/>
      <c r="D104" s="216"/>
    </row>
    <row r="105" spans="1:4" x14ac:dyDescent="0.25">
      <c r="A105" s="216"/>
      <c r="B105" s="216"/>
      <c r="C105" s="216"/>
      <c r="D105" s="216"/>
    </row>
    <row r="106" spans="1:4" x14ac:dyDescent="0.25">
      <c r="A106" s="216"/>
      <c r="B106" s="216"/>
      <c r="C106" s="216"/>
      <c r="D106" s="216"/>
    </row>
    <row r="107" spans="1:4" x14ac:dyDescent="0.25">
      <c r="A107" s="216"/>
      <c r="B107" s="216"/>
      <c r="C107" s="216"/>
      <c r="D107" s="216"/>
    </row>
    <row r="108" spans="1:4" x14ac:dyDescent="0.25">
      <c r="A108" s="216"/>
      <c r="B108" s="216"/>
      <c r="C108" s="216"/>
      <c r="D108" s="216"/>
    </row>
    <row r="109" spans="1:4" x14ac:dyDescent="0.25">
      <c r="A109" s="216"/>
      <c r="B109" s="216"/>
      <c r="C109" s="216"/>
      <c r="D109" s="216"/>
    </row>
    <row r="110" spans="1:4" x14ac:dyDescent="0.25">
      <c r="A110" s="216"/>
      <c r="B110" s="216"/>
      <c r="C110" s="216"/>
      <c r="D110" s="216"/>
    </row>
    <row r="111" spans="1:4" x14ac:dyDescent="0.25">
      <c r="A111" s="216"/>
      <c r="B111" s="216"/>
      <c r="C111" s="216"/>
      <c r="D111" s="216"/>
    </row>
    <row r="112" spans="1:4" x14ac:dyDescent="0.25">
      <c r="A112" s="216"/>
      <c r="B112" s="216"/>
      <c r="C112" s="216"/>
      <c r="D112" s="216"/>
    </row>
    <row r="113" spans="1:4" x14ac:dyDescent="0.25">
      <c r="A113" s="216"/>
      <c r="B113" s="216"/>
      <c r="C113" s="216"/>
      <c r="D113" s="216"/>
    </row>
    <row r="114" spans="1:4" x14ac:dyDescent="0.25">
      <c r="A114" s="216"/>
      <c r="B114" s="216"/>
      <c r="C114" s="216"/>
      <c r="D114" s="216"/>
    </row>
  </sheetData>
  <mergeCells count="319">
    <mergeCell ref="A94:B94"/>
    <mergeCell ref="C94:D94"/>
    <mergeCell ref="F94:G94"/>
    <mergeCell ref="C30:D30"/>
    <mergeCell ref="F30:G30"/>
    <mergeCell ref="A28:B28"/>
    <mergeCell ref="C21:D21"/>
    <mergeCell ref="F21:G21"/>
    <mergeCell ref="A21:B21"/>
    <mergeCell ref="C29:D29"/>
    <mergeCell ref="F29:G29"/>
    <mergeCell ref="C24:D24"/>
    <mergeCell ref="F24:G24"/>
    <mergeCell ref="C25:D25"/>
    <mergeCell ref="F25:G25"/>
    <mergeCell ref="C26:D26"/>
    <mergeCell ref="F26:G26"/>
    <mergeCell ref="C40:D40"/>
    <mergeCell ref="F40:G40"/>
    <mergeCell ref="F45:G45"/>
    <mergeCell ref="C46:D46"/>
    <mergeCell ref="F46:G46"/>
    <mergeCell ref="C36:D36"/>
    <mergeCell ref="F36:G36"/>
    <mergeCell ref="C14:D14"/>
    <mergeCell ref="F14:G14"/>
    <mergeCell ref="C19:D19"/>
    <mergeCell ref="C15:D15"/>
    <mergeCell ref="F15:G15"/>
    <mergeCell ref="C16:D16"/>
    <mergeCell ref="F16:G16"/>
    <mergeCell ref="C17:D17"/>
    <mergeCell ref="F17:G17"/>
    <mergeCell ref="C18:D18"/>
    <mergeCell ref="F18:G18"/>
    <mergeCell ref="F19:G19"/>
    <mergeCell ref="M4:N4"/>
    <mergeCell ref="C5:D5"/>
    <mergeCell ref="F5:G5"/>
    <mergeCell ref="C6:D6"/>
    <mergeCell ref="C8:D8"/>
    <mergeCell ref="F8:G8"/>
    <mergeCell ref="A45:B45"/>
    <mergeCell ref="A46:B46"/>
    <mergeCell ref="A47:B47"/>
    <mergeCell ref="F47:G47"/>
    <mergeCell ref="C45:D45"/>
    <mergeCell ref="C47:D47"/>
    <mergeCell ref="A22:B22"/>
    <mergeCell ref="C22:D22"/>
    <mergeCell ref="F22:G22"/>
    <mergeCell ref="A44:B44"/>
    <mergeCell ref="C44:D44"/>
    <mergeCell ref="F44:G44"/>
    <mergeCell ref="C27:D27"/>
    <mergeCell ref="F27:G27"/>
    <mergeCell ref="C28:D28"/>
    <mergeCell ref="F28:G28"/>
    <mergeCell ref="A23:B23"/>
    <mergeCell ref="C23:D23"/>
    <mergeCell ref="D1:F1"/>
    <mergeCell ref="F6:G6"/>
    <mergeCell ref="I4:J4"/>
    <mergeCell ref="F7:G7"/>
    <mergeCell ref="C10:D10"/>
    <mergeCell ref="F10:G10"/>
    <mergeCell ref="C3:D3"/>
    <mergeCell ref="F3:G3"/>
    <mergeCell ref="C4:D4"/>
    <mergeCell ref="F4:G4"/>
    <mergeCell ref="C7:D7"/>
    <mergeCell ref="A3:B3"/>
    <mergeCell ref="A11:B11"/>
    <mergeCell ref="A9:B9"/>
    <mergeCell ref="C9:D9"/>
    <mergeCell ref="F9:G9"/>
    <mergeCell ref="F13:G13"/>
    <mergeCell ref="A4:B4"/>
    <mergeCell ref="A5:B5"/>
    <mergeCell ref="A6:B6"/>
    <mergeCell ref="A7:B7"/>
    <mergeCell ref="A8:B8"/>
    <mergeCell ref="F11:G11"/>
    <mergeCell ref="C11:D11"/>
    <mergeCell ref="C12:D12"/>
    <mergeCell ref="F12:G12"/>
    <mergeCell ref="C13:D13"/>
    <mergeCell ref="C20:D20"/>
    <mergeCell ref="F20:G20"/>
    <mergeCell ref="F23:G23"/>
    <mergeCell ref="C33:D33"/>
    <mergeCell ref="F33:G33"/>
    <mergeCell ref="C34:D34"/>
    <mergeCell ref="F34:G34"/>
    <mergeCell ref="C35:D35"/>
    <mergeCell ref="F35:G35"/>
    <mergeCell ref="C31:D31"/>
    <mergeCell ref="F31:G31"/>
    <mergeCell ref="C32:D32"/>
    <mergeCell ref="F32:G32"/>
    <mergeCell ref="C37:D37"/>
    <mergeCell ref="F37:G37"/>
    <mergeCell ref="C38:D38"/>
    <mergeCell ref="F38:G38"/>
    <mergeCell ref="C39:D39"/>
    <mergeCell ref="F39:G39"/>
    <mergeCell ref="C43:D43"/>
    <mergeCell ref="F43:G43"/>
    <mergeCell ref="C41:D41"/>
    <mergeCell ref="F41:G41"/>
    <mergeCell ref="C42:D42"/>
    <mergeCell ref="F42:G42"/>
    <mergeCell ref="F54:G54"/>
    <mergeCell ref="C55:D55"/>
    <mergeCell ref="F55:G55"/>
    <mergeCell ref="C48:D48"/>
    <mergeCell ref="C60:D60"/>
    <mergeCell ref="C58:D58"/>
    <mergeCell ref="C59:D59"/>
    <mergeCell ref="F52:G52"/>
    <mergeCell ref="F57:G57"/>
    <mergeCell ref="F58:G58"/>
    <mergeCell ref="F53:G53"/>
    <mergeCell ref="F56:G56"/>
    <mergeCell ref="F59:G59"/>
    <mergeCell ref="F49:G49"/>
    <mergeCell ref="F50:G50"/>
    <mergeCell ref="F51:G51"/>
    <mergeCell ref="C49:D49"/>
    <mergeCell ref="C50:D50"/>
    <mergeCell ref="C51:D51"/>
    <mergeCell ref="F48:G48"/>
    <mergeCell ref="C65:D65"/>
    <mergeCell ref="F65:G65"/>
    <mergeCell ref="A12:B12"/>
    <mergeCell ref="A13:B13"/>
    <mergeCell ref="A14:B14"/>
    <mergeCell ref="A17:B17"/>
    <mergeCell ref="A18:B18"/>
    <mergeCell ref="A19:B19"/>
    <mergeCell ref="A20:B20"/>
    <mergeCell ref="A27:B27"/>
    <mergeCell ref="C63:D63"/>
    <mergeCell ref="F63:G63"/>
    <mergeCell ref="C64:D64"/>
    <mergeCell ref="F64:G64"/>
    <mergeCell ref="C61:D61"/>
    <mergeCell ref="C62:D62"/>
    <mergeCell ref="F62:G62"/>
    <mergeCell ref="F61:G61"/>
    <mergeCell ref="F60:G60"/>
    <mergeCell ref="C52:D52"/>
    <mergeCell ref="C53:D53"/>
    <mergeCell ref="C56:D56"/>
    <mergeCell ref="C57:D57"/>
    <mergeCell ref="C54:D54"/>
    <mergeCell ref="A31:B31"/>
    <mergeCell ref="A32:B32"/>
    <mergeCell ref="A33:B33"/>
    <mergeCell ref="A34:B34"/>
    <mergeCell ref="A35:B35"/>
    <mergeCell ref="A29:B29"/>
    <mergeCell ref="A10:B10"/>
    <mergeCell ref="A15:B15"/>
    <mergeCell ref="A16:B16"/>
    <mergeCell ref="A24:B24"/>
    <mergeCell ref="A25:B25"/>
    <mergeCell ref="A26:B26"/>
    <mergeCell ref="A30:B30"/>
    <mergeCell ref="A36:B36"/>
    <mergeCell ref="A52:B52"/>
    <mergeCell ref="A53:B53"/>
    <mergeCell ref="A56:B56"/>
    <mergeCell ref="A57:B57"/>
    <mergeCell ref="A54:B54"/>
    <mergeCell ref="A55:B55"/>
    <mergeCell ref="A37:B37"/>
    <mergeCell ref="A38:B38"/>
    <mergeCell ref="A39:B39"/>
    <mergeCell ref="A40:B40"/>
    <mergeCell ref="A41:B41"/>
    <mergeCell ref="A42:B42"/>
    <mergeCell ref="A51:B51"/>
    <mergeCell ref="A48:B48"/>
    <mergeCell ref="A49:B49"/>
    <mergeCell ref="A50:B50"/>
    <mergeCell ref="A58:B58"/>
    <mergeCell ref="A65:B65"/>
    <mergeCell ref="A59:B59"/>
    <mergeCell ref="A60:B60"/>
    <mergeCell ref="A61:B61"/>
    <mergeCell ref="A62:B62"/>
    <mergeCell ref="A63:B63"/>
    <mergeCell ref="A64:B64"/>
    <mergeCell ref="A43:B43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92:B92"/>
    <mergeCell ref="A113:B113"/>
    <mergeCell ref="A114:B114"/>
    <mergeCell ref="C66:D66"/>
    <mergeCell ref="C67:D67"/>
    <mergeCell ref="C68:D68"/>
    <mergeCell ref="C69:D69"/>
    <mergeCell ref="C70:D70"/>
    <mergeCell ref="C71:D71"/>
    <mergeCell ref="C72:D72"/>
    <mergeCell ref="A101:B101"/>
    <mergeCell ref="A102:B102"/>
    <mergeCell ref="A84:B84"/>
    <mergeCell ref="A85:B85"/>
    <mergeCell ref="A86:B86"/>
    <mergeCell ref="A87:B87"/>
    <mergeCell ref="A88:B88"/>
    <mergeCell ref="A89:B89"/>
    <mergeCell ref="A90:B90"/>
    <mergeCell ref="A91:B91"/>
    <mergeCell ref="A78:B78"/>
    <mergeCell ref="A79:B79"/>
    <mergeCell ref="A80:B80"/>
    <mergeCell ref="A81:B81"/>
    <mergeCell ref="C93:D93"/>
    <mergeCell ref="C95:D95"/>
    <mergeCell ref="C79:D79"/>
    <mergeCell ref="C80:D80"/>
    <mergeCell ref="C81:D81"/>
    <mergeCell ref="C82:D82"/>
    <mergeCell ref="C83:D83"/>
    <mergeCell ref="C84:D84"/>
    <mergeCell ref="C73:D73"/>
    <mergeCell ref="C74:D74"/>
    <mergeCell ref="C75:D75"/>
    <mergeCell ref="C76:D76"/>
    <mergeCell ref="C77:D77"/>
    <mergeCell ref="C78:D78"/>
    <mergeCell ref="C87:D87"/>
    <mergeCell ref="C88:D88"/>
    <mergeCell ref="C89:D89"/>
    <mergeCell ref="C85:D85"/>
    <mergeCell ref="C86:D86"/>
    <mergeCell ref="C90:D90"/>
    <mergeCell ref="C91:D91"/>
    <mergeCell ref="C92:D92"/>
    <mergeCell ref="C113:D113"/>
    <mergeCell ref="C114:D114"/>
    <mergeCell ref="C103:D103"/>
    <mergeCell ref="C104:D104"/>
    <mergeCell ref="C105:D105"/>
    <mergeCell ref="C106:D106"/>
    <mergeCell ref="C107:D107"/>
    <mergeCell ref="C108:D108"/>
    <mergeCell ref="A93:B93"/>
    <mergeCell ref="A95:B95"/>
    <mergeCell ref="A96:B96"/>
    <mergeCell ref="A97:B97"/>
    <mergeCell ref="A98:B98"/>
    <mergeCell ref="C96:D96"/>
    <mergeCell ref="A112:B112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C109:D109"/>
    <mergeCell ref="C110:D110"/>
    <mergeCell ref="C111:D111"/>
    <mergeCell ref="C97:D97"/>
    <mergeCell ref="C98:D98"/>
    <mergeCell ref="A99:B99"/>
    <mergeCell ref="C100:D100"/>
    <mergeCell ref="A100:B100"/>
    <mergeCell ref="C112:D112"/>
    <mergeCell ref="A103:B103"/>
    <mergeCell ref="C101:D101"/>
    <mergeCell ref="C102:D102"/>
    <mergeCell ref="F93:G93"/>
    <mergeCell ref="F95:G95"/>
    <mergeCell ref="F87:G87"/>
    <mergeCell ref="F88:G88"/>
    <mergeCell ref="F89:G89"/>
    <mergeCell ref="F78:G78"/>
    <mergeCell ref="F79:G79"/>
    <mergeCell ref="F80:G80"/>
    <mergeCell ref="F81:G81"/>
    <mergeCell ref="F82:G82"/>
    <mergeCell ref="F83:G83"/>
    <mergeCell ref="F90:G90"/>
    <mergeCell ref="F91:G91"/>
    <mergeCell ref="F92:G92"/>
    <mergeCell ref="F84:G84"/>
    <mergeCell ref="F85:G85"/>
    <mergeCell ref="F86:G86"/>
    <mergeCell ref="F75:G75"/>
    <mergeCell ref="F76:G76"/>
    <mergeCell ref="F77:G77"/>
    <mergeCell ref="F72:G72"/>
    <mergeCell ref="F73:G73"/>
    <mergeCell ref="F74:G74"/>
    <mergeCell ref="F66:G66"/>
    <mergeCell ref="F67:G67"/>
    <mergeCell ref="F68:G68"/>
    <mergeCell ref="F69:G69"/>
    <mergeCell ref="F70:G70"/>
    <mergeCell ref="F71:G7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Aide</vt:lpstr>
      <vt:lpstr>saisie-pilote</vt:lpstr>
      <vt:lpstr>Evenements</vt:lpstr>
      <vt:lpstr>Archives</vt:lpstr>
      <vt:lpstr>CalculsMacros</vt:lpstr>
      <vt:lpstr>Graphique</vt:lpstr>
      <vt:lpstr>Texte1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 UHT</dc:creator>
  <cp:lastModifiedBy>lacy</cp:lastModifiedBy>
  <cp:lastPrinted>2014-01-16T13:32:28Z</cp:lastPrinted>
  <dcterms:created xsi:type="dcterms:W3CDTF">2013-12-18T08:50:15Z</dcterms:created>
  <dcterms:modified xsi:type="dcterms:W3CDTF">2014-01-18T17:13:14Z</dcterms:modified>
</cp:coreProperties>
</file>