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105" windowWidth="10515" windowHeight="5955"/>
  </bookViews>
  <sheets>
    <sheet name="AL" sheetId="1" r:id="rId1"/>
    <sheet name="TBFees" sheetId="2" r:id="rId2"/>
  </sheets>
  <definedNames>
    <definedName name="LiCountry">TBFees[Pays]</definedName>
    <definedName name="LiCurrency">TBFees[Devise]</definedName>
    <definedName name="LiFees">TBFees[Prix]</definedName>
    <definedName name="LiServices">TBFees[Service]</definedName>
  </definedNames>
  <calcPr calcId="125725" concurrentCalc="0"/>
</workbook>
</file>

<file path=xl/calcChain.xml><?xml version="1.0" encoding="utf-8"?>
<calcChain xmlns="http://schemas.openxmlformats.org/spreadsheetml/2006/main">
  <c r="E2" i="1" a="1"/>
  <c r="E2"/>
  <c r="F2" a="1"/>
  <c r="F2"/>
  <c r="F3" a="1"/>
  <c r="F3"/>
  <c r="F4" a="1"/>
  <c r="F4"/>
  <c r="F5" a="1"/>
  <c r="F5"/>
  <c r="F6" a="1"/>
  <c r="F6"/>
  <c r="F7" a="1"/>
  <c r="F7"/>
  <c r="F8" a="1"/>
  <c r="F8"/>
  <c r="F9" a="1"/>
  <c r="F9"/>
  <c r="F10" a="1"/>
  <c r="F10"/>
  <c r="F11" a="1"/>
  <c r="F11"/>
  <c r="E3" a="1"/>
  <c r="E3"/>
  <c r="E4" a="1"/>
  <c r="E4"/>
  <c r="E5" a="1"/>
  <c r="E5"/>
  <c r="E6" a="1"/>
  <c r="E6"/>
  <c r="E7" a="1"/>
  <c r="E7"/>
  <c r="E8" a="1"/>
  <c r="E8"/>
  <c r="E9" a="1"/>
  <c r="E9"/>
  <c r="E10" a="1"/>
  <c r="E10"/>
  <c r="E11" a="1"/>
  <c r="E11"/>
</calcChain>
</file>

<file path=xl/sharedStrings.xml><?xml version="1.0" encoding="utf-8"?>
<sst xmlns="http://schemas.openxmlformats.org/spreadsheetml/2006/main" count="88" uniqueCount="38">
  <si>
    <t>Ref</t>
  </si>
  <si>
    <t>Nom</t>
  </si>
  <si>
    <t>Pays</t>
  </si>
  <si>
    <t>Service</t>
  </si>
  <si>
    <t>Devise</t>
  </si>
  <si>
    <t>Prix</t>
  </si>
  <si>
    <t>#0001</t>
  </si>
  <si>
    <t>#0002</t>
  </si>
  <si>
    <t>#0003</t>
  </si>
  <si>
    <t>#0004</t>
  </si>
  <si>
    <t>#0005</t>
  </si>
  <si>
    <t>#0006</t>
  </si>
  <si>
    <t>#0007</t>
  </si>
  <si>
    <t>#0008</t>
  </si>
  <si>
    <t>#0009</t>
  </si>
  <si>
    <t>#0010</t>
  </si>
  <si>
    <t>Jean</t>
  </si>
  <si>
    <t>Pierre</t>
  </si>
  <si>
    <t>Paul</t>
  </si>
  <si>
    <t>Jacques</t>
  </si>
  <si>
    <t>Marie</t>
  </si>
  <si>
    <t>Anne</t>
  </si>
  <si>
    <t>Ashley</t>
  </si>
  <si>
    <t>Marko</t>
  </si>
  <si>
    <t>Luc</t>
  </si>
  <si>
    <t>Herve</t>
  </si>
  <si>
    <t>France</t>
  </si>
  <si>
    <t>Sweden</t>
  </si>
  <si>
    <t>Spain</t>
  </si>
  <si>
    <t>Germany</t>
  </si>
  <si>
    <t>USA</t>
  </si>
  <si>
    <t>Austria</t>
  </si>
  <si>
    <t>Decla</t>
  </si>
  <si>
    <t>Meeting</t>
  </si>
  <si>
    <t>EUR</t>
  </si>
  <si>
    <t>USD</t>
  </si>
  <si>
    <t>DeviseVBA</t>
  </si>
  <si>
    <t>PrixVBA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</si>
</sst>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BAL" displayName="TBAL" ref="A1:H11" totalsRowShown="0">
  <autoFilter ref="A1:H11"/>
  <tableColumns count="8">
    <tableColumn id="1" name="Ref"/>
    <tableColumn id="2" name="Nom"/>
    <tableColumn id="3" name="Pays"/>
    <tableColumn id="4" name="Service"/>
    <tableColumn id="5" name="Devise" dataDxfId="1">
      <calculatedColumnFormula array="1">INDEX(LiCurrency,MATCH(1,(LiCountry=TBAL[[#This Row],[Pays]])*(LiServices=TBAL[[#This Row],[Service]]),0))</calculatedColumnFormula>
    </tableColumn>
    <tableColumn id="6" name="Prix" dataDxfId="0">
      <calculatedColumnFormula array="1">INDEX(LiFees,MATCH(1,(LiCountry=TBAL[[#This Row],[Pays]])*(LiServices=TBAL[[#This Row],[Service]]),0))</calculatedColumnFormula>
    </tableColumn>
    <tableColumn id="7" name="DeviseVBA"/>
    <tableColumn id="8" name="PrixVB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Fees" displayName="TBFees" ref="A1:D13" totalsRowShown="0">
  <autoFilter ref="A1:D13"/>
  <sortState ref="A2:D13">
    <sortCondition ref="A2:A13"/>
    <sortCondition ref="B2:B13"/>
  </sortState>
  <tableColumns count="4">
    <tableColumn id="1" name="Pays"/>
    <tableColumn id="2" name="Service"/>
    <tableColumn id="3" name="Devise"/>
    <tableColumn id="4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H11"/>
  <sheetViews>
    <sheetView tabSelected="1" workbookViewId="0">
      <selection activeCell="E2" sqref="E2"/>
    </sheetView>
  </sheetViews>
  <sheetFormatPr baseColWidth="10" defaultColWidth="9.140625" defaultRowHeight="15"/>
  <cols>
    <col min="4" max="4" width="21.140625" customWidth="1"/>
  </cols>
  <sheetData>
    <row r="1" spans="1:8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36</v>
      </c>
      <c r="H1" t="s">
        <v>37</v>
      </c>
    </row>
    <row r="2" spans="1:8">
      <c r="A2" t="s">
        <v>6</v>
      </c>
      <c r="B2" t="s">
        <v>16</v>
      </c>
      <c r="C2" t="s">
        <v>26</v>
      </c>
      <c r="D2" t="s">
        <v>32</v>
      </c>
      <c r="E2" t="str">
        <f t="array" ref="E2">INDEX(LiCurrency,MATCH(1,(LiCountry=TBAL[[#This Row],[Pays]])*(LiServices=TBAL[[#This Row],[Service]]),0))</f>
        <v>EUR</v>
      </c>
      <c r="F2">
        <f t="array" ref="F2">INDEX(LiFees,MATCH(1,(LiCountry=TBAL[[#This Row],[Pays]])*(LiServices=TBAL[[#This Row],[Service]]),0))</f>
        <v>1500</v>
      </c>
    </row>
    <row r="3" spans="1:8">
      <c r="A3" t="s">
        <v>7</v>
      </c>
      <c r="B3" t="s">
        <v>17</v>
      </c>
      <c r="C3" t="s">
        <v>27</v>
      </c>
      <c r="D3" t="s">
        <v>32</v>
      </c>
      <c r="E3" t="str">
        <f t="array" ref="E3">INDEX(LiCurrency,MATCH(1,(LiCountry=TBAL[[#This Row],[Pays]])*(LiServices=TBAL[[#This Row],[Service]]),0))</f>
        <v>USD</v>
      </c>
      <c r="F3">
        <f t="array" ref="F3">INDEX(LiFees,MATCH(1,(LiCountry=TBAL[[#This Row],[Pays]])*(LiServices=TBAL[[#This Row],[Service]]),0))</f>
        <v>900</v>
      </c>
    </row>
    <row r="4" spans="1:8">
      <c r="A4" t="s">
        <v>8</v>
      </c>
      <c r="B4" t="s">
        <v>18</v>
      </c>
      <c r="C4" t="s">
        <v>28</v>
      </c>
      <c r="D4" t="s">
        <v>33</v>
      </c>
      <c r="E4" t="str">
        <f t="array" ref="E4">INDEX(LiCurrency,MATCH(1,(LiCountry=TBAL[[#This Row],[Pays]])*(LiServices=TBAL[[#This Row],[Service]]),0))</f>
        <v>EUR</v>
      </c>
      <c r="F4">
        <f t="array" ref="F4">INDEX(LiFees,MATCH(1,(LiCountry=TBAL[[#This Row],[Pays]])*(LiServices=TBAL[[#This Row],[Service]]),0))</f>
        <v>250</v>
      </c>
    </row>
    <row r="5" spans="1:8">
      <c r="A5" t="s">
        <v>9</v>
      </c>
      <c r="B5" t="s">
        <v>19</v>
      </c>
      <c r="C5" t="s">
        <v>29</v>
      </c>
      <c r="D5" t="s">
        <v>33</v>
      </c>
      <c r="E5" t="str">
        <f t="array" ref="E5">INDEX(LiCurrency,MATCH(1,(LiCountry=TBAL[[#This Row],[Pays]])*(LiServices=TBAL[[#This Row],[Service]]),0))</f>
        <v>EUR</v>
      </c>
      <c r="F5">
        <f t="array" ref="F5">INDEX(LiFees,MATCH(1,(LiCountry=TBAL[[#This Row],[Pays]])*(LiServices=TBAL[[#This Row],[Service]]),0))</f>
        <v>450</v>
      </c>
    </row>
    <row r="6" spans="1:8">
      <c r="A6" t="s">
        <v>10</v>
      </c>
      <c r="B6" t="s">
        <v>20</v>
      </c>
      <c r="C6" t="s">
        <v>29</v>
      </c>
      <c r="D6" t="s">
        <v>32</v>
      </c>
      <c r="E6" t="str">
        <f t="array" ref="E6">INDEX(LiCurrency,MATCH(1,(LiCountry=TBAL[[#This Row],[Pays]])*(LiServices=TBAL[[#This Row],[Service]]),0))</f>
        <v>EUR</v>
      </c>
      <c r="F6">
        <f t="array" ref="F6">INDEX(LiFees,MATCH(1,(LiCountry=TBAL[[#This Row],[Pays]])*(LiServices=TBAL[[#This Row],[Service]]),0))</f>
        <v>2000</v>
      </c>
    </row>
    <row r="7" spans="1:8">
      <c r="A7" t="s">
        <v>11</v>
      </c>
      <c r="B7" t="s">
        <v>21</v>
      </c>
      <c r="C7" t="s">
        <v>26</v>
      </c>
      <c r="D7" t="s">
        <v>33</v>
      </c>
      <c r="E7" t="str">
        <f t="array" ref="E7">INDEX(LiCurrency,MATCH(1,(LiCountry=TBAL[[#This Row],[Pays]])*(LiServices=TBAL[[#This Row],[Service]]),0))</f>
        <v>EUR</v>
      </c>
      <c r="F7">
        <f t="array" ref="F7">INDEX(LiFees,MATCH(1,(LiCountry=TBAL[[#This Row],[Pays]])*(LiServices=TBAL[[#This Row],[Service]]),0))</f>
        <v>300</v>
      </c>
    </row>
    <row r="8" spans="1:8">
      <c r="A8" t="s">
        <v>12</v>
      </c>
      <c r="B8" t="s">
        <v>22</v>
      </c>
      <c r="C8" t="s">
        <v>30</v>
      </c>
      <c r="D8" t="s">
        <v>32</v>
      </c>
      <c r="E8" t="str">
        <f t="array" ref="E8">INDEX(LiCurrency,MATCH(1,(LiCountry=TBAL[[#This Row],[Pays]])*(LiServices=TBAL[[#This Row],[Service]]),0))</f>
        <v>USD</v>
      </c>
      <c r="F8">
        <f t="array" ref="F8">INDEX(LiFees,MATCH(1,(LiCountry=TBAL[[#This Row],[Pays]])*(LiServices=TBAL[[#This Row],[Service]]),0))</f>
        <v>3000</v>
      </c>
    </row>
    <row r="9" spans="1:8">
      <c r="A9" t="s">
        <v>13</v>
      </c>
      <c r="B9" t="s">
        <v>23</v>
      </c>
      <c r="C9" t="s">
        <v>30</v>
      </c>
      <c r="D9" t="s">
        <v>32</v>
      </c>
      <c r="E9" t="str">
        <f t="array" ref="E9">INDEX(LiCurrency,MATCH(1,(LiCountry=TBAL[[#This Row],[Pays]])*(LiServices=TBAL[[#This Row],[Service]]),0))</f>
        <v>USD</v>
      </c>
      <c r="F9">
        <f t="array" ref="F9">INDEX(LiFees,MATCH(1,(LiCountry=TBAL[[#This Row],[Pays]])*(LiServices=TBAL[[#This Row],[Service]]),0))</f>
        <v>3000</v>
      </c>
    </row>
    <row r="10" spans="1:8">
      <c r="A10" t="s">
        <v>14</v>
      </c>
      <c r="B10" t="s">
        <v>24</v>
      </c>
      <c r="C10" t="s">
        <v>31</v>
      </c>
      <c r="D10" t="s">
        <v>33</v>
      </c>
      <c r="E10" t="str">
        <f t="array" ref="E10">INDEX(LiCurrency,MATCH(1,(LiCountry=TBAL[[#This Row],[Pays]])*(LiServices=TBAL[[#This Row],[Service]]),0))</f>
        <v>EUR</v>
      </c>
      <c r="F10">
        <f t="array" ref="F10">INDEX(LiFees,MATCH(1,(LiCountry=TBAL[[#This Row],[Pays]])*(LiServices=TBAL[[#This Row],[Service]]),0))</f>
        <v>200</v>
      </c>
    </row>
    <row r="11" spans="1:8">
      <c r="A11" t="s">
        <v>15</v>
      </c>
      <c r="B11" t="s">
        <v>25</v>
      </c>
      <c r="C11" t="s">
        <v>31</v>
      </c>
      <c r="D11" t="s">
        <v>32</v>
      </c>
      <c r="E11" t="str">
        <f t="array" ref="E11">INDEX(LiCurrency,MATCH(1,(LiCountry=TBAL[[#This Row],[Pays]])*(LiServices=TBAL[[#This Row],[Service]]),0))</f>
        <v>EUR</v>
      </c>
      <c r="F11">
        <f t="array" ref="F11">INDEX(LiFees,MATCH(1,(LiCountry=TBAL[[#This Row],[Pays]])*(LiServices=TBAL[[#This Row],[Service]]),0))</f>
        <v>1000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D13"/>
  <sheetViews>
    <sheetView workbookViewId="0">
      <selection activeCell="D2" sqref="D2"/>
    </sheetView>
  </sheetViews>
  <sheetFormatPr baseColWidth="10" defaultColWidth="9.140625" defaultRowHeight="15"/>
  <cols>
    <col min="1" max="1" width="13.7109375" customWidth="1"/>
    <col min="2" max="2" width="9.5703125" customWidth="1"/>
  </cols>
  <sheetData>
    <row r="1" spans="1:4">
      <c r="A1" t="s">
        <v>2</v>
      </c>
      <c r="B1" t="s">
        <v>3</v>
      </c>
      <c r="C1" t="s">
        <v>4</v>
      </c>
      <c r="D1" t="s">
        <v>5</v>
      </c>
    </row>
    <row r="2" spans="1:4">
      <c r="A2" t="s">
        <v>31</v>
      </c>
      <c r="B2" t="s">
        <v>32</v>
      </c>
      <c r="C2" t="s">
        <v>34</v>
      </c>
      <c r="D2">
        <v>1000</v>
      </c>
    </row>
    <row r="3" spans="1:4">
      <c r="A3" t="s">
        <v>31</v>
      </c>
      <c r="B3" t="s">
        <v>33</v>
      </c>
      <c r="C3" t="s">
        <v>34</v>
      </c>
      <c r="D3">
        <v>200</v>
      </c>
    </row>
    <row r="4" spans="1:4">
      <c r="A4" t="s">
        <v>26</v>
      </c>
      <c r="B4" t="s">
        <v>32</v>
      </c>
      <c r="C4" t="s">
        <v>34</v>
      </c>
      <c r="D4">
        <v>1500</v>
      </c>
    </row>
    <row r="5" spans="1:4">
      <c r="A5" t="s">
        <v>26</v>
      </c>
      <c r="B5" t="s">
        <v>33</v>
      </c>
      <c r="C5" t="s">
        <v>34</v>
      </c>
      <c r="D5">
        <v>300</v>
      </c>
    </row>
    <row r="6" spans="1:4">
      <c r="A6" t="s">
        <v>29</v>
      </c>
      <c r="B6" t="s">
        <v>32</v>
      </c>
      <c r="C6" t="s">
        <v>34</v>
      </c>
      <c r="D6">
        <v>2000</v>
      </c>
    </row>
    <row r="7" spans="1:4">
      <c r="A7" t="s">
        <v>29</v>
      </c>
      <c r="B7" t="s">
        <v>33</v>
      </c>
      <c r="C7" t="s">
        <v>34</v>
      </c>
      <c r="D7">
        <v>450</v>
      </c>
    </row>
    <row r="8" spans="1:4">
      <c r="A8" t="s">
        <v>28</v>
      </c>
      <c r="B8" t="s">
        <v>32</v>
      </c>
      <c r="C8" t="s">
        <v>34</v>
      </c>
      <c r="D8">
        <v>1400</v>
      </c>
    </row>
    <row r="9" spans="1:4">
      <c r="A9" t="s">
        <v>28</v>
      </c>
      <c r="B9" t="s">
        <v>33</v>
      </c>
      <c r="C9" t="s">
        <v>34</v>
      </c>
      <c r="D9">
        <v>250</v>
      </c>
    </row>
    <row r="10" spans="1:4">
      <c r="A10" t="s">
        <v>27</v>
      </c>
      <c r="B10" t="s">
        <v>32</v>
      </c>
      <c r="C10" t="s">
        <v>35</v>
      </c>
      <c r="D10">
        <v>900</v>
      </c>
    </row>
    <row r="11" spans="1:4">
      <c r="A11" t="s">
        <v>27</v>
      </c>
      <c r="B11" t="s">
        <v>33</v>
      </c>
      <c r="C11" t="s">
        <v>35</v>
      </c>
      <c r="D11">
        <v>100</v>
      </c>
    </row>
    <row r="12" spans="1:4">
      <c r="A12" t="s">
        <v>30</v>
      </c>
      <c r="B12" t="s">
        <v>32</v>
      </c>
      <c r="C12" t="s">
        <v>35</v>
      </c>
      <c r="D12">
        <v>3000</v>
      </c>
    </row>
    <row r="13" spans="1:4">
      <c r="A13" t="s">
        <v>30</v>
      </c>
      <c r="B13" t="s">
        <v>33</v>
      </c>
      <c r="C13" t="s">
        <v>35</v>
      </c>
      <c r="D13">
        <v>600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AL</vt:lpstr>
      <vt:lpstr>TBFees</vt:lpstr>
      <vt:lpstr>LiCountry</vt:lpstr>
      <vt:lpstr>LiCurrency</vt:lpstr>
      <vt:lpstr>LiFees</vt:lpstr>
      <vt:lpstr>LiServices</vt:lpstr>
    </vt:vector>
  </TitlesOfParts>
  <Company>Deloitte Touche Tohmatsu Services,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otrudo</dc:creator>
  <cp:lastModifiedBy>lacy</cp:lastModifiedBy>
  <dcterms:created xsi:type="dcterms:W3CDTF">2013-04-12T17:14:51Z</dcterms:created>
  <dcterms:modified xsi:type="dcterms:W3CDTF">2013-04-13T06:50:17Z</dcterms:modified>
</cp:coreProperties>
</file>