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5" yWindow="-15" windowWidth="16650" windowHeight="3960" activeTab="1"/>
  </bookViews>
  <sheets>
    <sheet name="mo-d" sheetId="1" r:id="rId1"/>
    <sheet name="Symph" sheetId="2" r:id="rId2"/>
  </sheets>
  <calcPr calcId="145621"/>
</workbook>
</file>

<file path=xl/calcChain.xml><?xml version="1.0" encoding="utf-8"?>
<calcChain xmlns="http://schemas.openxmlformats.org/spreadsheetml/2006/main">
  <c r="M8" i="2" l="1"/>
  <c r="F8" i="2" s="1"/>
  <c r="M2" i="2"/>
  <c r="M3" i="2"/>
  <c r="M4" i="2"/>
  <c r="M5" i="2"/>
  <c r="M6" i="2"/>
  <c r="M10" i="2"/>
  <c r="M11" i="2"/>
  <c r="M12" i="2"/>
  <c r="M13" i="2"/>
  <c r="M14" i="2"/>
  <c r="M1" i="1" l="1"/>
  <c r="N2" i="1"/>
  <c r="M2" i="1" l="1"/>
  <c r="F6" i="2" s="1"/>
  <c r="F12" i="2" l="1"/>
  <c r="F2" i="2"/>
  <c r="F11" i="2"/>
  <c r="F5" i="2"/>
  <c r="F4" i="2"/>
  <c r="F13" i="2"/>
  <c r="F3" i="2"/>
  <c r="F10" i="2"/>
  <c r="F14" i="2"/>
</calcChain>
</file>

<file path=xl/sharedStrings.xml><?xml version="1.0" encoding="utf-8"?>
<sst xmlns="http://schemas.openxmlformats.org/spreadsheetml/2006/main" count="91" uniqueCount="20">
  <si>
    <t>DATE_PROC</t>
  </si>
  <si>
    <t>DATE_TIME</t>
  </si>
  <si>
    <t>LOT_ID</t>
  </si>
  <si>
    <t>SLOT_ID</t>
  </si>
  <si>
    <t>EQUIPMENT</t>
  </si>
  <si>
    <t>CHAMBER</t>
  </si>
  <si>
    <t>ROUTE</t>
  </si>
  <si>
    <t>PRODUCT</t>
  </si>
  <si>
    <t>EVENT</t>
  </si>
  <si>
    <t>OPERATION_NAME</t>
  </si>
  <si>
    <t>RECIPE</t>
  </si>
  <si>
    <t>20150316_215114000</t>
  </si>
  <si>
    <t>G510831</t>
  </si>
  <si>
    <t>CUV13</t>
  </si>
  <si>
    <t>H90SHA2F</t>
  </si>
  <si>
    <t>FCICBBCG-01</t>
  </si>
  <si>
    <t>PRP9A9FA82A0</t>
  </si>
  <si>
    <t>TECHNO</t>
  </si>
  <si>
    <t>CID0100</t>
  </si>
  <si>
    <t>Truc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</si>
</sst>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7" formatCode="dd/mm/yyyy\ hh:mm:ss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164" fontId="0" fillId="0" borderId="0"/>
  </cellStyleXfs>
  <cellXfs count="22">
    <xf numFmtId="164" fontId="0" fillId="0" borderId="0" xfId="0"/>
    <xf numFmtId="164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64" fontId="0" fillId="2" borderId="0" xfId="0" applyFill="1" applyAlignment="1">
      <alignment horizontal="center"/>
    </xf>
    <xf numFmtId="14" fontId="0" fillId="2" borderId="0" xfId="0" applyNumberFormat="1" applyFill="1"/>
    <xf numFmtId="164" fontId="0" fillId="2" borderId="0" xfId="0" applyNumberFormat="1" applyFill="1"/>
    <xf numFmtId="1" fontId="0" fillId="0" borderId="0" xfId="0" applyNumberFormat="1"/>
    <xf numFmtId="22" fontId="0" fillId="0" borderId="0" xfId="0" applyNumberFormat="1"/>
    <xf numFmtId="1" fontId="1" fillId="3" borderId="0" xfId="0" applyNumberFormat="1" applyFont="1" applyFill="1" applyAlignment="1">
      <alignment horizontal="center"/>
    </xf>
    <xf numFmtId="1" fontId="0" fillId="4" borderId="0" xfId="0" applyNumberFormat="1" applyFill="1"/>
    <xf numFmtId="164" fontId="0" fillId="5" borderId="0" xfId="0" applyNumberFormat="1" applyFill="1"/>
    <xf numFmtId="167" fontId="0" fillId="5" borderId="0" xfId="0" applyNumberFormat="1" applyFill="1" applyAlignment="1">
      <alignment horizontal="center"/>
    </xf>
    <xf numFmtId="167" fontId="0" fillId="0" borderId="0" xfId="0" applyNumberFormat="1" applyFill="1" applyAlignment="1">
      <alignment horizontal="center"/>
    </xf>
    <xf numFmtId="164" fontId="0" fillId="0" borderId="0" xfId="0" applyNumberFormat="1" applyFill="1" applyAlignment="1">
      <alignment horizontal="center"/>
    </xf>
    <xf numFmtId="164" fontId="0" fillId="0" borderId="0" xfId="0" applyFill="1" applyAlignment="1">
      <alignment horizontal="center"/>
    </xf>
    <xf numFmtId="1" fontId="1" fillId="0" borderId="0" xfId="0" applyNumberFormat="1" applyFont="1" applyFill="1" applyAlignment="1">
      <alignment horizontal="center"/>
    </xf>
    <xf numFmtId="164" fontId="0" fillId="0" borderId="0" xfId="0" applyFill="1"/>
    <xf numFmtId="1" fontId="0" fillId="0" borderId="0" xfId="0" applyNumberFormat="1" applyFill="1"/>
  </cellXfs>
  <cellStyles count="1"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"/>
  <sheetViews>
    <sheetView workbookViewId="0">
      <selection activeCell="E16" sqref="E16"/>
    </sheetView>
  </sheetViews>
  <sheetFormatPr baseColWidth="10" defaultRowHeight="15" x14ac:dyDescent="0.25"/>
  <cols>
    <col min="2" max="2" width="15.140625" bestFit="1" customWidth="1"/>
    <col min="7" max="7" width="11.42578125" customWidth="1"/>
    <col min="12" max="12" width="11.42578125" customWidth="1"/>
    <col min="13" max="13" width="19.28515625" customWidth="1"/>
    <col min="14" max="14" width="15.140625" bestFit="1" customWidth="1"/>
  </cols>
  <sheetData>
    <row r="1" spans="1:14" x14ac:dyDescent="0.25">
      <c r="A1" s="4" t="s">
        <v>0</v>
      </c>
      <c r="B1" s="2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17</v>
      </c>
      <c r="M1" s="10">
        <f>Symph!M1</f>
        <v>100</v>
      </c>
    </row>
    <row r="2" spans="1:14" x14ac:dyDescent="0.25">
      <c r="A2" s="8">
        <v>42079</v>
      </c>
      <c r="B2" s="14">
        <v>0.52083333333333337</v>
      </c>
      <c r="C2" s="6" t="s">
        <v>18</v>
      </c>
      <c r="D2" s="9">
        <v>2</v>
      </c>
      <c r="E2" s="6"/>
      <c r="F2" s="6" t="s">
        <v>19</v>
      </c>
      <c r="G2" s="6"/>
      <c r="H2" s="6"/>
      <c r="I2" s="6"/>
      <c r="J2" s="6"/>
      <c r="K2" s="9">
        <v>156</v>
      </c>
      <c r="L2" s="6"/>
      <c r="M2" t="str">
        <f>INT(N2*$M$1)&amp;"-"&amp;INT(D2*$M$1)&amp;"-"&amp;INT(K2*$M$1)</f>
        <v>4207952-200-15600</v>
      </c>
      <c r="N2" s="11">
        <f>A2+B2</f>
        <v>42079.520833333336</v>
      </c>
    </row>
  </sheetData>
  <pageMargins left="0.7" right="0.7" top="0.75" bottom="0.75" header="0.3" footer="0.3"/>
  <pageSetup paperSize="9" orientation="portrait" horizontalDpi="12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workbookViewId="0">
      <selection activeCell="A18" sqref="A18"/>
    </sheetView>
  </sheetViews>
  <sheetFormatPr baseColWidth="10" defaultRowHeight="15" x14ac:dyDescent="0.25"/>
  <cols>
    <col min="1" max="1" width="29.5703125" customWidth="1"/>
    <col min="2" max="2" width="3.140625" style="3" customWidth="1"/>
    <col min="3" max="3" width="3.140625" customWidth="1"/>
    <col min="4" max="4" width="19.28515625" customWidth="1"/>
    <col min="5" max="5" width="3.42578125" customWidth="1"/>
    <col min="6" max="6" width="24.42578125" style="1" customWidth="1"/>
    <col min="7" max="10" width="3.5703125" customWidth="1"/>
    <col min="11" max="11" width="19.28515625" customWidth="1"/>
    <col min="12" max="12" width="2.28515625" customWidth="1"/>
    <col min="13" max="13" width="18.28515625" customWidth="1"/>
  </cols>
  <sheetData>
    <row r="1" spans="1:13" x14ac:dyDescent="0.25">
      <c r="A1" s="7" t="s">
        <v>0</v>
      </c>
      <c r="B1" s="2" t="s">
        <v>1</v>
      </c>
      <c r="C1" s="1" t="s">
        <v>2</v>
      </c>
      <c r="D1" s="7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7" t="s">
        <v>10</v>
      </c>
      <c r="M1" s="13">
        <v>100</v>
      </c>
    </row>
    <row r="2" spans="1:13" x14ac:dyDescent="0.25">
      <c r="A2" s="15">
        <v>42079.519976851851</v>
      </c>
      <c r="B2" s="5" t="s">
        <v>11</v>
      </c>
      <c r="C2" s="1" t="s">
        <v>12</v>
      </c>
      <c r="D2" s="1">
        <v>2</v>
      </c>
      <c r="E2" s="1" t="s">
        <v>13</v>
      </c>
      <c r="F2" s="12" t="e">
        <f>INDEX('mo-d'!F:F,MATCH(M2,'mo-d'!M:M,0))</f>
        <v>#N/A</v>
      </c>
      <c r="G2" s="1" t="s">
        <v>14</v>
      </c>
      <c r="H2" s="1" t="s">
        <v>15</v>
      </c>
      <c r="I2" s="1" t="s">
        <v>16</v>
      </c>
      <c r="J2" s="1">
        <v>1948</v>
      </c>
      <c r="K2" s="1">
        <v>156</v>
      </c>
      <c r="M2" s="10" t="str">
        <f t="shared" ref="M2:M14" si="0">INT(A2*$M$1)&amp;"-"&amp;INT(D2*$M$1)&amp;"-"&amp;INT(K2*$M$1)</f>
        <v>4207951-200-15600</v>
      </c>
    </row>
    <row r="3" spans="1:13" x14ac:dyDescent="0.25">
      <c r="A3" s="15">
        <v>42079.519988483793</v>
      </c>
      <c r="B3" s="5" t="s">
        <v>11</v>
      </c>
      <c r="C3" s="1" t="s">
        <v>12</v>
      </c>
      <c r="D3" s="1">
        <v>2</v>
      </c>
      <c r="E3" s="1" t="s">
        <v>13</v>
      </c>
      <c r="F3" s="12" t="e">
        <f>INDEX('mo-d'!F:F,MATCH(M3,'mo-d'!M:M,0))</f>
        <v>#N/A</v>
      </c>
      <c r="G3" s="1" t="s">
        <v>14</v>
      </c>
      <c r="H3" s="1" t="s">
        <v>15</v>
      </c>
      <c r="I3" s="1" t="s">
        <v>16</v>
      </c>
      <c r="J3" s="1">
        <v>1948</v>
      </c>
      <c r="K3" s="1">
        <v>156</v>
      </c>
      <c r="M3" s="10" t="str">
        <f t="shared" si="0"/>
        <v>4207951-200-15600</v>
      </c>
    </row>
    <row r="4" spans="1:13" x14ac:dyDescent="0.25">
      <c r="A4" s="15">
        <v>42079.52000005787</v>
      </c>
      <c r="B4" s="5" t="s">
        <v>11</v>
      </c>
      <c r="C4" s="1" t="s">
        <v>12</v>
      </c>
      <c r="D4" s="1">
        <v>2</v>
      </c>
      <c r="E4" s="1" t="s">
        <v>13</v>
      </c>
      <c r="F4" s="12" t="str">
        <f>INDEX('mo-d'!F:F,MATCH(M4,'mo-d'!M:M,0))</f>
        <v>Truc 1</v>
      </c>
      <c r="G4" s="1" t="s">
        <v>14</v>
      </c>
      <c r="H4" s="1" t="s">
        <v>15</v>
      </c>
      <c r="I4" s="1" t="s">
        <v>16</v>
      </c>
      <c r="J4" s="1">
        <v>1948</v>
      </c>
      <c r="K4" s="1">
        <v>156</v>
      </c>
      <c r="M4" s="10" t="str">
        <f t="shared" si="0"/>
        <v>4207952-200-15600</v>
      </c>
    </row>
    <row r="5" spans="1:13" x14ac:dyDescent="0.25">
      <c r="A5" s="15">
        <v>42079.520011689812</v>
      </c>
      <c r="B5" s="5" t="s">
        <v>11</v>
      </c>
      <c r="C5" s="1" t="s">
        <v>12</v>
      </c>
      <c r="D5" s="1">
        <v>2</v>
      </c>
      <c r="E5" s="1" t="s">
        <v>13</v>
      </c>
      <c r="F5" s="12" t="str">
        <f>INDEX('mo-d'!F:F,MATCH(M5,'mo-d'!M:M,0))</f>
        <v>Truc 1</v>
      </c>
      <c r="G5" s="1" t="s">
        <v>14</v>
      </c>
      <c r="H5" s="1" t="s">
        <v>15</v>
      </c>
      <c r="I5" s="1" t="s">
        <v>16</v>
      </c>
      <c r="J5" s="1">
        <v>1948</v>
      </c>
      <c r="K5" s="1">
        <v>156</v>
      </c>
      <c r="M5" s="10" t="str">
        <f t="shared" si="0"/>
        <v>4207952-200-15600</v>
      </c>
    </row>
    <row r="6" spans="1:13" x14ac:dyDescent="0.25">
      <c r="A6" s="15">
        <v>42079.520023321762</v>
      </c>
      <c r="B6" s="5" t="s">
        <v>11</v>
      </c>
      <c r="C6" s="1" t="s">
        <v>12</v>
      </c>
      <c r="D6" s="1">
        <v>2</v>
      </c>
      <c r="E6" s="1" t="s">
        <v>13</v>
      </c>
      <c r="F6" s="12" t="str">
        <f>INDEX('mo-d'!F:F,MATCH(M6,'mo-d'!M:M,0))</f>
        <v>Truc 1</v>
      </c>
      <c r="G6" s="1" t="s">
        <v>14</v>
      </c>
      <c r="H6" s="1" t="s">
        <v>15</v>
      </c>
      <c r="I6" s="1" t="s">
        <v>16</v>
      </c>
      <c r="J6" s="1">
        <v>1948</v>
      </c>
      <c r="K6" s="1">
        <v>156</v>
      </c>
      <c r="M6" s="10" t="str">
        <f t="shared" si="0"/>
        <v>4207952-200-15600</v>
      </c>
    </row>
    <row r="7" spans="1:13" s="20" customFormat="1" ht="44.25" customHeight="1" x14ac:dyDescent="0.25">
      <c r="A7" s="16"/>
      <c r="B7" s="17"/>
      <c r="C7" s="18"/>
      <c r="D7" s="18"/>
      <c r="E7" s="18"/>
      <c r="F7" s="19"/>
      <c r="G7" s="18"/>
      <c r="H7" s="18"/>
      <c r="I7" s="18"/>
      <c r="J7" s="18"/>
      <c r="K7" s="18"/>
      <c r="M7" s="21"/>
    </row>
    <row r="8" spans="1:13" ht="44.25" customHeight="1" x14ac:dyDescent="0.25">
      <c r="A8" s="15">
        <v>42079.520833333336</v>
      </c>
      <c r="B8" s="5" t="s">
        <v>11</v>
      </c>
      <c r="C8" s="1" t="s">
        <v>12</v>
      </c>
      <c r="D8" s="1">
        <v>2</v>
      </c>
      <c r="E8" s="1" t="s">
        <v>13</v>
      </c>
      <c r="F8" s="12" t="str">
        <f>INDEX('mo-d'!F:F,MATCH(M8,'mo-d'!M:M,0))</f>
        <v>Truc 1</v>
      </c>
      <c r="G8" s="1" t="s">
        <v>14</v>
      </c>
      <c r="H8" s="1" t="s">
        <v>15</v>
      </c>
      <c r="I8" s="1" t="s">
        <v>16</v>
      </c>
      <c r="J8" s="1">
        <v>1948</v>
      </c>
      <c r="K8" s="1">
        <v>156</v>
      </c>
      <c r="M8" s="10" t="str">
        <f t="shared" ref="M7:M8" si="1">INT(A8*$M$1)&amp;"-"&amp;INT(D8*$M$1)&amp;"-"&amp;INT(K8*$M$1)</f>
        <v>4207952-200-15600</v>
      </c>
    </row>
    <row r="9" spans="1:13" s="20" customFormat="1" ht="44.25" customHeight="1" x14ac:dyDescent="0.25">
      <c r="A9" s="16"/>
      <c r="B9" s="17"/>
      <c r="C9" s="18"/>
      <c r="D9" s="18"/>
      <c r="E9" s="18"/>
      <c r="F9" s="19"/>
      <c r="G9" s="18"/>
      <c r="H9" s="18"/>
      <c r="I9" s="18"/>
      <c r="J9" s="18"/>
      <c r="K9" s="18"/>
      <c r="M9" s="21"/>
    </row>
    <row r="10" spans="1:13" x14ac:dyDescent="0.25">
      <c r="A10" s="15">
        <v>42079.529966898146</v>
      </c>
      <c r="B10" s="5" t="s">
        <v>11</v>
      </c>
      <c r="C10" s="1" t="s">
        <v>12</v>
      </c>
      <c r="D10" s="1">
        <v>2</v>
      </c>
      <c r="E10" s="1" t="s">
        <v>13</v>
      </c>
      <c r="F10" s="12" t="str">
        <f>INDEX('mo-d'!F:F,MATCH(M10,'mo-d'!M:M,0))</f>
        <v>Truc 1</v>
      </c>
      <c r="G10" s="1" t="s">
        <v>14</v>
      </c>
      <c r="H10" s="1" t="s">
        <v>15</v>
      </c>
      <c r="I10" s="1" t="s">
        <v>16</v>
      </c>
      <c r="J10" s="1">
        <v>1948</v>
      </c>
      <c r="K10" s="1">
        <v>156</v>
      </c>
      <c r="M10" s="10" t="str">
        <f t="shared" si="0"/>
        <v>4207952-200-15600</v>
      </c>
    </row>
    <row r="11" spans="1:13" x14ac:dyDescent="0.25">
      <c r="A11" s="15">
        <v>42079.529978530096</v>
      </c>
      <c r="B11" s="5" t="s">
        <v>11</v>
      </c>
      <c r="C11" s="1" t="s">
        <v>12</v>
      </c>
      <c r="D11" s="1">
        <v>2</v>
      </c>
      <c r="E11" s="1" t="s">
        <v>13</v>
      </c>
      <c r="F11" s="12" t="str">
        <f>INDEX('mo-d'!F:F,MATCH(M11,'mo-d'!M:M,0))</f>
        <v>Truc 1</v>
      </c>
      <c r="G11" s="1" t="s">
        <v>14</v>
      </c>
      <c r="H11" s="1" t="s">
        <v>15</v>
      </c>
      <c r="I11" s="1" t="s">
        <v>16</v>
      </c>
      <c r="J11" s="1">
        <v>1948</v>
      </c>
      <c r="K11" s="1">
        <v>156</v>
      </c>
      <c r="M11" s="10" t="str">
        <f t="shared" si="0"/>
        <v>4207952-200-15600</v>
      </c>
    </row>
    <row r="12" spans="1:13" x14ac:dyDescent="0.25">
      <c r="A12" s="15">
        <v>42079.529990162038</v>
      </c>
      <c r="B12" s="5" t="s">
        <v>11</v>
      </c>
      <c r="C12" s="1" t="s">
        <v>12</v>
      </c>
      <c r="D12" s="1">
        <v>2</v>
      </c>
      <c r="E12" s="1" t="s">
        <v>13</v>
      </c>
      <c r="F12" s="12" t="str">
        <f>INDEX('mo-d'!F:F,MATCH(M12,'mo-d'!M:M,0))</f>
        <v>Truc 1</v>
      </c>
      <c r="G12" s="1" t="s">
        <v>14</v>
      </c>
      <c r="H12" s="1" t="s">
        <v>15</v>
      </c>
      <c r="I12" s="1" t="s">
        <v>16</v>
      </c>
      <c r="J12" s="1">
        <v>1948</v>
      </c>
      <c r="K12" s="1">
        <v>156</v>
      </c>
      <c r="M12" s="10" t="str">
        <f t="shared" si="0"/>
        <v>4207952-200-15600</v>
      </c>
    </row>
    <row r="13" spans="1:13" x14ac:dyDescent="0.25">
      <c r="A13" s="15">
        <v>42079.530001793981</v>
      </c>
      <c r="B13" s="5" t="s">
        <v>11</v>
      </c>
      <c r="C13" s="1" t="s">
        <v>12</v>
      </c>
      <c r="D13" s="1">
        <v>2</v>
      </c>
      <c r="E13" s="1" t="s">
        <v>13</v>
      </c>
      <c r="F13" s="12" t="e">
        <f>INDEX('mo-d'!F:F,MATCH(M13,'mo-d'!M:M,0))</f>
        <v>#N/A</v>
      </c>
      <c r="G13" s="1" t="s">
        <v>14</v>
      </c>
      <c r="H13" s="1" t="s">
        <v>15</v>
      </c>
      <c r="I13" s="1" t="s">
        <v>16</v>
      </c>
      <c r="J13" s="1">
        <v>1948</v>
      </c>
      <c r="K13" s="1">
        <v>156</v>
      </c>
      <c r="M13" s="10" t="str">
        <f t="shared" si="0"/>
        <v>4207953-200-15600</v>
      </c>
    </row>
    <row r="14" spans="1:13" x14ac:dyDescent="0.25">
      <c r="A14" s="15">
        <v>42079.530013425923</v>
      </c>
      <c r="B14" s="5" t="s">
        <v>11</v>
      </c>
      <c r="C14" s="1" t="s">
        <v>12</v>
      </c>
      <c r="D14" s="1">
        <v>2</v>
      </c>
      <c r="E14" s="1" t="s">
        <v>13</v>
      </c>
      <c r="F14" s="12" t="e">
        <f>INDEX('mo-d'!F:F,MATCH(M14,'mo-d'!M:M,0))</f>
        <v>#N/A</v>
      </c>
      <c r="G14" s="1" t="s">
        <v>14</v>
      </c>
      <c r="H14" s="1" t="s">
        <v>15</v>
      </c>
      <c r="I14" s="1" t="s">
        <v>16</v>
      </c>
      <c r="J14" s="1">
        <v>1948</v>
      </c>
      <c r="K14" s="1">
        <v>156</v>
      </c>
      <c r="M14" s="10" t="str">
        <f t="shared" si="0"/>
        <v>4207953-200-15600</v>
      </c>
    </row>
  </sheetData>
  <pageMargins left="0.7" right="0.7" top="0.75" bottom="0.75" header="0.3" footer="0.3"/>
  <pageSetup paperSize="9" orientation="portrait" horizont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mo-d</vt:lpstr>
      <vt:lpstr>Symph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yves.vouardoux@swisscom.com</cp:lastModifiedBy>
  <dcterms:created xsi:type="dcterms:W3CDTF">2015-04-08T15:13:34Z</dcterms:created>
  <dcterms:modified xsi:type="dcterms:W3CDTF">2015-04-10T07:24:58Z</dcterms:modified>
</cp:coreProperties>
</file>