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21AA58B6-FB35-47D5-B884-B5348707B12C}" xr6:coauthVersionLast="28" xr6:coauthVersionMax="28" xr10:uidLastSave="{00000000-0000-0000-0000-000000000000}"/>
  <bookViews>
    <workbookView xWindow="0" yWindow="0" windowWidth="28800" windowHeight="12210" firstSheet="2" activeTab="3" xr2:uid="{00000000-000D-0000-FFFF-FFFF00000000}"/>
  </bookViews>
  <sheets>
    <sheet name="Extraction IP" sheetId="1" state="hidden" r:id="rId1"/>
    <sheet name="BDD" sheetId="2" state="hidden" r:id="rId2"/>
    <sheet name="TABLEAU SUIVI SF6" sheetId="3" r:id="rId3"/>
    <sheet name="Essais" sheetId="19" r:id="rId4"/>
    <sheet name="tableau graphique" sheetId="5" state="hidden" r:id="rId5"/>
  </sheets>
  <definedNames>
    <definedName name="_xlnm._FilterDatabase" localSheetId="3" hidden="1">Essais!$A$1:$L$24</definedName>
    <definedName name="_xlnm._FilterDatabase" localSheetId="4" hidden="1">'tableau graphique'!$H$2:$H$35</definedName>
    <definedName name="_xlnm._FilterDatabase" localSheetId="2" hidden="1">'TABLEAU SUIVI SF6'!$A$1:$L$40</definedName>
    <definedName name="A.MOU_BO1">BDD!$E$2:$E$11</definedName>
    <definedName name="A.MOU_DURAN">BDD!$G$2:$G$19</definedName>
    <definedName name="A.MOU_P61_B61_HT">BDD!$E$2:$E$11</definedName>
    <definedName name="A.MOU_P61_B62_HT">BDD!$F$2:$F$11</definedName>
    <definedName name="A.MOU_P61_L61DURAN_HT">BDD!$G$2:$G$19</definedName>
    <definedName name="A.MOU_P61_Y61161_HT">BDD!$H$2:$H$19</definedName>
    <definedName name="A.MOU_Y611">BDD!$H$2:$H$19</definedName>
    <definedName name="A.MOUBO2">BDD!$F$2:$F$11</definedName>
    <definedName name="AIX_MOURET">BDD!$D$2:$D$5</definedName>
    <definedName name="ARENC">BDD!$I$2:$I$11</definedName>
    <definedName name="ARENC_P61_B61_HT">BDD!$J$2:$J$14</definedName>
    <definedName name="ARENC_P61_B62_HT">BDD!$K$2:$K$14</definedName>
    <definedName name="ARENC_P61_BC61_HT">BDD!$L$2:$L$16</definedName>
    <definedName name="ARENC_P61_L61B.MAI_HT">BDD!$M$2:$M$19</definedName>
    <definedName name="ARENC_P61_L61SAUM6_HT">BDD!$N$2:$N$19</definedName>
    <definedName name="ARENC_P61_L61SEPTE_HT">BDD!$O$2:$O$19</definedName>
    <definedName name="ARENC_P61_L61V.POR_HT">BDD!$P$2:$P$19</definedName>
    <definedName name="ARENC_P61_Y61161_HT">BDD!$Q$2:$Q$16</definedName>
    <definedName name="ARENC_P61_Y61261_HT">BDD!$R$2:$R$16</definedName>
    <definedName name="ARENC_P61_Y61361_HT">BDD!$S$2:$S$16</definedName>
    <definedName name="ATHEL_P31_L30R0001_HT">BDD!$E$29</definedName>
    <definedName name="ATHEL_P31_L31BEDOU_HT">BDD!$F$29</definedName>
    <definedName name="ATHEL_P31_L31CIOTA_HT">BDD!$G$29</definedName>
    <definedName name="ATHELIA">BDD!$D$29:$D$31</definedName>
    <definedName name="AURI5_P31_L31E.BOT_HT">BDD!$I$29:$I$31</definedName>
    <definedName name="AURI5_P31_L31ZROUS_HT">BDD!$J$29:$J$31</definedName>
    <definedName name="AURIOL">BDD!$H$29:$H$30</definedName>
    <definedName name="B.MAI_P61_B61_HT">BDD!$U$2:$U$25</definedName>
    <definedName name="B.MAI_P61_B61_S1.1_HT">BDD!$V$2</definedName>
    <definedName name="B.MAI_P61_B61_S1.2_HT">BDD!$W$2</definedName>
    <definedName name="B.MAI_P61_B62_HT">BDD!$X$2:$X$26</definedName>
    <definedName name="B.MAI_P61_B62_S1.1">BDD!$Y$2</definedName>
    <definedName name="B.MAI_P61_B62_S2.2_HT">BDD!$Z$2</definedName>
    <definedName name="B.MAI_P61_BC61_HT">BDD!$AA$2:$AA$16</definedName>
    <definedName name="B.MAI_P61_L61ARENC_HT">BDD!$AB$2:$AB$19</definedName>
    <definedName name="B.MAI_P61_L61E.BOT_HT">BDD!$AC$2:$AC$19</definedName>
    <definedName name="B.MAI_P61_T62AB_HT">BDD!$AD$2:$AD$4</definedName>
    <definedName name="B.MAI_P61_Y61161_HT">BDD!$AE$2:$AE$16</definedName>
    <definedName name="B.MAI_P61_Y61261_HT">BDD!$AF$2:$AF$16</definedName>
    <definedName name="B.MAI_P61_Y61361_HT">BDD!$AG$2:$AG$16</definedName>
    <definedName name="B.MAI_Y611">BDD!$AH$2:$AH$4</definedName>
    <definedName name="B.MAI_Y612">BDD!$AI$2:$AI$4</definedName>
    <definedName name="B.MAI_Y613">BDD!$AJ$2:$AJ$4</definedName>
    <definedName name="BELLE_DE_MAI">BDD!$T$2:$T$17</definedName>
    <definedName name="C.GOM_P61_B61_S1.1_HT">BDD!$AL$2:$AL$13</definedName>
    <definedName name="C.GOM_P61_B61_S1.2_HT">BDD!$AM$2:$AM$19</definedName>
    <definedName name="C.GOM_P61_L61E.BOT_HT">BDD!$AN$2:$AN$19</definedName>
    <definedName name="C.GOM_P61_L62E.BOT_HT">BDD!$AO$2:$AO$19</definedName>
    <definedName name="C.GOM_P61_SS1.12_HT">BDD!$AP$2:$AP$4</definedName>
    <definedName name="C.GOM_P61_Y61161_HT">BDD!$AQ$2:$AQ$19</definedName>
    <definedName name="C.GOM_P61_Y61261_HT">BDD!$AR$2:$AR$19</definedName>
    <definedName name="CAIL5_P61_L61E.BOT_HT">BDD!$L$29:$L$31</definedName>
    <definedName name="CAIL5_P61_L64ZCAI5_HT">BDD!$M$29:$M$31</definedName>
    <definedName name="CAILLOLS">BDD!$K$29:$K$30</definedName>
    <definedName name="CHAB5_P31_L31MALL5_HT">BDD!$O$29</definedName>
    <definedName name="CHAB5_P31_L31PALUN_HT">BDD!$P$29</definedName>
    <definedName name="CHAB5_P31_L31ZMALL_HT">BDD!$Q$29</definedName>
    <definedName name="CHABAUDS">BDD!$N$29:$N$31</definedName>
    <definedName name="CHÂTEAU_GOMBERT">BDD!$AK$2:$AK$8</definedName>
    <definedName name="CIOTA_P31_L31ATHEL_HT">BDD!$S$29</definedName>
    <definedName name="CIOTA_P31_L31ZSCYR_HT">BDD!$T$29</definedName>
    <definedName name="CIOTAT">BDD!$R$29:$R$30</definedName>
    <definedName name="CONCE_P61_B61_HT">BDD!$AT$2:$AT$19</definedName>
    <definedName name="CONCE_P61_B62_HT">BDD!$AU$2:$AU$19</definedName>
    <definedName name="CONCE_P61_BC61_HT">BDD!$AV$2:$AV$16</definedName>
    <definedName name="CONCE_P61_L61RABAT_HT">BDD!$AW$2:$AW$19</definedName>
    <definedName name="CONCE_P61_L61V.POR_HT">BDD!$AX$2:$AX$19</definedName>
    <definedName name="CONCE_P61_Y61161_HT">BDD!$AY$2:$AY$16</definedName>
    <definedName name="CONCE_P61_Y61261_HT">BDD!$AZ$2:$AZ$16</definedName>
    <definedName name="CONCE_Y611">BDD!$BA$2:$BA$4</definedName>
    <definedName name="CONCE_Y612">BDD!$BB$2:$BB$4</definedName>
    <definedName name="CONCEPTION">BDD!$AS$2:$AS$10</definedName>
    <definedName name="DEUXCENTVINGTCINQ">BDD!$C$26:$C$30</definedName>
    <definedName name="DURAN_P61_L61A.MOU_HT">BDD!$V$29:$V$31</definedName>
    <definedName name="DURAN_P61_L61REALT_HT">BDD!$W$29:$W$31</definedName>
    <definedName name="DURAN_P61_L61ROGNA_HT">BDD!$X$29:$X$31</definedName>
    <definedName name="DURANNE">BDD!$U$29:$U$31</definedName>
    <definedName name="E.BOT_P31_BC31_HT">BDD!$Z$29</definedName>
    <definedName name="E.BOT_P31_BC32_HT">BDD!$AA$29</definedName>
    <definedName name="E.BOT_P31_C2311_HT">BDD!$AB$29</definedName>
    <definedName name="E.BOT_P31_C2321_HT">BDD!$AC$29</definedName>
    <definedName name="E.BOT_P31_L31AUBAG_HT">BDD!$AD$29</definedName>
    <definedName name="E.BOT_P31_L31AURI5_HT">BDD!$AE$29</definedName>
    <definedName name="E.BOT_P31_L31BAST5_HT">BDD!$AF$29</definedName>
    <definedName name="E.BOT_P31_L31ZPENN_HT">BDD!$AG$29</definedName>
    <definedName name="E.BOT_P31_L32ZPEN5_HT">BDD!$AH$29</definedName>
    <definedName name="E.BOT_P31_Y63131_HT">BDD!$AI$29</definedName>
    <definedName name="E.BOT_P31_Y63231_HT">BDD!$AJ$29</definedName>
    <definedName name="E.BOT_P31_Y63331_HT">BDD!$AK$29</definedName>
    <definedName name="E.BOT_P61_BC61_HT">BDD!$AM$29:$AM$31</definedName>
    <definedName name="E.BOT_P61_L61B.MAI_HT">BDD!$AN$29:$AN$31</definedName>
    <definedName name="E.BOT_P61_L61CAIL5_HT">BDD!$AO$29:$AO$31</definedName>
    <definedName name="E.BOT_P61_L61ESCAI_HT">BDD!$AP$29:$AP$31</definedName>
    <definedName name="E.BOT_P61_L61FAVAR_HT">BDD!$AQ$29:$AQ$31</definedName>
    <definedName name="E.BOT_P61_L61MAZAR_HT">BDD!$AR$29:$AR$31</definedName>
    <definedName name="E.BOT_P61_L61PALUN_HT">BDD!$AS$29:$AS$31</definedName>
    <definedName name="E.BOT_P61_L61RABAT_HT">BDD!$AT$29:$AT$31</definedName>
    <definedName name="E.BOT_P61_L61REALT_HT">BDD!$AU$29:$AU$31</definedName>
    <definedName name="E.BOT_P61_L62PALUN_HT">BDD!$AV$29:$AV$31</definedName>
    <definedName name="E.BOT_P61_L64ZCAI5_HT">BDD!$AW$29:$AW$31</definedName>
    <definedName name="E.BOT_P61_Y63161_HT">BDD!$AX$29:$AX$31</definedName>
    <definedName name="E.BOT_P61_Y63261_HT">BDD!$AY$29:$AY$31</definedName>
    <definedName name="E.BOT_P61_Y63361_HT">BDD!$AZ$29:$AZ$31</definedName>
    <definedName name="EGUIL_P31_L31ENSOL_HT">BDD!$BB$29:$BB$31</definedName>
    <definedName name="EGUIL_P31_L31RQROU_HT">BDD!$BC$29:$BC$31</definedName>
    <definedName name="EGUILLE">BDD!$BA$29:$BA$30</definedName>
    <definedName name="ENCO_DE_BOTTE_225kV">BDD!$AL$29:$AL$42</definedName>
    <definedName name="ENCO_DE_BOTTE_63kV">BDD!$Y$29:$Y$40</definedName>
    <definedName name="FAVAR_P61_L61BOUTR_HT">BDD!$BE$29:$BE$31</definedName>
    <definedName name="FAVAR_P61_L61E.BOT_HT">BDD!$BF$29:$BF$31</definedName>
    <definedName name="FAVARY">BDD!$BD$29:$BD$30</definedName>
    <definedName name="GARDA_P31_L31GARD6_HT">BDD!$BH$29:$BH$31</definedName>
    <definedName name="GARDANNE">BDD!$BG$29</definedName>
    <definedName name="LAURE">BDD!$BI$29:$BI$30</definedName>
    <definedName name="LAURE_P31_L31MEDE_HT">BDD!$BJ$29:$BJ$31</definedName>
    <definedName name="LAURE_P31_L31P.LAN_HT">BDD!$BK$29:$BK$31</definedName>
    <definedName name="MAZAR_P61_B61_HT">BDD!$BD$2:$BD$11</definedName>
    <definedName name="MAZAR_P61_B62_HT">BDD!$BE$2:$BE$11</definedName>
    <definedName name="MAZAR_P61_BC61_HT">BDD!$BF$2:$BF$16</definedName>
    <definedName name="MAZAR_P61_L61E.BOT_HT">BDD!$BG$2:$BG$19</definedName>
    <definedName name="MAZAR_P61_L61RABAT_HT">BDD!$BH$2:$BH$19</definedName>
    <definedName name="MAZAR_P61_Y61161_HT">BDD!$BI$2:$BI$16</definedName>
    <definedName name="MAZAR_P61_Y61261_HT">BDD!$BJ$2:$BJ$16</definedName>
    <definedName name="MAZAR_P61_Y61361_HT">BDD!$BK$2:$BK$16</definedName>
    <definedName name="MAZAR_Y611">BDD!$BL$2:$BL$4</definedName>
    <definedName name="MAZAR_Y612">BDD!$BM$2:$BM$4</definedName>
    <definedName name="MAZAR_Y613">BDD!$BN$2:$BN$4</definedName>
    <definedName name="MAZARGUE">BDD!$BC$2:$BC$12</definedName>
    <definedName name="OUVERT">BDD!$C$2:$C$25</definedName>
    <definedName name="PALUN_225kV">BDD!$BY$29:$BY$39</definedName>
    <definedName name="PALUN_63kV">BDD!$BL$29:$BL$40</definedName>
    <definedName name="PALUN_P31_BC31_HT">BDD!$BM$29:$BM$31</definedName>
    <definedName name="PALUN_P31_BC32_HT">BDD!$BN$29</definedName>
    <definedName name="PALUN_P31_C2311_HT">BDD!$BO$29:$BO$31</definedName>
    <definedName name="PALUN_P31_C2321_HT">BDD!$BP$29:$BP$31</definedName>
    <definedName name="PALUN_P31_L30R0003_HT">BDD!$BQ$29:$BQ$31</definedName>
    <definedName name="PALUN_P31_L30R0004_HT">BDD!$BR$29</definedName>
    <definedName name="PALUN_P31_L31GARD6_HT">BDD!$BS$29:$BS$31</definedName>
    <definedName name="PALUN_P31_L32AIX_HT">BDD!$BT$29:$BT$31</definedName>
    <definedName name="PALUN_P31_L32ROUS5_HT">BDD!$BU$29:$BU$31</definedName>
    <definedName name="PALUN_P31_Y63131_HT">BDD!$BV$29:$BV$31</definedName>
    <definedName name="PALUN_P31_Y63231_HT">BDD!$BW$29:$BW$31</definedName>
    <definedName name="PALUN_P31_Y63331_HT">BDD!$BX$29:$BX$31</definedName>
    <definedName name="PALUN_P61_BC61_HT">BDD!$BZ$29:$BZ$31</definedName>
    <definedName name="PALUN_P61_L61E.BOT_HT">BDD!$CA$29:$CA$31</definedName>
    <definedName name="PALUN_P61_L61SEPTE_HT">BDD!$CB$29:$CB$31</definedName>
    <definedName name="PALUN_P61_L61SSTUL_HT">BDD!$CC$29:$CC$31</definedName>
    <definedName name="PALUN_P61_L62E.BOT_HT">BDD!$CD$29:$CD$31</definedName>
    <definedName name="PALUN_P61_L62SEPTE_HT">BDD!$CE$29:$CE$31</definedName>
    <definedName name="PALUN_P61_Y61461_HT">BDD!$CF$29:$CF$31</definedName>
    <definedName name="PALUN_P61_Y61561_HT">BDD!$CG$29:$CG$31</definedName>
    <definedName name="PALUN_P61_Y63161_HT">BDD!$CH$29:$CH$31</definedName>
    <definedName name="PALUN_P61_Y63261_HT">BDD!$CI$29:$CI$31</definedName>
    <definedName name="PALUN_P61_Y63361_HT">BDD!$CJ$29:$CJ$31</definedName>
    <definedName name="PlageDates" localSheetId="3">Essais!$B$2:$B$24</definedName>
    <definedName name="PlageDates">'TABLEAU SUIVI SF6'!$B$2:$B$40</definedName>
    <definedName name="propriété">BDD!$B$34:$B$36</definedName>
    <definedName name="PSEM">BDD!$B$2:$B$11</definedName>
    <definedName name="QUATRECENT" localSheetId="3">BDD!#REF!</definedName>
    <definedName name="QUATRECENT">BDD!#REF!</definedName>
    <definedName name="RABAT_P31_L31SYLVA_HT">BDD!$CL$29</definedName>
    <definedName name="RABAT_P31_L32SYLVA_HT">BDD!$CM$29</definedName>
    <definedName name="RABAT_P31_Y63131_HT">BDD!$CN$29</definedName>
    <definedName name="RABAT_P31_Y63231_HT">BDD!$CO$29</definedName>
    <definedName name="RABAT_P61_B61_S1.1_HT">BDD!$BP$2:$BP$11</definedName>
    <definedName name="RABAT_P61_B61_S1.2_HT">BDD!$BQ$2:$BQ$11</definedName>
    <definedName name="RABAT_P61_B62_S2.1_HT">BDD!$BR$2:$BR$11</definedName>
    <definedName name="RABAT_P61_B62_S2.2_HT">BDD!$BS$2:$BS$11</definedName>
    <definedName name="RABAT_P61_BC61_HT">BDD!$BT$2:$BT$16</definedName>
    <definedName name="RABAT_P61_L61CONCE_HT">BDD!$BU$2:$BU$22</definedName>
    <definedName name="RABAT_P61_L61E.BOT_HT">BDD!$BV$2:$BV$22</definedName>
    <definedName name="RABAT_P61_L61MAZAR_HT">BDD!$BW$2:$BW$22</definedName>
    <definedName name="RABAT_P61_L64ZCAI5_HT">BDD!$BX$2:$BX$22</definedName>
    <definedName name="RABAT_P61_SS1.12_HT">BDD!$BY$2:$BY$4</definedName>
    <definedName name="RABAT_P61_SS2.12_HT">BDD!$BZ$2:$BZ$4</definedName>
    <definedName name="RABAT_P61_Y61161_HT">BDD!$CA$2:$CA$19</definedName>
    <definedName name="RABAT_P61_Y61361_HT">BDD!$CB$2:$CB$19</definedName>
    <definedName name="RABAT_P61_Y61461_HT">BDD!$CC$2:$CC$19</definedName>
    <definedName name="RABAT_P61_Y63161_HT">BDD!$CD$2:$CD$19</definedName>
    <definedName name="RABAT_P61_Y63261_HT">BDD!$CE$2:$CE$19</definedName>
    <definedName name="RABAT_Y631">BDD!$CF$2:$CF$4</definedName>
    <definedName name="RABAT_Y632">BDD!$CG$2:$CG$4</definedName>
    <definedName name="RABATAU">BDD!$BO$2:$BO$19</definedName>
    <definedName name="RABATAU_63kV">BDD!$CK$29:$CK$32</definedName>
    <definedName name="REALT_P11_C3111_HT">BDD!$CQ$29</definedName>
    <definedName name="REALT_P61_BC61_HT">BDD!$CS$29:$CS$31</definedName>
    <definedName name="REALT_P61_BO61_HT">BDD!$CT$29:$CT$31</definedName>
    <definedName name="REALT_P61_L61CABRI_HT">BDD!$CU$29:$CU$30</definedName>
    <definedName name="REALT_P61_L61DURAN_HT">BDD!$CV$29:$CV$31</definedName>
    <definedName name="REALT_P61_L61E.BOT_HT">BDD!$CW$29:$CW$31</definedName>
    <definedName name="REALT_P61_L61PONTE_HT">BDD!$CX$29:$CX$31</definedName>
    <definedName name="REALT_P61_L61SEPTE_HT">BDD!$CY$29:$CY$31</definedName>
    <definedName name="REALT_P61_L62CABRI_HT">BDD!$CZ$29:$CZ$30</definedName>
    <definedName name="REALT_P61_L62PONTE_HT">BDD!$DA$29:$DA$31</definedName>
    <definedName name="REALT_P61_L63SEPTE_HT">BDD!$DB$29:$DB$31</definedName>
    <definedName name="REALT_P61_Y76161_HT">BDD!$DC$29:$DC$31</definedName>
    <definedName name="REALT_P61_Y76261_HT">BDD!$DD$29:$DD$31</definedName>
    <definedName name="REALT_P61_Y76361_HT">BDD!$DE$29:$DE$31</definedName>
    <definedName name="REALT_P71_BC71_HT">BDD!$DG$29:$DG$34</definedName>
    <definedName name="REALT_P71_BC72_HT">BDD!$DH$29:$DH$31</definedName>
    <definedName name="REALT_P71_L70R0001_HT">BDD!$DI$29:$DI$31</definedName>
    <definedName name="REALT_P71_L70R0002_HT">BDD!$DJ$29:$DJ$31</definedName>
    <definedName name="REALT_P71_L71NEOUL_HT">BDD!$DK$29:$DK$31</definedName>
    <definedName name="REALT_P71_L71PONTE_HT">BDD!$DL$29:$DL$31</definedName>
    <definedName name="REALT_P71_L71TAVEL_HT">BDD!$DM$29:$DM$31</definedName>
    <definedName name="REALT_P71_L72NEOUL_HT">BDD!$DN$29:$DN$31</definedName>
    <definedName name="REALT_P71_L72PONTE_HT">BDD!$DO$29:$DO$31</definedName>
    <definedName name="REALT_P71_L72TAVEL_HT">BDD!$DP$29:$DP$31</definedName>
    <definedName name="REALT_P71_Y76171_HT">BDD!$DQ$29:$DQ$34</definedName>
    <definedName name="REALT_P71_Y76271_HT">BDD!$DR$29:$DR$34</definedName>
    <definedName name="REALT_P71_Y76371_HT">BDD!$DS$29:$DS$34</definedName>
    <definedName name="REALTOR_225kV">BDD!$CR$29:$CR$41</definedName>
    <definedName name="REALTOR_400kV">BDD!$DF$29:$DF$41</definedName>
    <definedName name="REALTOR_SELF">BDD!$CP$29</definedName>
    <definedName name="ROGNA_P31_BC31_HT">BDD!$DU$29:$DU$31</definedName>
    <definedName name="ROGNA_P31_C2311_HT">BDD!$DV$29:$DV$31</definedName>
    <definedName name="ROGNA_P31_C2321_HT">BDD!$DW$29:$DW$31</definedName>
    <definedName name="ROGNA_P31_L31BERRE_HT">BDD!$DX$29</definedName>
    <definedName name="ROGNA_P31_L31S.BLA_HT">BDD!$DY$29</definedName>
    <definedName name="ROGNA_P31_L31VITRO_HT">BDD!$DZ$29</definedName>
    <definedName name="ROGNA_P31_L32BERRE_HT">BDD!$EA$29:$EA$31</definedName>
    <definedName name="ROGNA_P31_L33ZETAN_HT">BDD!$EB$29</definedName>
    <definedName name="ROGNA_P31_Y63131_HT">BDD!$EC$29:$EC$31</definedName>
    <definedName name="ROGNA_P31_Y63231_HT">BDD!$ED$29:$ED$31</definedName>
    <definedName name="ROGNA_P61_BC61_HT">BDD!$EF$29:$EF$31</definedName>
    <definedName name="ROGNA_P61_L61AUBET_HT">BDD!$EG$29:$EG$31</definedName>
    <definedName name="ROGNA_P61_L61DURAN_HT">BDD!$EH$29:$EH$31</definedName>
    <definedName name="ROGNA_P61_L61RQROU_HT">BDD!$EI$29:$EI$31</definedName>
    <definedName name="ROGNA_P61_L61SSCHA_HT">BDD!$EJ$29:$EJ$31</definedName>
    <definedName name="ROGNA_P61_L62AUBET_HT">BDD!$EK$29:$EK$31</definedName>
    <definedName name="ROGNA_P61_Y63161_HT">BDD!$EL$29:$EL$31</definedName>
    <definedName name="ROGNA_P61_Y63261_HT">BDD!$EM$29:$EM$31</definedName>
    <definedName name="ROGNAC_225kV">BDD!$EE$29:$EE$36</definedName>
    <definedName name="ROGNAC_63kV">BDD!$DT$29:$DT$38</definedName>
    <definedName name="ROUS5_P31_BC31_HT">BDD!$EO$29</definedName>
    <definedName name="ROUS5_P31_L31PALUN_HT">BDD!$EP$29</definedName>
    <definedName name="ROUS5_P31_L31ZROUS_HT">BDD!$EQ$29</definedName>
    <definedName name="ROUS5_P31_L32PALUN_HT">BDD!$ER$29</definedName>
    <definedName name="ROUSSET">BDD!$EN$29:$EN$32</definedName>
    <definedName name="SAUM6_P61_B61_HT">BDD!$CI$2:$CI$26</definedName>
    <definedName name="SAUM6_P61_B62_HT">BDD!$CJ$2:$CJ$26</definedName>
    <definedName name="SAUM6_P61_BC61_HT">BDD!$CK$2:$CK$16</definedName>
    <definedName name="SAUM6_P61_L61ARENC_HT">BDD!$CL$2:$CL$19</definedName>
    <definedName name="SAUM6_P61_L61SEPTE_HT">BDD!$CM$2:$CM$19</definedName>
    <definedName name="SAUM6_P61_Y61161_HT">BDD!$CN$2:$CN$16</definedName>
    <definedName name="SAUM6_P61_Y61261_HT">BDD!$CO$2:$CO$16</definedName>
    <definedName name="SAUM6_Y611">BDD!$CP$2:$CP$4</definedName>
    <definedName name="SAUM6_Y612">BDD!$CQ$2:$CQ$4</definedName>
    <definedName name="SAUMATY">BDD!$CH$2:$CH$10</definedName>
    <definedName name="SEPTE_P31_BC31_HT">BDD!$ET$29</definedName>
    <definedName name="SEPTE_P31_L31GAVOT_HT">BDD!$EU$29</definedName>
    <definedName name="SEPTE_P31_L31PALUN_HT">BDD!$EV$29</definedName>
    <definedName name="SEPTE_P31_L31VITRO_HT">BDD!$EW$29</definedName>
    <definedName name="SEPTE_P31_L31ZESTA_HT">BDD!$EX$29</definedName>
    <definedName name="SEPTE_P31_L31ZMALL_HT">BDD!$EY$29</definedName>
    <definedName name="SEPTE_P31_L32GAVOT_HT">BDD!$EZ$29</definedName>
    <definedName name="SEPTE_P31_L32P.LAN_HT">BDD!$FA$29</definedName>
    <definedName name="SEPTE_P31_Y63131_HT">BDD!$FB$29</definedName>
    <definedName name="SEPTE_P31_Y63231_HT">BDD!$FC$29</definedName>
    <definedName name="SEPTE_P61_BC61_HT">BDD!$FE$29:$FE$31</definedName>
    <definedName name="SEPTE_P61_L61ARENC_HT">BDD!$FF$29:$FF$31</definedName>
    <definedName name="SEPTE_P61_L61LAVER_HT">BDD!$FG$29:$FG$31</definedName>
    <definedName name="SEPTE_P61_L61PALUN_HT">BDD!$FH$29:$FH$31</definedName>
    <definedName name="SEPTE_P61_L61REALT_HT">BDD!$FI$29:$FI$31</definedName>
    <definedName name="SEPTE_P61_L61SAUM6_HT">BDD!$FJ$29:$FJ$31</definedName>
    <definedName name="SEPTE_P61_L62PALUN_HT">BDD!$FK$29:$FK$31</definedName>
    <definedName name="SEPTE_P61_L63REALT_HT">BDD!$FL$29:$FL$31</definedName>
    <definedName name="SEPTE_P61_Y63161_HT">BDD!$FM$29:$FM$31</definedName>
    <definedName name="SEPTE_P61_Y63261_HT">BDD!$FN$29:$FN$31</definedName>
    <definedName name="SEPTEMES_225kV">BDD!$FD$29:$FD$38</definedName>
    <definedName name="SEPTEMES_63kV">BDD!$ES$29:$ES$38</definedName>
    <definedName name="SOIXANTETROIS">BDD!$A$28:$A$47</definedName>
    <definedName name="SYLVA_P31_B31_S1A1_HT">BDD!$CS$2:$CS$4</definedName>
    <definedName name="SYLVA_P31_B31_S1A2_HT">BDD!$CT$2:$CT$5</definedName>
    <definedName name="SYLVA_P31_B31_S1B1_HT">BDD!$CU$2:$CU$4</definedName>
    <definedName name="SYLVA_P31_B31_S1B2_HT">BDD!$CV$2:$CV$8</definedName>
    <definedName name="SYLVA_P31_L31RABAT_HT">BDD!$CW$2:$CW$10</definedName>
    <definedName name="SYLVA_P31_L32RABAT_HT">BDD!$CX$2:$CX$10</definedName>
    <definedName name="SYLVA_P31_SS1A12_HT">BDD!$CY$2:$CY$4</definedName>
    <definedName name="SYLVA_P31_T31AB_HT">BDD!$CZ$2:$CZ$10</definedName>
    <definedName name="SYLVA_P31_Y31131_HT">BDD!$DA$2:$DA$7</definedName>
    <definedName name="SYLVA_P31_Y31231_HT">BDD!$DB$2:$DB$7</definedName>
    <definedName name="SYLVA_P31_Y31331_HT">BDD!$DC$2:$DC$7</definedName>
    <definedName name="SYLVABELLE">BDD!$CR$2:$CR$12</definedName>
    <definedName name="TECHNOLOGIE">BDD!$A$2:$A$3</definedName>
    <definedName name="V.POR_P61_B61_HT">BDD!$DE$2:$DE$19</definedName>
    <definedName name="V.POR_P61_B61_S1.1_HT">BDD!$DF$2</definedName>
    <definedName name="V.POR_P61_B61_S1.2_HT">BDD!$DG$3</definedName>
    <definedName name="V.POR_P61_B62_HT">BDD!$DH$2:$DH$19</definedName>
    <definedName name="V.POR_P61_B62_S2.1_HT">BDD!$DI$2</definedName>
    <definedName name="V.POR_P61_B62_S2.2_HT">BDD!$DJ$2</definedName>
    <definedName name="V.POR_P61_BC61_HT">BDD!$DK$2:$DK$16</definedName>
    <definedName name="V.POR_P61_L61ARENC_HT">BDD!$DL$2:$DL$19</definedName>
    <definedName name="V.POR_P61_L61CONCE_HT">BDD!$DM$2:$DM$19</definedName>
    <definedName name="V.POR_P61_Y61161_HT">BDD!$DN$2:$DN$22</definedName>
    <definedName name="V.POR_P61_Y61261_HT">BDD!$DO$2:$DO$22</definedName>
    <definedName name="VIEUX_PORT">BDD!$DD$2:$DD$12</definedName>
    <definedName name="VITRO_P31_L31ROGNA_HT">BDD!$FP$29:$FP$31</definedName>
    <definedName name="VITRO_P31_L31SEPTE_HT">BDD!$FQ$29:$FQ$31</definedName>
    <definedName name="VITROLLES">BDD!$FO$29:$FO$30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" i="19" l="1"/>
  <c r="Q14" i="19"/>
  <c r="Q13" i="19"/>
  <c r="Q11" i="19"/>
  <c r="Q12" i="19"/>
  <c r="I24" i="19" l="1"/>
  <c r="H24" i="19" a="1"/>
  <c r="H24" i="19" s="1"/>
  <c r="I23" i="19"/>
  <c r="H23" i="19" a="1"/>
  <c r="H23" i="19" s="1"/>
  <c r="I22" i="19"/>
  <c r="H22" i="19" a="1"/>
  <c r="H22" i="19" s="1"/>
  <c r="I21" i="19"/>
  <c r="H21" i="19" a="1"/>
  <c r="H21" i="19" s="1"/>
  <c r="I20" i="19"/>
  <c r="H20" i="19" a="1"/>
  <c r="H20" i="19" s="1"/>
  <c r="I19" i="19"/>
  <c r="H19" i="19" a="1"/>
  <c r="H19" i="19" s="1"/>
  <c r="I18" i="19"/>
  <c r="H18" i="19" a="1"/>
  <c r="H18" i="19" s="1"/>
  <c r="I17" i="19"/>
  <c r="H17" i="19" a="1"/>
  <c r="H17" i="19" s="1"/>
  <c r="I16" i="19"/>
  <c r="H16" i="19" a="1"/>
  <c r="H16" i="19" s="1"/>
  <c r="I15" i="19"/>
  <c r="H15" i="19" a="1"/>
  <c r="H15" i="19" s="1"/>
  <c r="I14" i="19"/>
  <c r="H14" i="19" a="1"/>
  <c r="H14" i="19" s="1"/>
  <c r="I13" i="19"/>
  <c r="H13" i="19"/>
  <c r="H13" i="19" a="1"/>
  <c r="I12" i="19"/>
  <c r="H12" i="19" a="1"/>
  <c r="H12" i="19" s="1"/>
  <c r="I10" i="19"/>
  <c r="H10" i="19" a="1"/>
  <c r="H10" i="19" s="1"/>
  <c r="I9" i="19"/>
  <c r="H9" i="19" a="1"/>
  <c r="H9" i="19" s="1"/>
  <c r="I8" i="19"/>
  <c r="H8" i="19" a="1"/>
  <c r="H8" i="19" s="1"/>
  <c r="I11" i="19"/>
  <c r="H11" i="19" a="1"/>
  <c r="H11" i="19" s="1"/>
  <c r="I7" i="19"/>
  <c r="H7" i="19" a="1"/>
  <c r="H7" i="19" s="1"/>
  <c r="I6" i="19"/>
  <c r="H6" i="19" a="1"/>
  <c r="H6" i="19" s="1"/>
  <c r="I5" i="19"/>
  <c r="H5" i="19" a="1"/>
  <c r="H5" i="19" s="1"/>
  <c r="I4" i="19"/>
  <c r="H4" i="19" a="1"/>
  <c r="H4" i="19" s="1"/>
  <c r="I3" i="19"/>
  <c r="H3" i="19" a="1"/>
  <c r="H3" i="19" s="1"/>
  <c r="I2" i="19"/>
  <c r="H2" i="19" a="1"/>
  <c r="H2" i="19" s="1"/>
  <c r="I2" i="3" l="1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F35" i="5" l="1"/>
  <c r="H35" i="5" s="1"/>
  <c r="F34" i="5"/>
  <c r="F33" i="5"/>
  <c r="E33" i="5" s="1"/>
  <c r="F32" i="5"/>
  <c r="G32" i="5" s="1"/>
  <c r="F31" i="5"/>
  <c r="H31" i="5" s="1"/>
  <c r="F30" i="5"/>
  <c r="F29" i="5"/>
  <c r="H29" i="5" s="1"/>
  <c r="F28" i="5"/>
  <c r="H28" i="5" s="1"/>
  <c r="F27" i="5"/>
  <c r="G27" i="5" s="1"/>
  <c r="F26" i="5"/>
  <c r="H26" i="5" s="1"/>
  <c r="F25" i="5"/>
  <c r="H25" i="5" s="1"/>
  <c r="F24" i="5"/>
  <c r="E24" i="5" s="1"/>
  <c r="F23" i="5"/>
  <c r="G23" i="5" s="1"/>
  <c r="F22" i="5"/>
  <c r="F21" i="5"/>
  <c r="F20" i="5"/>
  <c r="E20" i="5" s="1"/>
  <c r="F19" i="5"/>
  <c r="F18" i="5"/>
  <c r="F17" i="5"/>
  <c r="G17" i="5" s="1"/>
  <c r="F16" i="5"/>
  <c r="G16" i="5" s="1"/>
  <c r="F15" i="5"/>
  <c r="H15" i="5" s="1"/>
  <c r="F14" i="5"/>
  <c r="F13" i="5"/>
  <c r="F12" i="5"/>
  <c r="G12" i="5" s="1"/>
  <c r="F11" i="5"/>
  <c r="F10" i="5"/>
  <c r="G10" i="5" s="1"/>
  <c r="F9" i="5"/>
  <c r="H9" i="5" s="1"/>
  <c r="F8" i="5"/>
  <c r="H8" i="5" s="1"/>
  <c r="F7" i="5"/>
  <c r="G7" i="5" s="1"/>
  <c r="F6" i="5"/>
  <c r="F5" i="5"/>
  <c r="G5" i="5" s="1"/>
  <c r="F4" i="5"/>
  <c r="G4" i="5" s="1"/>
  <c r="F3" i="5"/>
  <c r="H3" i="5" s="1"/>
  <c r="C3" i="5"/>
  <c r="F2" i="5"/>
  <c r="G2" i="5" s="1"/>
  <c r="C2" i="5"/>
  <c r="CS8" i="2"/>
  <c r="CS7" i="2"/>
  <c r="CS6" i="2"/>
  <c r="J1661" i="1" a="1"/>
  <c r="J1661" i="1" s="1"/>
  <c r="I1661" i="1"/>
  <c r="FQ31" i="2" s="1"/>
  <c r="J1660" i="1" a="1"/>
  <c r="J1660" i="1" s="1"/>
  <c r="I1660" i="1"/>
  <c r="FQ30" i="2" s="1"/>
  <c r="J1659" i="1"/>
  <c r="J1659" i="1" a="1"/>
  <c r="I1659" i="1"/>
  <c r="FQ29" i="2" s="1"/>
  <c r="J1658" i="1"/>
  <c r="J1658" i="1" a="1"/>
  <c r="I1658" i="1"/>
  <c r="FP31" i="2" s="1"/>
  <c r="J1657" i="1"/>
  <c r="J1657" i="1" a="1"/>
  <c r="I1657" i="1"/>
  <c r="FP30" i="2" s="1"/>
  <c r="J1656" i="1"/>
  <c r="J1656" i="1" a="1"/>
  <c r="I1656" i="1"/>
  <c r="FP29" i="2" s="1"/>
  <c r="J1655" i="1"/>
  <c r="J1655" i="1" a="1"/>
  <c r="I1655" i="1"/>
  <c r="FN31" i="2" s="1"/>
  <c r="J1654" i="1"/>
  <c r="J1654" i="1" a="1"/>
  <c r="I1654" i="1"/>
  <c r="FN30" i="2" s="1"/>
  <c r="J1653" i="1"/>
  <c r="J1653" i="1" a="1"/>
  <c r="I1653" i="1"/>
  <c r="FN29" i="2" s="1"/>
  <c r="J1652" i="1"/>
  <c r="J1652" i="1" a="1"/>
  <c r="I1652" i="1"/>
  <c r="FM31" i="2" s="1"/>
  <c r="J1651" i="1"/>
  <c r="J1651" i="1" a="1"/>
  <c r="I1651" i="1"/>
  <c r="FM30" i="2" s="1"/>
  <c r="J1650" i="1"/>
  <c r="J1650" i="1" a="1"/>
  <c r="I1650" i="1"/>
  <c r="FM29" i="2" s="1"/>
  <c r="J1649" i="1"/>
  <c r="J1649" i="1" a="1"/>
  <c r="I1649" i="1"/>
  <c r="FL31" i="2" s="1"/>
  <c r="J1648" i="1"/>
  <c r="J1648" i="1" a="1"/>
  <c r="I1648" i="1"/>
  <c r="FL30" i="2" s="1"/>
  <c r="J1647" i="1"/>
  <c r="J1647" i="1" a="1"/>
  <c r="I1647" i="1"/>
  <c r="FL29" i="2" s="1"/>
  <c r="J1646" i="1"/>
  <c r="J1646" i="1" a="1"/>
  <c r="I1646" i="1"/>
  <c r="FK31" i="2" s="1"/>
  <c r="J1645" i="1"/>
  <c r="J1645" i="1" a="1"/>
  <c r="I1645" i="1"/>
  <c r="FK30" i="2" s="1"/>
  <c r="J1644" i="1"/>
  <c r="J1644" i="1" a="1"/>
  <c r="I1644" i="1"/>
  <c r="FK29" i="2" s="1"/>
  <c r="J1643" i="1"/>
  <c r="J1643" i="1" a="1"/>
  <c r="I1643" i="1"/>
  <c r="FJ31" i="2" s="1"/>
  <c r="J1642" i="1"/>
  <c r="J1642" i="1" a="1"/>
  <c r="I1642" i="1"/>
  <c r="FJ30" i="2" s="1"/>
  <c r="J1641" i="1"/>
  <c r="J1641" i="1" a="1"/>
  <c r="I1641" i="1"/>
  <c r="FJ29" i="2" s="1"/>
  <c r="J1640" i="1"/>
  <c r="J1640" i="1" a="1"/>
  <c r="I1640" i="1"/>
  <c r="FI31" i="2" s="1"/>
  <c r="J1639" i="1"/>
  <c r="J1639" i="1" a="1"/>
  <c r="I1639" i="1"/>
  <c r="FI30" i="2" s="1"/>
  <c r="J1638" i="1"/>
  <c r="J1638" i="1" a="1"/>
  <c r="I1638" i="1"/>
  <c r="FI29" i="2" s="1"/>
  <c r="J1637" i="1"/>
  <c r="J1637" i="1" a="1"/>
  <c r="I1637" i="1"/>
  <c r="FH31" i="2" s="1"/>
  <c r="J1636" i="1"/>
  <c r="J1636" i="1" a="1"/>
  <c r="I1636" i="1"/>
  <c r="FH30" i="2" s="1"/>
  <c r="J1635" i="1"/>
  <c r="J1635" i="1" a="1"/>
  <c r="I1635" i="1"/>
  <c r="FH29" i="2" s="1"/>
  <c r="J1634" i="1"/>
  <c r="J1634" i="1" a="1"/>
  <c r="I1634" i="1"/>
  <c r="FG31" i="2" s="1"/>
  <c r="J1633" i="1"/>
  <c r="J1633" i="1" a="1"/>
  <c r="I1633" i="1"/>
  <c r="FG30" i="2" s="1"/>
  <c r="J1632" i="1"/>
  <c r="J1632" i="1" a="1"/>
  <c r="I1632" i="1"/>
  <c r="FG29" i="2" s="1"/>
  <c r="J1631" i="1"/>
  <c r="J1631" i="1" a="1"/>
  <c r="I1631" i="1"/>
  <c r="FF31" i="2" s="1"/>
  <c r="J1630" i="1"/>
  <c r="J1630" i="1" a="1"/>
  <c r="I1630" i="1"/>
  <c r="FF30" i="2" s="1"/>
  <c r="J1629" i="1"/>
  <c r="J1629" i="1" a="1"/>
  <c r="I1629" i="1"/>
  <c r="FF29" i="2" s="1"/>
  <c r="J1628" i="1"/>
  <c r="J1628" i="1" a="1"/>
  <c r="I1628" i="1"/>
  <c r="FE31" i="2" s="1"/>
  <c r="J1627" i="1"/>
  <c r="J1627" i="1" a="1"/>
  <c r="I1627" i="1"/>
  <c r="FE30" i="2" s="1"/>
  <c r="J1626" i="1"/>
  <c r="J1626" i="1" a="1"/>
  <c r="I1626" i="1"/>
  <c r="FE29" i="2" s="1"/>
  <c r="J1625" i="1"/>
  <c r="J1625" i="1" a="1"/>
  <c r="I1625" i="1"/>
  <c r="FC29" i="2" s="1"/>
  <c r="J1624" i="1"/>
  <c r="J1624" i="1" a="1"/>
  <c r="I1624" i="1"/>
  <c r="FB29" i="2" s="1"/>
  <c r="J1623" i="1"/>
  <c r="J1623" i="1" a="1"/>
  <c r="I1623" i="1"/>
  <c r="FA29" i="2" s="1"/>
  <c r="J1622" i="1"/>
  <c r="J1622" i="1" a="1"/>
  <c r="I1622" i="1"/>
  <c r="EZ29" i="2" s="1"/>
  <c r="J1621" i="1"/>
  <c r="J1621" i="1" a="1"/>
  <c r="I1621" i="1"/>
  <c r="EY29" i="2" s="1"/>
  <c r="J1620" i="1"/>
  <c r="J1620" i="1" a="1"/>
  <c r="I1620" i="1"/>
  <c r="EX29" i="2" s="1"/>
  <c r="J1619" i="1"/>
  <c r="J1619" i="1" a="1"/>
  <c r="I1619" i="1"/>
  <c r="EW29" i="2" s="1"/>
  <c r="J1618" i="1"/>
  <c r="J1618" i="1" a="1"/>
  <c r="I1618" i="1"/>
  <c r="EV29" i="2" s="1"/>
  <c r="J1617" i="1"/>
  <c r="J1617" i="1" a="1"/>
  <c r="I1617" i="1"/>
  <c r="EU29" i="2" s="1"/>
  <c r="J1616" i="1"/>
  <c r="J1616" i="1" a="1"/>
  <c r="I1616" i="1"/>
  <c r="ET29" i="2" s="1"/>
  <c r="J1615" i="1"/>
  <c r="J1615" i="1" a="1"/>
  <c r="I1615" i="1"/>
  <c r="ER29" i="2" s="1"/>
  <c r="J1614" i="1"/>
  <c r="J1614" i="1" a="1"/>
  <c r="I1614" i="1"/>
  <c r="EQ29" i="2" s="1"/>
  <c r="J1613" i="1"/>
  <c r="J1613" i="1" a="1"/>
  <c r="I1613" i="1"/>
  <c r="EP29" i="2" s="1"/>
  <c r="J1612" i="1"/>
  <c r="J1612" i="1" a="1"/>
  <c r="I1612" i="1"/>
  <c r="EO29" i="2" s="1"/>
  <c r="J1611" i="1"/>
  <c r="J1611" i="1" a="1"/>
  <c r="I1611" i="1"/>
  <c r="EM31" i="2" s="1"/>
  <c r="J1610" i="1"/>
  <c r="J1610" i="1" a="1"/>
  <c r="I1610" i="1"/>
  <c r="EM30" i="2" s="1"/>
  <c r="J1609" i="1"/>
  <c r="J1609" i="1" a="1"/>
  <c r="I1609" i="1"/>
  <c r="EM29" i="2" s="1"/>
  <c r="J1608" i="1"/>
  <c r="J1608" i="1" a="1"/>
  <c r="I1608" i="1"/>
  <c r="EL31" i="2" s="1"/>
  <c r="J1607" i="1"/>
  <c r="J1607" i="1" a="1"/>
  <c r="I1607" i="1"/>
  <c r="EL30" i="2" s="1"/>
  <c r="J1606" i="1" a="1"/>
  <c r="J1606" i="1" s="1"/>
  <c r="I1606" i="1"/>
  <c r="EL29" i="2" s="1"/>
  <c r="J1605" i="1"/>
  <c r="J1605" i="1" a="1"/>
  <c r="I1605" i="1"/>
  <c r="EK31" i="2" s="1"/>
  <c r="J1604" i="1" a="1"/>
  <c r="J1604" i="1" s="1"/>
  <c r="I1604" i="1"/>
  <c r="EK30" i="2" s="1"/>
  <c r="J1603" i="1"/>
  <c r="J1603" i="1" a="1"/>
  <c r="I1603" i="1"/>
  <c r="EK29" i="2" s="1"/>
  <c r="J1602" i="1" a="1"/>
  <c r="J1602" i="1" s="1"/>
  <c r="I1602" i="1"/>
  <c r="EJ31" i="2" s="1"/>
  <c r="J1601" i="1"/>
  <c r="J1601" i="1" a="1"/>
  <c r="I1601" i="1"/>
  <c r="EJ30" i="2" s="1"/>
  <c r="J1600" i="1" a="1"/>
  <c r="J1600" i="1" s="1"/>
  <c r="I1600" i="1"/>
  <c r="EJ29" i="2" s="1"/>
  <c r="J1599" i="1"/>
  <c r="J1599" i="1" a="1"/>
  <c r="I1599" i="1"/>
  <c r="EI31" i="2" s="1"/>
  <c r="J1598" i="1" a="1"/>
  <c r="J1598" i="1" s="1"/>
  <c r="I1598" i="1"/>
  <c r="EI30" i="2" s="1"/>
  <c r="J1597" i="1"/>
  <c r="J1597" i="1" a="1"/>
  <c r="I1597" i="1"/>
  <c r="EI29" i="2" s="1"/>
  <c r="J1596" i="1" a="1"/>
  <c r="J1596" i="1" s="1"/>
  <c r="I1596" i="1"/>
  <c r="EH31" i="2" s="1"/>
  <c r="J1595" i="1"/>
  <c r="J1595" i="1" a="1"/>
  <c r="I1595" i="1"/>
  <c r="EH30" i="2" s="1"/>
  <c r="J1594" i="1" a="1"/>
  <c r="J1594" i="1" s="1"/>
  <c r="I1594" i="1"/>
  <c r="EH29" i="2" s="1"/>
  <c r="J1593" i="1"/>
  <c r="J1593" i="1" a="1"/>
  <c r="I1593" i="1"/>
  <c r="EG31" i="2" s="1"/>
  <c r="J1592" i="1" a="1"/>
  <c r="J1592" i="1" s="1"/>
  <c r="I1592" i="1"/>
  <c r="EG30" i="2" s="1"/>
  <c r="J1591" i="1"/>
  <c r="J1591" i="1" a="1"/>
  <c r="I1591" i="1"/>
  <c r="EG29" i="2" s="1"/>
  <c r="J1590" i="1" a="1"/>
  <c r="J1590" i="1" s="1"/>
  <c r="I1590" i="1"/>
  <c r="EF31" i="2" s="1"/>
  <c r="J1589" i="1"/>
  <c r="J1589" i="1" a="1"/>
  <c r="I1589" i="1"/>
  <c r="EF30" i="2" s="1"/>
  <c r="J1588" i="1" a="1"/>
  <c r="J1588" i="1" s="1"/>
  <c r="I1588" i="1"/>
  <c r="EF29" i="2" s="1"/>
  <c r="J1587" i="1"/>
  <c r="J1587" i="1" a="1"/>
  <c r="I1587" i="1"/>
  <c r="ED31" i="2" s="1"/>
  <c r="J1586" i="1" a="1"/>
  <c r="J1586" i="1" s="1"/>
  <c r="I1586" i="1"/>
  <c r="ED30" i="2" s="1"/>
  <c r="J1585" i="1"/>
  <c r="J1585" i="1" a="1"/>
  <c r="I1585" i="1"/>
  <c r="ED29" i="2" s="1"/>
  <c r="J1584" i="1" a="1"/>
  <c r="J1584" i="1" s="1"/>
  <c r="I1584" i="1"/>
  <c r="EC31" i="2" s="1"/>
  <c r="J1583" i="1"/>
  <c r="J1583" i="1" a="1"/>
  <c r="I1583" i="1"/>
  <c r="EC30" i="2" s="1"/>
  <c r="J1582" i="1" a="1"/>
  <c r="J1582" i="1" s="1"/>
  <c r="I1582" i="1"/>
  <c r="EC29" i="2" s="1"/>
  <c r="J1581" i="1"/>
  <c r="J1581" i="1" a="1"/>
  <c r="I1581" i="1"/>
  <c r="EB29" i="2" s="1"/>
  <c r="J1580" i="1" a="1"/>
  <c r="J1580" i="1" s="1"/>
  <c r="I1580" i="1"/>
  <c r="EA31" i="2" s="1"/>
  <c r="J1579" i="1"/>
  <c r="J1579" i="1" a="1"/>
  <c r="I1579" i="1"/>
  <c r="EA30" i="2" s="1"/>
  <c r="J1578" i="1" a="1"/>
  <c r="J1578" i="1" s="1"/>
  <c r="I1578" i="1"/>
  <c r="EA29" i="2" s="1"/>
  <c r="J1577" i="1"/>
  <c r="J1577" i="1" a="1"/>
  <c r="I1577" i="1"/>
  <c r="DZ29" i="2" s="1"/>
  <c r="J1576" i="1" a="1"/>
  <c r="J1576" i="1" s="1"/>
  <c r="I1576" i="1"/>
  <c r="DY29" i="2" s="1"/>
  <c r="J1575" i="1"/>
  <c r="J1575" i="1" a="1"/>
  <c r="I1575" i="1"/>
  <c r="DX29" i="2" s="1"/>
  <c r="J1574" i="1" a="1"/>
  <c r="J1574" i="1" s="1"/>
  <c r="I1574" i="1"/>
  <c r="DW31" i="2" s="1"/>
  <c r="J1573" i="1"/>
  <c r="J1573" i="1" a="1"/>
  <c r="I1573" i="1"/>
  <c r="DW30" i="2" s="1"/>
  <c r="J1572" i="1" a="1"/>
  <c r="J1572" i="1" s="1"/>
  <c r="I1572" i="1"/>
  <c r="DW29" i="2" s="1"/>
  <c r="J1571" i="1"/>
  <c r="J1571" i="1" a="1"/>
  <c r="I1571" i="1"/>
  <c r="DV31" i="2" s="1"/>
  <c r="J1570" i="1" a="1"/>
  <c r="J1570" i="1" s="1"/>
  <c r="I1570" i="1"/>
  <c r="DV30" i="2" s="1"/>
  <c r="J1569" i="1"/>
  <c r="J1569" i="1" a="1"/>
  <c r="I1569" i="1"/>
  <c r="DV29" i="2" s="1"/>
  <c r="J1568" i="1" a="1"/>
  <c r="J1568" i="1" s="1"/>
  <c r="I1568" i="1"/>
  <c r="DU31" i="2" s="1"/>
  <c r="J1567" i="1"/>
  <c r="J1567" i="1" a="1"/>
  <c r="I1567" i="1"/>
  <c r="DU30" i="2" s="1"/>
  <c r="J1566" i="1" a="1"/>
  <c r="J1566" i="1" s="1"/>
  <c r="I1566" i="1"/>
  <c r="DU29" i="2" s="1"/>
  <c r="J1565" i="1"/>
  <c r="J1565" i="1" a="1"/>
  <c r="I1565" i="1"/>
  <c r="DS34" i="2" s="1"/>
  <c r="J1564" i="1" a="1"/>
  <c r="J1564" i="1" s="1"/>
  <c r="I1564" i="1"/>
  <c r="DS33" i="2" s="1"/>
  <c r="J1563" i="1"/>
  <c r="J1563" i="1" a="1"/>
  <c r="I1563" i="1"/>
  <c r="DS32" i="2" s="1"/>
  <c r="J1562" i="1" a="1"/>
  <c r="J1562" i="1" s="1"/>
  <c r="I1562" i="1"/>
  <c r="DS31" i="2" s="1"/>
  <c r="J1561" i="1"/>
  <c r="J1561" i="1" a="1"/>
  <c r="I1561" i="1"/>
  <c r="DS30" i="2" s="1"/>
  <c r="J1560" i="1" a="1"/>
  <c r="J1560" i="1" s="1"/>
  <c r="I1560" i="1"/>
  <c r="DS29" i="2" s="1"/>
  <c r="J1559" i="1"/>
  <c r="J1559" i="1" a="1"/>
  <c r="I1559" i="1"/>
  <c r="DR34" i="2" s="1"/>
  <c r="J1558" i="1" a="1"/>
  <c r="J1558" i="1" s="1"/>
  <c r="I1558" i="1"/>
  <c r="DR33" i="2" s="1"/>
  <c r="J1557" i="1"/>
  <c r="J1557" i="1" a="1"/>
  <c r="I1557" i="1"/>
  <c r="DR32" i="2" s="1"/>
  <c r="J1556" i="1" a="1"/>
  <c r="J1556" i="1" s="1"/>
  <c r="I1556" i="1"/>
  <c r="DR31" i="2" s="1"/>
  <c r="J1555" i="1"/>
  <c r="J1555" i="1" a="1"/>
  <c r="I1555" i="1"/>
  <c r="DR30" i="2" s="1"/>
  <c r="J1554" i="1" a="1"/>
  <c r="J1554" i="1" s="1"/>
  <c r="I1554" i="1"/>
  <c r="DR29" i="2" s="1"/>
  <c r="J1553" i="1"/>
  <c r="J1553" i="1" a="1"/>
  <c r="I1553" i="1"/>
  <c r="DQ34" i="2" s="1"/>
  <c r="J1552" i="1" a="1"/>
  <c r="J1552" i="1" s="1"/>
  <c r="I1552" i="1"/>
  <c r="DQ33" i="2" s="1"/>
  <c r="J1551" i="1"/>
  <c r="J1551" i="1" a="1"/>
  <c r="I1551" i="1"/>
  <c r="DQ32" i="2" s="1"/>
  <c r="J1550" i="1" a="1"/>
  <c r="J1550" i="1" s="1"/>
  <c r="I1550" i="1"/>
  <c r="DQ31" i="2" s="1"/>
  <c r="J1549" i="1"/>
  <c r="J1549" i="1" a="1"/>
  <c r="I1549" i="1"/>
  <c r="DQ30" i="2" s="1"/>
  <c r="J1548" i="1" a="1"/>
  <c r="J1548" i="1" s="1"/>
  <c r="I1548" i="1"/>
  <c r="DQ29" i="2" s="1"/>
  <c r="J1547" i="1"/>
  <c r="J1547" i="1" a="1"/>
  <c r="I1547" i="1"/>
  <c r="DP31" i="2" s="1"/>
  <c r="J1546" i="1" a="1"/>
  <c r="J1546" i="1" s="1"/>
  <c r="I1546" i="1"/>
  <c r="DP30" i="2" s="1"/>
  <c r="J1545" i="1"/>
  <c r="J1545" i="1" a="1"/>
  <c r="I1545" i="1"/>
  <c r="DP29" i="2" s="1"/>
  <c r="J1544" i="1" a="1"/>
  <c r="J1544" i="1" s="1"/>
  <c r="I1544" i="1"/>
  <c r="DO31" i="2" s="1"/>
  <c r="J1543" i="1"/>
  <c r="J1543" i="1" a="1"/>
  <c r="I1543" i="1"/>
  <c r="DO30" i="2" s="1"/>
  <c r="J1542" i="1" a="1"/>
  <c r="J1542" i="1" s="1"/>
  <c r="I1542" i="1"/>
  <c r="DO29" i="2" s="1"/>
  <c r="J1541" i="1"/>
  <c r="J1541" i="1" a="1"/>
  <c r="I1541" i="1"/>
  <c r="DN31" i="2" s="1"/>
  <c r="J1540" i="1" a="1"/>
  <c r="J1540" i="1" s="1"/>
  <c r="I1540" i="1"/>
  <c r="DN30" i="2" s="1"/>
  <c r="J1539" i="1"/>
  <c r="J1539" i="1" a="1"/>
  <c r="I1539" i="1"/>
  <c r="DN29" i="2" s="1"/>
  <c r="J1538" i="1" a="1"/>
  <c r="J1538" i="1" s="1"/>
  <c r="I1538" i="1"/>
  <c r="DM31" i="2" s="1"/>
  <c r="J1537" i="1"/>
  <c r="J1537" i="1" a="1"/>
  <c r="I1537" i="1"/>
  <c r="DM30" i="2" s="1"/>
  <c r="J1536" i="1" a="1"/>
  <c r="J1536" i="1" s="1"/>
  <c r="I1536" i="1"/>
  <c r="DM29" i="2" s="1"/>
  <c r="J1535" i="1"/>
  <c r="J1535" i="1" a="1"/>
  <c r="I1535" i="1"/>
  <c r="DL31" i="2" s="1"/>
  <c r="J1534" i="1" a="1"/>
  <c r="J1534" i="1" s="1"/>
  <c r="I1534" i="1"/>
  <c r="DL30" i="2" s="1"/>
  <c r="J1533" i="1"/>
  <c r="J1533" i="1" a="1"/>
  <c r="I1533" i="1"/>
  <c r="DL29" i="2" s="1"/>
  <c r="J1532" i="1" a="1"/>
  <c r="J1532" i="1" s="1"/>
  <c r="I1532" i="1"/>
  <c r="DK31" i="2" s="1"/>
  <c r="J1531" i="1"/>
  <c r="J1531" i="1" a="1"/>
  <c r="I1531" i="1"/>
  <c r="DK30" i="2" s="1"/>
  <c r="J1530" i="1" a="1"/>
  <c r="J1530" i="1" s="1"/>
  <c r="I1530" i="1"/>
  <c r="DK29" i="2" s="1"/>
  <c r="J1529" i="1"/>
  <c r="J1529" i="1" a="1"/>
  <c r="I1529" i="1"/>
  <c r="DJ31" i="2" s="1"/>
  <c r="J1528" i="1" a="1"/>
  <c r="J1528" i="1" s="1"/>
  <c r="I1528" i="1"/>
  <c r="DJ30" i="2" s="1"/>
  <c r="J1527" i="1"/>
  <c r="J1527" i="1" a="1"/>
  <c r="I1527" i="1"/>
  <c r="DJ29" i="2" s="1"/>
  <c r="J1526" i="1" a="1"/>
  <c r="J1526" i="1" s="1"/>
  <c r="I1526" i="1"/>
  <c r="DI31" i="2" s="1"/>
  <c r="J1525" i="1"/>
  <c r="J1525" i="1" a="1"/>
  <c r="I1525" i="1"/>
  <c r="DI30" i="2" s="1"/>
  <c r="J1524" i="1" a="1"/>
  <c r="J1524" i="1" s="1"/>
  <c r="I1524" i="1"/>
  <c r="DI29" i="2" s="1"/>
  <c r="J1523" i="1"/>
  <c r="J1523" i="1" a="1"/>
  <c r="I1523" i="1"/>
  <c r="DH31" i="2" s="1"/>
  <c r="J1522" i="1" a="1"/>
  <c r="J1522" i="1" s="1"/>
  <c r="I1522" i="1"/>
  <c r="DH30" i="2" s="1"/>
  <c r="J1521" i="1"/>
  <c r="J1521" i="1" a="1"/>
  <c r="I1521" i="1"/>
  <c r="DH29" i="2" s="1"/>
  <c r="J1520" i="1" a="1"/>
  <c r="J1520" i="1" s="1"/>
  <c r="I1520" i="1"/>
  <c r="DG34" i="2" s="1"/>
  <c r="J1519" i="1"/>
  <c r="J1519" i="1" a="1"/>
  <c r="I1519" i="1"/>
  <c r="DG33" i="2" s="1"/>
  <c r="J1518" i="1" a="1"/>
  <c r="J1518" i="1" s="1"/>
  <c r="I1518" i="1"/>
  <c r="DG32" i="2" s="1"/>
  <c r="J1517" i="1"/>
  <c r="J1517" i="1" a="1"/>
  <c r="I1517" i="1"/>
  <c r="DG31" i="2" s="1"/>
  <c r="J1516" i="1" a="1"/>
  <c r="J1516" i="1" s="1"/>
  <c r="I1516" i="1"/>
  <c r="DG30" i="2" s="1"/>
  <c r="J1515" i="1"/>
  <c r="J1515" i="1" a="1"/>
  <c r="I1515" i="1"/>
  <c r="DG29" i="2" s="1"/>
  <c r="J1514" i="1" a="1"/>
  <c r="J1514" i="1" s="1"/>
  <c r="I1514" i="1"/>
  <c r="DE31" i="2" s="1"/>
  <c r="J1513" i="1"/>
  <c r="J1513" i="1" a="1"/>
  <c r="I1513" i="1"/>
  <c r="DE30" i="2" s="1"/>
  <c r="J1512" i="1" a="1"/>
  <c r="J1512" i="1" s="1"/>
  <c r="I1512" i="1"/>
  <c r="DE29" i="2" s="1"/>
  <c r="J1511" i="1"/>
  <c r="J1511" i="1" a="1"/>
  <c r="I1511" i="1"/>
  <c r="DD31" i="2" s="1"/>
  <c r="J1510" i="1" a="1"/>
  <c r="J1510" i="1" s="1"/>
  <c r="I1510" i="1"/>
  <c r="DD30" i="2" s="1"/>
  <c r="J1509" i="1"/>
  <c r="J1509" i="1" a="1"/>
  <c r="I1509" i="1"/>
  <c r="DD29" i="2" s="1"/>
  <c r="J1508" i="1" a="1"/>
  <c r="J1508" i="1" s="1"/>
  <c r="I1508" i="1"/>
  <c r="DC31" i="2" s="1"/>
  <c r="J1507" i="1"/>
  <c r="J1507" i="1" a="1"/>
  <c r="I1507" i="1"/>
  <c r="DC30" i="2" s="1"/>
  <c r="J1506" i="1" a="1"/>
  <c r="J1506" i="1" s="1"/>
  <c r="I1506" i="1"/>
  <c r="DC29" i="2" s="1"/>
  <c r="J1505" i="1"/>
  <c r="J1505" i="1" a="1"/>
  <c r="I1505" i="1"/>
  <c r="DB31" i="2" s="1"/>
  <c r="J1504" i="1" a="1"/>
  <c r="J1504" i="1" s="1"/>
  <c r="I1504" i="1"/>
  <c r="DB30" i="2" s="1"/>
  <c r="J1503" i="1"/>
  <c r="J1503" i="1" a="1"/>
  <c r="I1503" i="1"/>
  <c r="DB29" i="2" s="1"/>
  <c r="J1502" i="1" a="1"/>
  <c r="J1502" i="1" s="1"/>
  <c r="I1502" i="1"/>
  <c r="DA31" i="2" s="1"/>
  <c r="J1501" i="1"/>
  <c r="J1501" i="1" a="1"/>
  <c r="I1501" i="1"/>
  <c r="DA30" i="2" s="1"/>
  <c r="J1500" i="1" a="1"/>
  <c r="J1500" i="1" s="1"/>
  <c r="I1500" i="1"/>
  <c r="DA29" i="2" s="1"/>
  <c r="J1499" i="1"/>
  <c r="J1499" i="1" a="1"/>
  <c r="I1499" i="1"/>
  <c r="CZ30" i="2" s="1"/>
  <c r="J1498" i="1" a="1"/>
  <c r="J1498" i="1" s="1"/>
  <c r="I1498" i="1"/>
  <c r="CZ29" i="2" s="1"/>
  <c r="J1497" i="1"/>
  <c r="J1497" i="1" a="1"/>
  <c r="I1497" i="1"/>
  <c r="CY31" i="2" s="1"/>
  <c r="J1496" i="1" a="1"/>
  <c r="J1496" i="1" s="1"/>
  <c r="I1496" i="1"/>
  <c r="CY30" i="2" s="1"/>
  <c r="J1495" i="1"/>
  <c r="J1495" i="1" a="1"/>
  <c r="I1495" i="1"/>
  <c r="CY29" i="2" s="1"/>
  <c r="J1494" i="1" a="1"/>
  <c r="J1494" i="1" s="1"/>
  <c r="I1494" i="1"/>
  <c r="CX31" i="2" s="1"/>
  <c r="J1493" i="1"/>
  <c r="J1493" i="1" a="1"/>
  <c r="I1493" i="1"/>
  <c r="CX30" i="2" s="1"/>
  <c r="J1492" i="1" a="1"/>
  <c r="J1492" i="1" s="1"/>
  <c r="I1492" i="1"/>
  <c r="CX29" i="2" s="1"/>
  <c r="J1491" i="1"/>
  <c r="J1491" i="1" a="1"/>
  <c r="I1491" i="1"/>
  <c r="CW31" i="2" s="1"/>
  <c r="J1490" i="1" a="1"/>
  <c r="J1490" i="1" s="1"/>
  <c r="I1490" i="1"/>
  <c r="CW30" i="2" s="1"/>
  <c r="J1489" i="1"/>
  <c r="J1489" i="1" a="1"/>
  <c r="I1489" i="1"/>
  <c r="CW29" i="2" s="1"/>
  <c r="J1488" i="1" a="1"/>
  <c r="J1488" i="1" s="1"/>
  <c r="I1488" i="1"/>
  <c r="CV31" i="2" s="1"/>
  <c r="J1487" i="1"/>
  <c r="J1487" i="1" a="1"/>
  <c r="I1487" i="1"/>
  <c r="CV30" i="2" s="1"/>
  <c r="J1486" i="1" a="1"/>
  <c r="J1486" i="1" s="1"/>
  <c r="I1486" i="1"/>
  <c r="CV29" i="2" s="1"/>
  <c r="J1485" i="1"/>
  <c r="J1485" i="1" a="1"/>
  <c r="I1485" i="1"/>
  <c r="CU30" i="2" s="1"/>
  <c r="J1484" i="1" a="1"/>
  <c r="J1484" i="1" s="1"/>
  <c r="I1484" i="1"/>
  <c r="CU29" i="2" s="1"/>
  <c r="J1483" i="1"/>
  <c r="J1483" i="1" a="1"/>
  <c r="I1483" i="1"/>
  <c r="CT31" i="2" s="1"/>
  <c r="J1482" i="1" a="1"/>
  <c r="J1482" i="1" s="1"/>
  <c r="I1482" i="1"/>
  <c r="CT30" i="2" s="1"/>
  <c r="J1481" i="1"/>
  <c r="J1481" i="1" a="1"/>
  <c r="I1481" i="1"/>
  <c r="CT29" i="2" s="1"/>
  <c r="J1480" i="1" a="1"/>
  <c r="J1480" i="1" s="1"/>
  <c r="I1480" i="1"/>
  <c r="CS31" i="2" s="1"/>
  <c r="J1479" i="1"/>
  <c r="J1479" i="1" a="1"/>
  <c r="I1479" i="1"/>
  <c r="CS30" i="2" s="1"/>
  <c r="J1478" i="1" a="1"/>
  <c r="J1478" i="1" s="1"/>
  <c r="I1478" i="1"/>
  <c r="CS29" i="2" s="1"/>
  <c r="J1477" i="1"/>
  <c r="J1477" i="1" a="1"/>
  <c r="I1477" i="1"/>
  <c r="CQ29" i="2" s="1"/>
  <c r="J1476" i="1" a="1"/>
  <c r="J1476" i="1" s="1"/>
  <c r="I1476" i="1"/>
  <c r="CO29" i="2" s="1"/>
  <c r="J1475" i="1"/>
  <c r="J1475" i="1" a="1"/>
  <c r="I1475" i="1"/>
  <c r="CN29" i="2" s="1"/>
  <c r="J1474" i="1" a="1"/>
  <c r="J1474" i="1" s="1"/>
  <c r="I1474" i="1"/>
  <c r="CM29" i="2" s="1"/>
  <c r="J1473" i="1"/>
  <c r="J1473" i="1" a="1"/>
  <c r="I1473" i="1"/>
  <c r="CL29" i="2" s="1"/>
  <c r="J1472" i="1" a="1"/>
  <c r="J1472" i="1" s="1"/>
  <c r="I1472" i="1"/>
  <c r="CJ31" i="2" s="1"/>
  <c r="J1471" i="1"/>
  <c r="J1471" i="1" a="1"/>
  <c r="I1471" i="1"/>
  <c r="CJ30" i="2" s="1"/>
  <c r="J1470" i="1" a="1"/>
  <c r="J1470" i="1" s="1"/>
  <c r="I1470" i="1"/>
  <c r="CJ29" i="2" s="1"/>
  <c r="J1469" i="1"/>
  <c r="J1469" i="1" a="1"/>
  <c r="I1469" i="1"/>
  <c r="CI31" i="2" s="1"/>
  <c r="J1468" i="1" a="1"/>
  <c r="J1468" i="1" s="1"/>
  <c r="I1468" i="1"/>
  <c r="CI30" i="2" s="1"/>
  <c r="J1467" i="1"/>
  <c r="J1467" i="1" a="1"/>
  <c r="I1467" i="1"/>
  <c r="CI29" i="2" s="1"/>
  <c r="J1466" i="1" a="1"/>
  <c r="J1466" i="1" s="1"/>
  <c r="I1466" i="1"/>
  <c r="CH31" i="2" s="1"/>
  <c r="J1465" i="1"/>
  <c r="J1465" i="1" a="1"/>
  <c r="I1465" i="1"/>
  <c r="CH30" i="2" s="1"/>
  <c r="J1464" i="1" a="1"/>
  <c r="J1464" i="1" s="1"/>
  <c r="I1464" i="1"/>
  <c r="CH29" i="2" s="1"/>
  <c r="J1463" i="1"/>
  <c r="J1463" i="1" a="1"/>
  <c r="I1463" i="1"/>
  <c r="CG31" i="2" s="1"/>
  <c r="J1462" i="1" a="1"/>
  <c r="J1462" i="1" s="1"/>
  <c r="I1462" i="1"/>
  <c r="CG30" i="2" s="1"/>
  <c r="J1461" i="1"/>
  <c r="J1461" i="1" a="1"/>
  <c r="I1461" i="1"/>
  <c r="CG29" i="2" s="1"/>
  <c r="J1460" i="1" a="1"/>
  <c r="J1460" i="1" s="1"/>
  <c r="I1460" i="1"/>
  <c r="CF31" i="2" s="1"/>
  <c r="J1459" i="1"/>
  <c r="J1459" i="1" a="1"/>
  <c r="I1459" i="1"/>
  <c r="CF30" i="2" s="1"/>
  <c r="J1458" i="1" a="1"/>
  <c r="J1458" i="1" s="1"/>
  <c r="I1458" i="1"/>
  <c r="CF29" i="2" s="1"/>
  <c r="J1457" i="1"/>
  <c r="J1457" i="1" a="1"/>
  <c r="I1457" i="1"/>
  <c r="CE31" i="2" s="1"/>
  <c r="J1456" i="1" a="1"/>
  <c r="J1456" i="1" s="1"/>
  <c r="I1456" i="1"/>
  <c r="CE30" i="2" s="1"/>
  <c r="J1455" i="1"/>
  <c r="J1455" i="1" a="1"/>
  <c r="I1455" i="1"/>
  <c r="CE29" i="2" s="1"/>
  <c r="J1454" i="1" a="1"/>
  <c r="J1454" i="1" s="1"/>
  <c r="I1454" i="1"/>
  <c r="CD31" i="2" s="1"/>
  <c r="J1453" i="1"/>
  <c r="J1453" i="1" a="1"/>
  <c r="I1453" i="1"/>
  <c r="CD30" i="2" s="1"/>
  <c r="J1452" i="1" a="1"/>
  <c r="J1452" i="1" s="1"/>
  <c r="I1452" i="1"/>
  <c r="CD29" i="2" s="1"/>
  <c r="J1451" i="1"/>
  <c r="J1451" i="1" a="1"/>
  <c r="I1451" i="1"/>
  <c r="CC31" i="2" s="1"/>
  <c r="J1450" i="1" a="1"/>
  <c r="J1450" i="1" s="1"/>
  <c r="I1450" i="1"/>
  <c r="CC30" i="2" s="1"/>
  <c r="J1449" i="1"/>
  <c r="J1449" i="1" a="1"/>
  <c r="I1449" i="1"/>
  <c r="CC29" i="2" s="1"/>
  <c r="J1448" i="1" a="1"/>
  <c r="J1448" i="1" s="1"/>
  <c r="I1448" i="1"/>
  <c r="CB31" i="2" s="1"/>
  <c r="J1447" i="1"/>
  <c r="J1447" i="1" a="1"/>
  <c r="I1447" i="1"/>
  <c r="CB30" i="2" s="1"/>
  <c r="J1446" i="1" a="1"/>
  <c r="J1446" i="1" s="1"/>
  <c r="I1446" i="1"/>
  <c r="CB29" i="2" s="1"/>
  <c r="J1445" i="1"/>
  <c r="J1445" i="1" a="1"/>
  <c r="I1445" i="1"/>
  <c r="CA31" i="2" s="1"/>
  <c r="J1444" i="1" a="1"/>
  <c r="J1444" i="1" s="1"/>
  <c r="I1444" i="1"/>
  <c r="CA30" i="2" s="1"/>
  <c r="J1443" i="1"/>
  <c r="J1443" i="1" a="1"/>
  <c r="I1443" i="1"/>
  <c r="CA29" i="2" s="1"/>
  <c r="J1442" i="1" a="1"/>
  <c r="J1442" i="1" s="1"/>
  <c r="I1442" i="1"/>
  <c r="BZ31" i="2" s="1"/>
  <c r="J1441" i="1"/>
  <c r="J1441" i="1" a="1"/>
  <c r="I1441" i="1"/>
  <c r="BZ30" i="2" s="1"/>
  <c r="J1440" i="1" a="1"/>
  <c r="J1440" i="1" s="1"/>
  <c r="I1440" i="1"/>
  <c r="BZ29" i="2" s="1"/>
  <c r="J1439" i="1"/>
  <c r="J1439" i="1" a="1"/>
  <c r="I1439" i="1"/>
  <c r="BX31" i="2" s="1"/>
  <c r="J1438" i="1" a="1"/>
  <c r="J1438" i="1" s="1"/>
  <c r="I1438" i="1"/>
  <c r="BX30" i="2" s="1"/>
  <c r="J1437" i="1"/>
  <c r="J1437" i="1" a="1"/>
  <c r="I1437" i="1"/>
  <c r="BX29" i="2" s="1"/>
  <c r="J1436" i="1"/>
  <c r="J1436" i="1" a="1"/>
  <c r="I1436" i="1"/>
  <c r="BW31" i="2" s="1"/>
  <c r="J1435" i="1"/>
  <c r="J1435" i="1" a="1"/>
  <c r="I1435" i="1"/>
  <c r="BW30" i="2" s="1"/>
  <c r="J1434" i="1"/>
  <c r="J1434" i="1" a="1"/>
  <c r="I1434" i="1"/>
  <c r="BW29" i="2" s="1"/>
  <c r="J1433" i="1"/>
  <c r="J1433" i="1" a="1"/>
  <c r="I1433" i="1"/>
  <c r="BV31" i="2" s="1"/>
  <c r="J1432" i="1"/>
  <c r="J1432" i="1" a="1"/>
  <c r="I1432" i="1"/>
  <c r="BV30" i="2" s="1"/>
  <c r="J1431" i="1"/>
  <c r="J1431" i="1" a="1"/>
  <c r="I1431" i="1"/>
  <c r="BV29" i="2" s="1"/>
  <c r="J1430" i="1"/>
  <c r="J1430" i="1" a="1"/>
  <c r="I1430" i="1"/>
  <c r="BU31" i="2" s="1"/>
  <c r="J1429" i="1"/>
  <c r="J1429" i="1" a="1"/>
  <c r="I1429" i="1"/>
  <c r="BU30" i="2" s="1"/>
  <c r="J1428" i="1"/>
  <c r="J1428" i="1" a="1"/>
  <c r="I1428" i="1"/>
  <c r="BU29" i="2" s="1"/>
  <c r="J1427" i="1"/>
  <c r="J1427" i="1" a="1"/>
  <c r="I1427" i="1"/>
  <c r="BT31" i="2" s="1"/>
  <c r="J1426" i="1"/>
  <c r="J1426" i="1" a="1"/>
  <c r="I1426" i="1"/>
  <c r="BT30" i="2" s="1"/>
  <c r="J1425" i="1"/>
  <c r="J1425" i="1" a="1"/>
  <c r="I1425" i="1"/>
  <c r="BT29" i="2" s="1"/>
  <c r="J1424" i="1"/>
  <c r="J1424" i="1" a="1"/>
  <c r="I1424" i="1"/>
  <c r="BS31" i="2" s="1"/>
  <c r="J1423" i="1"/>
  <c r="J1423" i="1" a="1"/>
  <c r="I1423" i="1"/>
  <c r="BS30" i="2" s="1"/>
  <c r="J1422" i="1"/>
  <c r="J1422" i="1" a="1"/>
  <c r="I1422" i="1"/>
  <c r="BS29" i="2" s="1"/>
  <c r="J1421" i="1"/>
  <c r="J1421" i="1" a="1"/>
  <c r="I1421" i="1"/>
  <c r="BR29" i="2" s="1"/>
  <c r="J1420" i="1"/>
  <c r="J1420" i="1" a="1"/>
  <c r="I1420" i="1"/>
  <c r="BQ31" i="2" s="1"/>
  <c r="J1419" i="1"/>
  <c r="J1419" i="1" a="1"/>
  <c r="I1419" i="1"/>
  <c r="BQ30" i="2" s="1"/>
  <c r="J1418" i="1"/>
  <c r="J1418" i="1" a="1"/>
  <c r="I1418" i="1"/>
  <c r="BQ29" i="2" s="1"/>
  <c r="J1417" i="1"/>
  <c r="J1417" i="1" a="1"/>
  <c r="I1417" i="1"/>
  <c r="BP31" i="2" s="1"/>
  <c r="J1416" i="1"/>
  <c r="J1416" i="1" a="1"/>
  <c r="I1416" i="1"/>
  <c r="BP30" i="2" s="1"/>
  <c r="J1415" i="1"/>
  <c r="J1415" i="1" a="1"/>
  <c r="I1415" i="1"/>
  <c r="BP29" i="2" s="1"/>
  <c r="J1414" i="1"/>
  <c r="J1414" i="1" a="1"/>
  <c r="I1414" i="1"/>
  <c r="BO31" i="2" s="1"/>
  <c r="J1413" i="1"/>
  <c r="J1413" i="1" a="1"/>
  <c r="I1413" i="1"/>
  <c r="BO30" i="2" s="1"/>
  <c r="J1412" i="1"/>
  <c r="J1412" i="1" a="1"/>
  <c r="I1412" i="1"/>
  <c r="BO29" i="2" s="1"/>
  <c r="J1411" i="1"/>
  <c r="J1411" i="1" a="1"/>
  <c r="I1411" i="1"/>
  <c r="BN29" i="2" s="1"/>
  <c r="J1410" i="1"/>
  <c r="J1410" i="1" a="1"/>
  <c r="I1410" i="1"/>
  <c r="BM31" i="2" s="1"/>
  <c r="J1409" i="1"/>
  <c r="J1409" i="1" a="1"/>
  <c r="I1409" i="1"/>
  <c r="BM30" i="2" s="1"/>
  <c r="J1408" i="1"/>
  <c r="J1408" i="1" a="1"/>
  <c r="I1408" i="1"/>
  <c r="BM29" i="2" s="1"/>
  <c r="J1407" i="1"/>
  <c r="J1407" i="1" a="1"/>
  <c r="I1407" i="1"/>
  <c r="BK31" i="2" s="1"/>
  <c r="J1406" i="1"/>
  <c r="J1406" i="1" a="1"/>
  <c r="I1406" i="1"/>
  <c r="BK30" i="2" s="1"/>
  <c r="J1405" i="1"/>
  <c r="J1405" i="1" a="1"/>
  <c r="I1405" i="1"/>
  <c r="BK29" i="2" s="1"/>
  <c r="J1404" i="1"/>
  <c r="J1404" i="1" a="1"/>
  <c r="I1404" i="1"/>
  <c r="BJ31" i="2" s="1"/>
  <c r="J1403" i="1"/>
  <c r="J1403" i="1" a="1"/>
  <c r="I1403" i="1"/>
  <c r="BJ30" i="2" s="1"/>
  <c r="J1402" i="1"/>
  <c r="J1402" i="1" a="1"/>
  <c r="I1402" i="1"/>
  <c r="BJ29" i="2" s="1"/>
  <c r="J1401" i="1"/>
  <c r="J1401" i="1" a="1"/>
  <c r="I1401" i="1"/>
  <c r="BH31" i="2" s="1"/>
  <c r="J1400" i="1"/>
  <c r="J1400" i="1" a="1"/>
  <c r="I1400" i="1"/>
  <c r="BH30" i="2" s="1"/>
  <c r="J1399" i="1"/>
  <c r="J1399" i="1" a="1"/>
  <c r="I1399" i="1"/>
  <c r="BH29" i="2" s="1"/>
  <c r="J1398" i="1"/>
  <c r="J1398" i="1" a="1"/>
  <c r="I1398" i="1"/>
  <c r="BF31" i="2" s="1"/>
  <c r="J1397" i="1"/>
  <c r="J1397" i="1" a="1"/>
  <c r="I1397" i="1"/>
  <c r="BF30" i="2" s="1"/>
  <c r="J1396" i="1"/>
  <c r="J1396" i="1" a="1"/>
  <c r="I1396" i="1"/>
  <c r="BF29" i="2" s="1"/>
  <c r="J1395" i="1"/>
  <c r="J1395" i="1" a="1"/>
  <c r="I1395" i="1"/>
  <c r="BE31" i="2" s="1"/>
  <c r="J1394" i="1"/>
  <c r="J1394" i="1" a="1"/>
  <c r="I1394" i="1"/>
  <c r="BE30" i="2" s="1"/>
  <c r="J1393" i="1"/>
  <c r="J1393" i="1" a="1"/>
  <c r="I1393" i="1"/>
  <c r="BE29" i="2" s="1"/>
  <c r="J1392" i="1"/>
  <c r="J1392" i="1" a="1"/>
  <c r="I1392" i="1"/>
  <c r="BC31" i="2" s="1"/>
  <c r="J1391" i="1"/>
  <c r="J1391" i="1" a="1"/>
  <c r="I1391" i="1"/>
  <c r="BC30" i="2" s="1"/>
  <c r="J1390" i="1"/>
  <c r="J1390" i="1" a="1"/>
  <c r="I1390" i="1"/>
  <c r="BC29" i="2" s="1"/>
  <c r="J1389" i="1"/>
  <c r="J1389" i="1" a="1"/>
  <c r="I1389" i="1"/>
  <c r="BB31" i="2" s="1"/>
  <c r="J1388" i="1"/>
  <c r="J1388" i="1" a="1"/>
  <c r="I1388" i="1"/>
  <c r="BB30" i="2" s="1"/>
  <c r="J1387" i="1"/>
  <c r="J1387" i="1" a="1"/>
  <c r="I1387" i="1"/>
  <c r="BB29" i="2" s="1"/>
  <c r="J1386" i="1"/>
  <c r="J1386" i="1" a="1"/>
  <c r="I1386" i="1"/>
  <c r="AZ31" i="2" s="1"/>
  <c r="J1385" i="1"/>
  <c r="J1385" i="1" a="1"/>
  <c r="I1385" i="1"/>
  <c r="AZ30" i="2" s="1"/>
  <c r="J1384" i="1"/>
  <c r="J1384" i="1" a="1"/>
  <c r="I1384" i="1"/>
  <c r="AZ29" i="2" s="1"/>
  <c r="J1383" i="1"/>
  <c r="J1383" i="1" a="1"/>
  <c r="I1383" i="1"/>
  <c r="AY31" i="2" s="1"/>
  <c r="J1382" i="1"/>
  <c r="J1382" i="1" a="1"/>
  <c r="I1382" i="1"/>
  <c r="AY30" i="2" s="1"/>
  <c r="J1381" i="1"/>
  <c r="J1381" i="1" a="1"/>
  <c r="I1381" i="1"/>
  <c r="AY29" i="2" s="1"/>
  <c r="J1380" i="1"/>
  <c r="J1380" i="1" a="1"/>
  <c r="I1380" i="1"/>
  <c r="AX31" i="2" s="1"/>
  <c r="J1379" i="1"/>
  <c r="J1379" i="1" a="1"/>
  <c r="I1379" i="1"/>
  <c r="AX30" i="2" s="1"/>
  <c r="J1378" i="1"/>
  <c r="J1378" i="1" a="1"/>
  <c r="I1378" i="1"/>
  <c r="AX29" i="2" s="1"/>
  <c r="J1377" i="1"/>
  <c r="J1377" i="1" a="1"/>
  <c r="I1377" i="1"/>
  <c r="AW31" i="2" s="1"/>
  <c r="J1376" i="1"/>
  <c r="J1376" i="1" a="1"/>
  <c r="I1376" i="1"/>
  <c r="AW30" i="2" s="1"/>
  <c r="J1375" i="1"/>
  <c r="J1375" i="1" a="1"/>
  <c r="I1375" i="1"/>
  <c r="AW29" i="2" s="1"/>
  <c r="J1374" i="1"/>
  <c r="J1374" i="1" a="1"/>
  <c r="I1374" i="1"/>
  <c r="AV31" i="2" s="1"/>
  <c r="J1373" i="1"/>
  <c r="J1373" i="1" a="1"/>
  <c r="I1373" i="1"/>
  <c r="AV30" i="2" s="1"/>
  <c r="J1372" i="1"/>
  <c r="J1372" i="1" a="1"/>
  <c r="I1372" i="1"/>
  <c r="AV29" i="2" s="1"/>
  <c r="J1371" i="1"/>
  <c r="J1371" i="1" a="1"/>
  <c r="I1371" i="1"/>
  <c r="AU31" i="2" s="1"/>
  <c r="J1370" i="1"/>
  <c r="J1370" i="1" a="1"/>
  <c r="I1370" i="1"/>
  <c r="AU30" i="2" s="1"/>
  <c r="J1369" i="1"/>
  <c r="J1369" i="1" a="1"/>
  <c r="I1369" i="1"/>
  <c r="AU29" i="2" s="1"/>
  <c r="J1368" i="1"/>
  <c r="J1368" i="1" a="1"/>
  <c r="I1368" i="1"/>
  <c r="AT31" i="2" s="1"/>
  <c r="J1367" i="1"/>
  <c r="J1367" i="1" a="1"/>
  <c r="I1367" i="1"/>
  <c r="AT30" i="2" s="1"/>
  <c r="J1366" i="1"/>
  <c r="J1366" i="1" a="1"/>
  <c r="I1366" i="1"/>
  <c r="AT29" i="2" s="1"/>
  <c r="J1365" i="1"/>
  <c r="J1365" i="1" a="1"/>
  <c r="I1365" i="1"/>
  <c r="AS31" i="2" s="1"/>
  <c r="J1364" i="1"/>
  <c r="J1364" i="1" a="1"/>
  <c r="I1364" i="1"/>
  <c r="AS30" i="2" s="1"/>
  <c r="J1363" i="1"/>
  <c r="J1363" i="1" a="1"/>
  <c r="I1363" i="1"/>
  <c r="AS29" i="2" s="1"/>
  <c r="J1362" i="1"/>
  <c r="J1362" i="1" a="1"/>
  <c r="I1362" i="1"/>
  <c r="AR31" i="2" s="1"/>
  <c r="J1361" i="1"/>
  <c r="J1361" i="1" a="1"/>
  <c r="I1361" i="1"/>
  <c r="AR30" i="2" s="1"/>
  <c r="J1360" i="1"/>
  <c r="J1360" i="1" a="1"/>
  <c r="I1360" i="1"/>
  <c r="AR29" i="2" s="1"/>
  <c r="J1359" i="1"/>
  <c r="J1359" i="1" a="1"/>
  <c r="I1359" i="1"/>
  <c r="AQ31" i="2" s="1"/>
  <c r="J1358" i="1"/>
  <c r="J1358" i="1" a="1"/>
  <c r="I1358" i="1"/>
  <c r="AQ30" i="2" s="1"/>
  <c r="J1357" i="1"/>
  <c r="J1357" i="1" a="1"/>
  <c r="I1357" i="1"/>
  <c r="AQ29" i="2" s="1"/>
  <c r="J1356" i="1"/>
  <c r="J1356" i="1" a="1"/>
  <c r="I1356" i="1"/>
  <c r="AP31" i="2" s="1"/>
  <c r="J1355" i="1"/>
  <c r="J1355" i="1" a="1"/>
  <c r="I1355" i="1"/>
  <c r="AP30" i="2" s="1"/>
  <c r="J1354" i="1"/>
  <c r="J1354" i="1" a="1"/>
  <c r="I1354" i="1"/>
  <c r="AP29" i="2" s="1"/>
  <c r="J1353" i="1"/>
  <c r="J1353" i="1" a="1"/>
  <c r="I1353" i="1"/>
  <c r="AO31" i="2" s="1"/>
  <c r="J1352" i="1"/>
  <c r="J1352" i="1" a="1"/>
  <c r="I1352" i="1"/>
  <c r="AO30" i="2" s="1"/>
  <c r="J1351" i="1"/>
  <c r="J1351" i="1" a="1"/>
  <c r="I1351" i="1"/>
  <c r="AO29" i="2" s="1"/>
  <c r="J1350" i="1"/>
  <c r="J1350" i="1" a="1"/>
  <c r="I1350" i="1"/>
  <c r="AN31" i="2" s="1"/>
  <c r="J1349" i="1"/>
  <c r="J1349" i="1" a="1"/>
  <c r="I1349" i="1"/>
  <c r="AN30" i="2" s="1"/>
  <c r="J1348" i="1"/>
  <c r="J1348" i="1" a="1"/>
  <c r="I1348" i="1"/>
  <c r="AN29" i="2" s="1"/>
  <c r="J1347" i="1"/>
  <c r="J1347" i="1" a="1"/>
  <c r="I1347" i="1"/>
  <c r="AM31" i="2" s="1"/>
  <c r="J1346" i="1"/>
  <c r="J1346" i="1" a="1"/>
  <c r="I1346" i="1"/>
  <c r="AM30" i="2" s="1"/>
  <c r="J1345" i="1"/>
  <c r="J1345" i="1" a="1"/>
  <c r="I1345" i="1"/>
  <c r="AM29" i="2" s="1"/>
  <c r="J1344" i="1"/>
  <c r="J1344" i="1" a="1"/>
  <c r="I1344" i="1"/>
  <c r="AK29" i="2" s="1"/>
  <c r="J1343" i="1"/>
  <c r="J1343" i="1" a="1"/>
  <c r="I1343" i="1"/>
  <c r="AJ29" i="2" s="1"/>
  <c r="J1342" i="1"/>
  <c r="J1342" i="1" a="1"/>
  <c r="I1342" i="1"/>
  <c r="AI29" i="2" s="1"/>
  <c r="J1341" i="1"/>
  <c r="J1341" i="1" a="1"/>
  <c r="I1341" i="1"/>
  <c r="AH29" i="2" s="1"/>
  <c r="J1340" i="1"/>
  <c r="J1340" i="1" a="1"/>
  <c r="I1340" i="1"/>
  <c r="AG29" i="2" s="1"/>
  <c r="J1339" i="1"/>
  <c r="J1339" i="1" a="1"/>
  <c r="I1339" i="1"/>
  <c r="AF29" i="2" s="1"/>
  <c r="J1338" i="1"/>
  <c r="J1338" i="1" a="1"/>
  <c r="I1338" i="1"/>
  <c r="AE29" i="2" s="1"/>
  <c r="J1337" i="1"/>
  <c r="J1337" i="1" a="1"/>
  <c r="I1337" i="1"/>
  <c r="AD29" i="2" s="1"/>
  <c r="J1336" i="1"/>
  <c r="J1336" i="1" a="1"/>
  <c r="I1336" i="1"/>
  <c r="AC29" i="2" s="1"/>
  <c r="J1335" i="1"/>
  <c r="J1335" i="1" a="1"/>
  <c r="I1335" i="1"/>
  <c r="AB29" i="2" s="1"/>
  <c r="J1334" i="1"/>
  <c r="J1334" i="1" a="1"/>
  <c r="I1334" i="1"/>
  <c r="AA29" i="2" s="1"/>
  <c r="J1333" i="1"/>
  <c r="J1333" i="1" a="1"/>
  <c r="I1333" i="1"/>
  <c r="Z29" i="2" s="1"/>
  <c r="J1332" i="1"/>
  <c r="J1332" i="1" a="1"/>
  <c r="I1332" i="1"/>
  <c r="X31" i="2" s="1"/>
  <c r="J1331" i="1"/>
  <c r="J1331" i="1" a="1"/>
  <c r="I1331" i="1"/>
  <c r="X30" i="2" s="1"/>
  <c r="J1330" i="1"/>
  <c r="J1330" i="1" a="1"/>
  <c r="I1330" i="1"/>
  <c r="X29" i="2" s="1"/>
  <c r="J1329" i="1"/>
  <c r="J1329" i="1" a="1"/>
  <c r="I1329" i="1"/>
  <c r="W31" i="2" s="1"/>
  <c r="J1328" i="1"/>
  <c r="J1328" i="1" a="1"/>
  <c r="I1328" i="1"/>
  <c r="W30" i="2" s="1"/>
  <c r="J1327" i="1"/>
  <c r="J1327" i="1" a="1"/>
  <c r="I1327" i="1"/>
  <c r="W29" i="2" s="1"/>
  <c r="J1326" i="1"/>
  <c r="J1326" i="1" a="1"/>
  <c r="I1326" i="1"/>
  <c r="V31" i="2" s="1"/>
  <c r="J1325" i="1"/>
  <c r="J1325" i="1" a="1"/>
  <c r="I1325" i="1"/>
  <c r="V30" i="2" s="1"/>
  <c r="J1324" i="1"/>
  <c r="J1324" i="1" a="1"/>
  <c r="I1324" i="1"/>
  <c r="V29" i="2" s="1"/>
  <c r="J1323" i="1"/>
  <c r="J1323" i="1" a="1"/>
  <c r="I1323" i="1"/>
  <c r="T29" i="2" s="1"/>
  <c r="J1322" i="1"/>
  <c r="J1322" i="1" a="1"/>
  <c r="I1322" i="1"/>
  <c r="S29" i="2" s="1"/>
  <c r="J1321" i="1"/>
  <c r="J1321" i="1" a="1"/>
  <c r="I1321" i="1"/>
  <c r="Q29" i="2" s="1"/>
  <c r="J1320" i="1"/>
  <c r="J1320" i="1" a="1"/>
  <c r="I1320" i="1"/>
  <c r="P29" i="2" s="1"/>
  <c r="J1319" i="1"/>
  <c r="J1319" i="1" a="1"/>
  <c r="I1319" i="1"/>
  <c r="O29" i="2" s="1"/>
  <c r="J1318" i="1"/>
  <c r="J1318" i="1" a="1"/>
  <c r="I1318" i="1"/>
  <c r="M31" i="2" s="1"/>
  <c r="J1317" i="1"/>
  <c r="J1317" i="1" a="1"/>
  <c r="I1317" i="1"/>
  <c r="M30" i="2" s="1"/>
  <c r="J1316" i="1"/>
  <c r="J1316" i="1" a="1"/>
  <c r="I1316" i="1"/>
  <c r="M29" i="2" s="1"/>
  <c r="J1315" i="1"/>
  <c r="J1315" i="1" a="1"/>
  <c r="I1315" i="1"/>
  <c r="L31" i="2" s="1"/>
  <c r="J1314" i="1"/>
  <c r="J1314" i="1" a="1"/>
  <c r="I1314" i="1"/>
  <c r="L30" i="2" s="1"/>
  <c r="J1313" i="1"/>
  <c r="J1313" i="1" a="1"/>
  <c r="I1313" i="1"/>
  <c r="L29" i="2" s="1"/>
  <c r="J1312" i="1"/>
  <c r="J1312" i="1" a="1"/>
  <c r="I1312" i="1"/>
  <c r="J31" i="2" s="1"/>
  <c r="J1311" i="1"/>
  <c r="J1311" i="1" a="1"/>
  <c r="I1311" i="1"/>
  <c r="J30" i="2" s="1"/>
  <c r="J1310" i="1"/>
  <c r="J1310" i="1" a="1"/>
  <c r="I1310" i="1"/>
  <c r="J29" i="2" s="1"/>
  <c r="J1309" i="1"/>
  <c r="J1309" i="1" a="1"/>
  <c r="I1309" i="1"/>
  <c r="I31" i="2" s="1"/>
  <c r="J1308" i="1"/>
  <c r="J1308" i="1" a="1"/>
  <c r="I1308" i="1"/>
  <c r="I30" i="2" s="1"/>
  <c r="J1307" i="1"/>
  <c r="J1307" i="1" a="1"/>
  <c r="I1307" i="1"/>
  <c r="I29" i="2" s="1"/>
  <c r="J1306" i="1"/>
  <c r="J1306" i="1" a="1"/>
  <c r="I1306" i="1"/>
  <c r="G29" i="2" s="1"/>
  <c r="J1305" i="1"/>
  <c r="J1305" i="1" a="1"/>
  <c r="I1305" i="1"/>
  <c r="F29" i="2" s="1"/>
  <c r="J1304" i="1"/>
  <c r="J1304" i="1" a="1"/>
  <c r="I1304" i="1"/>
  <c r="E29" i="2" s="1"/>
  <c r="J1303" i="1"/>
  <c r="J1303" i="1" a="1"/>
  <c r="I1303" i="1"/>
  <c r="J1302" i="1"/>
  <c r="J1302" i="1" a="1"/>
  <c r="I1302" i="1"/>
  <c r="J1301" i="1"/>
  <c r="J1301" i="1" a="1"/>
  <c r="I1301" i="1"/>
  <c r="J1300" i="1"/>
  <c r="J1300" i="1" a="1"/>
  <c r="I1300" i="1"/>
  <c r="DO22" i="2" s="1"/>
  <c r="J1299" i="1"/>
  <c r="J1299" i="1" a="1"/>
  <c r="I1299" i="1"/>
  <c r="DO21" i="2" s="1"/>
  <c r="J1298" i="1"/>
  <c r="J1298" i="1" a="1"/>
  <c r="I1298" i="1"/>
  <c r="DO20" i="2" s="1"/>
  <c r="J1297" i="1"/>
  <c r="J1297" i="1" a="1"/>
  <c r="I1297" i="1"/>
  <c r="DO19" i="2" s="1"/>
  <c r="J1296" i="1"/>
  <c r="J1296" i="1" a="1"/>
  <c r="I1296" i="1"/>
  <c r="DO18" i="2" s="1"/>
  <c r="J1295" i="1"/>
  <c r="J1295" i="1" a="1"/>
  <c r="I1295" i="1"/>
  <c r="DO17" i="2" s="1"/>
  <c r="J1294" i="1"/>
  <c r="J1294" i="1" a="1"/>
  <c r="I1294" i="1"/>
  <c r="DO16" i="2" s="1"/>
  <c r="J1293" i="1"/>
  <c r="J1293" i="1" a="1"/>
  <c r="I1293" i="1"/>
  <c r="DO15" i="2" s="1"/>
  <c r="J1292" i="1"/>
  <c r="J1292" i="1" a="1"/>
  <c r="I1292" i="1"/>
  <c r="DO14" i="2" s="1"/>
  <c r="J1291" i="1"/>
  <c r="J1291" i="1" a="1"/>
  <c r="I1291" i="1"/>
  <c r="DO13" i="2" s="1"/>
  <c r="J1290" i="1"/>
  <c r="J1290" i="1" a="1"/>
  <c r="I1290" i="1"/>
  <c r="DO12" i="2" s="1"/>
  <c r="J1289" i="1"/>
  <c r="J1289" i="1" a="1"/>
  <c r="I1289" i="1"/>
  <c r="DO11" i="2" s="1"/>
  <c r="J1288" i="1"/>
  <c r="J1288" i="1" a="1"/>
  <c r="I1288" i="1"/>
  <c r="DO10" i="2" s="1"/>
  <c r="J1287" i="1"/>
  <c r="J1287" i="1" a="1"/>
  <c r="I1287" i="1"/>
  <c r="DO9" i="2" s="1"/>
  <c r="J1286" i="1"/>
  <c r="J1286" i="1" a="1"/>
  <c r="I1286" i="1"/>
  <c r="DO8" i="2" s="1"/>
  <c r="J1285" i="1"/>
  <c r="J1285" i="1" a="1"/>
  <c r="I1285" i="1"/>
  <c r="DO7" i="2" s="1"/>
  <c r="J1284" i="1"/>
  <c r="J1284" i="1" a="1"/>
  <c r="I1284" i="1"/>
  <c r="DO6" i="2" s="1"/>
  <c r="J1283" i="1"/>
  <c r="J1283" i="1" a="1"/>
  <c r="I1283" i="1"/>
  <c r="DO5" i="2" s="1"/>
  <c r="J1282" i="1"/>
  <c r="J1282" i="1" a="1"/>
  <c r="I1282" i="1"/>
  <c r="DO4" i="2" s="1"/>
  <c r="J1281" i="1"/>
  <c r="J1281" i="1" a="1"/>
  <c r="I1281" i="1"/>
  <c r="DO3" i="2" s="1"/>
  <c r="J1280" i="1"/>
  <c r="J1280" i="1" a="1"/>
  <c r="I1280" i="1"/>
  <c r="DO2" i="2" s="1"/>
  <c r="J1279" i="1"/>
  <c r="J1279" i="1" a="1"/>
  <c r="I1279" i="1"/>
  <c r="DN22" i="2" s="1"/>
  <c r="J1278" i="1"/>
  <c r="J1278" i="1" a="1"/>
  <c r="I1278" i="1"/>
  <c r="DN21" i="2" s="1"/>
  <c r="J1277" i="1"/>
  <c r="J1277" i="1" a="1"/>
  <c r="I1277" i="1"/>
  <c r="DN20" i="2" s="1"/>
  <c r="J1276" i="1"/>
  <c r="J1276" i="1" a="1"/>
  <c r="I1276" i="1"/>
  <c r="DN19" i="2" s="1"/>
  <c r="J1275" i="1"/>
  <c r="J1275" i="1" a="1"/>
  <c r="I1275" i="1"/>
  <c r="DN18" i="2" s="1"/>
  <c r="J1274" i="1"/>
  <c r="J1274" i="1" a="1"/>
  <c r="I1274" i="1"/>
  <c r="DN17" i="2" s="1"/>
  <c r="J1273" i="1"/>
  <c r="J1273" i="1" a="1"/>
  <c r="I1273" i="1"/>
  <c r="DN16" i="2" s="1"/>
  <c r="J1272" i="1"/>
  <c r="J1272" i="1" a="1"/>
  <c r="I1272" i="1"/>
  <c r="DN15" i="2" s="1"/>
  <c r="J1271" i="1"/>
  <c r="J1271" i="1" a="1"/>
  <c r="I1271" i="1"/>
  <c r="DN14" i="2" s="1"/>
  <c r="J1270" i="1"/>
  <c r="J1270" i="1" a="1"/>
  <c r="I1270" i="1"/>
  <c r="DN13" i="2" s="1"/>
  <c r="J1269" i="1"/>
  <c r="J1269" i="1" a="1"/>
  <c r="I1269" i="1"/>
  <c r="DN12" i="2" s="1"/>
  <c r="J1268" i="1"/>
  <c r="J1268" i="1" a="1"/>
  <c r="I1268" i="1"/>
  <c r="DN11" i="2" s="1"/>
  <c r="J1267" i="1"/>
  <c r="J1267" i="1" a="1"/>
  <c r="I1267" i="1"/>
  <c r="DN10" i="2" s="1"/>
  <c r="J1266" i="1"/>
  <c r="J1266" i="1" a="1"/>
  <c r="I1266" i="1"/>
  <c r="DN9" i="2" s="1"/>
  <c r="J1265" i="1"/>
  <c r="J1265" i="1" a="1"/>
  <c r="I1265" i="1"/>
  <c r="DN8" i="2" s="1"/>
  <c r="J1264" i="1"/>
  <c r="J1264" i="1" a="1"/>
  <c r="I1264" i="1"/>
  <c r="DN7" i="2" s="1"/>
  <c r="J1263" i="1"/>
  <c r="J1263" i="1" a="1"/>
  <c r="I1263" i="1"/>
  <c r="DN6" i="2" s="1"/>
  <c r="J1262" i="1"/>
  <c r="J1262" i="1" a="1"/>
  <c r="I1262" i="1"/>
  <c r="DN5" i="2" s="1"/>
  <c r="J1261" i="1"/>
  <c r="J1261" i="1" a="1"/>
  <c r="I1261" i="1"/>
  <c r="DN4" i="2" s="1"/>
  <c r="J1260" i="1"/>
  <c r="J1260" i="1" a="1"/>
  <c r="I1260" i="1"/>
  <c r="DN3" i="2" s="1"/>
  <c r="J1259" i="1"/>
  <c r="J1259" i="1" a="1"/>
  <c r="I1259" i="1"/>
  <c r="DN2" i="2" s="1"/>
  <c r="J1258" i="1"/>
  <c r="J1258" i="1" a="1"/>
  <c r="I1258" i="1"/>
  <c r="DM19" i="2" s="1"/>
  <c r="J1257" i="1"/>
  <c r="J1257" i="1" a="1"/>
  <c r="I1257" i="1"/>
  <c r="DM18" i="2" s="1"/>
  <c r="J1256" i="1"/>
  <c r="J1256" i="1" a="1"/>
  <c r="I1256" i="1"/>
  <c r="DM17" i="2" s="1"/>
  <c r="J1255" i="1"/>
  <c r="J1255" i="1" a="1"/>
  <c r="I1255" i="1"/>
  <c r="DM16" i="2" s="1"/>
  <c r="J1254" i="1"/>
  <c r="J1254" i="1" a="1"/>
  <c r="I1254" i="1"/>
  <c r="DM15" i="2" s="1"/>
  <c r="J1253" i="1"/>
  <c r="J1253" i="1" a="1"/>
  <c r="I1253" i="1"/>
  <c r="DM14" i="2" s="1"/>
  <c r="J1252" i="1"/>
  <c r="J1252" i="1" a="1"/>
  <c r="I1252" i="1"/>
  <c r="DM13" i="2" s="1"/>
  <c r="J1251" i="1"/>
  <c r="J1251" i="1" a="1"/>
  <c r="I1251" i="1"/>
  <c r="DM12" i="2" s="1"/>
  <c r="J1250" i="1"/>
  <c r="J1250" i="1" a="1"/>
  <c r="I1250" i="1"/>
  <c r="DM11" i="2" s="1"/>
  <c r="J1249" i="1"/>
  <c r="J1249" i="1" a="1"/>
  <c r="I1249" i="1"/>
  <c r="DM10" i="2" s="1"/>
  <c r="J1248" i="1"/>
  <c r="J1248" i="1" a="1"/>
  <c r="I1248" i="1"/>
  <c r="DM9" i="2" s="1"/>
  <c r="J1247" i="1"/>
  <c r="J1247" i="1" a="1"/>
  <c r="I1247" i="1"/>
  <c r="DM8" i="2" s="1"/>
  <c r="J1246" i="1"/>
  <c r="J1246" i="1" a="1"/>
  <c r="I1246" i="1"/>
  <c r="DM7" i="2" s="1"/>
  <c r="J1245" i="1"/>
  <c r="J1245" i="1" a="1"/>
  <c r="I1245" i="1"/>
  <c r="DM6" i="2" s="1"/>
  <c r="J1244" i="1"/>
  <c r="J1244" i="1" a="1"/>
  <c r="I1244" i="1"/>
  <c r="DM5" i="2" s="1"/>
  <c r="J1243" i="1"/>
  <c r="J1243" i="1" a="1"/>
  <c r="I1243" i="1"/>
  <c r="DM4" i="2" s="1"/>
  <c r="J1242" i="1"/>
  <c r="J1242" i="1" a="1"/>
  <c r="I1242" i="1"/>
  <c r="DM3" i="2" s="1"/>
  <c r="J1241" i="1"/>
  <c r="J1241" i="1" a="1"/>
  <c r="I1241" i="1"/>
  <c r="DM2" i="2" s="1"/>
  <c r="J1240" i="1"/>
  <c r="J1240" i="1" a="1"/>
  <c r="I1240" i="1"/>
  <c r="DL19" i="2" s="1"/>
  <c r="J1239" i="1"/>
  <c r="J1239" i="1" a="1"/>
  <c r="I1239" i="1"/>
  <c r="DL18" i="2" s="1"/>
  <c r="J1238" i="1"/>
  <c r="J1238" i="1" a="1"/>
  <c r="I1238" i="1"/>
  <c r="DL17" i="2" s="1"/>
  <c r="J1237" i="1"/>
  <c r="J1237" i="1" a="1"/>
  <c r="I1237" i="1"/>
  <c r="DL16" i="2" s="1"/>
  <c r="J1236" i="1"/>
  <c r="J1236" i="1" a="1"/>
  <c r="I1236" i="1"/>
  <c r="DL15" i="2" s="1"/>
  <c r="J1235" i="1"/>
  <c r="J1235" i="1" a="1"/>
  <c r="I1235" i="1"/>
  <c r="DL14" i="2" s="1"/>
  <c r="J1234" i="1"/>
  <c r="J1234" i="1" a="1"/>
  <c r="I1234" i="1"/>
  <c r="DL13" i="2" s="1"/>
  <c r="J1233" i="1"/>
  <c r="J1233" i="1" a="1"/>
  <c r="I1233" i="1"/>
  <c r="DL12" i="2" s="1"/>
  <c r="J1232" i="1"/>
  <c r="J1232" i="1" a="1"/>
  <c r="I1232" i="1"/>
  <c r="DL11" i="2" s="1"/>
  <c r="J1231" i="1"/>
  <c r="J1231" i="1" a="1"/>
  <c r="I1231" i="1"/>
  <c r="DL10" i="2" s="1"/>
  <c r="J1230" i="1"/>
  <c r="J1230" i="1" a="1"/>
  <c r="I1230" i="1"/>
  <c r="DL9" i="2" s="1"/>
  <c r="J1229" i="1"/>
  <c r="J1229" i="1" a="1"/>
  <c r="I1229" i="1"/>
  <c r="DL8" i="2" s="1"/>
  <c r="J1228" i="1"/>
  <c r="J1228" i="1" a="1"/>
  <c r="I1228" i="1"/>
  <c r="DL7" i="2" s="1"/>
  <c r="J1227" i="1"/>
  <c r="J1227" i="1" a="1"/>
  <c r="I1227" i="1"/>
  <c r="DL6" i="2" s="1"/>
  <c r="J1226" i="1"/>
  <c r="J1226" i="1" a="1"/>
  <c r="I1226" i="1"/>
  <c r="DL5" i="2" s="1"/>
  <c r="J1225" i="1"/>
  <c r="J1225" i="1" a="1"/>
  <c r="I1225" i="1"/>
  <c r="DL4" i="2" s="1"/>
  <c r="J1224" i="1"/>
  <c r="J1224" i="1" a="1"/>
  <c r="I1224" i="1"/>
  <c r="DL3" i="2" s="1"/>
  <c r="J1223" i="1"/>
  <c r="J1223" i="1" a="1"/>
  <c r="I1223" i="1"/>
  <c r="DL2" i="2" s="1"/>
  <c r="J1222" i="1"/>
  <c r="J1222" i="1" a="1"/>
  <c r="I1222" i="1"/>
  <c r="DK16" i="2" s="1"/>
  <c r="J1221" i="1"/>
  <c r="J1221" i="1" a="1"/>
  <c r="I1221" i="1"/>
  <c r="DK15" i="2" s="1"/>
  <c r="J1220" i="1"/>
  <c r="J1220" i="1" a="1"/>
  <c r="I1220" i="1"/>
  <c r="DK14" i="2" s="1"/>
  <c r="J1219" i="1"/>
  <c r="J1219" i="1" a="1"/>
  <c r="I1219" i="1"/>
  <c r="DK13" i="2" s="1"/>
  <c r="J1218" i="1"/>
  <c r="J1218" i="1" a="1"/>
  <c r="I1218" i="1"/>
  <c r="DK12" i="2" s="1"/>
  <c r="J1217" i="1"/>
  <c r="J1217" i="1" a="1"/>
  <c r="I1217" i="1"/>
  <c r="DK11" i="2" s="1"/>
  <c r="J1216" i="1"/>
  <c r="J1216" i="1" a="1"/>
  <c r="I1216" i="1"/>
  <c r="DK10" i="2" s="1"/>
  <c r="J1215" i="1"/>
  <c r="J1215" i="1" a="1"/>
  <c r="I1215" i="1"/>
  <c r="DK9" i="2" s="1"/>
  <c r="J1214" i="1"/>
  <c r="J1214" i="1" a="1"/>
  <c r="I1214" i="1"/>
  <c r="DK8" i="2" s="1"/>
  <c r="J1213" i="1"/>
  <c r="J1213" i="1" a="1"/>
  <c r="I1213" i="1"/>
  <c r="DK7" i="2" s="1"/>
  <c r="J1212" i="1"/>
  <c r="J1212" i="1" a="1"/>
  <c r="I1212" i="1"/>
  <c r="DK6" i="2" s="1"/>
  <c r="J1211" i="1"/>
  <c r="J1211" i="1" a="1"/>
  <c r="I1211" i="1"/>
  <c r="DK5" i="2" s="1"/>
  <c r="J1210" i="1"/>
  <c r="J1210" i="1" a="1"/>
  <c r="I1210" i="1"/>
  <c r="DK4" i="2" s="1"/>
  <c r="J1209" i="1"/>
  <c r="J1209" i="1" a="1"/>
  <c r="I1209" i="1"/>
  <c r="DK3" i="2" s="1"/>
  <c r="J1208" i="1"/>
  <c r="J1208" i="1" a="1"/>
  <c r="I1208" i="1"/>
  <c r="DK2" i="2" s="1"/>
  <c r="J1207" i="1"/>
  <c r="J1207" i="1" a="1"/>
  <c r="I1207" i="1"/>
  <c r="DJ2" i="2" s="1"/>
  <c r="J1206" i="1"/>
  <c r="J1206" i="1" a="1"/>
  <c r="I1206" i="1"/>
  <c r="DI2" i="2" s="1"/>
  <c r="J1205" i="1"/>
  <c r="J1205" i="1" a="1"/>
  <c r="I1205" i="1"/>
  <c r="DH19" i="2" s="1"/>
  <c r="J1204" i="1"/>
  <c r="J1204" i="1" a="1"/>
  <c r="I1204" i="1"/>
  <c r="DH18" i="2" s="1"/>
  <c r="J1203" i="1"/>
  <c r="J1203" i="1" a="1"/>
  <c r="I1203" i="1"/>
  <c r="DH17" i="2" s="1"/>
  <c r="J1202" i="1"/>
  <c r="J1202" i="1" a="1"/>
  <c r="I1202" i="1"/>
  <c r="DH16" i="2" s="1"/>
  <c r="J1201" i="1"/>
  <c r="J1201" i="1" a="1"/>
  <c r="I1201" i="1"/>
  <c r="DH15" i="2" s="1"/>
  <c r="J1200" i="1"/>
  <c r="J1200" i="1" a="1"/>
  <c r="I1200" i="1"/>
  <c r="DH14" i="2" s="1"/>
  <c r="J1199" i="1"/>
  <c r="J1199" i="1" a="1"/>
  <c r="I1199" i="1"/>
  <c r="DH13" i="2" s="1"/>
  <c r="J1198" i="1"/>
  <c r="J1198" i="1" a="1"/>
  <c r="I1198" i="1"/>
  <c r="DH12" i="2" s="1"/>
  <c r="J1197" i="1"/>
  <c r="J1197" i="1" a="1"/>
  <c r="I1197" i="1"/>
  <c r="DH11" i="2" s="1"/>
  <c r="J1196" i="1"/>
  <c r="J1196" i="1" a="1"/>
  <c r="I1196" i="1"/>
  <c r="DH10" i="2" s="1"/>
  <c r="J1195" i="1"/>
  <c r="J1195" i="1" a="1"/>
  <c r="I1195" i="1"/>
  <c r="DH9" i="2" s="1"/>
  <c r="J1194" i="1"/>
  <c r="J1194" i="1" a="1"/>
  <c r="I1194" i="1"/>
  <c r="DH8" i="2" s="1"/>
  <c r="J1193" i="1"/>
  <c r="J1193" i="1" a="1"/>
  <c r="I1193" i="1"/>
  <c r="DH7" i="2" s="1"/>
  <c r="J1192" i="1"/>
  <c r="J1192" i="1" a="1"/>
  <c r="I1192" i="1"/>
  <c r="DH6" i="2" s="1"/>
  <c r="J1191" i="1"/>
  <c r="J1191" i="1" a="1"/>
  <c r="I1191" i="1"/>
  <c r="DH5" i="2" s="1"/>
  <c r="J1190" i="1"/>
  <c r="J1190" i="1" a="1"/>
  <c r="I1190" i="1"/>
  <c r="DH4" i="2" s="1"/>
  <c r="J1189" i="1"/>
  <c r="J1189" i="1" a="1"/>
  <c r="I1189" i="1"/>
  <c r="DH3" i="2" s="1"/>
  <c r="J1188" i="1"/>
  <c r="J1188" i="1" a="1"/>
  <c r="I1188" i="1"/>
  <c r="DH2" i="2" s="1"/>
  <c r="J1187" i="1"/>
  <c r="J1187" i="1" a="1"/>
  <c r="I1187" i="1"/>
  <c r="DG2" i="2" s="1"/>
  <c r="J1186" i="1"/>
  <c r="J1186" i="1" a="1"/>
  <c r="I1186" i="1"/>
  <c r="DF2" i="2" s="1"/>
  <c r="J1185" i="1"/>
  <c r="J1185" i="1" a="1"/>
  <c r="I1185" i="1"/>
  <c r="DE19" i="2" s="1"/>
  <c r="J1184" i="1"/>
  <c r="J1184" i="1" a="1"/>
  <c r="I1184" i="1"/>
  <c r="DE18" i="2" s="1"/>
  <c r="J1183" i="1"/>
  <c r="J1183" i="1" a="1"/>
  <c r="I1183" i="1"/>
  <c r="DE17" i="2" s="1"/>
  <c r="J1182" i="1"/>
  <c r="J1182" i="1" a="1"/>
  <c r="I1182" i="1"/>
  <c r="DE16" i="2" s="1"/>
  <c r="J1181" i="1"/>
  <c r="J1181" i="1" a="1"/>
  <c r="I1181" i="1"/>
  <c r="DE15" i="2" s="1"/>
  <c r="J1180" i="1"/>
  <c r="J1180" i="1" a="1"/>
  <c r="I1180" i="1"/>
  <c r="DE14" i="2" s="1"/>
  <c r="J1179" i="1"/>
  <c r="J1179" i="1" a="1"/>
  <c r="I1179" i="1"/>
  <c r="DE13" i="2" s="1"/>
  <c r="J1178" i="1"/>
  <c r="J1178" i="1" a="1"/>
  <c r="I1178" i="1"/>
  <c r="DE12" i="2" s="1"/>
  <c r="J1177" i="1"/>
  <c r="J1177" i="1" a="1"/>
  <c r="I1177" i="1"/>
  <c r="DE11" i="2" s="1"/>
  <c r="J1176" i="1"/>
  <c r="J1176" i="1" a="1"/>
  <c r="I1176" i="1"/>
  <c r="DE10" i="2" s="1"/>
  <c r="J1175" i="1"/>
  <c r="J1175" i="1" a="1"/>
  <c r="I1175" i="1"/>
  <c r="DE9" i="2" s="1"/>
  <c r="J1174" i="1"/>
  <c r="J1174" i="1" a="1"/>
  <c r="I1174" i="1"/>
  <c r="DE8" i="2" s="1"/>
  <c r="J1173" i="1" a="1"/>
  <c r="J1173" i="1" s="1"/>
  <c r="I1173" i="1"/>
  <c r="DE7" i="2" s="1"/>
  <c r="J1172" i="1"/>
  <c r="J1172" i="1" a="1"/>
  <c r="I1172" i="1"/>
  <c r="DE6" i="2" s="1"/>
  <c r="J1171" i="1" a="1"/>
  <c r="J1171" i="1" s="1"/>
  <c r="I1171" i="1"/>
  <c r="DE5" i="2" s="1"/>
  <c r="J1170" i="1"/>
  <c r="J1170" i="1" a="1"/>
  <c r="I1170" i="1"/>
  <c r="DE4" i="2" s="1"/>
  <c r="J1169" i="1" a="1"/>
  <c r="J1169" i="1" s="1"/>
  <c r="I1169" i="1"/>
  <c r="DE3" i="2" s="1"/>
  <c r="J1168" i="1"/>
  <c r="J1168" i="1" a="1"/>
  <c r="I1168" i="1"/>
  <c r="DE2" i="2" s="1"/>
  <c r="J1167" i="1" a="1"/>
  <c r="J1167" i="1" s="1"/>
  <c r="I1167" i="1"/>
  <c r="DC7" i="2" s="1"/>
  <c r="J1166" i="1"/>
  <c r="J1166" i="1" a="1"/>
  <c r="I1166" i="1"/>
  <c r="DC6" i="2" s="1"/>
  <c r="J1165" i="1" a="1"/>
  <c r="J1165" i="1" s="1"/>
  <c r="I1165" i="1"/>
  <c r="DC5" i="2" s="1"/>
  <c r="J1164" i="1"/>
  <c r="J1164" i="1" a="1"/>
  <c r="I1164" i="1"/>
  <c r="DC4" i="2" s="1"/>
  <c r="J1163" i="1" a="1"/>
  <c r="J1163" i="1" s="1"/>
  <c r="I1163" i="1"/>
  <c r="DC3" i="2" s="1"/>
  <c r="J1162" i="1"/>
  <c r="J1162" i="1" a="1"/>
  <c r="I1162" i="1"/>
  <c r="DC2" i="2" s="1"/>
  <c r="J1161" i="1" a="1"/>
  <c r="J1161" i="1" s="1"/>
  <c r="I1161" i="1"/>
  <c r="DB7" i="2" s="1"/>
  <c r="J1160" i="1"/>
  <c r="J1160" i="1" a="1"/>
  <c r="I1160" i="1"/>
  <c r="DB6" i="2" s="1"/>
  <c r="J1159" i="1" a="1"/>
  <c r="J1159" i="1" s="1"/>
  <c r="I1159" i="1"/>
  <c r="DB5" i="2" s="1"/>
  <c r="J1158" i="1"/>
  <c r="J1158" i="1" a="1"/>
  <c r="I1158" i="1"/>
  <c r="DB4" i="2" s="1"/>
  <c r="J1157" i="1" a="1"/>
  <c r="J1157" i="1" s="1"/>
  <c r="I1157" i="1"/>
  <c r="DB3" i="2" s="1"/>
  <c r="J1156" i="1"/>
  <c r="J1156" i="1" a="1"/>
  <c r="I1156" i="1"/>
  <c r="DB2" i="2" s="1"/>
  <c r="J1155" i="1" a="1"/>
  <c r="J1155" i="1" s="1"/>
  <c r="I1155" i="1"/>
  <c r="DA7" i="2" s="1"/>
  <c r="J1154" i="1"/>
  <c r="J1154" i="1" a="1"/>
  <c r="I1154" i="1"/>
  <c r="DA6" i="2" s="1"/>
  <c r="J1153" i="1" a="1"/>
  <c r="J1153" i="1" s="1"/>
  <c r="I1153" i="1"/>
  <c r="DA5" i="2" s="1"/>
  <c r="J1152" i="1"/>
  <c r="J1152" i="1" a="1"/>
  <c r="I1152" i="1"/>
  <c r="DA4" i="2" s="1"/>
  <c r="J1151" i="1" a="1"/>
  <c r="J1151" i="1" s="1"/>
  <c r="I1151" i="1"/>
  <c r="DA3" i="2" s="1"/>
  <c r="J1150" i="1"/>
  <c r="J1150" i="1" a="1"/>
  <c r="I1150" i="1"/>
  <c r="DA2" i="2" s="1"/>
  <c r="J1149" i="1" a="1"/>
  <c r="J1149" i="1" s="1"/>
  <c r="I1149" i="1"/>
  <c r="CZ10" i="2" s="1"/>
  <c r="J1148" i="1"/>
  <c r="J1148" i="1" a="1"/>
  <c r="I1148" i="1"/>
  <c r="CZ9" i="2" s="1"/>
  <c r="J1147" i="1" a="1"/>
  <c r="J1147" i="1" s="1"/>
  <c r="I1147" i="1"/>
  <c r="CZ8" i="2" s="1"/>
  <c r="J1146" i="1"/>
  <c r="J1146" i="1" a="1"/>
  <c r="I1146" i="1"/>
  <c r="CZ7" i="2" s="1"/>
  <c r="J1145" i="1" a="1"/>
  <c r="J1145" i="1" s="1"/>
  <c r="I1145" i="1"/>
  <c r="CZ6" i="2" s="1"/>
  <c r="J1144" i="1"/>
  <c r="J1144" i="1" a="1"/>
  <c r="I1144" i="1"/>
  <c r="CZ5" i="2" s="1"/>
  <c r="J1143" i="1" a="1"/>
  <c r="J1143" i="1" s="1"/>
  <c r="I1143" i="1"/>
  <c r="CZ4" i="2" s="1"/>
  <c r="J1142" i="1"/>
  <c r="J1142" i="1" a="1"/>
  <c r="I1142" i="1"/>
  <c r="CZ3" i="2" s="1"/>
  <c r="J1141" i="1" a="1"/>
  <c r="J1141" i="1" s="1"/>
  <c r="I1141" i="1"/>
  <c r="CZ2" i="2" s="1"/>
  <c r="J1140" i="1"/>
  <c r="J1140" i="1" a="1"/>
  <c r="I1140" i="1"/>
  <c r="CY4" i="2" s="1"/>
  <c r="J1139" i="1" a="1"/>
  <c r="J1139" i="1" s="1"/>
  <c r="I1139" i="1"/>
  <c r="CY3" i="2" s="1"/>
  <c r="J1138" i="1"/>
  <c r="J1138" i="1" a="1"/>
  <c r="I1138" i="1"/>
  <c r="CY2" i="2" s="1"/>
  <c r="J1137" i="1" a="1"/>
  <c r="J1137" i="1" s="1"/>
  <c r="I1137" i="1"/>
  <c r="CX10" i="2" s="1"/>
  <c r="J1136" i="1"/>
  <c r="J1136" i="1" a="1"/>
  <c r="I1136" i="1"/>
  <c r="CX9" i="2" s="1"/>
  <c r="J1135" i="1" a="1"/>
  <c r="J1135" i="1" s="1"/>
  <c r="I1135" i="1"/>
  <c r="CX8" i="2" s="1"/>
  <c r="J1134" i="1"/>
  <c r="J1134" i="1" a="1"/>
  <c r="I1134" i="1"/>
  <c r="CX7" i="2" s="1"/>
  <c r="J1133" i="1" a="1"/>
  <c r="J1133" i="1" s="1"/>
  <c r="I1133" i="1"/>
  <c r="CX6" i="2" s="1"/>
  <c r="J1132" i="1"/>
  <c r="J1132" i="1" a="1"/>
  <c r="I1132" i="1"/>
  <c r="CX5" i="2" s="1"/>
  <c r="J1131" i="1" a="1"/>
  <c r="J1131" i="1" s="1"/>
  <c r="I1131" i="1"/>
  <c r="CX4" i="2" s="1"/>
  <c r="J1130" i="1"/>
  <c r="J1130" i="1" a="1"/>
  <c r="I1130" i="1"/>
  <c r="CX3" i="2" s="1"/>
  <c r="J1129" i="1" a="1"/>
  <c r="J1129" i="1" s="1"/>
  <c r="I1129" i="1"/>
  <c r="CX2" i="2" s="1"/>
  <c r="J1128" i="1"/>
  <c r="J1128" i="1" a="1"/>
  <c r="I1128" i="1"/>
  <c r="CW10" i="2" s="1"/>
  <c r="J1127" i="1" a="1"/>
  <c r="J1127" i="1" s="1"/>
  <c r="I1127" i="1"/>
  <c r="CW9" i="2" s="1"/>
  <c r="J1126" i="1"/>
  <c r="J1126" i="1" a="1"/>
  <c r="I1126" i="1"/>
  <c r="CW8" i="2" s="1"/>
  <c r="J1125" i="1" a="1"/>
  <c r="J1125" i="1" s="1"/>
  <c r="I1125" i="1"/>
  <c r="CW7" i="2" s="1"/>
  <c r="J1124" i="1"/>
  <c r="J1124" i="1" a="1"/>
  <c r="I1124" i="1"/>
  <c r="CW6" i="2" s="1"/>
  <c r="J1123" i="1" a="1"/>
  <c r="J1123" i="1" s="1"/>
  <c r="I1123" i="1"/>
  <c r="CW5" i="2" s="1"/>
  <c r="J1122" i="1"/>
  <c r="J1122" i="1" a="1"/>
  <c r="I1122" i="1"/>
  <c r="CW4" i="2" s="1"/>
  <c r="J1121" i="1" a="1"/>
  <c r="J1121" i="1" s="1"/>
  <c r="I1121" i="1"/>
  <c r="CW3" i="2" s="1"/>
  <c r="J1120" i="1"/>
  <c r="J1120" i="1" a="1"/>
  <c r="I1120" i="1"/>
  <c r="CW2" i="2" s="1"/>
  <c r="J1119" i="1" a="1"/>
  <c r="J1119" i="1" s="1"/>
  <c r="I1119" i="1"/>
  <c r="CV8" i="2" s="1"/>
  <c r="J1118" i="1"/>
  <c r="J1118" i="1" a="1"/>
  <c r="I1118" i="1"/>
  <c r="CV7" i="2" s="1"/>
  <c r="J1117" i="1" a="1"/>
  <c r="J1117" i="1" s="1"/>
  <c r="I1117" i="1"/>
  <c r="CV6" i="2" s="1"/>
  <c r="J1116" i="1"/>
  <c r="J1116" i="1" a="1"/>
  <c r="I1116" i="1"/>
  <c r="CV5" i="2" s="1"/>
  <c r="J1115" i="1" a="1"/>
  <c r="J1115" i="1" s="1"/>
  <c r="I1115" i="1"/>
  <c r="CV4" i="2" s="1"/>
  <c r="J1114" i="1"/>
  <c r="J1114" i="1" a="1"/>
  <c r="I1114" i="1"/>
  <c r="CV3" i="2" s="1"/>
  <c r="J1113" i="1" a="1"/>
  <c r="J1113" i="1" s="1"/>
  <c r="I1113" i="1"/>
  <c r="CV2" i="2" s="1"/>
  <c r="J1112" i="1"/>
  <c r="J1112" i="1" a="1"/>
  <c r="I1112" i="1"/>
  <c r="CU4" i="2" s="1"/>
  <c r="J1111" i="1" a="1"/>
  <c r="J1111" i="1" s="1"/>
  <c r="I1111" i="1"/>
  <c r="CU3" i="2" s="1"/>
  <c r="J1110" i="1"/>
  <c r="J1110" i="1" a="1"/>
  <c r="I1110" i="1"/>
  <c r="CU2" i="2" s="1"/>
  <c r="J1109" i="1" a="1"/>
  <c r="J1109" i="1" s="1"/>
  <c r="I1109" i="1"/>
  <c r="CT5" i="2" s="1"/>
  <c r="J1108" i="1"/>
  <c r="J1108" i="1" a="1"/>
  <c r="I1108" i="1"/>
  <c r="CT4" i="2" s="1"/>
  <c r="J1107" i="1" a="1"/>
  <c r="J1107" i="1" s="1"/>
  <c r="I1107" i="1"/>
  <c r="CT3" i="2" s="1"/>
  <c r="J1106" i="1"/>
  <c r="J1106" i="1" a="1"/>
  <c r="I1106" i="1"/>
  <c r="CT2" i="2" s="1"/>
  <c r="J1105" i="1" a="1"/>
  <c r="J1105" i="1" s="1"/>
  <c r="I1105" i="1"/>
  <c r="CS4" i="2" s="1"/>
  <c r="J1104" i="1"/>
  <c r="J1104" i="1" a="1"/>
  <c r="I1104" i="1"/>
  <c r="CS3" i="2" s="1"/>
  <c r="J1103" i="1" a="1"/>
  <c r="J1103" i="1" s="1"/>
  <c r="I1103" i="1"/>
  <c r="CS2" i="2" s="1"/>
  <c r="J1102" i="1"/>
  <c r="J1102" i="1" a="1"/>
  <c r="I1102" i="1"/>
  <c r="CQ4" i="2" s="1"/>
  <c r="J1101" i="1" a="1"/>
  <c r="J1101" i="1" s="1"/>
  <c r="I1101" i="1"/>
  <c r="CQ3" i="2" s="1"/>
  <c r="J1100" i="1"/>
  <c r="J1100" i="1" a="1"/>
  <c r="I1100" i="1"/>
  <c r="J1099" i="1" a="1"/>
  <c r="J1099" i="1" s="1"/>
  <c r="I1099" i="1"/>
  <c r="CP3" i="2" s="1"/>
  <c r="J1098" i="1"/>
  <c r="J1098" i="1" a="1"/>
  <c r="I1098" i="1"/>
  <c r="CP2" i="2" s="1"/>
  <c r="J1097" i="1" a="1"/>
  <c r="J1097" i="1" s="1"/>
  <c r="I1097" i="1"/>
  <c r="CO16" i="2" s="1"/>
  <c r="J1096" i="1"/>
  <c r="J1096" i="1" a="1"/>
  <c r="I1096" i="1"/>
  <c r="CO15" i="2" s="1"/>
  <c r="J1095" i="1" a="1"/>
  <c r="J1095" i="1" s="1"/>
  <c r="I1095" i="1"/>
  <c r="CO14" i="2" s="1"/>
  <c r="J1094" i="1"/>
  <c r="J1094" i="1" a="1"/>
  <c r="I1094" i="1"/>
  <c r="CO13" i="2" s="1"/>
  <c r="J1093" i="1" a="1"/>
  <c r="J1093" i="1" s="1"/>
  <c r="I1093" i="1"/>
  <c r="CO12" i="2" s="1"/>
  <c r="J1092" i="1"/>
  <c r="J1092" i="1" a="1"/>
  <c r="I1092" i="1"/>
  <c r="CO11" i="2" s="1"/>
  <c r="J1091" i="1" a="1"/>
  <c r="J1091" i="1" s="1"/>
  <c r="I1091" i="1"/>
  <c r="CO10" i="2" s="1"/>
  <c r="J1090" i="1"/>
  <c r="J1090" i="1" a="1"/>
  <c r="I1090" i="1"/>
  <c r="CO9" i="2" s="1"/>
  <c r="J1089" i="1" a="1"/>
  <c r="J1089" i="1" s="1"/>
  <c r="I1089" i="1"/>
  <c r="CO8" i="2" s="1"/>
  <c r="J1088" i="1"/>
  <c r="J1088" i="1" a="1"/>
  <c r="I1088" i="1"/>
  <c r="CO7" i="2" s="1"/>
  <c r="J1087" i="1" a="1"/>
  <c r="J1087" i="1" s="1"/>
  <c r="I1087" i="1"/>
  <c r="CO6" i="2" s="1"/>
  <c r="J1086" i="1"/>
  <c r="J1086" i="1" a="1"/>
  <c r="I1086" i="1"/>
  <c r="CO5" i="2" s="1"/>
  <c r="J1085" i="1" a="1"/>
  <c r="J1085" i="1" s="1"/>
  <c r="I1085" i="1"/>
  <c r="CO4" i="2" s="1"/>
  <c r="J1084" i="1"/>
  <c r="J1084" i="1" a="1"/>
  <c r="I1084" i="1"/>
  <c r="CO3" i="2" s="1"/>
  <c r="J1083" i="1" a="1"/>
  <c r="J1083" i="1" s="1"/>
  <c r="I1083" i="1"/>
  <c r="CO2" i="2" s="1"/>
  <c r="J1082" i="1"/>
  <c r="J1082" i="1" a="1"/>
  <c r="I1082" i="1"/>
  <c r="CN16" i="2" s="1"/>
  <c r="J1081" i="1" a="1"/>
  <c r="J1081" i="1" s="1"/>
  <c r="I1081" i="1"/>
  <c r="CN15" i="2" s="1"/>
  <c r="J1080" i="1"/>
  <c r="J1080" i="1" a="1"/>
  <c r="I1080" i="1"/>
  <c r="CN14" i="2" s="1"/>
  <c r="J1079" i="1" a="1"/>
  <c r="J1079" i="1" s="1"/>
  <c r="I1079" i="1"/>
  <c r="CN13" i="2" s="1"/>
  <c r="J1078" i="1"/>
  <c r="J1078" i="1" a="1"/>
  <c r="I1078" i="1"/>
  <c r="CN12" i="2" s="1"/>
  <c r="J1077" i="1" a="1"/>
  <c r="J1077" i="1" s="1"/>
  <c r="I1077" i="1"/>
  <c r="CN11" i="2" s="1"/>
  <c r="J1076" i="1"/>
  <c r="J1076" i="1" a="1"/>
  <c r="I1076" i="1"/>
  <c r="CN10" i="2" s="1"/>
  <c r="J1075" i="1" a="1"/>
  <c r="J1075" i="1" s="1"/>
  <c r="I1075" i="1"/>
  <c r="CN9" i="2" s="1"/>
  <c r="J1074" i="1"/>
  <c r="J1074" i="1" a="1"/>
  <c r="I1074" i="1"/>
  <c r="CN8" i="2" s="1"/>
  <c r="J1073" i="1" a="1"/>
  <c r="J1073" i="1" s="1"/>
  <c r="I1073" i="1"/>
  <c r="CN7" i="2" s="1"/>
  <c r="J1072" i="1"/>
  <c r="J1072" i="1" a="1"/>
  <c r="I1072" i="1"/>
  <c r="CN6" i="2" s="1"/>
  <c r="J1071" i="1" a="1"/>
  <c r="J1071" i="1" s="1"/>
  <c r="I1071" i="1"/>
  <c r="CN5" i="2" s="1"/>
  <c r="J1070" i="1"/>
  <c r="J1070" i="1" a="1"/>
  <c r="I1070" i="1"/>
  <c r="CN4" i="2" s="1"/>
  <c r="J1069" i="1" a="1"/>
  <c r="J1069" i="1" s="1"/>
  <c r="I1069" i="1"/>
  <c r="CN3" i="2" s="1"/>
  <c r="J1068" i="1"/>
  <c r="J1068" i="1" a="1"/>
  <c r="I1068" i="1"/>
  <c r="J1067" i="1" a="1"/>
  <c r="J1067" i="1" s="1"/>
  <c r="I1067" i="1"/>
  <c r="CM18" i="2" s="1"/>
  <c r="J1066" i="1"/>
  <c r="J1066" i="1" a="1"/>
  <c r="I1066" i="1"/>
  <c r="CM17" i="2" s="1"/>
  <c r="J1065" i="1" a="1"/>
  <c r="J1065" i="1" s="1"/>
  <c r="I1065" i="1"/>
  <c r="CM16" i="2" s="1"/>
  <c r="J1064" i="1"/>
  <c r="J1064" i="1" a="1"/>
  <c r="I1064" i="1"/>
  <c r="CM15" i="2" s="1"/>
  <c r="J1063" i="1" a="1"/>
  <c r="J1063" i="1" s="1"/>
  <c r="I1063" i="1"/>
  <c r="CM14" i="2" s="1"/>
  <c r="J1062" i="1"/>
  <c r="J1062" i="1" a="1"/>
  <c r="I1062" i="1"/>
  <c r="CM13" i="2" s="1"/>
  <c r="J1061" i="1" a="1"/>
  <c r="J1061" i="1" s="1"/>
  <c r="I1061" i="1"/>
  <c r="CM12" i="2" s="1"/>
  <c r="J1060" i="1"/>
  <c r="J1060" i="1" a="1"/>
  <c r="I1060" i="1"/>
  <c r="CM11" i="2" s="1"/>
  <c r="J1059" i="1" a="1"/>
  <c r="J1059" i="1" s="1"/>
  <c r="I1059" i="1"/>
  <c r="CM10" i="2" s="1"/>
  <c r="J1058" i="1"/>
  <c r="J1058" i="1" a="1"/>
  <c r="I1058" i="1"/>
  <c r="CM9" i="2" s="1"/>
  <c r="J1057" i="1" a="1"/>
  <c r="J1057" i="1" s="1"/>
  <c r="I1057" i="1"/>
  <c r="CM8" i="2" s="1"/>
  <c r="J1056" i="1"/>
  <c r="J1056" i="1" a="1"/>
  <c r="I1056" i="1"/>
  <c r="CM7" i="2" s="1"/>
  <c r="J1055" i="1" a="1"/>
  <c r="J1055" i="1" s="1"/>
  <c r="I1055" i="1"/>
  <c r="CM6" i="2" s="1"/>
  <c r="J1054" i="1"/>
  <c r="J1054" i="1" a="1"/>
  <c r="I1054" i="1"/>
  <c r="CM5" i="2" s="1"/>
  <c r="J1053" i="1" a="1"/>
  <c r="J1053" i="1" s="1"/>
  <c r="I1053" i="1"/>
  <c r="CM4" i="2" s="1"/>
  <c r="J1052" i="1"/>
  <c r="J1052" i="1" a="1"/>
  <c r="I1052" i="1"/>
  <c r="CM3" i="2" s="1"/>
  <c r="J1051" i="1" a="1"/>
  <c r="J1051" i="1" s="1"/>
  <c r="I1051" i="1"/>
  <c r="J1050" i="1"/>
  <c r="J1050" i="1" a="1"/>
  <c r="I1050" i="1"/>
  <c r="CL18" i="2" s="1"/>
  <c r="J1049" i="1" a="1"/>
  <c r="J1049" i="1" s="1"/>
  <c r="I1049" i="1"/>
  <c r="CL17" i="2" s="1"/>
  <c r="J1048" i="1"/>
  <c r="J1048" i="1" a="1"/>
  <c r="I1048" i="1"/>
  <c r="CL16" i="2" s="1"/>
  <c r="J1047" i="1" a="1"/>
  <c r="J1047" i="1" s="1"/>
  <c r="I1047" i="1"/>
  <c r="CL15" i="2" s="1"/>
  <c r="J1046" i="1"/>
  <c r="J1046" i="1" a="1"/>
  <c r="I1046" i="1"/>
  <c r="CL14" i="2" s="1"/>
  <c r="J1045" i="1" a="1"/>
  <c r="J1045" i="1" s="1"/>
  <c r="I1045" i="1"/>
  <c r="CL13" i="2" s="1"/>
  <c r="J1044" i="1"/>
  <c r="J1044" i="1" a="1"/>
  <c r="I1044" i="1"/>
  <c r="CL12" i="2" s="1"/>
  <c r="J1043" i="1" a="1"/>
  <c r="J1043" i="1" s="1"/>
  <c r="I1043" i="1"/>
  <c r="CL11" i="2" s="1"/>
  <c r="J1042" i="1"/>
  <c r="J1042" i="1" a="1"/>
  <c r="I1042" i="1"/>
  <c r="CL10" i="2" s="1"/>
  <c r="J1041" i="1" a="1"/>
  <c r="J1041" i="1" s="1"/>
  <c r="I1041" i="1"/>
  <c r="CL9" i="2" s="1"/>
  <c r="J1040" i="1"/>
  <c r="J1040" i="1" a="1"/>
  <c r="I1040" i="1"/>
  <c r="CL8" i="2" s="1"/>
  <c r="J1039" i="1" a="1"/>
  <c r="J1039" i="1" s="1"/>
  <c r="I1039" i="1"/>
  <c r="CL7" i="2" s="1"/>
  <c r="J1038" i="1"/>
  <c r="J1038" i="1" a="1"/>
  <c r="I1038" i="1"/>
  <c r="CL6" i="2" s="1"/>
  <c r="J1037" i="1" a="1"/>
  <c r="J1037" i="1" s="1"/>
  <c r="I1037" i="1"/>
  <c r="CL5" i="2" s="1"/>
  <c r="J1036" i="1"/>
  <c r="J1036" i="1" a="1"/>
  <c r="I1036" i="1"/>
  <c r="CL4" i="2" s="1"/>
  <c r="J1035" i="1" a="1"/>
  <c r="J1035" i="1" s="1"/>
  <c r="I1035" i="1"/>
  <c r="CL3" i="2" s="1"/>
  <c r="J1034" i="1"/>
  <c r="J1034" i="1" a="1"/>
  <c r="I1034" i="1"/>
  <c r="CL2" i="2" s="1"/>
  <c r="J1033" i="1" a="1"/>
  <c r="J1033" i="1" s="1"/>
  <c r="I1033" i="1"/>
  <c r="CK16" i="2" s="1"/>
  <c r="J1032" i="1"/>
  <c r="J1032" i="1" a="1"/>
  <c r="I1032" i="1"/>
  <c r="CK15" i="2" s="1"/>
  <c r="J1031" i="1" a="1"/>
  <c r="J1031" i="1" s="1"/>
  <c r="I1031" i="1"/>
  <c r="CK14" i="2" s="1"/>
  <c r="J1030" i="1"/>
  <c r="J1030" i="1" a="1"/>
  <c r="I1030" i="1"/>
  <c r="CK13" i="2" s="1"/>
  <c r="J1029" i="1" a="1"/>
  <c r="J1029" i="1" s="1"/>
  <c r="I1029" i="1"/>
  <c r="CK12" i="2" s="1"/>
  <c r="J1028" i="1"/>
  <c r="J1028" i="1" a="1"/>
  <c r="I1028" i="1"/>
  <c r="CK11" i="2" s="1"/>
  <c r="J1027" i="1" a="1"/>
  <c r="J1027" i="1" s="1"/>
  <c r="I1027" i="1"/>
  <c r="CK10" i="2" s="1"/>
  <c r="J1026" i="1"/>
  <c r="J1026" i="1" a="1"/>
  <c r="I1026" i="1"/>
  <c r="CK9" i="2" s="1"/>
  <c r="J1025" i="1" a="1"/>
  <c r="J1025" i="1" s="1"/>
  <c r="I1025" i="1"/>
  <c r="CK8" i="2" s="1"/>
  <c r="J1024" i="1"/>
  <c r="J1024" i="1" a="1"/>
  <c r="I1024" i="1"/>
  <c r="CK7" i="2" s="1"/>
  <c r="J1023" i="1" a="1"/>
  <c r="J1023" i="1" s="1"/>
  <c r="I1023" i="1"/>
  <c r="CK6" i="2" s="1"/>
  <c r="J1022" i="1"/>
  <c r="J1022" i="1" a="1"/>
  <c r="I1022" i="1"/>
  <c r="CK5" i="2" s="1"/>
  <c r="J1021" i="1" a="1"/>
  <c r="J1021" i="1" s="1"/>
  <c r="I1021" i="1"/>
  <c r="CK4" i="2" s="1"/>
  <c r="J1020" i="1"/>
  <c r="J1020" i="1" a="1"/>
  <c r="I1020" i="1"/>
  <c r="CK3" i="2" s="1"/>
  <c r="J1019" i="1" a="1"/>
  <c r="J1019" i="1" s="1"/>
  <c r="I1019" i="1"/>
  <c r="CK2" i="2" s="1"/>
  <c r="J1018" i="1"/>
  <c r="J1018" i="1" a="1"/>
  <c r="I1018" i="1"/>
  <c r="CJ25" i="2" s="1"/>
  <c r="J1017" i="1" a="1"/>
  <c r="J1017" i="1" s="1"/>
  <c r="I1017" i="1"/>
  <c r="CJ24" i="2" s="1"/>
  <c r="J1016" i="1"/>
  <c r="J1016" i="1" a="1"/>
  <c r="I1016" i="1"/>
  <c r="CJ23" i="2" s="1"/>
  <c r="J1015" i="1" a="1"/>
  <c r="J1015" i="1" s="1"/>
  <c r="I1015" i="1"/>
  <c r="CJ22" i="2" s="1"/>
  <c r="J1014" i="1"/>
  <c r="J1014" i="1" a="1"/>
  <c r="I1014" i="1"/>
  <c r="CJ21" i="2" s="1"/>
  <c r="J1013" i="1" a="1"/>
  <c r="J1013" i="1" s="1"/>
  <c r="I1013" i="1"/>
  <c r="CJ20" i="2" s="1"/>
  <c r="J1012" i="1"/>
  <c r="J1012" i="1" a="1"/>
  <c r="I1012" i="1"/>
  <c r="CJ19" i="2" s="1"/>
  <c r="J1011" i="1" a="1"/>
  <c r="J1011" i="1" s="1"/>
  <c r="I1011" i="1"/>
  <c r="CJ18" i="2" s="1"/>
  <c r="J1010" i="1"/>
  <c r="J1010" i="1" a="1"/>
  <c r="I1010" i="1"/>
  <c r="CJ17" i="2" s="1"/>
  <c r="J1009" i="1" a="1"/>
  <c r="J1009" i="1" s="1"/>
  <c r="I1009" i="1"/>
  <c r="CJ16" i="2" s="1"/>
  <c r="J1008" i="1"/>
  <c r="J1008" i="1" a="1"/>
  <c r="I1008" i="1"/>
  <c r="CJ15" i="2" s="1"/>
  <c r="J1007" i="1" a="1"/>
  <c r="J1007" i="1" s="1"/>
  <c r="I1007" i="1"/>
  <c r="CJ14" i="2" s="1"/>
  <c r="J1006" i="1"/>
  <c r="J1006" i="1" a="1"/>
  <c r="I1006" i="1"/>
  <c r="CJ13" i="2" s="1"/>
  <c r="J1005" i="1" a="1"/>
  <c r="J1005" i="1" s="1"/>
  <c r="I1005" i="1"/>
  <c r="CJ12" i="2" s="1"/>
  <c r="J1004" i="1"/>
  <c r="J1004" i="1" a="1"/>
  <c r="I1004" i="1"/>
  <c r="CJ11" i="2" s="1"/>
  <c r="J1003" i="1" a="1"/>
  <c r="J1003" i="1" s="1"/>
  <c r="I1003" i="1"/>
  <c r="CJ10" i="2" s="1"/>
  <c r="J1002" i="1"/>
  <c r="J1002" i="1" a="1"/>
  <c r="I1002" i="1"/>
  <c r="CJ9" i="2" s="1"/>
  <c r="J1001" i="1" a="1"/>
  <c r="J1001" i="1" s="1"/>
  <c r="I1001" i="1"/>
  <c r="CJ8" i="2" s="1"/>
  <c r="J1000" i="1"/>
  <c r="J1000" i="1" a="1"/>
  <c r="I1000" i="1"/>
  <c r="CJ7" i="2" s="1"/>
  <c r="J999" i="1" a="1"/>
  <c r="J999" i="1" s="1"/>
  <c r="I999" i="1"/>
  <c r="CJ6" i="2" s="1"/>
  <c r="J998" i="1"/>
  <c r="J998" i="1" a="1"/>
  <c r="I998" i="1"/>
  <c r="CJ5" i="2" s="1"/>
  <c r="J997" i="1" a="1"/>
  <c r="J997" i="1" s="1"/>
  <c r="I997" i="1"/>
  <c r="CJ4" i="2" s="1"/>
  <c r="J996" i="1"/>
  <c r="J996" i="1" a="1"/>
  <c r="I996" i="1"/>
  <c r="CJ3" i="2" s="1"/>
  <c r="J995" i="1" a="1"/>
  <c r="J995" i="1" s="1"/>
  <c r="I995" i="1"/>
  <c r="CJ2" i="2" s="1"/>
  <c r="J994" i="1"/>
  <c r="J994" i="1" a="1"/>
  <c r="I994" i="1"/>
  <c r="CI25" i="2" s="1"/>
  <c r="J993" i="1" a="1"/>
  <c r="J993" i="1" s="1"/>
  <c r="I993" i="1"/>
  <c r="CI24" i="2" s="1"/>
  <c r="J992" i="1"/>
  <c r="J992" i="1" a="1"/>
  <c r="I992" i="1"/>
  <c r="CI23" i="2" s="1"/>
  <c r="J991" i="1" a="1"/>
  <c r="J991" i="1" s="1"/>
  <c r="I991" i="1"/>
  <c r="CI22" i="2" s="1"/>
  <c r="J990" i="1"/>
  <c r="J990" i="1" a="1"/>
  <c r="I990" i="1"/>
  <c r="CI21" i="2" s="1"/>
  <c r="J989" i="1" a="1"/>
  <c r="J989" i="1" s="1"/>
  <c r="I989" i="1"/>
  <c r="CI20" i="2" s="1"/>
  <c r="J988" i="1"/>
  <c r="J988" i="1" a="1"/>
  <c r="I988" i="1"/>
  <c r="CI19" i="2" s="1"/>
  <c r="J987" i="1" a="1"/>
  <c r="J987" i="1" s="1"/>
  <c r="I987" i="1"/>
  <c r="CI18" i="2" s="1"/>
  <c r="J986" i="1"/>
  <c r="J986" i="1" a="1"/>
  <c r="I986" i="1"/>
  <c r="CI17" i="2" s="1"/>
  <c r="J985" i="1" a="1"/>
  <c r="J985" i="1" s="1"/>
  <c r="I985" i="1"/>
  <c r="CI16" i="2" s="1"/>
  <c r="J984" i="1"/>
  <c r="J984" i="1" a="1"/>
  <c r="I984" i="1"/>
  <c r="CI15" i="2" s="1"/>
  <c r="J983" i="1" a="1"/>
  <c r="J983" i="1" s="1"/>
  <c r="I983" i="1"/>
  <c r="CI14" i="2" s="1"/>
  <c r="J982" i="1"/>
  <c r="J982" i="1" a="1"/>
  <c r="I982" i="1"/>
  <c r="CI13" i="2" s="1"/>
  <c r="J981" i="1" a="1"/>
  <c r="J981" i="1" s="1"/>
  <c r="I981" i="1"/>
  <c r="CI12" i="2" s="1"/>
  <c r="J980" i="1"/>
  <c r="J980" i="1" a="1"/>
  <c r="I980" i="1"/>
  <c r="CI11" i="2" s="1"/>
  <c r="J979" i="1" a="1"/>
  <c r="J979" i="1" s="1"/>
  <c r="I979" i="1"/>
  <c r="CI10" i="2" s="1"/>
  <c r="J978" i="1"/>
  <c r="J978" i="1" a="1"/>
  <c r="I978" i="1"/>
  <c r="CI9" i="2" s="1"/>
  <c r="J977" i="1" a="1"/>
  <c r="J977" i="1" s="1"/>
  <c r="I977" i="1"/>
  <c r="CI8" i="2" s="1"/>
  <c r="J976" i="1"/>
  <c r="J976" i="1" a="1"/>
  <c r="I976" i="1"/>
  <c r="CI7" i="2" s="1"/>
  <c r="J975" i="1" a="1"/>
  <c r="J975" i="1" s="1"/>
  <c r="I975" i="1"/>
  <c r="CI6" i="2" s="1"/>
  <c r="J974" i="1"/>
  <c r="J974" i="1" a="1"/>
  <c r="I974" i="1"/>
  <c r="CI5" i="2" s="1"/>
  <c r="J973" i="1" a="1"/>
  <c r="J973" i="1" s="1"/>
  <c r="I973" i="1"/>
  <c r="CI4" i="2" s="1"/>
  <c r="J972" i="1"/>
  <c r="J972" i="1" a="1"/>
  <c r="I972" i="1"/>
  <c r="CI3" i="2" s="1"/>
  <c r="J971" i="1" a="1"/>
  <c r="J971" i="1" s="1"/>
  <c r="I971" i="1"/>
  <c r="CI2" i="2" s="1"/>
  <c r="J970" i="1"/>
  <c r="J970" i="1" a="1"/>
  <c r="I970" i="1"/>
  <c r="CG4" i="2" s="1"/>
  <c r="J969" i="1" a="1"/>
  <c r="J969" i="1" s="1"/>
  <c r="I969" i="1"/>
  <c r="CG3" i="2" s="1"/>
  <c r="J968" i="1"/>
  <c r="J968" i="1" a="1"/>
  <c r="I968" i="1"/>
  <c r="CG2" i="2" s="1"/>
  <c r="J967" i="1" a="1"/>
  <c r="J967" i="1" s="1"/>
  <c r="I967" i="1"/>
  <c r="CF4" i="2" s="1"/>
  <c r="J966" i="1"/>
  <c r="J966" i="1" a="1"/>
  <c r="I966" i="1"/>
  <c r="CF3" i="2" s="1"/>
  <c r="J965" i="1" a="1"/>
  <c r="J965" i="1" s="1"/>
  <c r="I965" i="1"/>
  <c r="CF2" i="2" s="1"/>
  <c r="J964" i="1"/>
  <c r="J964" i="1" a="1"/>
  <c r="I964" i="1"/>
  <c r="CE19" i="2" s="1"/>
  <c r="J963" i="1" a="1"/>
  <c r="J963" i="1" s="1"/>
  <c r="I963" i="1"/>
  <c r="CE18" i="2" s="1"/>
  <c r="J962" i="1"/>
  <c r="J962" i="1" a="1"/>
  <c r="I962" i="1"/>
  <c r="CE17" i="2" s="1"/>
  <c r="J961" i="1" a="1"/>
  <c r="J961" i="1" s="1"/>
  <c r="I961" i="1"/>
  <c r="CE16" i="2" s="1"/>
  <c r="J960" i="1"/>
  <c r="J960" i="1" a="1"/>
  <c r="I960" i="1"/>
  <c r="CE15" i="2" s="1"/>
  <c r="J959" i="1" a="1"/>
  <c r="J959" i="1" s="1"/>
  <c r="I959" i="1"/>
  <c r="CE14" i="2" s="1"/>
  <c r="J958" i="1"/>
  <c r="J958" i="1" a="1"/>
  <c r="I958" i="1"/>
  <c r="CE13" i="2" s="1"/>
  <c r="J957" i="1" a="1"/>
  <c r="J957" i="1" s="1"/>
  <c r="I957" i="1"/>
  <c r="CE12" i="2" s="1"/>
  <c r="J956" i="1"/>
  <c r="J956" i="1" a="1"/>
  <c r="I956" i="1"/>
  <c r="CE11" i="2" s="1"/>
  <c r="J955" i="1" a="1"/>
  <c r="J955" i="1" s="1"/>
  <c r="I955" i="1"/>
  <c r="CE10" i="2" s="1"/>
  <c r="J954" i="1"/>
  <c r="J954" i="1" a="1"/>
  <c r="I954" i="1"/>
  <c r="CE9" i="2" s="1"/>
  <c r="J953" i="1" a="1"/>
  <c r="J953" i="1" s="1"/>
  <c r="I953" i="1"/>
  <c r="CE8" i="2" s="1"/>
  <c r="J952" i="1"/>
  <c r="J952" i="1" a="1"/>
  <c r="I952" i="1"/>
  <c r="CE7" i="2" s="1"/>
  <c r="J951" i="1" a="1"/>
  <c r="J951" i="1" s="1"/>
  <c r="I951" i="1"/>
  <c r="CE6" i="2" s="1"/>
  <c r="J950" i="1"/>
  <c r="J950" i="1" a="1"/>
  <c r="I950" i="1"/>
  <c r="CE5" i="2" s="1"/>
  <c r="J949" i="1" a="1"/>
  <c r="J949" i="1" s="1"/>
  <c r="I949" i="1"/>
  <c r="CE4" i="2" s="1"/>
  <c r="J948" i="1"/>
  <c r="J948" i="1" a="1"/>
  <c r="I948" i="1"/>
  <c r="CE3" i="2" s="1"/>
  <c r="J947" i="1" a="1"/>
  <c r="J947" i="1" s="1"/>
  <c r="I947" i="1"/>
  <c r="CE2" i="2" s="1"/>
  <c r="J946" i="1"/>
  <c r="J946" i="1" a="1"/>
  <c r="I946" i="1"/>
  <c r="CD19" i="2" s="1"/>
  <c r="J945" i="1" a="1"/>
  <c r="J945" i="1" s="1"/>
  <c r="I945" i="1"/>
  <c r="CD18" i="2" s="1"/>
  <c r="J944" i="1"/>
  <c r="J944" i="1" a="1"/>
  <c r="I944" i="1"/>
  <c r="CD17" i="2" s="1"/>
  <c r="J943" i="1" a="1"/>
  <c r="J943" i="1" s="1"/>
  <c r="I943" i="1"/>
  <c r="CD16" i="2" s="1"/>
  <c r="J942" i="1"/>
  <c r="J942" i="1" a="1"/>
  <c r="I942" i="1"/>
  <c r="CD15" i="2" s="1"/>
  <c r="J941" i="1" a="1"/>
  <c r="J941" i="1" s="1"/>
  <c r="I941" i="1"/>
  <c r="CD14" i="2" s="1"/>
  <c r="J940" i="1"/>
  <c r="J940" i="1" a="1"/>
  <c r="I940" i="1"/>
  <c r="CD13" i="2" s="1"/>
  <c r="J939" i="1" a="1"/>
  <c r="J939" i="1" s="1"/>
  <c r="I939" i="1"/>
  <c r="CD12" i="2" s="1"/>
  <c r="J938" i="1"/>
  <c r="J938" i="1" a="1"/>
  <c r="I938" i="1"/>
  <c r="CD11" i="2" s="1"/>
  <c r="J937" i="1" a="1"/>
  <c r="J937" i="1" s="1"/>
  <c r="I937" i="1"/>
  <c r="CD10" i="2" s="1"/>
  <c r="J936" i="1"/>
  <c r="J936" i="1" a="1"/>
  <c r="I936" i="1"/>
  <c r="CD9" i="2" s="1"/>
  <c r="J935" i="1" a="1"/>
  <c r="J935" i="1" s="1"/>
  <c r="I935" i="1"/>
  <c r="CD8" i="2" s="1"/>
  <c r="J934" i="1"/>
  <c r="J934" i="1" a="1"/>
  <c r="I934" i="1"/>
  <c r="CD7" i="2" s="1"/>
  <c r="J933" i="1" a="1"/>
  <c r="J933" i="1" s="1"/>
  <c r="I933" i="1"/>
  <c r="CD6" i="2" s="1"/>
  <c r="J932" i="1"/>
  <c r="J932" i="1" a="1"/>
  <c r="I932" i="1"/>
  <c r="CD5" i="2" s="1"/>
  <c r="J931" i="1" a="1"/>
  <c r="J931" i="1" s="1"/>
  <c r="I931" i="1"/>
  <c r="CD4" i="2" s="1"/>
  <c r="J930" i="1"/>
  <c r="J930" i="1" a="1"/>
  <c r="I930" i="1"/>
  <c r="CD3" i="2" s="1"/>
  <c r="J929" i="1" a="1"/>
  <c r="J929" i="1" s="1"/>
  <c r="I929" i="1"/>
  <c r="CD2" i="2" s="1"/>
  <c r="J928" i="1"/>
  <c r="J928" i="1" a="1"/>
  <c r="I928" i="1"/>
  <c r="CC19" i="2" s="1"/>
  <c r="J927" i="1" a="1"/>
  <c r="J927" i="1" s="1"/>
  <c r="I927" i="1"/>
  <c r="CC18" i="2" s="1"/>
  <c r="J926" i="1"/>
  <c r="J926" i="1" a="1"/>
  <c r="I926" i="1"/>
  <c r="CC17" i="2" s="1"/>
  <c r="J925" i="1" a="1"/>
  <c r="J925" i="1" s="1"/>
  <c r="I925" i="1"/>
  <c r="CC16" i="2" s="1"/>
  <c r="J924" i="1"/>
  <c r="J924" i="1" a="1"/>
  <c r="I924" i="1"/>
  <c r="CC15" i="2" s="1"/>
  <c r="J923" i="1" a="1"/>
  <c r="J923" i="1" s="1"/>
  <c r="I923" i="1"/>
  <c r="CC14" i="2" s="1"/>
  <c r="J922" i="1"/>
  <c r="J922" i="1" a="1"/>
  <c r="I922" i="1"/>
  <c r="CC13" i="2" s="1"/>
  <c r="J921" i="1" a="1"/>
  <c r="J921" i="1" s="1"/>
  <c r="I921" i="1"/>
  <c r="CC12" i="2" s="1"/>
  <c r="J920" i="1"/>
  <c r="J920" i="1" a="1"/>
  <c r="I920" i="1"/>
  <c r="CC11" i="2" s="1"/>
  <c r="J919" i="1" a="1"/>
  <c r="J919" i="1" s="1"/>
  <c r="I919" i="1"/>
  <c r="CC10" i="2" s="1"/>
  <c r="J918" i="1"/>
  <c r="J918" i="1" a="1"/>
  <c r="I918" i="1"/>
  <c r="CC9" i="2" s="1"/>
  <c r="J917" i="1" a="1"/>
  <c r="J917" i="1" s="1"/>
  <c r="I917" i="1"/>
  <c r="CC8" i="2" s="1"/>
  <c r="J916" i="1"/>
  <c r="J916" i="1" a="1"/>
  <c r="I916" i="1"/>
  <c r="CC7" i="2" s="1"/>
  <c r="J915" i="1" a="1"/>
  <c r="J915" i="1" s="1"/>
  <c r="I915" i="1"/>
  <c r="CC6" i="2" s="1"/>
  <c r="J914" i="1"/>
  <c r="J914" i="1" a="1"/>
  <c r="I914" i="1"/>
  <c r="CC5" i="2" s="1"/>
  <c r="J913" i="1" a="1"/>
  <c r="J913" i="1" s="1"/>
  <c r="I913" i="1"/>
  <c r="CC4" i="2" s="1"/>
  <c r="J912" i="1"/>
  <c r="J912" i="1" a="1"/>
  <c r="I912" i="1"/>
  <c r="CC3" i="2" s="1"/>
  <c r="J911" i="1" a="1"/>
  <c r="J911" i="1" s="1"/>
  <c r="I911" i="1"/>
  <c r="CC2" i="2" s="1"/>
  <c r="J910" i="1"/>
  <c r="J910" i="1" a="1"/>
  <c r="I910" i="1"/>
  <c r="CB19" i="2" s="1"/>
  <c r="J909" i="1" a="1"/>
  <c r="J909" i="1" s="1"/>
  <c r="I909" i="1"/>
  <c r="CB18" i="2" s="1"/>
  <c r="J908" i="1"/>
  <c r="J908" i="1" a="1"/>
  <c r="I908" i="1"/>
  <c r="CB17" i="2" s="1"/>
  <c r="J907" i="1" a="1"/>
  <c r="J907" i="1" s="1"/>
  <c r="I907" i="1"/>
  <c r="CB16" i="2" s="1"/>
  <c r="J906" i="1"/>
  <c r="J906" i="1" a="1"/>
  <c r="I906" i="1"/>
  <c r="CB15" i="2" s="1"/>
  <c r="J905" i="1" a="1"/>
  <c r="J905" i="1" s="1"/>
  <c r="I905" i="1"/>
  <c r="CB14" i="2" s="1"/>
  <c r="J904" i="1"/>
  <c r="J904" i="1" a="1"/>
  <c r="I904" i="1"/>
  <c r="CB13" i="2" s="1"/>
  <c r="J903" i="1" a="1"/>
  <c r="J903" i="1" s="1"/>
  <c r="I903" i="1"/>
  <c r="CB12" i="2" s="1"/>
  <c r="J902" i="1"/>
  <c r="J902" i="1" a="1"/>
  <c r="I902" i="1"/>
  <c r="CB11" i="2" s="1"/>
  <c r="J901" i="1" a="1"/>
  <c r="J901" i="1" s="1"/>
  <c r="I901" i="1"/>
  <c r="CB10" i="2" s="1"/>
  <c r="J900" i="1"/>
  <c r="J900" i="1" a="1"/>
  <c r="I900" i="1"/>
  <c r="CB9" i="2" s="1"/>
  <c r="J899" i="1" a="1"/>
  <c r="J899" i="1" s="1"/>
  <c r="I899" i="1"/>
  <c r="CB8" i="2" s="1"/>
  <c r="J898" i="1"/>
  <c r="J898" i="1" a="1"/>
  <c r="I898" i="1"/>
  <c r="CB7" i="2" s="1"/>
  <c r="J897" i="1" a="1"/>
  <c r="J897" i="1" s="1"/>
  <c r="I897" i="1"/>
  <c r="CB6" i="2" s="1"/>
  <c r="J896" i="1"/>
  <c r="J896" i="1" a="1"/>
  <c r="I896" i="1"/>
  <c r="CB5" i="2" s="1"/>
  <c r="J895" i="1" a="1"/>
  <c r="J895" i="1" s="1"/>
  <c r="I895" i="1"/>
  <c r="CB4" i="2" s="1"/>
  <c r="J894" i="1"/>
  <c r="J894" i="1" a="1"/>
  <c r="I894" i="1"/>
  <c r="CB3" i="2" s="1"/>
  <c r="J893" i="1" a="1"/>
  <c r="J893" i="1" s="1"/>
  <c r="I893" i="1"/>
  <c r="CB2" i="2" s="1"/>
  <c r="J892" i="1"/>
  <c r="J892" i="1" a="1"/>
  <c r="I892" i="1"/>
  <c r="CA19" i="2" s="1"/>
  <c r="J891" i="1" a="1"/>
  <c r="J891" i="1" s="1"/>
  <c r="I891" i="1"/>
  <c r="CA18" i="2" s="1"/>
  <c r="J890" i="1"/>
  <c r="J890" i="1" a="1"/>
  <c r="I890" i="1"/>
  <c r="CA17" i="2" s="1"/>
  <c r="J889" i="1" a="1"/>
  <c r="J889" i="1" s="1"/>
  <c r="I889" i="1"/>
  <c r="CA16" i="2" s="1"/>
  <c r="J888" i="1"/>
  <c r="J888" i="1" a="1"/>
  <c r="I888" i="1"/>
  <c r="CA15" i="2" s="1"/>
  <c r="J887" i="1" a="1"/>
  <c r="J887" i="1" s="1"/>
  <c r="I887" i="1"/>
  <c r="CA14" i="2" s="1"/>
  <c r="J886" i="1"/>
  <c r="J886" i="1" a="1"/>
  <c r="I886" i="1"/>
  <c r="CA13" i="2" s="1"/>
  <c r="J885" i="1" a="1"/>
  <c r="J885" i="1" s="1"/>
  <c r="I885" i="1"/>
  <c r="CA12" i="2" s="1"/>
  <c r="J884" i="1"/>
  <c r="J884" i="1" a="1"/>
  <c r="I884" i="1"/>
  <c r="CA11" i="2" s="1"/>
  <c r="J883" i="1" a="1"/>
  <c r="J883" i="1" s="1"/>
  <c r="I883" i="1"/>
  <c r="CA10" i="2" s="1"/>
  <c r="J882" i="1"/>
  <c r="J882" i="1" a="1"/>
  <c r="I882" i="1"/>
  <c r="CA9" i="2" s="1"/>
  <c r="J881" i="1" a="1"/>
  <c r="J881" i="1" s="1"/>
  <c r="I881" i="1"/>
  <c r="CA8" i="2" s="1"/>
  <c r="J880" i="1"/>
  <c r="J880" i="1" a="1"/>
  <c r="I880" i="1"/>
  <c r="CA7" i="2" s="1"/>
  <c r="J879" i="1" a="1"/>
  <c r="J879" i="1" s="1"/>
  <c r="I879" i="1"/>
  <c r="CA6" i="2" s="1"/>
  <c r="J878" i="1"/>
  <c r="J878" i="1" a="1"/>
  <c r="I878" i="1"/>
  <c r="CA5" i="2" s="1"/>
  <c r="J877" i="1" a="1"/>
  <c r="J877" i="1" s="1"/>
  <c r="I877" i="1"/>
  <c r="CA4" i="2" s="1"/>
  <c r="J876" i="1"/>
  <c r="J876" i="1" a="1"/>
  <c r="I876" i="1"/>
  <c r="CA3" i="2" s="1"/>
  <c r="J875" i="1" a="1"/>
  <c r="J875" i="1" s="1"/>
  <c r="I875" i="1"/>
  <c r="CA2" i="2" s="1"/>
  <c r="J874" i="1"/>
  <c r="J874" i="1" a="1"/>
  <c r="I874" i="1"/>
  <c r="BZ4" i="2" s="1"/>
  <c r="J873" i="1" a="1"/>
  <c r="J873" i="1" s="1"/>
  <c r="I873" i="1"/>
  <c r="BZ3" i="2" s="1"/>
  <c r="J872" i="1"/>
  <c r="J872" i="1" a="1"/>
  <c r="I872" i="1"/>
  <c r="BZ2" i="2" s="1"/>
  <c r="J871" i="1" a="1"/>
  <c r="J871" i="1" s="1"/>
  <c r="I871" i="1"/>
  <c r="BY4" i="2" s="1"/>
  <c r="J870" i="1"/>
  <c r="J870" i="1" a="1"/>
  <c r="I870" i="1"/>
  <c r="BY3" i="2" s="1"/>
  <c r="J869" i="1" a="1"/>
  <c r="J869" i="1" s="1"/>
  <c r="I869" i="1"/>
  <c r="BY2" i="2" s="1"/>
  <c r="J868" i="1"/>
  <c r="J868" i="1" a="1"/>
  <c r="I868" i="1"/>
  <c r="BX22" i="2" s="1"/>
  <c r="J867" i="1" a="1"/>
  <c r="J867" i="1" s="1"/>
  <c r="I867" i="1"/>
  <c r="BX21" i="2" s="1"/>
  <c r="J866" i="1"/>
  <c r="J866" i="1" a="1"/>
  <c r="I866" i="1"/>
  <c r="BX20" i="2" s="1"/>
  <c r="J865" i="1" a="1"/>
  <c r="J865" i="1" s="1"/>
  <c r="I865" i="1"/>
  <c r="BX19" i="2" s="1"/>
  <c r="J864" i="1"/>
  <c r="J864" i="1" a="1"/>
  <c r="I864" i="1"/>
  <c r="BX18" i="2" s="1"/>
  <c r="J863" i="1" a="1"/>
  <c r="J863" i="1" s="1"/>
  <c r="I863" i="1"/>
  <c r="BX17" i="2" s="1"/>
  <c r="J862" i="1"/>
  <c r="J862" i="1" a="1"/>
  <c r="I862" i="1"/>
  <c r="BX16" i="2" s="1"/>
  <c r="J861" i="1" a="1"/>
  <c r="J861" i="1" s="1"/>
  <c r="I861" i="1"/>
  <c r="BX15" i="2" s="1"/>
  <c r="J860" i="1"/>
  <c r="J860" i="1" a="1"/>
  <c r="I860" i="1"/>
  <c r="BX14" i="2" s="1"/>
  <c r="J859" i="1" a="1"/>
  <c r="J859" i="1" s="1"/>
  <c r="I859" i="1"/>
  <c r="BX13" i="2" s="1"/>
  <c r="J858" i="1"/>
  <c r="J858" i="1" a="1"/>
  <c r="I858" i="1"/>
  <c r="BX12" i="2" s="1"/>
  <c r="J857" i="1" a="1"/>
  <c r="J857" i="1" s="1"/>
  <c r="I857" i="1"/>
  <c r="BX11" i="2" s="1"/>
  <c r="J856" i="1"/>
  <c r="J856" i="1" a="1"/>
  <c r="I856" i="1"/>
  <c r="BX10" i="2" s="1"/>
  <c r="J855" i="1" a="1"/>
  <c r="J855" i="1" s="1"/>
  <c r="I855" i="1"/>
  <c r="BX9" i="2" s="1"/>
  <c r="J854" i="1"/>
  <c r="J854" i="1" a="1"/>
  <c r="I854" i="1"/>
  <c r="BX8" i="2" s="1"/>
  <c r="J853" i="1" a="1"/>
  <c r="J853" i="1" s="1"/>
  <c r="I853" i="1"/>
  <c r="BX7" i="2" s="1"/>
  <c r="J852" i="1"/>
  <c r="J852" i="1" a="1"/>
  <c r="I852" i="1"/>
  <c r="BX6" i="2" s="1"/>
  <c r="J851" i="1" a="1"/>
  <c r="J851" i="1" s="1"/>
  <c r="I851" i="1"/>
  <c r="BX5" i="2" s="1"/>
  <c r="J850" i="1"/>
  <c r="J850" i="1" a="1"/>
  <c r="I850" i="1"/>
  <c r="BX4" i="2" s="1"/>
  <c r="J849" i="1" a="1"/>
  <c r="J849" i="1" s="1"/>
  <c r="I849" i="1"/>
  <c r="BX3" i="2" s="1"/>
  <c r="J848" i="1"/>
  <c r="J848" i="1" a="1"/>
  <c r="I848" i="1"/>
  <c r="BX2" i="2" s="1"/>
  <c r="J847" i="1" a="1"/>
  <c r="J847" i="1" s="1"/>
  <c r="I847" i="1"/>
  <c r="BW22" i="2" s="1"/>
  <c r="J846" i="1"/>
  <c r="J846" i="1" a="1"/>
  <c r="I846" i="1"/>
  <c r="BW21" i="2" s="1"/>
  <c r="J845" i="1" a="1"/>
  <c r="J845" i="1" s="1"/>
  <c r="I845" i="1"/>
  <c r="BW20" i="2" s="1"/>
  <c r="J844" i="1"/>
  <c r="J844" i="1" a="1"/>
  <c r="I844" i="1"/>
  <c r="BW19" i="2" s="1"/>
  <c r="J843" i="1" a="1"/>
  <c r="J843" i="1" s="1"/>
  <c r="I843" i="1"/>
  <c r="BW18" i="2" s="1"/>
  <c r="J842" i="1"/>
  <c r="J842" i="1" a="1"/>
  <c r="I842" i="1"/>
  <c r="BW17" i="2" s="1"/>
  <c r="J841" i="1" a="1"/>
  <c r="J841" i="1" s="1"/>
  <c r="I841" i="1"/>
  <c r="BW16" i="2" s="1"/>
  <c r="J840" i="1"/>
  <c r="J840" i="1" a="1"/>
  <c r="I840" i="1"/>
  <c r="BW15" i="2" s="1"/>
  <c r="J839" i="1" a="1"/>
  <c r="J839" i="1" s="1"/>
  <c r="I839" i="1"/>
  <c r="BW14" i="2" s="1"/>
  <c r="J838" i="1"/>
  <c r="J838" i="1" a="1"/>
  <c r="I838" i="1"/>
  <c r="BW13" i="2" s="1"/>
  <c r="J837" i="1" a="1"/>
  <c r="J837" i="1" s="1"/>
  <c r="I837" i="1"/>
  <c r="BW12" i="2" s="1"/>
  <c r="J836" i="1"/>
  <c r="J836" i="1" a="1"/>
  <c r="I836" i="1"/>
  <c r="BW11" i="2" s="1"/>
  <c r="J835" i="1" a="1"/>
  <c r="J835" i="1" s="1"/>
  <c r="I835" i="1"/>
  <c r="BW10" i="2" s="1"/>
  <c r="J834" i="1"/>
  <c r="J834" i="1" a="1"/>
  <c r="I834" i="1"/>
  <c r="BW9" i="2" s="1"/>
  <c r="J833" i="1"/>
  <c r="J833" i="1" a="1"/>
  <c r="I833" i="1"/>
  <c r="BW8" i="2" s="1"/>
  <c r="J832" i="1"/>
  <c r="J832" i="1" a="1"/>
  <c r="I832" i="1"/>
  <c r="BW7" i="2" s="1"/>
  <c r="J831" i="1"/>
  <c r="J831" i="1" a="1"/>
  <c r="I831" i="1"/>
  <c r="BW6" i="2" s="1"/>
  <c r="J830" i="1"/>
  <c r="J830" i="1" a="1"/>
  <c r="I830" i="1"/>
  <c r="BW5" i="2" s="1"/>
  <c r="J829" i="1"/>
  <c r="J829" i="1" a="1"/>
  <c r="I829" i="1"/>
  <c r="BW4" i="2" s="1"/>
  <c r="J828" i="1"/>
  <c r="J828" i="1" a="1"/>
  <c r="I828" i="1"/>
  <c r="BW3" i="2" s="1"/>
  <c r="J827" i="1"/>
  <c r="J827" i="1" a="1"/>
  <c r="I827" i="1"/>
  <c r="BW2" i="2" s="1"/>
  <c r="J826" i="1"/>
  <c r="J826" i="1" a="1"/>
  <c r="I826" i="1"/>
  <c r="BV22" i="2" s="1"/>
  <c r="J825" i="1"/>
  <c r="J825" i="1" a="1"/>
  <c r="I825" i="1"/>
  <c r="BV21" i="2" s="1"/>
  <c r="J824" i="1"/>
  <c r="J824" i="1" a="1"/>
  <c r="I824" i="1"/>
  <c r="BV20" i="2" s="1"/>
  <c r="J823" i="1"/>
  <c r="J823" i="1" a="1"/>
  <c r="I823" i="1"/>
  <c r="BV19" i="2" s="1"/>
  <c r="J822" i="1"/>
  <c r="J822" i="1" a="1"/>
  <c r="I822" i="1"/>
  <c r="BV18" i="2" s="1"/>
  <c r="J821" i="1"/>
  <c r="J821" i="1" a="1"/>
  <c r="I821" i="1"/>
  <c r="BV17" i="2" s="1"/>
  <c r="J820" i="1"/>
  <c r="J820" i="1" a="1"/>
  <c r="I820" i="1"/>
  <c r="BV16" i="2" s="1"/>
  <c r="J819" i="1"/>
  <c r="J819" i="1" a="1"/>
  <c r="I819" i="1"/>
  <c r="BV15" i="2" s="1"/>
  <c r="J818" i="1"/>
  <c r="J818" i="1" a="1"/>
  <c r="I818" i="1"/>
  <c r="BV14" i="2" s="1"/>
  <c r="J817" i="1"/>
  <c r="J817" i="1" a="1"/>
  <c r="I817" i="1"/>
  <c r="BV13" i="2" s="1"/>
  <c r="J816" i="1"/>
  <c r="J816" i="1" a="1"/>
  <c r="I816" i="1"/>
  <c r="BV12" i="2" s="1"/>
  <c r="J815" i="1"/>
  <c r="J815" i="1" a="1"/>
  <c r="I815" i="1"/>
  <c r="BV11" i="2" s="1"/>
  <c r="J814" i="1"/>
  <c r="J814" i="1" a="1"/>
  <c r="I814" i="1"/>
  <c r="BV10" i="2" s="1"/>
  <c r="J813" i="1"/>
  <c r="J813" i="1" a="1"/>
  <c r="I813" i="1"/>
  <c r="BV9" i="2" s="1"/>
  <c r="J812" i="1"/>
  <c r="J812" i="1" a="1"/>
  <c r="I812" i="1"/>
  <c r="BV8" i="2" s="1"/>
  <c r="J811" i="1"/>
  <c r="J811" i="1" a="1"/>
  <c r="I811" i="1"/>
  <c r="BV7" i="2" s="1"/>
  <c r="J810" i="1"/>
  <c r="J810" i="1" a="1"/>
  <c r="I810" i="1"/>
  <c r="BV6" i="2" s="1"/>
  <c r="J809" i="1"/>
  <c r="J809" i="1" a="1"/>
  <c r="I809" i="1"/>
  <c r="BV5" i="2" s="1"/>
  <c r="J808" i="1"/>
  <c r="J808" i="1" a="1"/>
  <c r="I808" i="1"/>
  <c r="BV4" i="2" s="1"/>
  <c r="J807" i="1"/>
  <c r="J807" i="1" a="1"/>
  <c r="I807" i="1"/>
  <c r="BV3" i="2" s="1"/>
  <c r="J806" i="1"/>
  <c r="J806" i="1" a="1"/>
  <c r="I806" i="1"/>
  <c r="BV2" i="2" s="1"/>
  <c r="J805" i="1"/>
  <c r="J805" i="1" a="1"/>
  <c r="I805" i="1"/>
  <c r="BU22" i="2" s="1"/>
  <c r="J804" i="1"/>
  <c r="J804" i="1" a="1"/>
  <c r="I804" i="1"/>
  <c r="BU21" i="2" s="1"/>
  <c r="J803" i="1"/>
  <c r="J803" i="1" a="1"/>
  <c r="I803" i="1"/>
  <c r="BU20" i="2" s="1"/>
  <c r="J802" i="1"/>
  <c r="J802" i="1" a="1"/>
  <c r="I802" i="1"/>
  <c r="BU19" i="2" s="1"/>
  <c r="J801" i="1"/>
  <c r="J801" i="1" a="1"/>
  <c r="I801" i="1"/>
  <c r="BU18" i="2" s="1"/>
  <c r="J800" i="1"/>
  <c r="J800" i="1" a="1"/>
  <c r="I800" i="1"/>
  <c r="BU17" i="2" s="1"/>
  <c r="J799" i="1"/>
  <c r="J799" i="1" a="1"/>
  <c r="I799" i="1"/>
  <c r="BU16" i="2" s="1"/>
  <c r="J798" i="1"/>
  <c r="J798" i="1" a="1"/>
  <c r="I798" i="1"/>
  <c r="BU15" i="2" s="1"/>
  <c r="J797" i="1"/>
  <c r="J797" i="1" a="1"/>
  <c r="I797" i="1"/>
  <c r="BU14" i="2" s="1"/>
  <c r="J796" i="1"/>
  <c r="J796" i="1" a="1"/>
  <c r="I796" i="1"/>
  <c r="BU13" i="2" s="1"/>
  <c r="J795" i="1"/>
  <c r="J795" i="1" a="1"/>
  <c r="I795" i="1"/>
  <c r="BU12" i="2" s="1"/>
  <c r="J794" i="1"/>
  <c r="J794" i="1" a="1"/>
  <c r="I794" i="1"/>
  <c r="BU11" i="2" s="1"/>
  <c r="J793" i="1"/>
  <c r="J793" i="1" a="1"/>
  <c r="I793" i="1"/>
  <c r="BU10" i="2" s="1"/>
  <c r="J792" i="1"/>
  <c r="J792" i="1" a="1"/>
  <c r="I792" i="1"/>
  <c r="BU9" i="2" s="1"/>
  <c r="J791" i="1"/>
  <c r="J791" i="1" a="1"/>
  <c r="I791" i="1"/>
  <c r="BU8" i="2" s="1"/>
  <c r="J790" i="1"/>
  <c r="J790" i="1" a="1"/>
  <c r="I790" i="1"/>
  <c r="BU7" i="2" s="1"/>
  <c r="J789" i="1"/>
  <c r="J789" i="1" a="1"/>
  <c r="I789" i="1"/>
  <c r="BU6" i="2" s="1"/>
  <c r="J788" i="1"/>
  <c r="J788" i="1" a="1"/>
  <c r="I788" i="1"/>
  <c r="BU5" i="2" s="1"/>
  <c r="J787" i="1"/>
  <c r="J787" i="1" a="1"/>
  <c r="I787" i="1"/>
  <c r="BU4" i="2" s="1"/>
  <c r="J786" i="1"/>
  <c r="J786" i="1" a="1"/>
  <c r="I786" i="1"/>
  <c r="BU3" i="2" s="1"/>
  <c r="J785" i="1"/>
  <c r="J785" i="1" a="1"/>
  <c r="I785" i="1"/>
  <c r="BU2" i="2" s="1"/>
  <c r="J784" i="1"/>
  <c r="J784" i="1" a="1"/>
  <c r="I784" i="1"/>
  <c r="BT16" i="2" s="1"/>
  <c r="J783" i="1"/>
  <c r="J783" i="1" a="1"/>
  <c r="I783" i="1"/>
  <c r="BT15" i="2" s="1"/>
  <c r="J782" i="1"/>
  <c r="J782" i="1" a="1"/>
  <c r="I782" i="1"/>
  <c r="BT14" i="2" s="1"/>
  <c r="J781" i="1"/>
  <c r="J781" i="1" a="1"/>
  <c r="I781" i="1"/>
  <c r="BT13" i="2" s="1"/>
  <c r="J780" i="1"/>
  <c r="J780" i="1" a="1"/>
  <c r="I780" i="1"/>
  <c r="BT12" i="2" s="1"/>
  <c r="J779" i="1"/>
  <c r="J779" i="1" a="1"/>
  <c r="I779" i="1"/>
  <c r="BT11" i="2" s="1"/>
  <c r="J778" i="1"/>
  <c r="J778" i="1" a="1"/>
  <c r="I778" i="1"/>
  <c r="BT10" i="2" s="1"/>
  <c r="J777" i="1"/>
  <c r="J777" i="1" a="1"/>
  <c r="I777" i="1"/>
  <c r="BT9" i="2" s="1"/>
  <c r="J776" i="1"/>
  <c r="J776" i="1" a="1"/>
  <c r="I776" i="1"/>
  <c r="BT8" i="2" s="1"/>
  <c r="J775" i="1"/>
  <c r="J775" i="1" a="1"/>
  <c r="I775" i="1"/>
  <c r="BT7" i="2" s="1"/>
  <c r="J774" i="1"/>
  <c r="J774" i="1" a="1"/>
  <c r="I774" i="1"/>
  <c r="BT6" i="2" s="1"/>
  <c r="J773" i="1"/>
  <c r="J773" i="1" a="1"/>
  <c r="I773" i="1"/>
  <c r="BT5" i="2" s="1"/>
  <c r="J772" i="1"/>
  <c r="J772" i="1" a="1"/>
  <c r="I772" i="1"/>
  <c r="BT4" i="2" s="1"/>
  <c r="J771" i="1"/>
  <c r="J771" i="1" a="1"/>
  <c r="I771" i="1"/>
  <c r="BT3" i="2" s="1"/>
  <c r="J770" i="1"/>
  <c r="J770" i="1" a="1"/>
  <c r="I770" i="1"/>
  <c r="BT2" i="2" s="1"/>
  <c r="J769" i="1"/>
  <c r="J769" i="1" a="1"/>
  <c r="I769" i="1"/>
  <c r="BS11" i="2" s="1"/>
  <c r="J768" i="1"/>
  <c r="J768" i="1" a="1"/>
  <c r="I768" i="1"/>
  <c r="BS10" i="2" s="1"/>
  <c r="J767" i="1"/>
  <c r="J767" i="1" a="1"/>
  <c r="I767" i="1"/>
  <c r="BS9" i="2" s="1"/>
  <c r="J766" i="1"/>
  <c r="J766" i="1" a="1"/>
  <c r="I766" i="1"/>
  <c r="BS8" i="2" s="1"/>
  <c r="J765" i="1"/>
  <c r="J765" i="1" a="1"/>
  <c r="I765" i="1"/>
  <c r="BS7" i="2" s="1"/>
  <c r="J764" i="1"/>
  <c r="J764" i="1" a="1"/>
  <c r="I764" i="1"/>
  <c r="BS6" i="2" s="1"/>
  <c r="J763" i="1"/>
  <c r="J763" i="1" a="1"/>
  <c r="I763" i="1"/>
  <c r="BS5" i="2" s="1"/>
  <c r="J762" i="1"/>
  <c r="J762" i="1" a="1"/>
  <c r="I762" i="1"/>
  <c r="BS4" i="2" s="1"/>
  <c r="J761" i="1"/>
  <c r="J761" i="1" a="1"/>
  <c r="I761" i="1"/>
  <c r="BS3" i="2" s="1"/>
  <c r="J760" i="1"/>
  <c r="J760" i="1" a="1"/>
  <c r="I760" i="1"/>
  <c r="BS2" i="2" s="1"/>
  <c r="J759" i="1"/>
  <c r="J759" i="1" a="1"/>
  <c r="I759" i="1"/>
  <c r="BR11" i="2" s="1"/>
  <c r="J758" i="1"/>
  <c r="J758" i="1" a="1"/>
  <c r="I758" i="1"/>
  <c r="BR10" i="2" s="1"/>
  <c r="J757" i="1"/>
  <c r="J757" i="1" a="1"/>
  <c r="I757" i="1"/>
  <c r="BR9" i="2" s="1"/>
  <c r="J756" i="1"/>
  <c r="J756" i="1" a="1"/>
  <c r="I756" i="1"/>
  <c r="BR8" i="2" s="1"/>
  <c r="J755" i="1"/>
  <c r="J755" i="1" a="1"/>
  <c r="I755" i="1"/>
  <c r="BR7" i="2" s="1"/>
  <c r="J754" i="1"/>
  <c r="J754" i="1" a="1"/>
  <c r="I754" i="1"/>
  <c r="BR6" i="2" s="1"/>
  <c r="J753" i="1"/>
  <c r="J753" i="1" a="1"/>
  <c r="I753" i="1"/>
  <c r="BR5" i="2" s="1"/>
  <c r="J752" i="1"/>
  <c r="J752" i="1" a="1"/>
  <c r="I752" i="1"/>
  <c r="BR4" i="2" s="1"/>
  <c r="J751" i="1"/>
  <c r="J751" i="1" a="1"/>
  <c r="I751" i="1"/>
  <c r="BR3" i="2" s="1"/>
  <c r="J750" i="1"/>
  <c r="J750" i="1" a="1"/>
  <c r="I750" i="1"/>
  <c r="BR2" i="2" s="1"/>
  <c r="J749" i="1"/>
  <c r="J749" i="1" a="1"/>
  <c r="I749" i="1"/>
  <c r="BQ11" i="2" s="1"/>
  <c r="J748" i="1"/>
  <c r="J748" i="1" a="1"/>
  <c r="I748" i="1"/>
  <c r="BQ10" i="2" s="1"/>
  <c r="J747" i="1"/>
  <c r="J747" i="1" a="1"/>
  <c r="I747" i="1"/>
  <c r="BQ9" i="2" s="1"/>
  <c r="J746" i="1"/>
  <c r="J746" i="1" a="1"/>
  <c r="I746" i="1"/>
  <c r="BQ8" i="2" s="1"/>
  <c r="J745" i="1"/>
  <c r="J745" i="1" a="1"/>
  <c r="I745" i="1"/>
  <c r="BQ7" i="2" s="1"/>
  <c r="J744" i="1"/>
  <c r="J744" i="1" a="1"/>
  <c r="I744" i="1"/>
  <c r="BQ6" i="2" s="1"/>
  <c r="J743" i="1"/>
  <c r="J743" i="1" a="1"/>
  <c r="I743" i="1"/>
  <c r="BQ5" i="2" s="1"/>
  <c r="J742" i="1"/>
  <c r="J742" i="1" a="1"/>
  <c r="I742" i="1"/>
  <c r="BQ4" i="2" s="1"/>
  <c r="J741" i="1"/>
  <c r="J741" i="1" a="1"/>
  <c r="I741" i="1"/>
  <c r="BQ3" i="2" s="1"/>
  <c r="J740" i="1"/>
  <c r="J740" i="1" a="1"/>
  <c r="I740" i="1"/>
  <c r="BQ2" i="2" s="1"/>
  <c r="J739" i="1"/>
  <c r="J739" i="1" a="1"/>
  <c r="I739" i="1"/>
  <c r="BP11" i="2" s="1"/>
  <c r="J738" i="1"/>
  <c r="J738" i="1" a="1"/>
  <c r="I738" i="1"/>
  <c r="BP10" i="2" s="1"/>
  <c r="J737" i="1"/>
  <c r="J737" i="1" a="1"/>
  <c r="I737" i="1"/>
  <c r="BP9" i="2" s="1"/>
  <c r="J736" i="1"/>
  <c r="J736" i="1" a="1"/>
  <c r="I736" i="1"/>
  <c r="BP8" i="2" s="1"/>
  <c r="J735" i="1"/>
  <c r="J735" i="1" a="1"/>
  <c r="I735" i="1"/>
  <c r="BP7" i="2" s="1"/>
  <c r="J734" i="1"/>
  <c r="J734" i="1" a="1"/>
  <c r="I734" i="1"/>
  <c r="BP6" i="2" s="1"/>
  <c r="J733" i="1"/>
  <c r="J733" i="1" a="1"/>
  <c r="I733" i="1"/>
  <c r="BP5" i="2" s="1"/>
  <c r="J732" i="1"/>
  <c r="J732" i="1" a="1"/>
  <c r="I732" i="1"/>
  <c r="BP4" i="2" s="1"/>
  <c r="J731" i="1"/>
  <c r="J731" i="1" a="1"/>
  <c r="I731" i="1"/>
  <c r="BP3" i="2" s="1"/>
  <c r="J730" i="1"/>
  <c r="J730" i="1" a="1"/>
  <c r="I730" i="1"/>
  <c r="BP2" i="2" s="1"/>
  <c r="J729" i="1"/>
  <c r="J729" i="1" a="1"/>
  <c r="I729" i="1"/>
  <c r="BN4" i="2" s="1"/>
  <c r="J728" i="1"/>
  <c r="J728" i="1" a="1"/>
  <c r="I728" i="1"/>
  <c r="BN3" i="2" s="1"/>
  <c r="J727" i="1"/>
  <c r="J727" i="1" a="1"/>
  <c r="I727" i="1"/>
  <c r="BN2" i="2" s="1"/>
  <c r="J726" i="1"/>
  <c r="J726" i="1" a="1"/>
  <c r="I726" i="1"/>
  <c r="BM4" i="2" s="1"/>
  <c r="J725" i="1"/>
  <c r="J725" i="1" a="1"/>
  <c r="I725" i="1"/>
  <c r="BM3" i="2" s="1"/>
  <c r="J724" i="1"/>
  <c r="J724" i="1" a="1"/>
  <c r="I724" i="1"/>
  <c r="BM2" i="2" s="1"/>
  <c r="J723" i="1"/>
  <c r="J723" i="1" a="1"/>
  <c r="I723" i="1"/>
  <c r="BL4" i="2" s="1"/>
  <c r="J722" i="1"/>
  <c r="J722" i="1" a="1"/>
  <c r="I722" i="1"/>
  <c r="BL3" i="2" s="1"/>
  <c r="J721" i="1"/>
  <c r="J721" i="1" a="1"/>
  <c r="I721" i="1"/>
  <c r="BL2" i="2" s="1"/>
  <c r="J720" i="1"/>
  <c r="J720" i="1" a="1"/>
  <c r="I720" i="1"/>
  <c r="BK16" i="2" s="1"/>
  <c r="J719" i="1"/>
  <c r="J719" i="1" a="1"/>
  <c r="I719" i="1"/>
  <c r="BK15" i="2" s="1"/>
  <c r="J718" i="1"/>
  <c r="J718" i="1" a="1"/>
  <c r="I718" i="1"/>
  <c r="BK14" i="2" s="1"/>
  <c r="J717" i="1"/>
  <c r="J717" i="1" a="1"/>
  <c r="I717" i="1"/>
  <c r="BK13" i="2" s="1"/>
  <c r="J716" i="1"/>
  <c r="J716" i="1" a="1"/>
  <c r="I716" i="1"/>
  <c r="BK12" i="2" s="1"/>
  <c r="J715" i="1"/>
  <c r="J715" i="1" a="1"/>
  <c r="I715" i="1"/>
  <c r="BK11" i="2" s="1"/>
  <c r="J714" i="1"/>
  <c r="J714" i="1" a="1"/>
  <c r="I714" i="1"/>
  <c r="BK10" i="2" s="1"/>
  <c r="J713" i="1"/>
  <c r="J713" i="1" a="1"/>
  <c r="I713" i="1"/>
  <c r="BK9" i="2" s="1"/>
  <c r="J712" i="1"/>
  <c r="J712" i="1" a="1"/>
  <c r="I712" i="1"/>
  <c r="BK8" i="2" s="1"/>
  <c r="J711" i="1"/>
  <c r="J711" i="1" a="1"/>
  <c r="I711" i="1"/>
  <c r="BK7" i="2" s="1"/>
  <c r="J710" i="1"/>
  <c r="J710" i="1" a="1"/>
  <c r="I710" i="1"/>
  <c r="BK6" i="2" s="1"/>
  <c r="J709" i="1"/>
  <c r="J709" i="1" a="1"/>
  <c r="I709" i="1"/>
  <c r="BK5" i="2" s="1"/>
  <c r="J708" i="1"/>
  <c r="J708" i="1" a="1"/>
  <c r="I708" i="1"/>
  <c r="BK4" i="2" s="1"/>
  <c r="J707" i="1"/>
  <c r="J707" i="1" a="1"/>
  <c r="I707" i="1"/>
  <c r="BK3" i="2" s="1"/>
  <c r="J706" i="1"/>
  <c r="J706" i="1" a="1"/>
  <c r="I706" i="1"/>
  <c r="BK2" i="2" s="1"/>
  <c r="J705" i="1"/>
  <c r="J705" i="1" a="1"/>
  <c r="I705" i="1"/>
  <c r="BJ16" i="2" s="1"/>
  <c r="J704" i="1"/>
  <c r="J704" i="1" a="1"/>
  <c r="I704" i="1"/>
  <c r="BJ15" i="2" s="1"/>
  <c r="J703" i="1"/>
  <c r="J703" i="1" a="1"/>
  <c r="I703" i="1"/>
  <c r="BJ14" i="2" s="1"/>
  <c r="J702" i="1"/>
  <c r="J702" i="1" a="1"/>
  <c r="I702" i="1"/>
  <c r="BJ13" i="2" s="1"/>
  <c r="J701" i="1"/>
  <c r="J701" i="1" a="1"/>
  <c r="I701" i="1"/>
  <c r="BJ12" i="2" s="1"/>
  <c r="J700" i="1"/>
  <c r="J700" i="1" a="1"/>
  <c r="I700" i="1"/>
  <c r="BJ11" i="2" s="1"/>
  <c r="J699" i="1"/>
  <c r="J699" i="1" a="1"/>
  <c r="I699" i="1"/>
  <c r="BJ10" i="2" s="1"/>
  <c r="J698" i="1"/>
  <c r="J698" i="1" a="1"/>
  <c r="I698" i="1"/>
  <c r="BJ9" i="2" s="1"/>
  <c r="J697" i="1"/>
  <c r="J697" i="1" a="1"/>
  <c r="I697" i="1"/>
  <c r="BJ8" i="2" s="1"/>
  <c r="J696" i="1"/>
  <c r="J696" i="1" a="1"/>
  <c r="I696" i="1"/>
  <c r="BJ7" i="2" s="1"/>
  <c r="J695" i="1"/>
  <c r="J695" i="1" a="1"/>
  <c r="I695" i="1"/>
  <c r="BJ6" i="2" s="1"/>
  <c r="J694" i="1"/>
  <c r="J694" i="1" a="1"/>
  <c r="I694" i="1"/>
  <c r="BJ5" i="2" s="1"/>
  <c r="J693" i="1"/>
  <c r="J693" i="1" a="1"/>
  <c r="I693" i="1"/>
  <c r="BJ4" i="2" s="1"/>
  <c r="J692" i="1"/>
  <c r="J692" i="1" a="1"/>
  <c r="I692" i="1"/>
  <c r="BJ3" i="2" s="1"/>
  <c r="J691" i="1"/>
  <c r="J691" i="1" a="1"/>
  <c r="I691" i="1"/>
  <c r="BJ2" i="2" s="1"/>
  <c r="J690" i="1"/>
  <c r="J690" i="1" a="1"/>
  <c r="I690" i="1"/>
  <c r="BI16" i="2" s="1"/>
  <c r="J689" i="1"/>
  <c r="J689" i="1" a="1"/>
  <c r="I689" i="1"/>
  <c r="BI15" i="2" s="1"/>
  <c r="J688" i="1"/>
  <c r="J688" i="1" a="1"/>
  <c r="I688" i="1"/>
  <c r="BI14" i="2" s="1"/>
  <c r="J687" i="1"/>
  <c r="J687" i="1" a="1"/>
  <c r="I687" i="1"/>
  <c r="BI13" i="2" s="1"/>
  <c r="J686" i="1"/>
  <c r="J686" i="1" a="1"/>
  <c r="I686" i="1"/>
  <c r="BI12" i="2" s="1"/>
  <c r="J685" i="1"/>
  <c r="J685" i="1" a="1"/>
  <c r="I685" i="1"/>
  <c r="BI11" i="2" s="1"/>
  <c r="J684" i="1"/>
  <c r="J684" i="1" a="1"/>
  <c r="I684" i="1"/>
  <c r="BI10" i="2" s="1"/>
  <c r="J683" i="1"/>
  <c r="J683" i="1" a="1"/>
  <c r="I683" i="1"/>
  <c r="BI9" i="2" s="1"/>
  <c r="J682" i="1"/>
  <c r="J682" i="1" a="1"/>
  <c r="I682" i="1"/>
  <c r="BI8" i="2" s="1"/>
  <c r="J681" i="1"/>
  <c r="J681" i="1" a="1"/>
  <c r="I681" i="1"/>
  <c r="BI7" i="2" s="1"/>
  <c r="J680" i="1"/>
  <c r="J680" i="1" a="1"/>
  <c r="I680" i="1"/>
  <c r="BI6" i="2" s="1"/>
  <c r="J679" i="1"/>
  <c r="J679" i="1" a="1"/>
  <c r="I679" i="1"/>
  <c r="BI5" i="2" s="1"/>
  <c r="J678" i="1"/>
  <c r="J678" i="1" a="1"/>
  <c r="I678" i="1"/>
  <c r="BI4" i="2" s="1"/>
  <c r="J677" i="1"/>
  <c r="J677" i="1" a="1"/>
  <c r="I677" i="1"/>
  <c r="BI3" i="2" s="1"/>
  <c r="J676" i="1"/>
  <c r="J676" i="1" a="1"/>
  <c r="I676" i="1"/>
  <c r="BI2" i="2" s="1"/>
  <c r="J675" i="1"/>
  <c r="J675" i="1" a="1"/>
  <c r="I675" i="1"/>
  <c r="BH19" i="2" s="1"/>
  <c r="J674" i="1"/>
  <c r="J674" i="1" a="1"/>
  <c r="I674" i="1"/>
  <c r="BH18" i="2" s="1"/>
  <c r="J673" i="1"/>
  <c r="J673" i="1" a="1"/>
  <c r="I673" i="1"/>
  <c r="BH17" i="2" s="1"/>
  <c r="J672" i="1"/>
  <c r="J672" i="1" a="1"/>
  <c r="I672" i="1"/>
  <c r="BH16" i="2" s="1"/>
  <c r="J671" i="1"/>
  <c r="J671" i="1" a="1"/>
  <c r="I671" i="1"/>
  <c r="BH15" i="2" s="1"/>
  <c r="J670" i="1"/>
  <c r="J670" i="1" a="1"/>
  <c r="I670" i="1"/>
  <c r="BH14" i="2" s="1"/>
  <c r="J669" i="1"/>
  <c r="J669" i="1" a="1"/>
  <c r="I669" i="1"/>
  <c r="BH13" i="2" s="1"/>
  <c r="J668" i="1"/>
  <c r="J668" i="1" a="1"/>
  <c r="I668" i="1"/>
  <c r="BH12" i="2" s="1"/>
  <c r="J667" i="1"/>
  <c r="J667" i="1" a="1"/>
  <c r="I667" i="1"/>
  <c r="BH11" i="2" s="1"/>
  <c r="J666" i="1"/>
  <c r="J666" i="1" a="1"/>
  <c r="I666" i="1"/>
  <c r="BH10" i="2" s="1"/>
  <c r="J665" i="1"/>
  <c r="J665" i="1" a="1"/>
  <c r="I665" i="1"/>
  <c r="BH9" i="2" s="1"/>
  <c r="J664" i="1"/>
  <c r="J664" i="1" a="1"/>
  <c r="I664" i="1"/>
  <c r="BH8" i="2" s="1"/>
  <c r="J663" i="1"/>
  <c r="J663" i="1" a="1"/>
  <c r="I663" i="1"/>
  <c r="BH7" i="2" s="1"/>
  <c r="J662" i="1"/>
  <c r="J662" i="1" a="1"/>
  <c r="I662" i="1"/>
  <c r="BH6" i="2" s="1"/>
  <c r="J661" i="1"/>
  <c r="J661" i="1" a="1"/>
  <c r="I661" i="1"/>
  <c r="BH5" i="2" s="1"/>
  <c r="J660" i="1"/>
  <c r="J660" i="1" a="1"/>
  <c r="I660" i="1"/>
  <c r="BH4" i="2" s="1"/>
  <c r="J659" i="1"/>
  <c r="J659" i="1" a="1"/>
  <c r="I659" i="1"/>
  <c r="BH3" i="2" s="1"/>
  <c r="J658" i="1"/>
  <c r="J658" i="1" a="1"/>
  <c r="I658" i="1"/>
  <c r="BH2" i="2" s="1"/>
  <c r="J657" i="1"/>
  <c r="J657" i="1" a="1"/>
  <c r="I657" i="1"/>
  <c r="BG19" i="2" s="1"/>
  <c r="J656" i="1"/>
  <c r="J656" i="1" a="1"/>
  <c r="I656" i="1"/>
  <c r="BG18" i="2" s="1"/>
  <c r="J655" i="1"/>
  <c r="J655" i="1" a="1"/>
  <c r="I655" i="1"/>
  <c r="BG17" i="2" s="1"/>
  <c r="J654" i="1"/>
  <c r="J654" i="1" a="1"/>
  <c r="I654" i="1"/>
  <c r="BG16" i="2" s="1"/>
  <c r="J653" i="1"/>
  <c r="J653" i="1" a="1"/>
  <c r="I653" i="1"/>
  <c r="BG15" i="2" s="1"/>
  <c r="J652" i="1"/>
  <c r="J652" i="1" a="1"/>
  <c r="I652" i="1"/>
  <c r="BG14" i="2" s="1"/>
  <c r="J651" i="1"/>
  <c r="J651" i="1" a="1"/>
  <c r="I651" i="1"/>
  <c r="BG13" i="2" s="1"/>
  <c r="J650" i="1"/>
  <c r="J650" i="1" a="1"/>
  <c r="I650" i="1"/>
  <c r="BG12" i="2" s="1"/>
  <c r="J649" i="1"/>
  <c r="J649" i="1" a="1"/>
  <c r="I649" i="1"/>
  <c r="BG11" i="2" s="1"/>
  <c r="J648" i="1"/>
  <c r="J648" i="1" a="1"/>
  <c r="I648" i="1"/>
  <c r="BG10" i="2" s="1"/>
  <c r="J647" i="1"/>
  <c r="J647" i="1" a="1"/>
  <c r="I647" i="1"/>
  <c r="BG9" i="2" s="1"/>
  <c r="J646" i="1"/>
  <c r="J646" i="1" a="1"/>
  <c r="I646" i="1"/>
  <c r="BG8" i="2" s="1"/>
  <c r="J645" i="1"/>
  <c r="J645" i="1" a="1"/>
  <c r="I645" i="1"/>
  <c r="BG7" i="2" s="1"/>
  <c r="J644" i="1"/>
  <c r="J644" i="1" a="1"/>
  <c r="I644" i="1"/>
  <c r="BG6" i="2" s="1"/>
  <c r="J643" i="1"/>
  <c r="J643" i="1" a="1"/>
  <c r="I643" i="1"/>
  <c r="BG5" i="2" s="1"/>
  <c r="J642" i="1"/>
  <c r="J642" i="1" a="1"/>
  <c r="I642" i="1"/>
  <c r="BG4" i="2" s="1"/>
  <c r="J641" i="1"/>
  <c r="J641" i="1" a="1"/>
  <c r="I641" i="1"/>
  <c r="BG3" i="2" s="1"/>
  <c r="J640" i="1"/>
  <c r="J640" i="1" a="1"/>
  <c r="I640" i="1"/>
  <c r="BG2" i="2" s="1"/>
  <c r="J639" i="1"/>
  <c r="J639" i="1" a="1"/>
  <c r="I639" i="1"/>
  <c r="BF16" i="2" s="1"/>
  <c r="J638" i="1"/>
  <c r="J638" i="1" a="1"/>
  <c r="I638" i="1"/>
  <c r="BF15" i="2" s="1"/>
  <c r="J637" i="1"/>
  <c r="J637" i="1" a="1"/>
  <c r="I637" i="1"/>
  <c r="BF14" i="2" s="1"/>
  <c r="J636" i="1"/>
  <c r="J636" i="1" a="1"/>
  <c r="I636" i="1"/>
  <c r="BF13" i="2" s="1"/>
  <c r="J635" i="1"/>
  <c r="J635" i="1" a="1"/>
  <c r="I635" i="1"/>
  <c r="BF12" i="2" s="1"/>
  <c r="J634" i="1"/>
  <c r="J634" i="1" a="1"/>
  <c r="I634" i="1"/>
  <c r="BF11" i="2" s="1"/>
  <c r="J633" i="1"/>
  <c r="J633" i="1" a="1"/>
  <c r="I633" i="1"/>
  <c r="BF10" i="2" s="1"/>
  <c r="J632" i="1"/>
  <c r="J632" i="1" a="1"/>
  <c r="I632" i="1"/>
  <c r="BF9" i="2" s="1"/>
  <c r="J631" i="1"/>
  <c r="J631" i="1" a="1"/>
  <c r="I631" i="1"/>
  <c r="BF8" i="2" s="1"/>
  <c r="J630" i="1"/>
  <c r="J630" i="1" a="1"/>
  <c r="I630" i="1"/>
  <c r="BF7" i="2" s="1"/>
  <c r="J629" i="1"/>
  <c r="J629" i="1" a="1"/>
  <c r="I629" i="1"/>
  <c r="BF6" i="2" s="1"/>
  <c r="J628" i="1"/>
  <c r="J628" i="1" a="1"/>
  <c r="I628" i="1"/>
  <c r="BF5" i="2" s="1"/>
  <c r="J627" i="1"/>
  <c r="J627" i="1" a="1"/>
  <c r="I627" i="1"/>
  <c r="BF4" i="2" s="1"/>
  <c r="J626" i="1"/>
  <c r="J626" i="1" a="1"/>
  <c r="I626" i="1"/>
  <c r="BF3" i="2" s="1"/>
  <c r="J625" i="1"/>
  <c r="J625" i="1" a="1"/>
  <c r="I625" i="1"/>
  <c r="BF2" i="2" s="1"/>
  <c r="J624" i="1"/>
  <c r="J624" i="1" a="1"/>
  <c r="I624" i="1"/>
  <c r="BE11" i="2" s="1"/>
  <c r="J623" i="1"/>
  <c r="J623" i="1" a="1"/>
  <c r="I623" i="1"/>
  <c r="BE10" i="2" s="1"/>
  <c r="J622" i="1"/>
  <c r="J622" i="1" a="1"/>
  <c r="I622" i="1"/>
  <c r="BE9" i="2" s="1"/>
  <c r="J621" i="1"/>
  <c r="J621" i="1" a="1"/>
  <c r="I621" i="1"/>
  <c r="BE8" i="2" s="1"/>
  <c r="J620" i="1"/>
  <c r="J620" i="1" a="1"/>
  <c r="I620" i="1"/>
  <c r="BE7" i="2" s="1"/>
  <c r="J619" i="1"/>
  <c r="J619" i="1" a="1"/>
  <c r="I619" i="1"/>
  <c r="BE6" i="2" s="1"/>
  <c r="J618" i="1"/>
  <c r="J618" i="1" a="1"/>
  <c r="I618" i="1"/>
  <c r="BE5" i="2" s="1"/>
  <c r="J617" i="1"/>
  <c r="J617" i="1" a="1"/>
  <c r="I617" i="1"/>
  <c r="BE4" i="2" s="1"/>
  <c r="J616" i="1"/>
  <c r="J616" i="1" a="1"/>
  <c r="I616" i="1"/>
  <c r="BE3" i="2" s="1"/>
  <c r="J615" i="1"/>
  <c r="J615" i="1" a="1"/>
  <c r="I615" i="1"/>
  <c r="BE2" i="2" s="1"/>
  <c r="J614" i="1"/>
  <c r="J614" i="1" a="1"/>
  <c r="I614" i="1"/>
  <c r="BD11" i="2" s="1"/>
  <c r="J613" i="1"/>
  <c r="J613" i="1" a="1"/>
  <c r="I613" i="1"/>
  <c r="BD10" i="2" s="1"/>
  <c r="J612" i="1"/>
  <c r="J612" i="1" a="1"/>
  <c r="I612" i="1"/>
  <c r="BD9" i="2" s="1"/>
  <c r="J611" i="1"/>
  <c r="J611" i="1" a="1"/>
  <c r="I611" i="1"/>
  <c r="BD8" i="2" s="1"/>
  <c r="J610" i="1"/>
  <c r="J610" i="1" a="1"/>
  <c r="I610" i="1"/>
  <c r="BD7" i="2" s="1"/>
  <c r="J609" i="1"/>
  <c r="J609" i="1" a="1"/>
  <c r="I609" i="1"/>
  <c r="BD6" i="2" s="1"/>
  <c r="J608" i="1"/>
  <c r="J608" i="1" a="1"/>
  <c r="I608" i="1"/>
  <c r="BD5" i="2" s="1"/>
  <c r="J607" i="1"/>
  <c r="J607" i="1" a="1"/>
  <c r="I607" i="1"/>
  <c r="BD4" i="2" s="1"/>
  <c r="J606" i="1"/>
  <c r="J606" i="1" a="1"/>
  <c r="I606" i="1"/>
  <c r="BD3" i="2" s="1"/>
  <c r="J605" i="1"/>
  <c r="J605" i="1" a="1"/>
  <c r="I605" i="1"/>
  <c r="BD2" i="2" s="1"/>
  <c r="J604" i="1"/>
  <c r="J604" i="1" a="1"/>
  <c r="I604" i="1"/>
  <c r="BB4" i="2" s="1"/>
  <c r="J603" i="1"/>
  <c r="J603" i="1" a="1"/>
  <c r="I603" i="1"/>
  <c r="BB3" i="2" s="1"/>
  <c r="J602" i="1"/>
  <c r="J602" i="1" a="1"/>
  <c r="I602" i="1"/>
  <c r="BB2" i="2" s="1"/>
  <c r="J601" i="1"/>
  <c r="J601" i="1" a="1"/>
  <c r="I601" i="1"/>
  <c r="BA4" i="2" s="1"/>
  <c r="J600" i="1"/>
  <c r="J600" i="1" a="1"/>
  <c r="I600" i="1"/>
  <c r="BA3" i="2" s="1"/>
  <c r="J599" i="1"/>
  <c r="J599" i="1" a="1"/>
  <c r="I599" i="1"/>
  <c r="BA2" i="2" s="1"/>
  <c r="J598" i="1"/>
  <c r="J598" i="1" a="1"/>
  <c r="I598" i="1"/>
  <c r="AZ16" i="2" s="1"/>
  <c r="J597" i="1"/>
  <c r="J597" i="1" a="1"/>
  <c r="I597" i="1"/>
  <c r="AZ15" i="2" s="1"/>
  <c r="J596" i="1"/>
  <c r="J596" i="1" a="1"/>
  <c r="I596" i="1"/>
  <c r="AZ14" i="2" s="1"/>
  <c r="J595" i="1"/>
  <c r="J595" i="1" a="1"/>
  <c r="I595" i="1"/>
  <c r="AZ13" i="2" s="1"/>
  <c r="J594" i="1"/>
  <c r="J594" i="1" a="1"/>
  <c r="I594" i="1"/>
  <c r="AZ12" i="2" s="1"/>
  <c r="J593" i="1"/>
  <c r="J593" i="1" a="1"/>
  <c r="I593" i="1"/>
  <c r="AZ11" i="2" s="1"/>
  <c r="J592" i="1"/>
  <c r="J592" i="1" a="1"/>
  <c r="I592" i="1"/>
  <c r="AZ10" i="2" s="1"/>
  <c r="J591" i="1"/>
  <c r="J591" i="1" a="1"/>
  <c r="I591" i="1"/>
  <c r="AZ9" i="2" s="1"/>
  <c r="J590" i="1"/>
  <c r="J590" i="1" a="1"/>
  <c r="I590" i="1"/>
  <c r="AZ8" i="2" s="1"/>
  <c r="J589" i="1"/>
  <c r="J589" i="1" a="1"/>
  <c r="I589" i="1"/>
  <c r="AZ7" i="2" s="1"/>
  <c r="J588" i="1"/>
  <c r="J588" i="1" a="1"/>
  <c r="I588" i="1"/>
  <c r="AZ6" i="2" s="1"/>
  <c r="J587" i="1"/>
  <c r="J587" i="1" a="1"/>
  <c r="I587" i="1"/>
  <c r="AZ5" i="2" s="1"/>
  <c r="J586" i="1"/>
  <c r="J586" i="1" a="1"/>
  <c r="I586" i="1"/>
  <c r="AZ4" i="2" s="1"/>
  <c r="J585" i="1"/>
  <c r="J585" i="1" a="1"/>
  <c r="I585" i="1"/>
  <c r="AZ3" i="2" s="1"/>
  <c r="J584" i="1"/>
  <c r="J584" i="1" a="1"/>
  <c r="I584" i="1"/>
  <c r="AZ2" i="2" s="1"/>
  <c r="J583" i="1"/>
  <c r="J583" i="1" a="1"/>
  <c r="I583" i="1"/>
  <c r="AY16" i="2" s="1"/>
  <c r="J582" i="1"/>
  <c r="J582" i="1" a="1"/>
  <c r="I582" i="1"/>
  <c r="AY15" i="2" s="1"/>
  <c r="J581" i="1"/>
  <c r="J581" i="1" a="1"/>
  <c r="I581" i="1"/>
  <c r="AY14" i="2" s="1"/>
  <c r="J580" i="1"/>
  <c r="J580" i="1" a="1"/>
  <c r="I580" i="1"/>
  <c r="AY13" i="2" s="1"/>
  <c r="J579" i="1"/>
  <c r="J579" i="1" a="1"/>
  <c r="I579" i="1"/>
  <c r="AY12" i="2" s="1"/>
  <c r="J578" i="1"/>
  <c r="J578" i="1" a="1"/>
  <c r="I578" i="1"/>
  <c r="AY11" i="2" s="1"/>
  <c r="J577" i="1"/>
  <c r="J577" i="1" a="1"/>
  <c r="I577" i="1"/>
  <c r="AY10" i="2" s="1"/>
  <c r="J576" i="1"/>
  <c r="J576" i="1" a="1"/>
  <c r="I576" i="1"/>
  <c r="AY9" i="2" s="1"/>
  <c r="J575" i="1"/>
  <c r="J575" i="1" a="1"/>
  <c r="I575" i="1"/>
  <c r="AY8" i="2" s="1"/>
  <c r="J574" i="1"/>
  <c r="J574" i="1" a="1"/>
  <c r="I574" i="1"/>
  <c r="AY7" i="2" s="1"/>
  <c r="J573" i="1"/>
  <c r="J573" i="1" a="1"/>
  <c r="I573" i="1"/>
  <c r="AY6" i="2" s="1"/>
  <c r="J572" i="1"/>
  <c r="J572" i="1" a="1"/>
  <c r="I572" i="1"/>
  <c r="AY5" i="2" s="1"/>
  <c r="J571" i="1"/>
  <c r="J571" i="1" a="1"/>
  <c r="I571" i="1"/>
  <c r="AY4" i="2" s="1"/>
  <c r="J570" i="1"/>
  <c r="J570" i="1" a="1"/>
  <c r="I570" i="1"/>
  <c r="AY3" i="2" s="1"/>
  <c r="J569" i="1"/>
  <c r="J569" i="1" a="1"/>
  <c r="I569" i="1"/>
  <c r="AY2" i="2" s="1"/>
  <c r="J568" i="1"/>
  <c r="J568" i="1" a="1"/>
  <c r="I568" i="1"/>
  <c r="AX19" i="2" s="1"/>
  <c r="J567" i="1"/>
  <c r="J567" i="1" a="1"/>
  <c r="I567" i="1"/>
  <c r="AX18" i="2" s="1"/>
  <c r="J566" i="1"/>
  <c r="J566" i="1" a="1"/>
  <c r="I566" i="1"/>
  <c r="AX17" i="2" s="1"/>
  <c r="J565" i="1"/>
  <c r="J565" i="1" a="1"/>
  <c r="I565" i="1"/>
  <c r="AX16" i="2" s="1"/>
  <c r="J564" i="1"/>
  <c r="J564" i="1" a="1"/>
  <c r="I564" i="1"/>
  <c r="AX15" i="2" s="1"/>
  <c r="J563" i="1"/>
  <c r="J563" i="1" a="1"/>
  <c r="I563" i="1"/>
  <c r="AX14" i="2" s="1"/>
  <c r="J562" i="1"/>
  <c r="J562" i="1" a="1"/>
  <c r="I562" i="1"/>
  <c r="AX13" i="2" s="1"/>
  <c r="J561" i="1"/>
  <c r="J561" i="1" a="1"/>
  <c r="I561" i="1"/>
  <c r="AX12" i="2" s="1"/>
  <c r="J560" i="1"/>
  <c r="J560" i="1" a="1"/>
  <c r="I560" i="1"/>
  <c r="AX11" i="2" s="1"/>
  <c r="J559" i="1"/>
  <c r="J559" i="1" a="1"/>
  <c r="I559" i="1"/>
  <c r="AX10" i="2" s="1"/>
  <c r="J558" i="1"/>
  <c r="J558" i="1" a="1"/>
  <c r="I558" i="1"/>
  <c r="AX9" i="2" s="1"/>
  <c r="J557" i="1"/>
  <c r="J557" i="1" a="1"/>
  <c r="I557" i="1"/>
  <c r="AX8" i="2" s="1"/>
  <c r="J556" i="1"/>
  <c r="J556" i="1" a="1"/>
  <c r="I556" i="1"/>
  <c r="AX7" i="2" s="1"/>
  <c r="J555" i="1"/>
  <c r="J555" i="1" a="1"/>
  <c r="I555" i="1"/>
  <c r="AX6" i="2" s="1"/>
  <c r="J554" i="1"/>
  <c r="J554" i="1" a="1"/>
  <c r="I554" i="1"/>
  <c r="AX5" i="2" s="1"/>
  <c r="J553" i="1"/>
  <c r="J553" i="1" a="1"/>
  <c r="I553" i="1"/>
  <c r="AX4" i="2" s="1"/>
  <c r="J552" i="1"/>
  <c r="J552" i="1" a="1"/>
  <c r="I552" i="1"/>
  <c r="AX3" i="2" s="1"/>
  <c r="J551" i="1"/>
  <c r="J551" i="1" a="1"/>
  <c r="I551" i="1"/>
  <c r="AX2" i="2" s="1"/>
  <c r="J550" i="1"/>
  <c r="J550" i="1" a="1"/>
  <c r="I550" i="1"/>
  <c r="AW19" i="2" s="1"/>
  <c r="J549" i="1"/>
  <c r="J549" i="1" a="1"/>
  <c r="I549" i="1"/>
  <c r="AW18" i="2" s="1"/>
  <c r="J548" i="1"/>
  <c r="J548" i="1" a="1"/>
  <c r="I548" i="1"/>
  <c r="AW17" i="2" s="1"/>
  <c r="J547" i="1"/>
  <c r="J547" i="1" a="1"/>
  <c r="I547" i="1"/>
  <c r="AW16" i="2" s="1"/>
  <c r="J546" i="1"/>
  <c r="J546" i="1" a="1"/>
  <c r="I546" i="1"/>
  <c r="AW15" i="2" s="1"/>
  <c r="J545" i="1"/>
  <c r="J545" i="1" a="1"/>
  <c r="I545" i="1"/>
  <c r="AW14" i="2" s="1"/>
  <c r="J544" i="1"/>
  <c r="J544" i="1" a="1"/>
  <c r="I544" i="1"/>
  <c r="AW13" i="2" s="1"/>
  <c r="J543" i="1"/>
  <c r="J543" i="1" a="1"/>
  <c r="I543" i="1"/>
  <c r="AW12" i="2" s="1"/>
  <c r="J542" i="1"/>
  <c r="J542" i="1" a="1"/>
  <c r="I542" i="1"/>
  <c r="AW11" i="2" s="1"/>
  <c r="J541" i="1"/>
  <c r="J541" i="1" a="1"/>
  <c r="I541" i="1"/>
  <c r="AW10" i="2" s="1"/>
  <c r="J540" i="1"/>
  <c r="J540" i="1" a="1"/>
  <c r="I540" i="1"/>
  <c r="AW9" i="2" s="1"/>
  <c r="J539" i="1"/>
  <c r="J539" i="1" a="1"/>
  <c r="I539" i="1"/>
  <c r="AW8" i="2" s="1"/>
  <c r="J538" i="1"/>
  <c r="J538" i="1" a="1"/>
  <c r="I538" i="1"/>
  <c r="AW7" i="2" s="1"/>
  <c r="J537" i="1"/>
  <c r="J537" i="1" a="1"/>
  <c r="I537" i="1"/>
  <c r="AW6" i="2" s="1"/>
  <c r="J536" i="1"/>
  <c r="J536" i="1" a="1"/>
  <c r="I536" i="1"/>
  <c r="AW5" i="2" s="1"/>
  <c r="J535" i="1"/>
  <c r="J535" i="1" a="1"/>
  <c r="I535" i="1"/>
  <c r="AW4" i="2" s="1"/>
  <c r="J534" i="1"/>
  <c r="J534" i="1" a="1"/>
  <c r="I534" i="1"/>
  <c r="AW3" i="2" s="1"/>
  <c r="J533" i="1"/>
  <c r="J533" i="1" a="1"/>
  <c r="I533" i="1"/>
  <c r="AW2" i="2" s="1"/>
  <c r="J532" i="1"/>
  <c r="J532" i="1" a="1"/>
  <c r="I532" i="1"/>
  <c r="AV16" i="2" s="1"/>
  <c r="J531" i="1"/>
  <c r="J531" i="1" a="1"/>
  <c r="I531" i="1"/>
  <c r="AV15" i="2" s="1"/>
  <c r="J530" i="1"/>
  <c r="J530" i="1" a="1"/>
  <c r="I530" i="1"/>
  <c r="AV14" i="2" s="1"/>
  <c r="J529" i="1"/>
  <c r="J529" i="1" a="1"/>
  <c r="I529" i="1"/>
  <c r="AV13" i="2" s="1"/>
  <c r="J528" i="1"/>
  <c r="J528" i="1" a="1"/>
  <c r="I528" i="1"/>
  <c r="AV12" i="2" s="1"/>
  <c r="J527" i="1"/>
  <c r="J527" i="1" a="1"/>
  <c r="I527" i="1"/>
  <c r="AV11" i="2" s="1"/>
  <c r="J526" i="1"/>
  <c r="J526" i="1" a="1"/>
  <c r="I526" i="1"/>
  <c r="AV10" i="2" s="1"/>
  <c r="J525" i="1"/>
  <c r="J525" i="1" a="1"/>
  <c r="I525" i="1"/>
  <c r="AV9" i="2" s="1"/>
  <c r="J524" i="1"/>
  <c r="J524" i="1" a="1"/>
  <c r="I524" i="1"/>
  <c r="AV8" i="2" s="1"/>
  <c r="J523" i="1"/>
  <c r="J523" i="1" a="1"/>
  <c r="I523" i="1"/>
  <c r="AV7" i="2" s="1"/>
  <c r="J522" i="1"/>
  <c r="J522" i="1" a="1"/>
  <c r="I522" i="1"/>
  <c r="AV6" i="2" s="1"/>
  <c r="J521" i="1"/>
  <c r="J521" i="1" a="1"/>
  <c r="I521" i="1"/>
  <c r="AV5" i="2" s="1"/>
  <c r="J520" i="1"/>
  <c r="J520" i="1" a="1"/>
  <c r="I520" i="1"/>
  <c r="AV4" i="2" s="1"/>
  <c r="J519" i="1"/>
  <c r="J519" i="1" a="1"/>
  <c r="I519" i="1"/>
  <c r="AV3" i="2" s="1"/>
  <c r="J518" i="1"/>
  <c r="J518" i="1" a="1"/>
  <c r="I518" i="1"/>
  <c r="AV2" i="2" s="1"/>
  <c r="J517" i="1"/>
  <c r="J517" i="1" a="1"/>
  <c r="I517" i="1"/>
  <c r="AU19" i="2" s="1"/>
  <c r="J516" i="1"/>
  <c r="J516" i="1" a="1"/>
  <c r="I516" i="1"/>
  <c r="AU18" i="2" s="1"/>
  <c r="J515" i="1"/>
  <c r="J515" i="1" a="1"/>
  <c r="I515" i="1"/>
  <c r="AU17" i="2" s="1"/>
  <c r="J514" i="1"/>
  <c r="J514" i="1" a="1"/>
  <c r="I514" i="1"/>
  <c r="AU16" i="2" s="1"/>
  <c r="J513" i="1"/>
  <c r="J513" i="1" a="1"/>
  <c r="I513" i="1"/>
  <c r="AU15" i="2" s="1"/>
  <c r="J512" i="1"/>
  <c r="J512" i="1" a="1"/>
  <c r="I512" i="1"/>
  <c r="AU14" i="2" s="1"/>
  <c r="J511" i="1"/>
  <c r="J511" i="1" a="1"/>
  <c r="I511" i="1"/>
  <c r="AU13" i="2" s="1"/>
  <c r="J510" i="1"/>
  <c r="J510" i="1" a="1"/>
  <c r="I510" i="1"/>
  <c r="AU12" i="2" s="1"/>
  <c r="J509" i="1"/>
  <c r="J509" i="1" a="1"/>
  <c r="I509" i="1"/>
  <c r="AU11" i="2" s="1"/>
  <c r="J508" i="1"/>
  <c r="J508" i="1" a="1"/>
  <c r="I508" i="1"/>
  <c r="AU10" i="2" s="1"/>
  <c r="J507" i="1"/>
  <c r="J507" i="1" a="1"/>
  <c r="I507" i="1"/>
  <c r="AU9" i="2" s="1"/>
  <c r="J506" i="1"/>
  <c r="J506" i="1" a="1"/>
  <c r="I506" i="1"/>
  <c r="AU8" i="2" s="1"/>
  <c r="J505" i="1"/>
  <c r="J505" i="1" a="1"/>
  <c r="I505" i="1"/>
  <c r="AU7" i="2" s="1"/>
  <c r="J504" i="1"/>
  <c r="J504" i="1" a="1"/>
  <c r="I504" i="1"/>
  <c r="AU6" i="2" s="1"/>
  <c r="J503" i="1"/>
  <c r="J503" i="1" a="1"/>
  <c r="I503" i="1"/>
  <c r="AU5" i="2" s="1"/>
  <c r="J502" i="1"/>
  <c r="J502" i="1" a="1"/>
  <c r="I502" i="1"/>
  <c r="AU4" i="2" s="1"/>
  <c r="J501" i="1"/>
  <c r="J501" i="1" a="1"/>
  <c r="I501" i="1"/>
  <c r="AU3" i="2" s="1"/>
  <c r="J500" i="1"/>
  <c r="J500" i="1" a="1"/>
  <c r="I500" i="1"/>
  <c r="AU2" i="2" s="1"/>
  <c r="J499" i="1"/>
  <c r="J499" i="1" a="1"/>
  <c r="I499" i="1"/>
  <c r="AT19" i="2" s="1"/>
  <c r="J498" i="1"/>
  <c r="J498" i="1" a="1"/>
  <c r="I498" i="1"/>
  <c r="AT18" i="2" s="1"/>
  <c r="J497" i="1"/>
  <c r="J497" i="1" a="1"/>
  <c r="I497" i="1"/>
  <c r="AT17" i="2" s="1"/>
  <c r="J496" i="1"/>
  <c r="J496" i="1" a="1"/>
  <c r="I496" i="1"/>
  <c r="AT16" i="2" s="1"/>
  <c r="J495" i="1"/>
  <c r="J495" i="1" a="1"/>
  <c r="I495" i="1"/>
  <c r="AT15" i="2" s="1"/>
  <c r="J494" i="1"/>
  <c r="J494" i="1" a="1"/>
  <c r="I494" i="1"/>
  <c r="AT14" i="2" s="1"/>
  <c r="J493" i="1"/>
  <c r="J493" i="1" a="1"/>
  <c r="I493" i="1"/>
  <c r="AT13" i="2" s="1"/>
  <c r="J492" i="1"/>
  <c r="J492" i="1" a="1"/>
  <c r="I492" i="1"/>
  <c r="AT12" i="2" s="1"/>
  <c r="J491" i="1"/>
  <c r="J491" i="1" a="1"/>
  <c r="I491" i="1"/>
  <c r="AT11" i="2" s="1"/>
  <c r="J490" i="1"/>
  <c r="J490" i="1" a="1"/>
  <c r="I490" i="1"/>
  <c r="AT10" i="2" s="1"/>
  <c r="J489" i="1"/>
  <c r="J489" i="1" a="1"/>
  <c r="I489" i="1"/>
  <c r="AT9" i="2" s="1"/>
  <c r="J488" i="1"/>
  <c r="J488" i="1" a="1"/>
  <c r="I488" i="1"/>
  <c r="AT8" i="2" s="1"/>
  <c r="J487" i="1"/>
  <c r="J487" i="1" a="1"/>
  <c r="I487" i="1"/>
  <c r="AT7" i="2" s="1"/>
  <c r="J486" i="1"/>
  <c r="J486" i="1" a="1"/>
  <c r="I486" i="1"/>
  <c r="AT6" i="2" s="1"/>
  <c r="J485" i="1"/>
  <c r="J485" i="1" a="1"/>
  <c r="I485" i="1"/>
  <c r="AT5" i="2" s="1"/>
  <c r="J484" i="1"/>
  <c r="J484" i="1" a="1"/>
  <c r="I484" i="1"/>
  <c r="AT4" i="2" s="1"/>
  <c r="J483" i="1"/>
  <c r="J483" i="1" a="1"/>
  <c r="I483" i="1"/>
  <c r="AT3" i="2" s="1"/>
  <c r="J482" i="1"/>
  <c r="J482" i="1" a="1"/>
  <c r="I482" i="1"/>
  <c r="AT2" i="2" s="1"/>
  <c r="J481" i="1"/>
  <c r="J481" i="1" a="1"/>
  <c r="I481" i="1"/>
  <c r="AR19" i="2" s="1"/>
  <c r="J480" i="1"/>
  <c r="J480" i="1" a="1"/>
  <c r="I480" i="1"/>
  <c r="AR18" i="2" s="1"/>
  <c r="J479" i="1"/>
  <c r="J479" i="1" a="1"/>
  <c r="I479" i="1"/>
  <c r="AR17" i="2" s="1"/>
  <c r="J478" i="1"/>
  <c r="J478" i="1" a="1"/>
  <c r="I478" i="1"/>
  <c r="AR16" i="2" s="1"/>
  <c r="J477" i="1"/>
  <c r="J477" i="1" a="1"/>
  <c r="I477" i="1"/>
  <c r="AR15" i="2" s="1"/>
  <c r="J476" i="1"/>
  <c r="J476" i="1" a="1"/>
  <c r="I476" i="1"/>
  <c r="AR14" i="2" s="1"/>
  <c r="J475" i="1"/>
  <c r="J475" i="1" a="1"/>
  <c r="I475" i="1"/>
  <c r="AR13" i="2" s="1"/>
  <c r="J474" i="1"/>
  <c r="J474" i="1" a="1"/>
  <c r="I474" i="1"/>
  <c r="AR12" i="2" s="1"/>
  <c r="J473" i="1"/>
  <c r="J473" i="1" a="1"/>
  <c r="I473" i="1"/>
  <c r="AR11" i="2" s="1"/>
  <c r="J472" i="1"/>
  <c r="J472" i="1" a="1"/>
  <c r="I472" i="1"/>
  <c r="AR10" i="2" s="1"/>
  <c r="J471" i="1"/>
  <c r="J471" i="1" a="1"/>
  <c r="I471" i="1"/>
  <c r="AR9" i="2" s="1"/>
  <c r="J470" i="1"/>
  <c r="J470" i="1" a="1"/>
  <c r="I470" i="1"/>
  <c r="AR8" i="2" s="1"/>
  <c r="J469" i="1"/>
  <c r="J469" i="1" a="1"/>
  <c r="I469" i="1"/>
  <c r="AR7" i="2" s="1"/>
  <c r="J468" i="1"/>
  <c r="J468" i="1" a="1"/>
  <c r="I468" i="1"/>
  <c r="AR6" i="2" s="1"/>
  <c r="J467" i="1"/>
  <c r="J467" i="1" a="1"/>
  <c r="I467" i="1"/>
  <c r="AR5" i="2" s="1"/>
  <c r="J466" i="1"/>
  <c r="J466" i="1" a="1"/>
  <c r="I466" i="1"/>
  <c r="AR4" i="2" s="1"/>
  <c r="J465" i="1"/>
  <c r="J465" i="1" a="1"/>
  <c r="I465" i="1"/>
  <c r="AR3" i="2" s="1"/>
  <c r="J464" i="1"/>
  <c r="J464" i="1" a="1"/>
  <c r="I464" i="1"/>
  <c r="AR2" i="2" s="1"/>
  <c r="J463" i="1"/>
  <c r="J463" i="1" a="1"/>
  <c r="I463" i="1"/>
  <c r="AQ19" i="2" s="1"/>
  <c r="J462" i="1"/>
  <c r="J462" i="1" a="1"/>
  <c r="I462" i="1"/>
  <c r="AQ18" i="2" s="1"/>
  <c r="J461" i="1"/>
  <c r="J461" i="1" a="1"/>
  <c r="I461" i="1"/>
  <c r="AQ17" i="2" s="1"/>
  <c r="J460" i="1"/>
  <c r="J460" i="1" a="1"/>
  <c r="I460" i="1"/>
  <c r="AQ16" i="2" s="1"/>
  <c r="J459" i="1"/>
  <c r="J459" i="1" a="1"/>
  <c r="I459" i="1"/>
  <c r="AQ15" i="2" s="1"/>
  <c r="J458" i="1"/>
  <c r="J458" i="1" a="1"/>
  <c r="I458" i="1"/>
  <c r="AQ14" i="2" s="1"/>
  <c r="J457" i="1"/>
  <c r="J457" i="1" a="1"/>
  <c r="I457" i="1"/>
  <c r="AQ13" i="2" s="1"/>
  <c r="J456" i="1"/>
  <c r="J456" i="1" a="1"/>
  <c r="I456" i="1"/>
  <c r="AQ12" i="2" s="1"/>
  <c r="J455" i="1"/>
  <c r="J455" i="1" a="1"/>
  <c r="I455" i="1"/>
  <c r="AQ11" i="2" s="1"/>
  <c r="J454" i="1"/>
  <c r="J454" i="1" a="1"/>
  <c r="I454" i="1"/>
  <c r="AQ10" i="2" s="1"/>
  <c r="J453" i="1"/>
  <c r="J453" i="1" a="1"/>
  <c r="I453" i="1"/>
  <c r="AQ9" i="2" s="1"/>
  <c r="J452" i="1"/>
  <c r="J452" i="1" a="1"/>
  <c r="I452" i="1"/>
  <c r="AQ8" i="2" s="1"/>
  <c r="J451" i="1"/>
  <c r="J451" i="1" a="1"/>
  <c r="I451" i="1"/>
  <c r="AQ7" i="2" s="1"/>
  <c r="J450" i="1"/>
  <c r="J450" i="1" a="1"/>
  <c r="I450" i="1"/>
  <c r="AQ6" i="2" s="1"/>
  <c r="J449" i="1"/>
  <c r="J449" i="1" a="1"/>
  <c r="I449" i="1"/>
  <c r="AQ5" i="2" s="1"/>
  <c r="J448" i="1"/>
  <c r="J448" i="1" a="1"/>
  <c r="I448" i="1"/>
  <c r="AQ4" i="2" s="1"/>
  <c r="J447" i="1"/>
  <c r="J447" i="1" a="1"/>
  <c r="I447" i="1"/>
  <c r="AQ3" i="2" s="1"/>
  <c r="J446" i="1"/>
  <c r="J446" i="1" a="1"/>
  <c r="I446" i="1"/>
  <c r="AQ2" i="2" s="1"/>
  <c r="J445" i="1"/>
  <c r="J445" i="1" a="1"/>
  <c r="I445" i="1"/>
  <c r="AP4" i="2" s="1"/>
  <c r="J444" i="1"/>
  <c r="J444" i="1" a="1"/>
  <c r="I444" i="1"/>
  <c r="AP3" i="2" s="1"/>
  <c r="J443" i="1"/>
  <c r="J443" i="1" a="1"/>
  <c r="I443" i="1"/>
  <c r="AP2" i="2" s="1"/>
  <c r="J442" i="1"/>
  <c r="J442" i="1" a="1"/>
  <c r="I442" i="1"/>
  <c r="AO19" i="2" s="1"/>
  <c r="J441" i="1"/>
  <c r="J441" i="1" a="1"/>
  <c r="I441" i="1"/>
  <c r="AO18" i="2" s="1"/>
  <c r="J440" i="1"/>
  <c r="J440" i="1" a="1"/>
  <c r="I440" i="1"/>
  <c r="AO17" i="2" s="1"/>
  <c r="J439" i="1"/>
  <c r="J439" i="1" a="1"/>
  <c r="I439" i="1"/>
  <c r="AO16" i="2" s="1"/>
  <c r="J438" i="1"/>
  <c r="J438" i="1" a="1"/>
  <c r="I438" i="1"/>
  <c r="AO15" i="2" s="1"/>
  <c r="J437" i="1"/>
  <c r="J437" i="1" a="1"/>
  <c r="I437" i="1"/>
  <c r="AO14" i="2" s="1"/>
  <c r="J436" i="1"/>
  <c r="J436" i="1" a="1"/>
  <c r="I436" i="1"/>
  <c r="AO13" i="2" s="1"/>
  <c r="J435" i="1"/>
  <c r="J435" i="1" a="1"/>
  <c r="I435" i="1"/>
  <c r="AO12" i="2" s="1"/>
  <c r="J434" i="1"/>
  <c r="J434" i="1" a="1"/>
  <c r="I434" i="1"/>
  <c r="AO11" i="2" s="1"/>
  <c r="J433" i="1"/>
  <c r="J433" i="1" a="1"/>
  <c r="I433" i="1"/>
  <c r="AO10" i="2" s="1"/>
  <c r="J432" i="1"/>
  <c r="J432" i="1" a="1"/>
  <c r="I432" i="1"/>
  <c r="AO9" i="2" s="1"/>
  <c r="J431" i="1"/>
  <c r="J431" i="1" a="1"/>
  <c r="I431" i="1"/>
  <c r="AO8" i="2" s="1"/>
  <c r="J430" i="1"/>
  <c r="J430" i="1" a="1"/>
  <c r="I430" i="1"/>
  <c r="AO7" i="2" s="1"/>
  <c r="J429" i="1"/>
  <c r="J429" i="1" a="1"/>
  <c r="I429" i="1"/>
  <c r="AO6" i="2" s="1"/>
  <c r="J428" i="1"/>
  <c r="J428" i="1" a="1"/>
  <c r="I428" i="1"/>
  <c r="AO5" i="2" s="1"/>
  <c r="J427" i="1"/>
  <c r="J427" i="1" a="1"/>
  <c r="I427" i="1"/>
  <c r="AO4" i="2" s="1"/>
  <c r="J426" i="1"/>
  <c r="J426" i="1" a="1"/>
  <c r="I426" i="1"/>
  <c r="AO3" i="2" s="1"/>
  <c r="J425" i="1"/>
  <c r="J425" i="1" a="1"/>
  <c r="I425" i="1"/>
  <c r="AO2" i="2" s="1"/>
  <c r="J424" i="1"/>
  <c r="J424" i="1" a="1"/>
  <c r="I424" i="1"/>
  <c r="AN19" i="2" s="1"/>
  <c r="J423" i="1"/>
  <c r="J423" i="1" a="1"/>
  <c r="I423" i="1"/>
  <c r="AN18" i="2" s="1"/>
  <c r="J422" i="1"/>
  <c r="J422" i="1" a="1"/>
  <c r="I422" i="1"/>
  <c r="AN17" i="2" s="1"/>
  <c r="J421" i="1"/>
  <c r="J421" i="1" a="1"/>
  <c r="I421" i="1"/>
  <c r="AN16" i="2" s="1"/>
  <c r="J420" i="1"/>
  <c r="J420" i="1" a="1"/>
  <c r="I420" i="1"/>
  <c r="AN15" i="2" s="1"/>
  <c r="J419" i="1"/>
  <c r="J419" i="1" a="1"/>
  <c r="I419" i="1"/>
  <c r="AN14" i="2" s="1"/>
  <c r="J418" i="1"/>
  <c r="J418" i="1" a="1"/>
  <c r="I418" i="1"/>
  <c r="AN13" i="2" s="1"/>
  <c r="J417" i="1"/>
  <c r="J417" i="1" a="1"/>
  <c r="I417" i="1"/>
  <c r="AN12" i="2" s="1"/>
  <c r="J416" i="1"/>
  <c r="J416" i="1" a="1"/>
  <c r="I416" i="1"/>
  <c r="AN11" i="2" s="1"/>
  <c r="J415" i="1"/>
  <c r="J415" i="1" a="1"/>
  <c r="I415" i="1"/>
  <c r="AN10" i="2" s="1"/>
  <c r="J414" i="1"/>
  <c r="J414" i="1" a="1"/>
  <c r="I414" i="1"/>
  <c r="AN9" i="2" s="1"/>
  <c r="J413" i="1"/>
  <c r="J413" i="1" a="1"/>
  <c r="I413" i="1"/>
  <c r="AN8" i="2" s="1"/>
  <c r="J412" i="1"/>
  <c r="J412" i="1" a="1"/>
  <c r="I412" i="1"/>
  <c r="AN7" i="2" s="1"/>
  <c r="J411" i="1"/>
  <c r="J411" i="1" a="1"/>
  <c r="I411" i="1"/>
  <c r="AN6" i="2" s="1"/>
  <c r="J410" i="1"/>
  <c r="J410" i="1" a="1"/>
  <c r="I410" i="1"/>
  <c r="AN5" i="2" s="1"/>
  <c r="J409" i="1"/>
  <c r="J409" i="1" a="1"/>
  <c r="I409" i="1"/>
  <c r="AN4" i="2" s="1"/>
  <c r="J408" i="1"/>
  <c r="J408" i="1" a="1"/>
  <c r="I408" i="1"/>
  <c r="AN3" i="2" s="1"/>
  <c r="J407" i="1"/>
  <c r="J407" i="1" a="1"/>
  <c r="I407" i="1"/>
  <c r="AN2" i="2" s="1"/>
  <c r="J406" i="1"/>
  <c r="J406" i="1" a="1"/>
  <c r="I406" i="1"/>
  <c r="AM19" i="2" s="1"/>
  <c r="J405" i="1"/>
  <c r="J405" i="1" a="1"/>
  <c r="I405" i="1"/>
  <c r="AM18" i="2" s="1"/>
  <c r="J404" i="1"/>
  <c r="J404" i="1" a="1"/>
  <c r="I404" i="1"/>
  <c r="AM17" i="2" s="1"/>
  <c r="J403" i="1"/>
  <c r="J403" i="1" a="1"/>
  <c r="I403" i="1"/>
  <c r="AM16" i="2" s="1"/>
  <c r="J402" i="1"/>
  <c r="J402" i="1" a="1"/>
  <c r="I402" i="1"/>
  <c r="AM15" i="2" s="1"/>
  <c r="J401" i="1"/>
  <c r="J401" i="1" a="1"/>
  <c r="I401" i="1"/>
  <c r="AM14" i="2" s="1"/>
  <c r="J400" i="1"/>
  <c r="J400" i="1" a="1"/>
  <c r="I400" i="1"/>
  <c r="AM13" i="2" s="1"/>
  <c r="J399" i="1"/>
  <c r="J399" i="1" a="1"/>
  <c r="I399" i="1"/>
  <c r="AM12" i="2" s="1"/>
  <c r="J398" i="1"/>
  <c r="J398" i="1" a="1"/>
  <c r="I398" i="1"/>
  <c r="AM11" i="2" s="1"/>
  <c r="J397" i="1" a="1"/>
  <c r="J397" i="1" s="1"/>
  <c r="I397" i="1"/>
  <c r="AM10" i="2" s="1"/>
  <c r="J396" i="1"/>
  <c r="J396" i="1" a="1"/>
  <c r="I396" i="1"/>
  <c r="AM9" i="2" s="1"/>
  <c r="J395" i="1" a="1"/>
  <c r="J395" i="1" s="1"/>
  <c r="I395" i="1"/>
  <c r="AM8" i="2" s="1"/>
  <c r="J394" i="1"/>
  <c r="J394" i="1" a="1"/>
  <c r="I394" i="1"/>
  <c r="AM7" i="2" s="1"/>
  <c r="J393" i="1" a="1"/>
  <c r="J393" i="1" s="1"/>
  <c r="I393" i="1"/>
  <c r="AM6" i="2" s="1"/>
  <c r="J392" i="1"/>
  <c r="J392" i="1" a="1"/>
  <c r="I392" i="1"/>
  <c r="AM5" i="2" s="1"/>
  <c r="J391" i="1" a="1"/>
  <c r="J391" i="1" s="1"/>
  <c r="I391" i="1"/>
  <c r="AM4" i="2" s="1"/>
  <c r="J390" i="1"/>
  <c r="J390" i="1" a="1"/>
  <c r="I390" i="1"/>
  <c r="AM3" i="2" s="1"/>
  <c r="J389" i="1" a="1"/>
  <c r="J389" i="1" s="1"/>
  <c r="I389" i="1"/>
  <c r="AM2" i="2" s="1"/>
  <c r="J388" i="1"/>
  <c r="J388" i="1" a="1"/>
  <c r="I388" i="1"/>
  <c r="AL13" i="2" s="1"/>
  <c r="J387" i="1" a="1"/>
  <c r="J387" i="1" s="1"/>
  <c r="I387" i="1"/>
  <c r="AL12" i="2" s="1"/>
  <c r="J386" i="1"/>
  <c r="J386" i="1" a="1"/>
  <c r="I386" i="1"/>
  <c r="AL11" i="2" s="1"/>
  <c r="J385" i="1" a="1"/>
  <c r="J385" i="1" s="1"/>
  <c r="I385" i="1"/>
  <c r="AL10" i="2" s="1"/>
  <c r="J384" i="1"/>
  <c r="J384" i="1" a="1"/>
  <c r="I384" i="1"/>
  <c r="AL9" i="2" s="1"/>
  <c r="J383" i="1" a="1"/>
  <c r="J383" i="1" s="1"/>
  <c r="I383" i="1"/>
  <c r="AL8" i="2" s="1"/>
  <c r="J382" i="1"/>
  <c r="J382" i="1" a="1"/>
  <c r="I382" i="1"/>
  <c r="AL7" i="2" s="1"/>
  <c r="J381" i="1" a="1"/>
  <c r="J381" i="1" s="1"/>
  <c r="I381" i="1"/>
  <c r="AL6" i="2" s="1"/>
  <c r="J380" i="1"/>
  <c r="J380" i="1" a="1"/>
  <c r="I380" i="1"/>
  <c r="AL5" i="2" s="1"/>
  <c r="J379" i="1" a="1"/>
  <c r="J379" i="1" s="1"/>
  <c r="I379" i="1"/>
  <c r="AL4" i="2" s="1"/>
  <c r="J378" i="1"/>
  <c r="J378" i="1" a="1"/>
  <c r="I378" i="1"/>
  <c r="AL3" i="2" s="1"/>
  <c r="J377" i="1" a="1"/>
  <c r="J377" i="1" s="1"/>
  <c r="I377" i="1"/>
  <c r="AL2" i="2" s="1"/>
  <c r="J376" i="1"/>
  <c r="J376" i="1" a="1"/>
  <c r="I376" i="1"/>
  <c r="AJ4" i="2" s="1"/>
  <c r="J375" i="1" a="1"/>
  <c r="J375" i="1" s="1"/>
  <c r="I375" i="1"/>
  <c r="AJ3" i="2" s="1"/>
  <c r="J374" i="1"/>
  <c r="J374" i="1" a="1"/>
  <c r="I374" i="1"/>
  <c r="AJ2" i="2" s="1"/>
  <c r="J373" i="1" a="1"/>
  <c r="J373" i="1" s="1"/>
  <c r="I373" i="1"/>
  <c r="AI4" i="2" s="1"/>
  <c r="J372" i="1"/>
  <c r="J372" i="1" a="1"/>
  <c r="I372" i="1"/>
  <c r="AI3" i="2" s="1"/>
  <c r="J371" i="1" a="1"/>
  <c r="J371" i="1" s="1"/>
  <c r="I371" i="1"/>
  <c r="AI2" i="2" s="1"/>
  <c r="J370" i="1"/>
  <c r="J370" i="1" a="1"/>
  <c r="I370" i="1"/>
  <c r="AH4" i="2" s="1"/>
  <c r="J369" i="1" a="1"/>
  <c r="J369" i="1" s="1"/>
  <c r="I369" i="1"/>
  <c r="AH3" i="2" s="1"/>
  <c r="J368" i="1"/>
  <c r="J368" i="1" a="1"/>
  <c r="I368" i="1"/>
  <c r="AH2" i="2" s="1"/>
  <c r="J367" i="1" a="1"/>
  <c r="J367" i="1" s="1"/>
  <c r="I367" i="1"/>
  <c r="AG16" i="2" s="1"/>
  <c r="J366" i="1"/>
  <c r="J366" i="1" a="1"/>
  <c r="I366" i="1"/>
  <c r="AG15" i="2" s="1"/>
  <c r="J365" i="1" a="1"/>
  <c r="J365" i="1" s="1"/>
  <c r="I365" i="1"/>
  <c r="AG14" i="2" s="1"/>
  <c r="J364" i="1"/>
  <c r="J364" i="1" a="1"/>
  <c r="I364" i="1"/>
  <c r="AG13" i="2" s="1"/>
  <c r="J363" i="1" a="1"/>
  <c r="J363" i="1" s="1"/>
  <c r="I363" i="1"/>
  <c r="AG12" i="2" s="1"/>
  <c r="J362" i="1"/>
  <c r="J362" i="1" a="1"/>
  <c r="I362" i="1"/>
  <c r="AG11" i="2" s="1"/>
  <c r="J361" i="1" a="1"/>
  <c r="J361" i="1" s="1"/>
  <c r="I361" i="1"/>
  <c r="AG10" i="2" s="1"/>
  <c r="J360" i="1"/>
  <c r="J360" i="1" a="1"/>
  <c r="I360" i="1"/>
  <c r="AG9" i="2" s="1"/>
  <c r="J359" i="1" a="1"/>
  <c r="J359" i="1" s="1"/>
  <c r="I359" i="1"/>
  <c r="AG8" i="2" s="1"/>
  <c r="J358" i="1"/>
  <c r="J358" i="1" a="1"/>
  <c r="I358" i="1"/>
  <c r="AG7" i="2" s="1"/>
  <c r="J357" i="1" a="1"/>
  <c r="J357" i="1" s="1"/>
  <c r="I357" i="1"/>
  <c r="AG6" i="2" s="1"/>
  <c r="J356" i="1"/>
  <c r="J356" i="1" a="1"/>
  <c r="I356" i="1"/>
  <c r="AG5" i="2" s="1"/>
  <c r="J355" i="1" a="1"/>
  <c r="J355" i="1" s="1"/>
  <c r="I355" i="1"/>
  <c r="AG4" i="2" s="1"/>
  <c r="J354" i="1"/>
  <c r="J354" i="1" a="1"/>
  <c r="I354" i="1"/>
  <c r="AG3" i="2" s="1"/>
  <c r="J353" i="1" a="1"/>
  <c r="J353" i="1" s="1"/>
  <c r="I353" i="1"/>
  <c r="AG2" i="2" s="1"/>
  <c r="J352" i="1"/>
  <c r="J352" i="1" a="1"/>
  <c r="I352" i="1"/>
  <c r="AF16" i="2" s="1"/>
  <c r="J351" i="1" a="1"/>
  <c r="J351" i="1" s="1"/>
  <c r="I351" i="1"/>
  <c r="AF15" i="2" s="1"/>
  <c r="J350" i="1"/>
  <c r="J350" i="1" a="1"/>
  <c r="I350" i="1"/>
  <c r="AF14" i="2" s="1"/>
  <c r="J349" i="1" a="1"/>
  <c r="J349" i="1" s="1"/>
  <c r="I349" i="1"/>
  <c r="AF13" i="2" s="1"/>
  <c r="J348" i="1"/>
  <c r="J348" i="1" a="1"/>
  <c r="I348" i="1"/>
  <c r="AF12" i="2" s="1"/>
  <c r="J347" i="1" a="1"/>
  <c r="J347" i="1" s="1"/>
  <c r="I347" i="1"/>
  <c r="AF11" i="2" s="1"/>
  <c r="J346" i="1"/>
  <c r="J346" i="1" a="1"/>
  <c r="I346" i="1"/>
  <c r="AF10" i="2" s="1"/>
  <c r="J345" i="1" a="1"/>
  <c r="J345" i="1" s="1"/>
  <c r="I345" i="1"/>
  <c r="AF9" i="2" s="1"/>
  <c r="J344" i="1"/>
  <c r="J344" i="1" a="1"/>
  <c r="I344" i="1"/>
  <c r="AF8" i="2" s="1"/>
  <c r="J343" i="1" a="1"/>
  <c r="J343" i="1" s="1"/>
  <c r="I343" i="1"/>
  <c r="AF7" i="2" s="1"/>
  <c r="J342" i="1"/>
  <c r="J342" i="1" a="1"/>
  <c r="I342" i="1"/>
  <c r="AF6" i="2" s="1"/>
  <c r="J341" i="1" a="1"/>
  <c r="J341" i="1" s="1"/>
  <c r="I341" i="1"/>
  <c r="AF5" i="2" s="1"/>
  <c r="J340" i="1"/>
  <c r="J340" i="1" a="1"/>
  <c r="I340" i="1"/>
  <c r="AF4" i="2" s="1"/>
  <c r="J339" i="1" a="1"/>
  <c r="J339" i="1" s="1"/>
  <c r="I339" i="1"/>
  <c r="AF3" i="2" s="1"/>
  <c r="J338" i="1"/>
  <c r="J338" i="1" a="1"/>
  <c r="I338" i="1"/>
  <c r="AF2" i="2" s="1"/>
  <c r="J337" i="1" a="1"/>
  <c r="J337" i="1" s="1"/>
  <c r="I337" i="1"/>
  <c r="AE16" i="2" s="1"/>
  <c r="J336" i="1"/>
  <c r="J336" i="1" a="1"/>
  <c r="I336" i="1"/>
  <c r="AE15" i="2" s="1"/>
  <c r="J335" i="1" a="1"/>
  <c r="J335" i="1" s="1"/>
  <c r="I335" i="1"/>
  <c r="AE14" i="2" s="1"/>
  <c r="J334" i="1"/>
  <c r="J334" i="1" a="1"/>
  <c r="I334" i="1"/>
  <c r="AE13" i="2" s="1"/>
  <c r="J333" i="1" a="1"/>
  <c r="J333" i="1" s="1"/>
  <c r="I333" i="1"/>
  <c r="AE12" i="2" s="1"/>
  <c r="J332" i="1"/>
  <c r="J332" i="1" a="1"/>
  <c r="I332" i="1"/>
  <c r="AE11" i="2" s="1"/>
  <c r="J331" i="1" a="1"/>
  <c r="J331" i="1" s="1"/>
  <c r="I331" i="1"/>
  <c r="AE10" i="2" s="1"/>
  <c r="J330" i="1"/>
  <c r="J330" i="1" a="1"/>
  <c r="I330" i="1"/>
  <c r="AE9" i="2" s="1"/>
  <c r="J329" i="1" a="1"/>
  <c r="J329" i="1" s="1"/>
  <c r="I329" i="1"/>
  <c r="AE8" i="2" s="1"/>
  <c r="J328" i="1"/>
  <c r="J328" i="1" a="1"/>
  <c r="I328" i="1"/>
  <c r="AE7" i="2" s="1"/>
  <c r="J327" i="1" a="1"/>
  <c r="J327" i="1" s="1"/>
  <c r="I327" i="1"/>
  <c r="AE6" i="2" s="1"/>
  <c r="J326" i="1"/>
  <c r="J326" i="1" a="1"/>
  <c r="I326" i="1"/>
  <c r="AE5" i="2" s="1"/>
  <c r="J325" i="1" a="1"/>
  <c r="J325" i="1" s="1"/>
  <c r="I325" i="1"/>
  <c r="AE4" i="2" s="1"/>
  <c r="J324" i="1"/>
  <c r="J324" i="1" a="1"/>
  <c r="I324" i="1"/>
  <c r="AE3" i="2" s="1"/>
  <c r="J323" i="1" a="1"/>
  <c r="J323" i="1" s="1"/>
  <c r="I323" i="1"/>
  <c r="AE2" i="2" s="1"/>
  <c r="J322" i="1"/>
  <c r="J322" i="1" a="1"/>
  <c r="I322" i="1"/>
  <c r="AD3" i="2" s="1"/>
  <c r="J321" i="1" a="1"/>
  <c r="J321" i="1" s="1"/>
  <c r="I321" i="1"/>
  <c r="AD2" i="2" s="1"/>
  <c r="J320" i="1"/>
  <c r="J320" i="1" a="1"/>
  <c r="I320" i="1"/>
  <c r="AD4" i="2" s="1"/>
  <c r="J319" i="1" a="1"/>
  <c r="J319" i="1" s="1"/>
  <c r="I319" i="1"/>
  <c r="AC19" i="2" s="1"/>
  <c r="J318" i="1"/>
  <c r="J318" i="1" a="1"/>
  <c r="I318" i="1"/>
  <c r="AC18" i="2" s="1"/>
  <c r="J317" i="1" a="1"/>
  <c r="J317" i="1" s="1"/>
  <c r="I317" i="1"/>
  <c r="AC17" i="2" s="1"/>
  <c r="J316" i="1"/>
  <c r="J316" i="1" a="1"/>
  <c r="I316" i="1"/>
  <c r="AC16" i="2" s="1"/>
  <c r="J315" i="1" a="1"/>
  <c r="J315" i="1" s="1"/>
  <c r="I315" i="1"/>
  <c r="AC15" i="2" s="1"/>
  <c r="J314" i="1"/>
  <c r="J314" i="1" a="1"/>
  <c r="I314" i="1"/>
  <c r="AC14" i="2" s="1"/>
  <c r="J313" i="1" a="1"/>
  <c r="J313" i="1" s="1"/>
  <c r="I313" i="1"/>
  <c r="AC13" i="2" s="1"/>
  <c r="J312" i="1"/>
  <c r="J312" i="1" a="1"/>
  <c r="I312" i="1"/>
  <c r="AC12" i="2" s="1"/>
  <c r="J311" i="1" a="1"/>
  <c r="J311" i="1" s="1"/>
  <c r="I311" i="1"/>
  <c r="AC11" i="2" s="1"/>
  <c r="J310" i="1"/>
  <c r="J310" i="1" a="1"/>
  <c r="I310" i="1"/>
  <c r="AC10" i="2" s="1"/>
  <c r="J309" i="1" a="1"/>
  <c r="J309" i="1" s="1"/>
  <c r="I309" i="1"/>
  <c r="AC9" i="2" s="1"/>
  <c r="J308" i="1"/>
  <c r="J308" i="1" a="1"/>
  <c r="I308" i="1"/>
  <c r="AC8" i="2" s="1"/>
  <c r="J307" i="1" a="1"/>
  <c r="J307" i="1" s="1"/>
  <c r="I307" i="1"/>
  <c r="AC7" i="2" s="1"/>
  <c r="J306" i="1"/>
  <c r="J306" i="1" a="1"/>
  <c r="I306" i="1"/>
  <c r="AC6" i="2" s="1"/>
  <c r="J305" i="1" a="1"/>
  <c r="J305" i="1" s="1"/>
  <c r="I305" i="1"/>
  <c r="AC5" i="2" s="1"/>
  <c r="J304" i="1"/>
  <c r="J304" i="1" a="1"/>
  <c r="I304" i="1"/>
  <c r="AC4" i="2" s="1"/>
  <c r="J303" i="1" a="1"/>
  <c r="J303" i="1" s="1"/>
  <c r="I303" i="1"/>
  <c r="AC3" i="2" s="1"/>
  <c r="J302" i="1"/>
  <c r="J302" i="1" a="1"/>
  <c r="I302" i="1"/>
  <c r="AC2" i="2" s="1"/>
  <c r="J301" i="1" a="1"/>
  <c r="J301" i="1" s="1"/>
  <c r="I301" i="1"/>
  <c r="AB19" i="2" s="1"/>
  <c r="J300" i="1"/>
  <c r="J300" i="1" a="1"/>
  <c r="I300" i="1"/>
  <c r="AB18" i="2" s="1"/>
  <c r="J299" i="1" a="1"/>
  <c r="J299" i="1" s="1"/>
  <c r="I299" i="1"/>
  <c r="AB17" i="2" s="1"/>
  <c r="J298" i="1"/>
  <c r="J298" i="1" a="1"/>
  <c r="I298" i="1"/>
  <c r="AB16" i="2" s="1"/>
  <c r="J297" i="1" a="1"/>
  <c r="J297" i="1" s="1"/>
  <c r="I297" i="1"/>
  <c r="AB15" i="2" s="1"/>
  <c r="J296" i="1"/>
  <c r="J296" i="1" a="1"/>
  <c r="I296" i="1"/>
  <c r="AB14" i="2" s="1"/>
  <c r="J295" i="1" a="1"/>
  <c r="J295" i="1" s="1"/>
  <c r="I295" i="1"/>
  <c r="AB13" i="2" s="1"/>
  <c r="J294" i="1"/>
  <c r="J294" i="1" a="1"/>
  <c r="I294" i="1"/>
  <c r="AB12" i="2" s="1"/>
  <c r="J293" i="1" a="1"/>
  <c r="J293" i="1" s="1"/>
  <c r="I293" i="1"/>
  <c r="AB11" i="2" s="1"/>
  <c r="J292" i="1"/>
  <c r="J292" i="1" a="1"/>
  <c r="I292" i="1"/>
  <c r="AB10" i="2" s="1"/>
  <c r="J291" i="1" a="1"/>
  <c r="J291" i="1" s="1"/>
  <c r="I291" i="1"/>
  <c r="AB9" i="2" s="1"/>
  <c r="J290" i="1"/>
  <c r="J290" i="1" a="1"/>
  <c r="I290" i="1"/>
  <c r="AB8" i="2" s="1"/>
  <c r="J289" i="1" a="1"/>
  <c r="J289" i="1" s="1"/>
  <c r="I289" i="1"/>
  <c r="AB7" i="2" s="1"/>
  <c r="J288" i="1"/>
  <c r="J288" i="1" a="1"/>
  <c r="I288" i="1"/>
  <c r="AB6" i="2" s="1"/>
  <c r="J287" i="1" a="1"/>
  <c r="J287" i="1" s="1"/>
  <c r="I287" i="1"/>
  <c r="AB5" i="2" s="1"/>
  <c r="J286" i="1"/>
  <c r="J286" i="1" a="1"/>
  <c r="I286" i="1"/>
  <c r="AB4" i="2" s="1"/>
  <c r="J285" i="1" a="1"/>
  <c r="J285" i="1" s="1"/>
  <c r="I285" i="1"/>
  <c r="AB3" i="2" s="1"/>
  <c r="J284" i="1"/>
  <c r="J284" i="1" a="1"/>
  <c r="I284" i="1"/>
  <c r="AB2" i="2" s="1"/>
  <c r="J283" i="1" a="1"/>
  <c r="J283" i="1" s="1"/>
  <c r="I283" i="1"/>
  <c r="AA16" i="2" s="1"/>
  <c r="J282" i="1"/>
  <c r="J282" i="1" a="1"/>
  <c r="I282" i="1"/>
  <c r="AA15" i="2" s="1"/>
  <c r="J281" i="1" a="1"/>
  <c r="J281" i="1" s="1"/>
  <c r="I281" i="1"/>
  <c r="AA14" i="2" s="1"/>
  <c r="J280" i="1"/>
  <c r="J280" i="1" a="1"/>
  <c r="I280" i="1"/>
  <c r="AA13" i="2" s="1"/>
  <c r="J279" i="1" a="1"/>
  <c r="J279" i="1" s="1"/>
  <c r="I279" i="1"/>
  <c r="AA12" i="2" s="1"/>
  <c r="J278" i="1"/>
  <c r="J278" i="1" a="1"/>
  <c r="I278" i="1"/>
  <c r="AA11" i="2" s="1"/>
  <c r="J277" i="1" a="1"/>
  <c r="J277" i="1" s="1"/>
  <c r="I277" i="1"/>
  <c r="AA10" i="2" s="1"/>
  <c r="J276" i="1"/>
  <c r="J276" i="1" a="1"/>
  <c r="I276" i="1"/>
  <c r="AA9" i="2" s="1"/>
  <c r="J275" i="1" a="1"/>
  <c r="J275" i="1" s="1"/>
  <c r="I275" i="1"/>
  <c r="AA8" i="2" s="1"/>
  <c r="J274" i="1"/>
  <c r="J274" i="1" a="1"/>
  <c r="I274" i="1"/>
  <c r="AA7" i="2" s="1"/>
  <c r="J273" i="1" a="1"/>
  <c r="J273" i="1" s="1"/>
  <c r="I273" i="1"/>
  <c r="AA6" i="2" s="1"/>
  <c r="J272" i="1"/>
  <c r="J272" i="1" a="1"/>
  <c r="I272" i="1"/>
  <c r="AA5" i="2" s="1"/>
  <c r="J271" i="1" a="1"/>
  <c r="J271" i="1" s="1"/>
  <c r="I271" i="1"/>
  <c r="AA4" i="2" s="1"/>
  <c r="J270" i="1"/>
  <c r="J270" i="1" a="1"/>
  <c r="I270" i="1"/>
  <c r="AA3" i="2" s="1"/>
  <c r="J269" i="1" a="1"/>
  <c r="J269" i="1" s="1"/>
  <c r="I269" i="1"/>
  <c r="AA2" i="2" s="1"/>
  <c r="J268" i="1"/>
  <c r="J268" i="1" a="1"/>
  <c r="I268" i="1"/>
  <c r="Z2" i="2" s="1"/>
  <c r="J267" i="1" a="1"/>
  <c r="J267" i="1" s="1"/>
  <c r="I267" i="1"/>
  <c r="Y2" i="2" s="1"/>
  <c r="J266" i="1"/>
  <c r="J266" i="1" a="1"/>
  <c r="I266" i="1"/>
  <c r="X2" i="2" s="1"/>
  <c r="J265" i="1" a="1"/>
  <c r="J265" i="1" s="1"/>
  <c r="I265" i="1"/>
  <c r="X20" i="2" s="1"/>
  <c r="J264" i="1"/>
  <c r="J264" i="1" a="1"/>
  <c r="I264" i="1"/>
  <c r="X18" i="2" s="1"/>
  <c r="J263" i="1" a="1"/>
  <c r="J263" i="1" s="1"/>
  <c r="I263" i="1"/>
  <c r="X16" i="2" s="1"/>
  <c r="J262" i="1"/>
  <c r="J262" i="1" a="1"/>
  <c r="I262" i="1"/>
  <c r="X14" i="2" s="1"/>
  <c r="J261" i="1" a="1"/>
  <c r="J261" i="1" s="1"/>
  <c r="I261" i="1"/>
  <c r="X12" i="2" s="1"/>
  <c r="J260" i="1"/>
  <c r="J260" i="1" a="1"/>
  <c r="I260" i="1"/>
  <c r="X10" i="2" s="1"/>
  <c r="J259" i="1" a="1"/>
  <c r="J259" i="1" s="1"/>
  <c r="I259" i="1"/>
  <c r="X8" i="2" s="1"/>
  <c r="J258" i="1"/>
  <c r="J258" i="1" a="1"/>
  <c r="I258" i="1"/>
  <c r="X6" i="2" s="1"/>
  <c r="J257" i="1" a="1"/>
  <c r="J257" i="1" s="1"/>
  <c r="I257" i="1"/>
  <c r="X4" i="2" s="1"/>
  <c r="J256" i="1"/>
  <c r="J256" i="1" a="1"/>
  <c r="I256" i="1"/>
  <c r="X26" i="2" s="1"/>
  <c r="J255" i="1" a="1"/>
  <c r="J255" i="1" s="1"/>
  <c r="I255" i="1"/>
  <c r="X25" i="2" s="1"/>
  <c r="J254" i="1"/>
  <c r="J254" i="1" a="1"/>
  <c r="I254" i="1"/>
  <c r="X24" i="2" s="1"/>
  <c r="J253" i="1" a="1"/>
  <c r="J253" i="1" s="1"/>
  <c r="I253" i="1"/>
  <c r="X23" i="2" s="1"/>
  <c r="J252" i="1"/>
  <c r="J252" i="1" a="1"/>
  <c r="I252" i="1"/>
  <c r="X22" i="2" s="1"/>
  <c r="J251" i="1" a="1"/>
  <c r="J251" i="1" s="1"/>
  <c r="I251" i="1"/>
  <c r="X21" i="2" s="1"/>
  <c r="J250" i="1"/>
  <c r="J250" i="1" a="1"/>
  <c r="I250" i="1"/>
  <c r="X19" i="2" s="1"/>
  <c r="J249" i="1" a="1"/>
  <c r="J249" i="1" s="1"/>
  <c r="I249" i="1"/>
  <c r="X17" i="2" s="1"/>
  <c r="J248" i="1"/>
  <c r="J248" i="1" a="1"/>
  <c r="I248" i="1"/>
  <c r="X15" i="2" s="1"/>
  <c r="J247" i="1" a="1"/>
  <c r="J247" i="1" s="1"/>
  <c r="I247" i="1"/>
  <c r="X13" i="2" s="1"/>
  <c r="J246" i="1"/>
  <c r="J246" i="1" a="1"/>
  <c r="I246" i="1"/>
  <c r="X11" i="2" s="1"/>
  <c r="J245" i="1" a="1"/>
  <c r="J245" i="1" s="1"/>
  <c r="I245" i="1"/>
  <c r="X9" i="2" s="1"/>
  <c r="J244" i="1"/>
  <c r="J244" i="1" a="1"/>
  <c r="I244" i="1"/>
  <c r="X7" i="2" s="1"/>
  <c r="J243" i="1" a="1"/>
  <c r="J243" i="1" s="1"/>
  <c r="I243" i="1"/>
  <c r="X5" i="2" s="1"/>
  <c r="J242" i="1"/>
  <c r="J242" i="1" a="1"/>
  <c r="I242" i="1"/>
  <c r="X3" i="2" s="1"/>
  <c r="J241" i="1" a="1"/>
  <c r="J241" i="1" s="1"/>
  <c r="I241" i="1"/>
  <c r="W2" i="2" s="1"/>
  <c r="J240" i="1"/>
  <c r="J240" i="1" a="1"/>
  <c r="I240" i="1"/>
  <c r="V2" i="2" s="1"/>
  <c r="J239" i="1" a="1"/>
  <c r="J239" i="1" s="1"/>
  <c r="I239" i="1"/>
  <c r="U19" i="2" s="1"/>
  <c r="J238" i="1"/>
  <c r="J238" i="1" a="1"/>
  <c r="I238" i="1"/>
  <c r="U17" i="2" s="1"/>
  <c r="J237" i="1" a="1"/>
  <c r="J237" i="1" s="1"/>
  <c r="I237" i="1"/>
  <c r="U15" i="2" s="1"/>
  <c r="J236" i="1"/>
  <c r="J236" i="1" a="1"/>
  <c r="I236" i="1"/>
  <c r="U13" i="2" s="1"/>
  <c r="J235" i="1" a="1"/>
  <c r="J235" i="1" s="1"/>
  <c r="I235" i="1"/>
  <c r="U11" i="2" s="1"/>
  <c r="J234" i="1"/>
  <c r="J234" i="1" a="1"/>
  <c r="I234" i="1"/>
  <c r="U9" i="2" s="1"/>
  <c r="J233" i="1" a="1"/>
  <c r="J233" i="1" s="1"/>
  <c r="I233" i="1"/>
  <c r="U7" i="2" s="1"/>
  <c r="J232" i="1"/>
  <c r="J232" i="1" a="1"/>
  <c r="I232" i="1"/>
  <c r="U5" i="2" s="1"/>
  <c r="J231" i="1" a="1"/>
  <c r="J231" i="1" s="1"/>
  <c r="I231" i="1"/>
  <c r="U3" i="2" s="1"/>
  <c r="J230" i="1"/>
  <c r="J230" i="1" a="1"/>
  <c r="I230" i="1"/>
  <c r="U25" i="2" s="1"/>
  <c r="J229" i="1" a="1"/>
  <c r="J229" i="1" s="1"/>
  <c r="I229" i="1"/>
  <c r="U24" i="2" s="1"/>
  <c r="J228" i="1" a="1"/>
  <c r="J228" i="1" s="1"/>
  <c r="I228" i="1"/>
  <c r="U23" i="2" s="1"/>
  <c r="J227" i="1"/>
  <c r="J227" i="1" a="1"/>
  <c r="I227" i="1"/>
  <c r="U22" i="2" s="1"/>
  <c r="J226" i="1" a="1"/>
  <c r="J226" i="1" s="1"/>
  <c r="I226" i="1"/>
  <c r="U21" i="2" s="1"/>
  <c r="J225" i="1" a="1"/>
  <c r="J225" i="1" s="1"/>
  <c r="I225" i="1"/>
  <c r="U20" i="2" s="1"/>
  <c r="J224" i="1" a="1"/>
  <c r="J224" i="1" s="1"/>
  <c r="I224" i="1"/>
  <c r="U18" i="2" s="1"/>
  <c r="J223" i="1" a="1"/>
  <c r="J223" i="1" s="1"/>
  <c r="I223" i="1"/>
  <c r="U16" i="2" s="1"/>
  <c r="J222" i="1" a="1"/>
  <c r="J222" i="1" s="1"/>
  <c r="I222" i="1"/>
  <c r="U14" i="2" s="1"/>
  <c r="J221" i="1" a="1"/>
  <c r="J221" i="1" s="1"/>
  <c r="I221" i="1"/>
  <c r="U12" i="2" s="1"/>
  <c r="J220" i="1" a="1"/>
  <c r="J220" i="1" s="1"/>
  <c r="I220" i="1"/>
  <c r="U10" i="2" s="1"/>
  <c r="J219" i="1" a="1"/>
  <c r="J219" i="1" s="1"/>
  <c r="I219" i="1"/>
  <c r="U8" i="2" s="1"/>
  <c r="J218" i="1" a="1"/>
  <c r="J218" i="1" s="1"/>
  <c r="I218" i="1"/>
  <c r="U6" i="2" s="1"/>
  <c r="J217" i="1" a="1"/>
  <c r="J217" i="1" s="1"/>
  <c r="I217" i="1"/>
  <c r="U4" i="2" s="1"/>
  <c r="J216" i="1" a="1"/>
  <c r="J216" i="1" s="1"/>
  <c r="I216" i="1"/>
  <c r="U2" i="2" s="1"/>
  <c r="J215" i="1" a="1"/>
  <c r="J215" i="1" s="1"/>
  <c r="I215" i="1"/>
  <c r="S16" i="2" s="1"/>
  <c r="J214" i="1" a="1"/>
  <c r="J214" i="1" s="1"/>
  <c r="I214" i="1"/>
  <c r="S15" i="2" s="1"/>
  <c r="J213" i="1" a="1"/>
  <c r="J213" i="1" s="1"/>
  <c r="I213" i="1"/>
  <c r="S14" i="2" s="1"/>
  <c r="J212" i="1" a="1"/>
  <c r="J212" i="1" s="1"/>
  <c r="I212" i="1"/>
  <c r="S13" i="2" s="1"/>
  <c r="J211" i="1" a="1"/>
  <c r="J211" i="1" s="1"/>
  <c r="I211" i="1"/>
  <c r="S12" i="2" s="1"/>
  <c r="J210" i="1" a="1"/>
  <c r="J210" i="1" s="1"/>
  <c r="I210" i="1"/>
  <c r="S11" i="2" s="1"/>
  <c r="J209" i="1" a="1"/>
  <c r="J209" i="1" s="1"/>
  <c r="I209" i="1"/>
  <c r="S10" i="2" s="1"/>
  <c r="J208" i="1" a="1"/>
  <c r="J208" i="1" s="1"/>
  <c r="I208" i="1"/>
  <c r="S9" i="2" s="1"/>
  <c r="J207" i="1" a="1"/>
  <c r="J207" i="1" s="1"/>
  <c r="I207" i="1"/>
  <c r="S8" i="2" s="1"/>
  <c r="J206" i="1" a="1"/>
  <c r="J206" i="1" s="1"/>
  <c r="I206" i="1"/>
  <c r="S7" i="2" s="1"/>
  <c r="J205" i="1" a="1"/>
  <c r="J205" i="1" s="1"/>
  <c r="I205" i="1"/>
  <c r="S6" i="2" s="1"/>
  <c r="J204" i="1" a="1"/>
  <c r="J204" i="1" s="1"/>
  <c r="I204" i="1"/>
  <c r="S5" i="2" s="1"/>
  <c r="J203" i="1" a="1"/>
  <c r="J203" i="1" s="1"/>
  <c r="I203" i="1"/>
  <c r="S4" i="2" s="1"/>
  <c r="J202" i="1" a="1"/>
  <c r="J202" i="1" s="1"/>
  <c r="I202" i="1"/>
  <c r="S3" i="2" s="1"/>
  <c r="J201" i="1" a="1"/>
  <c r="J201" i="1" s="1"/>
  <c r="I201" i="1"/>
  <c r="S2" i="2" s="1"/>
  <c r="J200" i="1" a="1"/>
  <c r="J200" i="1" s="1"/>
  <c r="I200" i="1"/>
  <c r="R16" i="2" s="1"/>
  <c r="J199" i="1" a="1"/>
  <c r="J199" i="1" s="1"/>
  <c r="I199" i="1"/>
  <c r="R15" i="2" s="1"/>
  <c r="J198" i="1" a="1"/>
  <c r="J198" i="1" s="1"/>
  <c r="I198" i="1"/>
  <c r="R14" i="2" s="1"/>
  <c r="J197" i="1" a="1"/>
  <c r="J197" i="1" s="1"/>
  <c r="I197" i="1"/>
  <c r="R13" i="2" s="1"/>
  <c r="J196" i="1" a="1"/>
  <c r="J196" i="1" s="1"/>
  <c r="I196" i="1"/>
  <c r="R12" i="2" s="1"/>
  <c r="J195" i="1" a="1"/>
  <c r="J195" i="1" s="1"/>
  <c r="I195" i="1"/>
  <c r="R11" i="2" s="1"/>
  <c r="J194" i="1" a="1"/>
  <c r="J194" i="1" s="1"/>
  <c r="I194" i="1"/>
  <c r="R10" i="2" s="1"/>
  <c r="J193" i="1" a="1"/>
  <c r="J193" i="1" s="1"/>
  <c r="I193" i="1"/>
  <c r="R9" i="2" s="1"/>
  <c r="J192" i="1" a="1"/>
  <c r="J192" i="1" s="1"/>
  <c r="I192" i="1"/>
  <c r="R8" i="2" s="1"/>
  <c r="J191" i="1" a="1"/>
  <c r="J191" i="1" s="1"/>
  <c r="I191" i="1"/>
  <c r="R7" i="2" s="1"/>
  <c r="J190" i="1" a="1"/>
  <c r="J190" i="1" s="1"/>
  <c r="I190" i="1"/>
  <c r="R6" i="2" s="1"/>
  <c r="J189" i="1" a="1"/>
  <c r="J189" i="1" s="1"/>
  <c r="I189" i="1"/>
  <c r="R5" i="2" s="1"/>
  <c r="J188" i="1" a="1"/>
  <c r="J188" i="1" s="1"/>
  <c r="I188" i="1"/>
  <c r="R4" i="2" s="1"/>
  <c r="J187" i="1" a="1"/>
  <c r="J187" i="1" s="1"/>
  <c r="I187" i="1"/>
  <c r="R3" i="2" s="1"/>
  <c r="J186" i="1" a="1"/>
  <c r="J186" i="1" s="1"/>
  <c r="I186" i="1"/>
  <c r="R2" i="2" s="1"/>
  <c r="J185" i="1" a="1"/>
  <c r="J185" i="1" s="1"/>
  <c r="I185" i="1"/>
  <c r="Q16" i="2" s="1"/>
  <c r="J184" i="1" a="1"/>
  <c r="J184" i="1" s="1"/>
  <c r="I184" i="1"/>
  <c r="Q15" i="2" s="1"/>
  <c r="J183" i="1" a="1"/>
  <c r="J183" i="1" s="1"/>
  <c r="I183" i="1"/>
  <c r="Q14" i="2" s="1"/>
  <c r="J182" i="1" a="1"/>
  <c r="J182" i="1" s="1"/>
  <c r="I182" i="1"/>
  <c r="Q13" i="2" s="1"/>
  <c r="J181" i="1" a="1"/>
  <c r="J181" i="1" s="1"/>
  <c r="I181" i="1"/>
  <c r="Q12" i="2" s="1"/>
  <c r="J180" i="1" a="1"/>
  <c r="J180" i="1" s="1"/>
  <c r="I180" i="1"/>
  <c r="Q11" i="2" s="1"/>
  <c r="J179" i="1" a="1"/>
  <c r="J179" i="1" s="1"/>
  <c r="I179" i="1"/>
  <c r="Q10" i="2" s="1"/>
  <c r="J178" i="1" a="1"/>
  <c r="J178" i="1" s="1"/>
  <c r="I178" i="1"/>
  <c r="Q9" i="2" s="1"/>
  <c r="J177" i="1" a="1"/>
  <c r="J177" i="1" s="1"/>
  <c r="I177" i="1"/>
  <c r="Q8" i="2" s="1"/>
  <c r="J176" i="1" a="1"/>
  <c r="J176" i="1" s="1"/>
  <c r="I176" i="1"/>
  <c r="Q7" i="2" s="1"/>
  <c r="J175" i="1" a="1"/>
  <c r="J175" i="1" s="1"/>
  <c r="I175" i="1"/>
  <c r="Q6" i="2" s="1"/>
  <c r="J174" i="1" a="1"/>
  <c r="J174" i="1" s="1"/>
  <c r="I174" i="1"/>
  <c r="Q5" i="2" s="1"/>
  <c r="J173" i="1" a="1"/>
  <c r="J173" i="1" s="1"/>
  <c r="I173" i="1"/>
  <c r="Q4" i="2" s="1"/>
  <c r="J172" i="1" a="1"/>
  <c r="J172" i="1" s="1"/>
  <c r="I172" i="1"/>
  <c r="Q3" i="2" s="1"/>
  <c r="J171" i="1" a="1"/>
  <c r="J171" i="1" s="1"/>
  <c r="I171" i="1"/>
  <c r="Q2" i="2" s="1"/>
  <c r="J170" i="1" a="1"/>
  <c r="J170" i="1" s="1"/>
  <c r="I170" i="1"/>
  <c r="P8" i="2" s="1"/>
  <c r="J169" i="1" a="1"/>
  <c r="J169" i="1" s="1"/>
  <c r="I169" i="1"/>
  <c r="P10" i="2" s="1"/>
  <c r="J168" i="1" a="1"/>
  <c r="J168" i="1" s="1"/>
  <c r="I168" i="1"/>
  <c r="P12" i="2" s="1"/>
  <c r="J167" i="1" a="1"/>
  <c r="J167" i="1" s="1"/>
  <c r="I167" i="1"/>
  <c r="P13" i="2" s="1"/>
  <c r="J166" i="1" a="1"/>
  <c r="J166" i="1" s="1"/>
  <c r="I166" i="1"/>
  <c r="P14" i="2" s="1"/>
  <c r="J165" i="1" a="1"/>
  <c r="J165" i="1" s="1"/>
  <c r="I165" i="1"/>
  <c r="P17" i="2" s="1"/>
  <c r="J164" i="1" a="1"/>
  <c r="J164" i="1" s="1"/>
  <c r="I164" i="1"/>
  <c r="P19" i="2" s="1"/>
  <c r="J163" i="1" a="1"/>
  <c r="J163" i="1" s="1"/>
  <c r="I163" i="1"/>
  <c r="P15" i="2" s="1"/>
  <c r="J162" i="1" a="1"/>
  <c r="J162" i="1" s="1"/>
  <c r="I162" i="1"/>
  <c r="P16" i="2" s="1"/>
  <c r="J161" i="1" a="1"/>
  <c r="J161" i="1" s="1"/>
  <c r="I161" i="1"/>
  <c r="P2" i="2" s="1"/>
  <c r="J160" i="1" a="1"/>
  <c r="J160" i="1" s="1"/>
  <c r="I160" i="1"/>
  <c r="P3" i="2" s="1"/>
  <c r="J159" i="1" a="1"/>
  <c r="J159" i="1" s="1"/>
  <c r="I159" i="1"/>
  <c r="P4" i="2" s="1"/>
  <c r="J158" i="1" a="1"/>
  <c r="J158" i="1" s="1"/>
  <c r="I158" i="1"/>
  <c r="P5" i="2" s="1"/>
  <c r="J157" i="1" a="1"/>
  <c r="J157" i="1" s="1"/>
  <c r="I157" i="1"/>
  <c r="P6" i="2" s="1"/>
  <c r="J156" i="1" a="1"/>
  <c r="J156" i="1" s="1"/>
  <c r="I156" i="1"/>
  <c r="P7" i="2" s="1"/>
  <c r="J155" i="1" a="1"/>
  <c r="J155" i="1" s="1"/>
  <c r="I155" i="1"/>
  <c r="P9" i="2" s="1"/>
  <c r="J154" i="1" a="1"/>
  <c r="J154" i="1" s="1"/>
  <c r="I154" i="1"/>
  <c r="P11" i="2" s="1"/>
  <c r="J153" i="1" a="1"/>
  <c r="J153" i="1" s="1"/>
  <c r="I153" i="1"/>
  <c r="P18" i="2" s="1"/>
  <c r="J152" i="1" a="1"/>
  <c r="J152" i="1" s="1"/>
  <c r="I152" i="1"/>
  <c r="O2" i="2" s="1"/>
  <c r="J151" i="1" a="1"/>
  <c r="J151" i="1" s="1"/>
  <c r="I151" i="1"/>
  <c r="O3" i="2" s="1"/>
  <c r="J150" i="1" a="1"/>
  <c r="J150" i="1" s="1"/>
  <c r="I150" i="1"/>
  <c r="O4" i="2" s="1"/>
  <c r="J149" i="1"/>
  <c r="J149" i="1" a="1"/>
  <c r="I149" i="1"/>
  <c r="O5" i="2" s="1"/>
  <c r="J148" i="1" a="1"/>
  <c r="J148" i="1" s="1"/>
  <c r="I148" i="1"/>
  <c r="O6" i="2" s="1"/>
  <c r="J147" i="1"/>
  <c r="J147" i="1" a="1"/>
  <c r="I147" i="1"/>
  <c r="O7" i="2" s="1"/>
  <c r="J146" i="1" a="1"/>
  <c r="J146" i="1" s="1"/>
  <c r="I146" i="1"/>
  <c r="O11" i="2" s="1"/>
  <c r="J145" i="1"/>
  <c r="J145" i="1" a="1"/>
  <c r="I145" i="1"/>
  <c r="O8" i="2" s="1"/>
  <c r="J144" i="1" a="1"/>
  <c r="J144" i="1" s="1"/>
  <c r="I144" i="1"/>
  <c r="O9" i="2" s="1"/>
  <c r="J143" i="1"/>
  <c r="J143" i="1" a="1"/>
  <c r="I143" i="1"/>
  <c r="O10" i="2" s="1"/>
  <c r="J142" i="1" a="1"/>
  <c r="J142" i="1" s="1"/>
  <c r="I142" i="1"/>
  <c r="O12" i="2" s="1"/>
  <c r="J141" i="1"/>
  <c r="J141" i="1" a="1"/>
  <c r="I141" i="1"/>
  <c r="O13" i="2" s="1"/>
  <c r="J140" i="1" a="1"/>
  <c r="J140" i="1" s="1"/>
  <c r="I140" i="1"/>
  <c r="O16" i="2" s="1"/>
  <c r="J139" i="1"/>
  <c r="J139" i="1" a="1"/>
  <c r="I139" i="1"/>
  <c r="O17" i="2" s="1"/>
  <c r="J138" i="1" a="1"/>
  <c r="J138" i="1" s="1"/>
  <c r="I138" i="1"/>
  <c r="O18" i="2" s="1"/>
  <c r="J137" i="1"/>
  <c r="J137" i="1" a="1"/>
  <c r="I137" i="1"/>
  <c r="O19" i="2" s="1"/>
  <c r="J136" i="1" a="1"/>
  <c r="J136" i="1" s="1"/>
  <c r="I136" i="1"/>
  <c r="O14" i="2" s="1"/>
  <c r="J135" i="1" a="1"/>
  <c r="J135" i="1" s="1"/>
  <c r="I135" i="1"/>
  <c r="O15" i="2" s="1"/>
  <c r="J134" i="1" a="1"/>
  <c r="J134" i="1" s="1"/>
  <c r="I134" i="1"/>
  <c r="N10" i="2" s="1"/>
  <c r="J133" i="1" a="1"/>
  <c r="J133" i="1" s="1"/>
  <c r="I133" i="1"/>
  <c r="N11" i="2" s="1"/>
  <c r="J132" i="1" a="1"/>
  <c r="J132" i="1" s="1"/>
  <c r="I132" i="1"/>
  <c r="N12" i="2" s="1"/>
  <c r="J131" i="1" a="1"/>
  <c r="J131" i="1" s="1"/>
  <c r="I131" i="1"/>
  <c r="N13" i="2" s="1"/>
  <c r="J130" i="1" a="1"/>
  <c r="J130" i="1" s="1"/>
  <c r="I130" i="1"/>
  <c r="N14" i="2" s="1"/>
  <c r="J129" i="1" a="1"/>
  <c r="J129" i="1" s="1"/>
  <c r="I129" i="1"/>
  <c r="N15" i="2" s="1"/>
  <c r="J128" i="1" a="1"/>
  <c r="J128" i="1" s="1"/>
  <c r="I128" i="1"/>
  <c r="N16" i="2" s="1"/>
  <c r="J127" i="1" a="1"/>
  <c r="J127" i="1" s="1"/>
  <c r="I127" i="1"/>
  <c r="N17" i="2" s="1"/>
  <c r="J126" i="1" a="1"/>
  <c r="J126" i="1" s="1"/>
  <c r="I126" i="1"/>
  <c r="N18" i="2" s="1"/>
  <c r="J125" i="1"/>
  <c r="J125" i="1" a="1"/>
  <c r="I125" i="1"/>
  <c r="N3" i="2" s="1"/>
  <c r="J124" i="1" a="1"/>
  <c r="J124" i="1" s="1"/>
  <c r="I124" i="1"/>
  <c r="N4" i="2" s="1"/>
  <c r="J123" i="1"/>
  <c r="J123" i="1" a="1"/>
  <c r="I123" i="1"/>
  <c r="N5" i="2" s="1"/>
  <c r="J122" i="1" a="1"/>
  <c r="J122" i="1" s="1"/>
  <c r="I122" i="1"/>
  <c r="N7" i="2" s="1"/>
  <c r="J121" i="1"/>
  <c r="J121" i="1" a="1"/>
  <c r="I121" i="1"/>
  <c r="N8" i="2" s="1"/>
  <c r="J120" i="1" a="1"/>
  <c r="J120" i="1" s="1"/>
  <c r="I120" i="1"/>
  <c r="N19" i="2" s="1"/>
  <c r="J119" i="1" a="1"/>
  <c r="J119" i="1" s="1"/>
  <c r="I119" i="1"/>
  <c r="N2" i="2" s="1"/>
  <c r="J118" i="1" a="1"/>
  <c r="J118" i="1" s="1"/>
  <c r="I118" i="1"/>
  <c r="N6" i="2" s="1"/>
  <c r="J117" i="1" a="1"/>
  <c r="J117" i="1" s="1"/>
  <c r="I117" i="1"/>
  <c r="N9" i="2" s="1"/>
  <c r="J116" i="1" a="1"/>
  <c r="J116" i="1" s="1"/>
  <c r="I116" i="1"/>
  <c r="M2" i="2" s="1"/>
  <c r="J115" i="1" a="1"/>
  <c r="J115" i="1" s="1"/>
  <c r="I115" i="1"/>
  <c r="M3" i="2" s="1"/>
  <c r="J114" i="1" a="1"/>
  <c r="J114" i="1" s="1"/>
  <c r="I114" i="1"/>
  <c r="M5" i="2" s="1"/>
  <c r="J113" i="1" a="1"/>
  <c r="J113" i="1" s="1"/>
  <c r="I113" i="1"/>
  <c r="M6" i="2" s="1"/>
  <c r="J112" i="1" a="1"/>
  <c r="J112" i="1" s="1"/>
  <c r="I112" i="1"/>
  <c r="M8" i="2" s="1"/>
  <c r="J111" i="1" a="1"/>
  <c r="J111" i="1" s="1"/>
  <c r="I111" i="1"/>
  <c r="M9" i="2" s="1"/>
  <c r="J110" i="1" a="1"/>
  <c r="J110" i="1" s="1"/>
  <c r="I110" i="1"/>
  <c r="M11" i="2" s="1"/>
  <c r="J109" i="1" a="1"/>
  <c r="J109" i="1" s="1"/>
  <c r="I109" i="1"/>
  <c r="M12" i="2" s="1"/>
  <c r="J108" i="1" a="1"/>
  <c r="J108" i="1" s="1"/>
  <c r="I108" i="1"/>
  <c r="M13" i="2" s="1"/>
  <c r="J107" i="1" a="1"/>
  <c r="J107" i="1" s="1"/>
  <c r="I107" i="1"/>
  <c r="M18" i="2" s="1"/>
  <c r="J106" i="1" a="1"/>
  <c r="J106" i="1" s="1"/>
  <c r="I106" i="1"/>
  <c r="M4" i="2" s="1"/>
  <c r="J105" i="1" a="1"/>
  <c r="J105" i="1" s="1"/>
  <c r="I105" i="1"/>
  <c r="M7" i="2" s="1"/>
  <c r="J104" i="1" a="1"/>
  <c r="J104" i="1" s="1"/>
  <c r="I104" i="1"/>
  <c r="M10" i="2" s="1"/>
  <c r="J103" i="1" a="1"/>
  <c r="J103" i="1" s="1"/>
  <c r="I103" i="1"/>
  <c r="M14" i="2" s="1"/>
  <c r="J102" i="1" a="1"/>
  <c r="J102" i="1" s="1"/>
  <c r="I102" i="1"/>
  <c r="M15" i="2" s="1"/>
  <c r="J101" i="1" a="1"/>
  <c r="J101" i="1" s="1"/>
  <c r="I101" i="1"/>
  <c r="M17" i="2" s="1"/>
  <c r="J100" i="1" a="1"/>
  <c r="J100" i="1" s="1"/>
  <c r="I100" i="1"/>
  <c r="M19" i="2" s="1"/>
  <c r="J99" i="1"/>
  <c r="J99" i="1" a="1"/>
  <c r="I99" i="1"/>
  <c r="M16" i="2" s="1"/>
  <c r="J98" i="1" a="1"/>
  <c r="J98" i="1" s="1"/>
  <c r="I98" i="1"/>
  <c r="L2" i="2" s="1"/>
  <c r="J97" i="1"/>
  <c r="J97" i="1" a="1"/>
  <c r="I97" i="1"/>
  <c r="L6" i="2" s="1"/>
  <c r="J96" i="1" a="1"/>
  <c r="J96" i="1" s="1"/>
  <c r="I96" i="1"/>
  <c r="L7" i="2" s="1"/>
  <c r="J95" i="1"/>
  <c r="J95" i="1" a="1"/>
  <c r="I95" i="1"/>
  <c r="L8" i="2" s="1"/>
  <c r="J94" i="1" a="1"/>
  <c r="J94" i="1" s="1"/>
  <c r="I94" i="1"/>
  <c r="L12" i="2" s="1"/>
  <c r="J93" i="1"/>
  <c r="J93" i="1" a="1"/>
  <c r="I93" i="1"/>
  <c r="L13" i="2" s="1"/>
  <c r="J92" i="1" a="1"/>
  <c r="J92" i="1" s="1"/>
  <c r="I92" i="1"/>
  <c r="L3" i="2" s="1"/>
  <c r="J91" i="1"/>
  <c r="J91" i="1" a="1"/>
  <c r="I91" i="1"/>
  <c r="L4" i="2" s="1"/>
  <c r="J90" i="1" a="1"/>
  <c r="J90" i="1" s="1"/>
  <c r="I90" i="1"/>
  <c r="L5" i="2" s="1"/>
  <c r="J89" i="1"/>
  <c r="J89" i="1" a="1"/>
  <c r="I89" i="1"/>
  <c r="L9" i="2" s="1"/>
  <c r="J88" i="1" a="1"/>
  <c r="J88" i="1" s="1"/>
  <c r="I88" i="1"/>
  <c r="L10" i="2" s="1"/>
  <c r="J87" i="1" a="1"/>
  <c r="J87" i="1" s="1"/>
  <c r="I87" i="1"/>
  <c r="L14" i="2" s="1"/>
  <c r="J86" i="1" a="1"/>
  <c r="J86" i="1" s="1"/>
  <c r="I86" i="1"/>
  <c r="L15" i="2" s="1"/>
  <c r="J85" i="1"/>
  <c r="J85" i="1" a="1"/>
  <c r="I85" i="1"/>
  <c r="L16" i="2" s="1"/>
  <c r="J84" i="1" a="1"/>
  <c r="J84" i="1" s="1"/>
  <c r="I84" i="1"/>
  <c r="L11" i="2" s="1"/>
  <c r="J83" i="1"/>
  <c r="J83" i="1" a="1"/>
  <c r="I83" i="1"/>
  <c r="K2" i="2" s="1"/>
  <c r="J82" i="1" a="1"/>
  <c r="J82" i="1" s="1"/>
  <c r="I82" i="1"/>
  <c r="K3" i="2" s="1"/>
  <c r="J81" i="1" a="1"/>
  <c r="J81" i="1" s="1"/>
  <c r="I81" i="1"/>
  <c r="K4" i="2" s="1"/>
  <c r="J80" i="1" a="1"/>
  <c r="J80" i="1" s="1"/>
  <c r="I80" i="1"/>
  <c r="K5" i="2" s="1"/>
  <c r="J79" i="1" a="1"/>
  <c r="J79" i="1" s="1"/>
  <c r="I79" i="1"/>
  <c r="K6" i="2" s="1"/>
  <c r="J78" i="1" a="1"/>
  <c r="J78" i="1" s="1"/>
  <c r="I78" i="1"/>
  <c r="K7" i="2" s="1"/>
  <c r="J77" i="1" a="1"/>
  <c r="J77" i="1" s="1"/>
  <c r="I77" i="1"/>
  <c r="K12" i="2" s="1"/>
  <c r="J76" i="1" a="1"/>
  <c r="J76" i="1" s="1"/>
  <c r="I76" i="1"/>
  <c r="K13" i="2" s="1"/>
  <c r="J75" i="1"/>
  <c r="J75" i="1" a="1"/>
  <c r="I75" i="1"/>
  <c r="K14" i="2" s="1"/>
  <c r="J74" i="1" a="1"/>
  <c r="J74" i="1" s="1"/>
  <c r="I74" i="1"/>
  <c r="K11" i="2" s="1"/>
  <c r="J73" i="1"/>
  <c r="J73" i="1" a="1"/>
  <c r="I73" i="1"/>
  <c r="K8" i="2" s="1"/>
  <c r="J72" i="1" a="1"/>
  <c r="J72" i="1" s="1"/>
  <c r="I72" i="1"/>
  <c r="K9" i="2" s="1"/>
  <c r="J71" i="1"/>
  <c r="J71" i="1" a="1"/>
  <c r="I71" i="1"/>
  <c r="K10" i="2" s="1"/>
  <c r="J70" i="1" a="1"/>
  <c r="J70" i="1" s="1"/>
  <c r="I70" i="1"/>
  <c r="J8" i="2" s="1"/>
  <c r="J69" i="1"/>
  <c r="J69" i="1" a="1"/>
  <c r="I69" i="1"/>
  <c r="J10" i="2" s="1"/>
  <c r="J68" i="1" a="1"/>
  <c r="J68" i="1" s="1"/>
  <c r="I68" i="1"/>
  <c r="J2" i="2" s="1"/>
  <c r="J67" i="1"/>
  <c r="J67" i="1" a="1"/>
  <c r="I67" i="1"/>
  <c r="J3" i="2" s="1"/>
  <c r="J66" i="1" a="1"/>
  <c r="J66" i="1" s="1"/>
  <c r="I66" i="1"/>
  <c r="J4" i="2" s="1"/>
  <c r="J65" i="1"/>
  <c r="J65" i="1" a="1"/>
  <c r="I65" i="1"/>
  <c r="J5" i="2" s="1"/>
  <c r="J64" i="1" a="1"/>
  <c r="J64" i="1" s="1"/>
  <c r="I64" i="1"/>
  <c r="J6" i="2" s="1"/>
  <c r="J63" i="1"/>
  <c r="J63" i="1" a="1"/>
  <c r="I63" i="1"/>
  <c r="J7" i="2" s="1"/>
  <c r="J62" i="1" a="1"/>
  <c r="J62" i="1" s="1"/>
  <c r="I62" i="1"/>
  <c r="J13" i="2" s="1"/>
  <c r="J61" i="1"/>
  <c r="J61" i="1" a="1"/>
  <c r="I61" i="1"/>
  <c r="J11" i="2" s="1"/>
  <c r="J60" i="1" a="1"/>
  <c r="J60" i="1" s="1"/>
  <c r="I60" i="1"/>
  <c r="J9" i="2" s="1"/>
  <c r="J59" i="1"/>
  <c r="J59" i="1" a="1"/>
  <c r="I59" i="1"/>
  <c r="J12" i="2" s="1"/>
  <c r="J58" i="1" a="1"/>
  <c r="J58" i="1" s="1"/>
  <c r="I58" i="1"/>
  <c r="J14" i="2" s="1"/>
  <c r="J57" i="1"/>
  <c r="J57" i="1" a="1"/>
  <c r="I57" i="1"/>
  <c r="H19" i="2" s="1"/>
  <c r="J56" i="1" a="1"/>
  <c r="J56" i="1" s="1"/>
  <c r="I56" i="1"/>
  <c r="H18" i="2" s="1"/>
  <c r="J55" i="1"/>
  <c r="J55" i="1" a="1"/>
  <c r="I55" i="1"/>
  <c r="H17" i="2" s="1"/>
  <c r="J54" i="1" a="1"/>
  <c r="J54" i="1" s="1"/>
  <c r="I54" i="1"/>
  <c r="H16" i="2" s="1"/>
  <c r="J53" i="1"/>
  <c r="J53" i="1" a="1"/>
  <c r="I53" i="1"/>
  <c r="H15" i="2" s="1"/>
  <c r="J52" i="1" a="1"/>
  <c r="J52" i="1" s="1"/>
  <c r="I52" i="1"/>
  <c r="H14" i="2" s="1"/>
  <c r="J51" i="1"/>
  <c r="J51" i="1" a="1"/>
  <c r="I51" i="1"/>
  <c r="H13" i="2" s="1"/>
  <c r="J50" i="1" a="1"/>
  <c r="J50" i="1" s="1"/>
  <c r="I50" i="1"/>
  <c r="H12" i="2" s="1"/>
  <c r="J49" i="1" a="1"/>
  <c r="J49" i="1" s="1"/>
  <c r="I49" i="1"/>
  <c r="H11" i="2" s="1"/>
  <c r="J48" i="1" a="1"/>
  <c r="J48" i="1" s="1"/>
  <c r="I48" i="1"/>
  <c r="H10" i="2" s="1"/>
  <c r="J47" i="1" a="1"/>
  <c r="J47" i="1" s="1"/>
  <c r="I47" i="1"/>
  <c r="H9" i="2" s="1"/>
  <c r="J46" i="1" a="1"/>
  <c r="J46" i="1" s="1"/>
  <c r="I46" i="1"/>
  <c r="H8" i="2" s="1"/>
  <c r="J45" i="1" a="1"/>
  <c r="J45" i="1" s="1"/>
  <c r="I45" i="1"/>
  <c r="H7" i="2" s="1"/>
  <c r="J44" i="1" a="1"/>
  <c r="J44" i="1" s="1"/>
  <c r="I44" i="1"/>
  <c r="H6" i="2" s="1"/>
  <c r="J43" i="1" a="1"/>
  <c r="J43" i="1" s="1"/>
  <c r="I43" i="1"/>
  <c r="H5" i="2" s="1"/>
  <c r="J42" i="1" a="1"/>
  <c r="J42" i="1" s="1"/>
  <c r="I42" i="1"/>
  <c r="H4" i="2" s="1"/>
  <c r="J41" i="1" a="1"/>
  <c r="J41" i="1" s="1"/>
  <c r="I41" i="1"/>
  <c r="H3" i="2" s="1"/>
  <c r="J40" i="1" a="1"/>
  <c r="J40" i="1" s="1"/>
  <c r="I40" i="1"/>
  <c r="H2" i="2" s="1"/>
  <c r="J39" i="1" a="1"/>
  <c r="J39" i="1" s="1"/>
  <c r="I39" i="1"/>
  <c r="G19" i="2" s="1"/>
  <c r="J38" i="1" a="1"/>
  <c r="J38" i="1" s="1"/>
  <c r="I38" i="1"/>
  <c r="G18" i="2" s="1"/>
  <c r="J37" i="1" a="1"/>
  <c r="J37" i="1" s="1"/>
  <c r="I37" i="1"/>
  <c r="G17" i="2" s="1"/>
  <c r="J36" i="1" a="1"/>
  <c r="J36" i="1" s="1"/>
  <c r="I36" i="1"/>
  <c r="G16" i="2" s="1"/>
  <c r="J35" i="1" a="1"/>
  <c r="J35" i="1" s="1"/>
  <c r="I35" i="1"/>
  <c r="G15" i="2" s="1"/>
  <c r="J34" i="1" a="1"/>
  <c r="J34" i="1" s="1"/>
  <c r="I34" i="1"/>
  <c r="G14" i="2" s="1"/>
  <c r="J33" i="1" a="1"/>
  <c r="J33" i="1" s="1"/>
  <c r="I33" i="1"/>
  <c r="G13" i="2" s="1"/>
  <c r="J32" i="1" a="1"/>
  <c r="J32" i="1" s="1"/>
  <c r="I32" i="1"/>
  <c r="G12" i="2" s="1"/>
  <c r="J31" i="1" a="1"/>
  <c r="J31" i="1" s="1"/>
  <c r="I31" i="1"/>
  <c r="G11" i="2" s="1"/>
  <c r="J30" i="1" a="1"/>
  <c r="J30" i="1" s="1"/>
  <c r="I30" i="1"/>
  <c r="G10" i="2" s="1"/>
  <c r="J29" i="1" a="1"/>
  <c r="J29" i="1" s="1"/>
  <c r="I29" i="1"/>
  <c r="G9" i="2" s="1"/>
  <c r="J28" i="1" a="1"/>
  <c r="J28" i="1" s="1"/>
  <c r="I28" i="1"/>
  <c r="G8" i="2" s="1"/>
  <c r="J27" i="1" a="1"/>
  <c r="J27" i="1" s="1"/>
  <c r="I27" i="1"/>
  <c r="G7" i="2" s="1"/>
  <c r="J26" i="1" a="1"/>
  <c r="J26" i="1" s="1"/>
  <c r="I26" i="1"/>
  <c r="G6" i="2" s="1"/>
  <c r="J25" i="1" a="1"/>
  <c r="J25" i="1" s="1"/>
  <c r="I25" i="1"/>
  <c r="G5" i="2" s="1"/>
  <c r="J24" i="1" a="1"/>
  <c r="J24" i="1" s="1"/>
  <c r="I24" i="1"/>
  <c r="G4" i="2" s="1"/>
  <c r="J23" i="1" a="1"/>
  <c r="J23" i="1" s="1"/>
  <c r="I23" i="1"/>
  <c r="G3" i="2" s="1"/>
  <c r="J22" i="1"/>
  <c r="J22" i="1" a="1"/>
  <c r="I22" i="1"/>
  <c r="G2" i="2" s="1"/>
  <c r="J21" i="1" a="1"/>
  <c r="J21" i="1" s="1"/>
  <c r="I21" i="1"/>
  <c r="F11" i="2" s="1"/>
  <c r="J20" i="1"/>
  <c r="J20" i="1" a="1"/>
  <c r="I20" i="1"/>
  <c r="F10" i="2" s="1"/>
  <c r="J19" i="1" a="1"/>
  <c r="J19" i="1" s="1"/>
  <c r="I19" i="1"/>
  <c r="F9" i="2" s="1"/>
  <c r="J18" i="1" a="1"/>
  <c r="J18" i="1" s="1"/>
  <c r="I18" i="1"/>
  <c r="F8" i="2" s="1"/>
  <c r="J17" i="1" a="1"/>
  <c r="J17" i="1" s="1"/>
  <c r="I17" i="1"/>
  <c r="F7" i="2" s="1"/>
  <c r="J16" i="1" a="1"/>
  <c r="J16" i="1" s="1"/>
  <c r="I16" i="1"/>
  <c r="F6" i="2" s="1"/>
  <c r="J15" i="1" a="1"/>
  <c r="J15" i="1" s="1"/>
  <c r="I15" i="1"/>
  <c r="F5" i="2" s="1"/>
  <c r="J14" i="1" a="1"/>
  <c r="J14" i="1" s="1"/>
  <c r="I14" i="1"/>
  <c r="F4" i="2" s="1"/>
  <c r="J13" i="1" a="1"/>
  <c r="J13" i="1" s="1"/>
  <c r="I13" i="1"/>
  <c r="F3" i="2" s="1"/>
  <c r="J12" i="1" a="1"/>
  <c r="J12" i="1" s="1"/>
  <c r="I12" i="1"/>
  <c r="F2" i="2" s="1"/>
  <c r="J11" i="1" a="1"/>
  <c r="J11" i="1" s="1"/>
  <c r="I11" i="1"/>
  <c r="E11" i="2" s="1"/>
  <c r="J10" i="1" a="1"/>
  <c r="J10" i="1" s="1"/>
  <c r="I10" i="1"/>
  <c r="E10" i="2" s="1"/>
  <c r="J9" i="1" a="1"/>
  <c r="J9" i="1" s="1"/>
  <c r="I9" i="1"/>
  <c r="E9" i="2" s="1"/>
  <c r="J8" i="1" a="1"/>
  <c r="J8" i="1" s="1"/>
  <c r="I8" i="1"/>
  <c r="E8" i="2" s="1"/>
  <c r="J7" i="1" a="1"/>
  <c r="J7" i="1" s="1"/>
  <c r="I7" i="1"/>
  <c r="E7" i="2" s="1"/>
  <c r="J6" i="1" a="1"/>
  <c r="J6" i="1" s="1"/>
  <c r="I6" i="1"/>
  <c r="E6" i="2" s="1"/>
  <c r="J5" i="1" a="1"/>
  <c r="J5" i="1" s="1"/>
  <c r="I5" i="1"/>
  <c r="E5" i="2" s="1"/>
  <c r="J4" i="1" a="1"/>
  <c r="J4" i="1" s="1"/>
  <c r="I4" i="1"/>
  <c r="E4" i="2" s="1"/>
  <c r="K3" i="1"/>
  <c r="J3" i="1" a="1"/>
  <c r="J3" i="1" s="1"/>
  <c r="I3" i="1"/>
  <c r="E3" i="2" s="1"/>
  <c r="J2" i="1"/>
  <c r="J2" i="1" a="1"/>
  <c r="I2" i="1"/>
  <c r="H2" i="3" l="1" a="1"/>
  <c r="H2" i="3" s="1"/>
  <c r="H3" i="3" a="1"/>
  <c r="H3" i="3" s="1"/>
  <c r="H4" i="3" a="1"/>
  <c r="H4" i="3" s="1"/>
  <c r="H5" i="3" a="1"/>
  <c r="H5" i="3" s="1"/>
  <c r="H6" i="3" a="1"/>
  <c r="H6" i="3" s="1"/>
  <c r="H7" i="3" a="1"/>
  <c r="H7" i="3" s="1"/>
  <c r="H8" i="3" a="1"/>
  <c r="H8" i="3" s="1"/>
  <c r="H9" i="3" a="1"/>
  <c r="H9" i="3" s="1"/>
  <c r="H10" i="3" a="1"/>
  <c r="H10" i="3" s="1"/>
  <c r="H11" i="3" a="1"/>
  <c r="H11" i="3" s="1"/>
  <c r="H12" i="3" a="1"/>
  <c r="H12" i="3" s="1"/>
  <c r="H13" i="3" a="1"/>
  <c r="H13" i="3" s="1"/>
  <c r="H14" i="3" a="1"/>
  <c r="H14" i="3" s="1"/>
  <c r="H15" i="3" a="1"/>
  <c r="H15" i="3" s="1"/>
  <c r="H16" i="3" a="1"/>
  <c r="H16" i="3" s="1"/>
  <c r="H17" i="3" a="1"/>
  <c r="H17" i="3" s="1"/>
  <c r="H18" i="3" a="1"/>
  <c r="H18" i="3" s="1"/>
  <c r="H19" i="3" a="1"/>
  <c r="H19" i="3" s="1"/>
  <c r="H20" i="3" a="1"/>
  <c r="H20" i="3" s="1"/>
  <c r="H21" i="3" a="1"/>
  <c r="H21" i="3" s="1"/>
  <c r="H22" i="3" a="1"/>
  <c r="H22" i="3" s="1"/>
  <c r="H23" i="3" a="1"/>
  <c r="H23" i="3" s="1"/>
  <c r="H24" i="3" a="1"/>
  <c r="H24" i="3" s="1"/>
  <c r="H25" i="3" a="1"/>
  <c r="H25" i="3" s="1"/>
  <c r="H26" i="3" a="1"/>
  <c r="H26" i="3" s="1"/>
  <c r="H27" i="3" a="1"/>
  <c r="H27" i="3" s="1"/>
  <c r="H28" i="3" a="1"/>
  <c r="H28" i="3" s="1"/>
  <c r="H29" i="3" a="1"/>
  <c r="H29" i="3" s="1"/>
  <c r="H30" i="3" a="1"/>
  <c r="H30" i="3" s="1"/>
  <c r="H31" i="3" a="1"/>
  <c r="H31" i="3" s="1"/>
  <c r="H32" i="3" a="1"/>
  <c r="H32" i="3" s="1"/>
  <c r="H33" i="3" a="1"/>
  <c r="H33" i="3" s="1"/>
  <c r="H34" i="3" a="1"/>
  <c r="H34" i="3" s="1"/>
  <c r="H36" i="3" a="1"/>
  <c r="H36" i="3" s="1"/>
  <c r="H39" i="3" a="1"/>
  <c r="H39" i="3" s="1"/>
  <c r="H35" i="3" a="1"/>
  <c r="H35" i="3" s="1"/>
  <c r="H37" i="3" a="1"/>
  <c r="H37" i="3" s="1"/>
  <c r="H38" i="3" a="1"/>
  <c r="H38" i="3" s="1"/>
  <c r="H40" i="3" a="1"/>
  <c r="H40" i="3" s="1"/>
  <c r="E23" i="2"/>
  <c r="E2" i="2"/>
  <c r="CL19" i="2"/>
  <c r="CM2" i="2"/>
  <c r="CM19" i="2"/>
  <c r="CN2" i="2"/>
  <c r="CP4" i="2"/>
  <c r="CQ2" i="2"/>
  <c r="C4" i="5"/>
  <c r="B3" i="5" s="1"/>
  <c r="M26" i="5"/>
  <c r="N26" i="5" s="1"/>
  <c r="E35" i="5"/>
  <c r="E7" i="5"/>
  <c r="E29" i="5"/>
  <c r="M2" i="5"/>
  <c r="N2" i="5" s="1"/>
  <c r="M22" i="5"/>
  <c r="L22" i="5" s="1"/>
  <c r="R22" i="5" s="1"/>
  <c r="M13" i="5"/>
  <c r="K13" i="5" s="1"/>
  <c r="Q13" i="5" s="1"/>
  <c r="M15" i="5"/>
  <c r="L15" i="5" s="1"/>
  <c r="R15" i="5" s="1"/>
  <c r="M27" i="5"/>
  <c r="L27" i="5" s="1"/>
  <c r="R27" i="5" s="1"/>
  <c r="M12" i="5"/>
  <c r="N12" i="5" s="1"/>
  <c r="M21" i="5"/>
  <c r="K21" i="5" s="1"/>
  <c r="Q21" i="5" s="1"/>
  <c r="M23" i="5"/>
  <c r="N23" i="5" s="1"/>
  <c r="M14" i="5"/>
  <c r="K14" i="5" s="1"/>
  <c r="Q14" i="5" s="1"/>
  <c r="M20" i="5"/>
  <c r="L20" i="5" s="1"/>
  <c r="R20" i="5" s="1"/>
  <c r="E8" i="5"/>
  <c r="E26" i="5"/>
  <c r="H2" i="5"/>
  <c r="E18" i="5"/>
  <c r="H17" i="5"/>
  <c r="H4" i="5"/>
  <c r="E5" i="5"/>
  <c r="H23" i="5"/>
  <c r="H7" i="5"/>
  <c r="G29" i="5"/>
  <c r="G35" i="5"/>
  <c r="E32" i="5"/>
  <c r="G33" i="5"/>
  <c r="H10" i="5"/>
  <c r="G15" i="5"/>
  <c r="H16" i="5"/>
  <c r="H33" i="5"/>
  <c r="E3" i="5"/>
  <c r="H5" i="5"/>
  <c r="G8" i="5"/>
  <c r="E10" i="5"/>
  <c r="E12" i="5"/>
  <c r="H18" i="5"/>
  <c r="H24" i="5"/>
  <c r="E31" i="5"/>
  <c r="E21" i="5"/>
  <c r="H21" i="5"/>
  <c r="K22" i="5"/>
  <c r="Q22" i="5" s="1"/>
  <c r="E14" i="5"/>
  <c r="H14" i="5"/>
  <c r="E13" i="5"/>
  <c r="H13" i="5"/>
  <c r="G13" i="5"/>
  <c r="G22" i="5"/>
  <c r="E22" i="5"/>
  <c r="H22" i="5"/>
  <c r="E6" i="5"/>
  <c r="E19" i="5"/>
  <c r="H27" i="5"/>
  <c r="E30" i="5"/>
  <c r="E34" i="5"/>
  <c r="M8" i="5"/>
  <c r="M3" i="5"/>
  <c r="E4" i="5"/>
  <c r="M5" i="5"/>
  <c r="M6" i="5"/>
  <c r="E9" i="5"/>
  <c r="M10" i="5"/>
  <c r="M11" i="5"/>
  <c r="H12" i="5"/>
  <c r="E16" i="5"/>
  <c r="E17" i="5"/>
  <c r="M18" i="5"/>
  <c r="M19" i="5"/>
  <c r="H20" i="5"/>
  <c r="E25" i="5"/>
  <c r="G30" i="5"/>
  <c r="H32" i="5"/>
  <c r="E11" i="5"/>
  <c r="E2" i="5"/>
  <c r="F36" i="5"/>
  <c r="I32" i="5" s="1"/>
  <c r="M4" i="5"/>
  <c r="H6" i="5"/>
  <c r="M7" i="5"/>
  <c r="M9" i="5"/>
  <c r="H11" i="5"/>
  <c r="E15" i="5"/>
  <c r="M16" i="5"/>
  <c r="M17" i="5"/>
  <c r="H19" i="5"/>
  <c r="E23" i="5"/>
  <c r="M24" i="5"/>
  <c r="M25" i="5"/>
  <c r="E27" i="5"/>
  <c r="E28" i="5"/>
  <c r="H30" i="5"/>
  <c r="H34" i="5"/>
  <c r="L26" i="5" l="1"/>
  <c r="R26" i="5" s="1"/>
  <c r="N27" i="5"/>
  <c r="B2" i="5"/>
  <c r="K26" i="5"/>
  <c r="Q26" i="5" s="1"/>
  <c r="K27" i="5"/>
  <c r="Q27" i="5" s="1"/>
  <c r="K2" i="5"/>
  <c r="Q2" i="5" s="1"/>
  <c r="N22" i="5"/>
  <c r="N20" i="5"/>
  <c r="L14" i="5"/>
  <c r="R14" i="5" s="1"/>
  <c r="N14" i="5"/>
  <c r="K20" i="5"/>
  <c r="Q20" i="5" s="1"/>
  <c r="N15" i="5"/>
  <c r="K23" i="5"/>
  <c r="Q23" i="5" s="1"/>
  <c r="L23" i="5"/>
  <c r="R23" i="5" s="1"/>
  <c r="K15" i="5"/>
  <c r="Q15" i="5" s="1"/>
  <c r="N21" i="5"/>
  <c r="N13" i="5"/>
  <c r="L13" i="5"/>
  <c r="R13" i="5" s="1"/>
  <c r="L12" i="5"/>
  <c r="R12" i="5" s="1"/>
  <c r="K12" i="5"/>
  <c r="Q12" i="5" s="1"/>
  <c r="L24" i="5"/>
  <c r="R24" i="5" s="1"/>
  <c r="K24" i="5"/>
  <c r="Q24" i="5" s="1"/>
  <c r="N24" i="5"/>
  <c r="N9" i="5"/>
  <c r="K9" i="5"/>
  <c r="Q9" i="5" s="1"/>
  <c r="I35" i="5"/>
  <c r="I26" i="5"/>
  <c r="G26" i="5" s="1"/>
  <c r="I24" i="5"/>
  <c r="G24" i="5" s="1"/>
  <c r="I16" i="5"/>
  <c r="I7" i="5"/>
  <c r="I33" i="5"/>
  <c r="I29" i="5"/>
  <c r="I5" i="5"/>
  <c r="I18" i="5"/>
  <c r="G18" i="5" s="1"/>
  <c r="I10" i="5"/>
  <c r="I3" i="5"/>
  <c r="G3" i="5" s="1"/>
  <c r="I8" i="5"/>
  <c r="I11" i="5"/>
  <c r="G11" i="5" s="1"/>
  <c r="I27" i="5"/>
  <c r="L10" i="5"/>
  <c r="R10" i="5" s="1"/>
  <c r="N10" i="5"/>
  <c r="K10" i="5"/>
  <c r="Q10" i="5" s="1"/>
  <c r="I20" i="5"/>
  <c r="G20" i="5" s="1"/>
  <c r="I12" i="5"/>
  <c r="I2" i="5"/>
  <c r="I28" i="5"/>
  <c r="G28" i="5" s="1"/>
  <c r="I25" i="5"/>
  <c r="G25" i="5" s="1"/>
  <c r="N19" i="5"/>
  <c r="L19" i="5"/>
  <c r="R19" i="5" s="1"/>
  <c r="K19" i="5"/>
  <c r="Q19" i="5" s="1"/>
  <c r="I17" i="5"/>
  <c r="I9" i="5"/>
  <c r="G9" i="5" s="1"/>
  <c r="I30" i="5"/>
  <c r="I22" i="5"/>
  <c r="I14" i="5"/>
  <c r="G14" i="5" s="1"/>
  <c r="N25" i="5"/>
  <c r="L25" i="5"/>
  <c r="R25" i="5" s="1"/>
  <c r="K25" i="5"/>
  <c r="Q25" i="5" s="1"/>
  <c r="I23" i="5"/>
  <c r="I15" i="5"/>
  <c r="N4" i="5"/>
  <c r="K4" i="5"/>
  <c r="Q4" i="5" s="1"/>
  <c r="N11" i="5"/>
  <c r="K11" i="5"/>
  <c r="Q11" i="5" s="1"/>
  <c r="N6" i="5"/>
  <c r="K6" i="5"/>
  <c r="Q6" i="5" s="1"/>
  <c r="I4" i="5"/>
  <c r="I6" i="5"/>
  <c r="G6" i="5" s="1"/>
  <c r="N17" i="5"/>
  <c r="L17" i="5"/>
  <c r="R17" i="5" s="1"/>
  <c r="K17" i="5"/>
  <c r="Q17" i="5" s="1"/>
  <c r="L18" i="5"/>
  <c r="R18" i="5" s="1"/>
  <c r="N18" i="5"/>
  <c r="K18" i="5"/>
  <c r="Q18" i="5" s="1"/>
  <c r="N3" i="5"/>
  <c r="K3" i="5"/>
  <c r="Q3" i="5" s="1"/>
  <c r="I34" i="5"/>
  <c r="G34" i="5" s="1"/>
  <c r="I13" i="5"/>
  <c r="M28" i="5"/>
  <c r="O10" i="5" s="1"/>
  <c r="I31" i="5"/>
  <c r="G31" i="5" s="1"/>
  <c r="L16" i="5"/>
  <c r="R16" i="5" s="1"/>
  <c r="K16" i="5"/>
  <c r="Q16" i="5" s="1"/>
  <c r="N16" i="5"/>
  <c r="K7" i="5"/>
  <c r="Q7" i="5" s="1"/>
  <c r="N7" i="5"/>
  <c r="N5" i="5"/>
  <c r="K5" i="5"/>
  <c r="Q5" i="5" s="1"/>
  <c r="N8" i="5"/>
  <c r="K8" i="5"/>
  <c r="Q8" i="5" s="1"/>
  <c r="I19" i="5"/>
  <c r="G19" i="5" s="1"/>
  <c r="I21" i="5"/>
  <c r="G21" i="5" s="1"/>
  <c r="O18" i="5" l="1"/>
  <c r="O17" i="5"/>
  <c r="O3" i="5"/>
  <c r="L3" i="5" s="1"/>
  <c r="R3" i="5" s="1"/>
  <c r="O6" i="5"/>
  <c r="L6" i="5" s="1"/>
  <c r="R6" i="5" s="1"/>
  <c r="O11" i="5"/>
  <c r="L11" i="5" s="1"/>
  <c r="R11" i="5" s="1"/>
  <c r="O9" i="5"/>
  <c r="L9" i="5" s="1"/>
  <c r="R9" i="5" s="1"/>
  <c r="O25" i="5"/>
  <c r="O16" i="5"/>
  <c r="O4" i="5"/>
  <c r="L4" i="5" s="1"/>
  <c r="R4" i="5" s="1"/>
  <c r="O15" i="5"/>
  <c r="O23" i="5"/>
  <c r="O12" i="5"/>
  <c r="O20" i="5"/>
  <c r="O26" i="5"/>
  <c r="O13" i="5"/>
  <c r="O22" i="5"/>
  <c r="O21" i="5"/>
  <c r="L21" i="5" s="1"/>
  <c r="R21" i="5" s="1"/>
  <c r="O27" i="5"/>
  <c r="O2" i="5"/>
  <c r="L2" i="5" s="1"/>
  <c r="R2" i="5" s="1"/>
  <c r="O14" i="5"/>
  <c r="O24" i="5"/>
  <c r="O8" i="5"/>
  <c r="L8" i="5" s="1"/>
  <c r="R8" i="5" s="1"/>
  <c r="O5" i="5"/>
  <c r="L5" i="5" s="1"/>
  <c r="R5" i="5" s="1"/>
  <c r="O7" i="5"/>
  <c r="L7" i="5" s="1"/>
  <c r="R7" i="5" s="1"/>
  <c r="O19" i="5"/>
</calcChain>
</file>

<file path=xl/sharedStrings.xml><?xml version="1.0" encoding="utf-8"?>
<sst xmlns="http://schemas.openxmlformats.org/spreadsheetml/2006/main" count="14095" uniqueCount="2073">
  <si>
    <t>3</t>
  </si>
  <si>
    <t>5002570616</t>
  </si>
  <si>
    <t>DJ</t>
  </si>
  <si>
    <t/>
  </si>
  <si>
    <t>RTE</t>
  </si>
  <si>
    <t>PDJ</t>
  </si>
  <si>
    <t>11</t>
  </si>
  <si>
    <t>7</t>
  </si>
  <si>
    <t>6</t>
  </si>
  <si>
    <t>5002659624</t>
  </si>
  <si>
    <t>CSEM</t>
  </si>
  <si>
    <t>8DN9</t>
  </si>
  <si>
    <t>E</t>
  </si>
  <si>
    <t>0</t>
  </si>
  <si>
    <t>ERD</t>
  </si>
  <si>
    <t>5002659625</t>
  </si>
  <si>
    <t>4</t>
  </si>
  <si>
    <t>5002659626</t>
  </si>
  <si>
    <t>8</t>
  </si>
  <si>
    <t>5002659826</t>
  </si>
  <si>
    <t>D</t>
  </si>
  <si>
    <t>5002660028</t>
  </si>
  <si>
    <t>5002660029</t>
  </si>
  <si>
    <t>5002660030</t>
  </si>
  <si>
    <t>F</t>
  </si>
  <si>
    <t>5002660031</t>
  </si>
  <si>
    <t>5002660032</t>
  </si>
  <si>
    <t>5002660033</t>
  </si>
  <si>
    <t>B</t>
  </si>
  <si>
    <t>5002660034</t>
  </si>
  <si>
    <t>5002660035</t>
  </si>
  <si>
    <t>5002660036</t>
  </si>
  <si>
    <t>A</t>
  </si>
  <si>
    <t>5002660037</t>
  </si>
  <si>
    <t>5002660038</t>
  </si>
  <si>
    <t>5002660039</t>
  </si>
  <si>
    <t>H</t>
  </si>
  <si>
    <t>5002660040</t>
  </si>
  <si>
    <t>5002660041</t>
  </si>
  <si>
    <t>5002660864</t>
  </si>
  <si>
    <t>5002660868</t>
  </si>
  <si>
    <t>5002660869</t>
  </si>
  <si>
    <t>5002664097</t>
  </si>
  <si>
    <t>5002664098</t>
  </si>
  <si>
    <t>5002664099</t>
  </si>
  <si>
    <t>5002664126</t>
  </si>
  <si>
    <t>5002664127</t>
  </si>
  <si>
    <t>5002664128</t>
  </si>
  <si>
    <t>5002664130</t>
  </si>
  <si>
    <t>5002664131</t>
  </si>
  <si>
    <t>5002664133</t>
  </si>
  <si>
    <t>5002664136</t>
  </si>
  <si>
    <t>5002664137</t>
  </si>
  <si>
    <t>5002664140</t>
  </si>
  <si>
    <t>5002664177</t>
  </si>
  <si>
    <t>5002664178</t>
  </si>
  <si>
    <t>5002664179</t>
  </si>
  <si>
    <t>5002664228</t>
  </si>
  <si>
    <t>5002664229</t>
  </si>
  <si>
    <t>5002664230</t>
  </si>
  <si>
    <t>5002664843</t>
  </si>
  <si>
    <t>5002664845</t>
  </si>
  <si>
    <t>5002664846</t>
  </si>
  <si>
    <t>5002664867</t>
  </si>
  <si>
    <t>5002664871</t>
  </si>
  <si>
    <t>5002664872</t>
  </si>
  <si>
    <t>5002664888</t>
  </si>
  <si>
    <t>5002664889</t>
  </si>
  <si>
    <t>5002664890</t>
  </si>
  <si>
    <t>5002665010</t>
  </si>
  <si>
    <t>5002665011</t>
  </si>
  <si>
    <t>5002665012</t>
  </si>
  <si>
    <t>5002665020</t>
  </si>
  <si>
    <t>5002665021</t>
  </si>
  <si>
    <t>5002665022</t>
  </si>
  <si>
    <t>5002665129</t>
  </si>
  <si>
    <t>5002665130</t>
  </si>
  <si>
    <t>5002665131</t>
  </si>
  <si>
    <t>5002665139</t>
  </si>
  <si>
    <t>5002665140</t>
  </si>
  <si>
    <t>5002665141</t>
  </si>
  <si>
    <t>5002665174</t>
  </si>
  <si>
    <t>5002665175</t>
  </si>
  <si>
    <t>5002665176</t>
  </si>
  <si>
    <t>5002665197</t>
  </si>
  <si>
    <t>5002665198</t>
  </si>
  <si>
    <t>5002665199</t>
  </si>
  <si>
    <t>5002665202</t>
  </si>
  <si>
    <t>5002665203</t>
  </si>
  <si>
    <t>5002665204</t>
  </si>
  <si>
    <t>5002665209</t>
  </si>
  <si>
    <t>5002665210</t>
  </si>
  <si>
    <t>5002665211</t>
  </si>
  <si>
    <t>5002665284</t>
  </si>
  <si>
    <t>5002665285</t>
  </si>
  <si>
    <t>5002665286</t>
  </si>
  <si>
    <t>5002665309</t>
  </si>
  <si>
    <t>5002665310</t>
  </si>
  <si>
    <t>5002665311</t>
  </si>
  <si>
    <t>5002665323</t>
  </si>
  <si>
    <t>5002665324</t>
  </si>
  <si>
    <t>5002665325</t>
  </si>
  <si>
    <t>5002665463</t>
  </si>
  <si>
    <t>5002665466</t>
  </si>
  <si>
    <t>5002665467</t>
  </si>
  <si>
    <t>5002665570</t>
  </si>
  <si>
    <t>5002665571</t>
  </si>
  <si>
    <t>5002665572</t>
  </si>
  <si>
    <t>5002665573</t>
  </si>
  <si>
    <t>5002665574</t>
  </si>
  <si>
    <t>5002665575</t>
  </si>
  <si>
    <t>5002665576</t>
  </si>
  <si>
    <t>5002665577</t>
  </si>
  <si>
    <t>5002665578</t>
  </si>
  <si>
    <t>5002665579</t>
  </si>
  <si>
    <t>5002665580</t>
  </si>
  <si>
    <t>5002665581</t>
  </si>
  <si>
    <t>5002665582</t>
  </si>
  <si>
    <t>5002665583</t>
  </si>
  <si>
    <t>5002665584</t>
  </si>
  <si>
    <t>5002665585</t>
  </si>
  <si>
    <t>5002665586</t>
  </si>
  <si>
    <t>5002665587</t>
  </si>
  <si>
    <t>5002665704</t>
  </si>
  <si>
    <t>5002665705</t>
  </si>
  <si>
    <t>5002665706</t>
  </si>
  <si>
    <t>GL420</t>
  </si>
  <si>
    <t>5002153867</t>
  </si>
  <si>
    <t>5002153868</t>
  </si>
  <si>
    <t>5002153869</t>
  </si>
  <si>
    <t>5002153890</t>
  </si>
  <si>
    <t>5002153891</t>
  </si>
  <si>
    <t>5002153892</t>
  </si>
  <si>
    <t>GL100XF1</t>
  </si>
  <si>
    <t>FA2</t>
  </si>
  <si>
    <t>FL2A</t>
  </si>
  <si>
    <t>FL245</t>
  </si>
  <si>
    <t>FX14</t>
  </si>
  <si>
    <t>5000835167</t>
  </si>
  <si>
    <t>FXT72</t>
  </si>
  <si>
    <t>5000835177</t>
  </si>
  <si>
    <t>5000835210</t>
  </si>
  <si>
    <t>5000835220</t>
  </si>
  <si>
    <t>5000835230</t>
  </si>
  <si>
    <t>FX10N</t>
  </si>
  <si>
    <t>5000836950</t>
  </si>
  <si>
    <t>5000836975</t>
  </si>
  <si>
    <t>5000837051</t>
  </si>
  <si>
    <t>FLUOBLOCT105</t>
  </si>
  <si>
    <t>C</t>
  </si>
  <si>
    <t>5000837052</t>
  </si>
  <si>
    <t>5000837053</t>
  </si>
  <si>
    <t>5000837072</t>
  </si>
  <si>
    <t>5000837073</t>
  </si>
  <si>
    <t>5000837074</t>
  </si>
  <si>
    <t>5000837075</t>
  </si>
  <si>
    <t>5000837076</t>
  </si>
  <si>
    <t>5000837077</t>
  </si>
  <si>
    <t>5000837122</t>
  </si>
  <si>
    <t>5000837123</t>
  </si>
  <si>
    <t>5000837124</t>
  </si>
  <si>
    <t>5000837125</t>
  </si>
  <si>
    <t>5000837126</t>
  </si>
  <si>
    <t>5000837127</t>
  </si>
  <si>
    <t>5000837128</t>
  </si>
  <si>
    <t>5000837129</t>
  </si>
  <si>
    <t>5000837130</t>
  </si>
  <si>
    <t>5000837131</t>
  </si>
  <si>
    <t>5000837132</t>
  </si>
  <si>
    <t>5000837135</t>
  </si>
  <si>
    <t>5000837136</t>
  </si>
  <si>
    <t>5000837137</t>
  </si>
  <si>
    <t>5000837138</t>
  </si>
  <si>
    <t>5000837139</t>
  </si>
  <si>
    <t>5000837140</t>
  </si>
  <si>
    <t>5000837141</t>
  </si>
  <si>
    <t>5000837142</t>
  </si>
  <si>
    <t>5000837143</t>
  </si>
  <si>
    <t>5000837165</t>
  </si>
  <si>
    <t>5000837166</t>
  </si>
  <si>
    <t>5000837167</t>
  </si>
  <si>
    <t>5000837168</t>
  </si>
  <si>
    <t>5000837169</t>
  </si>
  <si>
    <t>5000837170</t>
  </si>
  <si>
    <t>5000837171</t>
  </si>
  <si>
    <t>5000837174</t>
  </si>
  <si>
    <t>5000837175</t>
  </si>
  <si>
    <t>5000837176</t>
  </si>
  <si>
    <t>5000837177</t>
  </si>
  <si>
    <t>5000837178</t>
  </si>
  <si>
    <t>5000837179</t>
  </si>
  <si>
    <t>5000837180</t>
  </si>
  <si>
    <t>5000837181</t>
  </si>
  <si>
    <t>5000837182</t>
  </si>
  <si>
    <t>5000837193</t>
  </si>
  <si>
    <t>5000837195</t>
  </si>
  <si>
    <t>5000837196</t>
  </si>
  <si>
    <t>5000837197</t>
  </si>
  <si>
    <t>5000837198</t>
  </si>
  <si>
    <t>5000837199</t>
  </si>
  <si>
    <t>5000837200</t>
  </si>
  <si>
    <t>5000837201</t>
  </si>
  <si>
    <t>5000837218</t>
  </si>
  <si>
    <t>5000837219</t>
  </si>
  <si>
    <t>5000837220</t>
  </si>
  <si>
    <t>5000837221</t>
  </si>
  <si>
    <t>5000837222</t>
  </si>
  <si>
    <t>5000837223</t>
  </si>
  <si>
    <t>5000837224</t>
  </si>
  <si>
    <t>5000837225</t>
  </si>
  <si>
    <t>5000837226</t>
  </si>
  <si>
    <t>5000837227</t>
  </si>
  <si>
    <t>5000837228</t>
  </si>
  <si>
    <t>5000837229</t>
  </si>
  <si>
    <t>5000837231</t>
  </si>
  <si>
    <t>5000837232</t>
  </si>
  <si>
    <t>5000837233</t>
  </si>
  <si>
    <t>5000837234</t>
  </si>
  <si>
    <t>5000837235</t>
  </si>
  <si>
    <t>5000837236</t>
  </si>
  <si>
    <t>5000837237</t>
  </si>
  <si>
    <t>5000838152</t>
  </si>
  <si>
    <t>FLUOBLOCT65</t>
  </si>
  <si>
    <t>5000838154</t>
  </si>
  <si>
    <t>5000838155</t>
  </si>
  <si>
    <t>5000838156</t>
  </si>
  <si>
    <t>5000838157</t>
  </si>
  <si>
    <t>5000838158</t>
  </si>
  <si>
    <t>5000838160</t>
  </si>
  <si>
    <t>5000838161</t>
  </si>
  <si>
    <t>5000838162</t>
  </si>
  <si>
    <t>5000838163</t>
  </si>
  <si>
    <t>5000838164</t>
  </si>
  <si>
    <t>5000838165</t>
  </si>
  <si>
    <t>5000838167</t>
  </si>
  <si>
    <t>E4</t>
  </si>
  <si>
    <t>5000838168</t>
  </si>
  <si>
    <t>5000838169</t>
  </si>
  <si>
    <t>5000838170</t>
  </si>
  <si>
    <t>D4</t>
  </si>
  <si>
    <t>5000838171</t>
  </si>
  <si>
    <t>5000838172</t>
  </si>
  <si>
    <t>5000838518</t>
  </si>
  <si>
    <t>5000838573</t>
  </si>
  <si>
    <t>FA4</t>
  </si>
  <si>
    <t>5000838958</t>
  </si>
  <si>
    <t>5000838974</t>
  </si>
  <si>
    <t>GFA1</t>
  </si>
  <si>
    <t>ENTITE EXTERNE</t>
  </si>
  <si>
    <t>5000839725</t>
  </si>
  <si>
    <t>HEXABLOCH9S</t>
  </si>
  <si>
    <t>5000839726</t>
  </si>
  <si>
    <t>5000839727</t>
  </si>
  <si>
    <t>5000839728</t>
  </si>
  <si>
    <t>5000839729</t>
  </si>
  <si>
    <t>5000839730</t>
  </si>
  <si>
    <t>5000839731</t>
  </si>
  <si>
    <t>5000839732</t>
  </si>
  <si>
    <t>5000839733</t>
  </si>
  <si>
    <t>5000839742</t>
  </si>
  <si>
    <t>5000839744</t>
  </si>
  <si>
    <t>5000839745</t>
  </si>
  <si>
    <t>5000839746</t>
  </si>
  <si>
    <t>5000839747</t>
  </si>
  <si>
    <t>5000839748</t>
  </si>
  <si>
    <t>5000839749</t>
  </si>
  <si>
    <t>5000839750</t>
  </si>
  <si>
    <t>5000839751</t>
  </si>
  <si>
    <t>5000839752</t>
  </si>
  <si>
    <t>5000839753</t>
  </si>
  <si>
    <t>5000839754</t>
  </si>
  <si>
    <t>5000839755</t>
  </si>
  <si>
    <t>5000839756</t>
  </si>
  <si>
    <t>5000839757</t>
  </si>
  <si>
    <t>5000839769</t>
  </si>
  <si>
    <t>5000839771</t>
  </si>
  <si>
    <t>5000839772</t>
  </si>
  <si>
    <t>5000839773</t>
  </si>
  <si>
    <t>5000839774</t>
  </si>
  <si>
    <t>5000839775</t>
  </si>
  <si>
    <t>5000839776</t>
  </si>
  <si>
    <t>5000839777</t>
  </si>
  <si>
    <t>5000839778</t>
  </si>
  <si>
    <t>5000839779</t>
  </si>
  <si>
    <t>5000839780</t>
  </si>
  <si>
    <t>5000839781</t>
  </si>
  <si>
    <t>5000839782</t>
  </si>
  <si>
    <t>5000839783</t>
  </si>
  <si>
    <t>5000839784</t>
  </si>
  <si>
    <t>5000839794</t>
  </si>
  <si>
    <t>5000839795</t>
  </si>
  <si>
    <t>5000839796</t>
  </si>
  <si>
    <t>5000839797</t>
  </si>
  <si>
    <t>5000839798</t>
  </si>
  <si>
    <t>5000839799</t>
  </si>
  <si>
    <t>5000841602</t>
  </si>
  <si>
    <t>5000841603</t>
  </si>
  <si>
    <t>5000841604</t>
  </si>
  <si>
    <t>5000841605</t>
  </si>
  <si>
    <t>5000841606</t>
  </si>
  <si>
    <t>5000841607</t>
  </si>
  <si>
    <t>5000841608</t>
  </si>
  <si>
    <t>5000841617</t>
  </si>
  <si>
    <t>5000841618</t>
  </si>
  <si>
    <t>5000841619</t>
  </si>
  <si>
    <t>5000841620</t>
  </si>
  <si>
    <t>5000841621</t>
  </si>
  <si>
    <t>5000841622</t>
  </si>
  <si>
    <t>5000841623</t>
  </si>
  <si>
    <t>5000841626</t>
  </si>
  <si>
    <t>5000841627</t>
  </si>
  <si>
    <t>5000841628</t>
  </si>
  <si>
    <t>5000841629</t>
  </si>
  <si>
    <t>5000841630</t>
  </si>
  <si>
    <t>5000841631</t>
  </si>
  <si>
    <t>5000841641</t>
  </si>
  <si>
    <t>5000841642</t>
  </si>
  <si>
    <t>5000841643</t>
  </si>
  <si>
    <t>5000841644</t>
  </si>
  <si>
    <t>5000841645</t>
  </si>
  <si>
    <t>5000841646</t>
  </si>
  <si>
    <t>5000841647</t>
  </si>
  <si>
    <t>5000841648</t>
  </si>
  <si>
    <t>5000841649</t>
  </si>
  <si>
    <t>5000841709</t>
  </si>
  <si>
    <t>5000841710</t>
  </si>
  <si>
    <t>5000841711</t>
  </si>
  <si>
    <t>5000841712</t>
  </si>
  <si>
    <t>5000841713</t>
  </si>
  <si>
    <t>5000841714</t>
  </si>
  <si>
    <t>5000841715</t>
  </si>
  <si>
    <t>5000841716</t>
  </si>
  <si>
    <t>5000841717</t>
  </si>
  <si>
    <t>5000841718</t>
  </si>
  <si>
    <t>5000841729</t>
  </si>
  <si>
    <t>5000841730</t>
  </si>
  <si>
    <t>5000841731</t>
  </si>
  <si>
    <t>5000841732</t>
  </si>
  <si>
    <t>5000841733</t>
  </si>
  <si>
    <t>5000841734</t>
  </si>
  <si>
    <t>5000842211</t>
  </si>
  <si>
    <t>5000842212</t>
  </si>
  <si>
    <t>5000842213</t>
  </si>
  <si>
    <t>5000842214</t>
  </si>
  <si>
    <t>A3</t>
  </si>
  <si>
    <t>5000842215</t>
  </si>
  <si>
    <t>5000842216</t>
  </si>
  <si>
    <t>5000842217</t>
  </si>
  <si>
    <t>B3</t>
  </si>
  <si>
    <t>5000842218</t>
  </si>
  <si>
    <t>5000842219</t>
  </si>
  <si>
    <t>FA2A</t>
  </si>
  <si>
    <t>5000842618</t>
  </si>
  <si>
    <t>5000842691</t>
  </si>
  <si>
    <t>5000842866</t>
  </si>
  <si>
    <t>5000842867</t>
  </si>
  <si>
    <t>5000842868</t>
  </si>
  <si>
    <t>5000842869</t>
  </si>
  <si>
    <t>5000842870</t>
  </si>
  <si>
    <t>5000842871</t>
  </si>
  <si>
    <t>5000842872</t>
  </si>
  <si>
    <t>5000842873</t>
  </si>
  <si>
    <t>5000842874</t>
  </si>
  <si>
    <t>5000842875</t>
  </si>
  <si>
    <t>5000842876</t>
  </si>
  <si>
    <t>5000842877</t>
  </si>
  <si>
    <t>5000842928</t>
  </si>
  <si>
    <t>I</t>
  </si>
  <si>
    <t>5000842929</t>
  </si>
  <si>
    <t>5000842930</t>
  </si>
  <si>
    <t>5000843382</t>
  </si>
  <si>
    <t>5000843383</t>
  </si>
  <si>
    <t>5000843384</t>
  </si>
  <si>
    <t>5000843385</t>
  </si>
  <si>
    <t>5000843386</t>
  </si>
  <si>
    <t>5000843387</t>
  </si>
  <si>
    <t>5000843388</t>
  </si>
  <si>
    <t>5000843389</t>
  </si>
  <si>
    <t>5000843390</t>
  </si>
  <si>
    <t>5000843473</t>
  </si>
  <si>
    <t>5000843474</t>
  </si>
  <si>
    <t>5000843475</t>
  </si>
  <si>
    <t>5000843476</t>
  </si>
  <si>
    <t>5000843477</t>
  </si>
  <si>
    <t>5000843478</t>
  </si>
  <si>
    <t>5000872655</t>
  </si>
  <si>
    <t>5000872954</t>
  </si>
  <si>
    <t>HEXABLOCH9</t>
  </si>
  <si>
    <t>5000873679</t>
  </si>
  <si>
    <t>5000873680</t>
  </si>
  <si>
    <t>5000873681</t>
  </si>
  <si>
    <t>5000873682</t>
  </si>
  <si>
    <t>5000873683</t>
  </si>
  <si>
    <t>5000873684</t>
  </si>
  <si>
    <t>5000873685</t>
  </si>
  <si>
    <t>5000873686</t>
  </si>
  <si>
    <t>5000873687</t>
  </si>
  <si>
    <t>5000873688</t>
  </si>
  <si>
    <t>5000873689</t>
  </si>
  <si>
    <t>5000873690</t>
  </si>
  <si>
    <t>C3</t>
  </si>
  <si>
    <t>5000873691</t>
  </si>
  <si>
    <t>5000873692</t>
  </si>
  <si>
    <t>5000873693</t>
  </si>
  <si>
    <t>5000873694</t>
  </si>
  <si>
    <t>5000873695</t>
  </si>
  <si>
    <t>5000873696</t>
  </si>
  <si>
    <t>5000873697</t>
  </si>
  <si>
    <t>5000873906</t>
  </si>
  <si>
    <t>5000873907</t>
  </si>
  <si>
    <t>5000873908</t>
  </si>
  <si>
    <t>5000873909</t>
  </si>
  <si>
    <t>5000873911</t>
  </si>
  <si>
    <t>5000873912</t>
  </si>
  <si>
    <t>5000873913</t>
  </si>
  <si>
    <t>5000873914</t>
  </si>
  <si>
    <t>5000873915</t>
  </si>
  <si>
    <t>5000873916</t>
  </si>
  <si>
    <t>5000873917</t>
  </si>
  <si>
    <t>5000873918</t>
  </si>
  <si>
    <t>5000873919</t>
  </si>
  <si>
    <t>5000873920</t>
  </si>
  <si>
    <t>5000873976</t>
  </si>
  <si>
    <t>5000873977</t>
  </si>
  <si>
    <t>5000873978</t>
  </si>
  <si>
    <t>5000873979</t>
  </si>
  <si>
    <t>5000873980</t>
  </si>
  <si>
    <t>5000873981</t>
  </si>
  <si>
    <t>5000874604</t>
  </si>
  <si>
    <t>J</t>
  </si>
  <si>
    <t>5000874605</t>
  </si>
  <si>
    <t>5000874606</t>
  </si>
  <si>
    <t>5000874607</t>
  </si>
  <si>
    <t>5000874608</t>
  </si>
  <si>
    <t>5000874609</t>
  </si>
  <si>
    <t>5000874610</t>
  </si>
  <si>
    <t>5000874611</t>
  </si>
  <si>
    <t>5000874612</t>
  </si>
  <si>
    <t>5000874613</t>
  </si>
  <si>
    <t>5000874614</t>
  </si>
  <si>
    <t>5000874617</t>
  </si>
  <si>
    <t>5000874618</t>
  </si>
  <si>
    <t>5000874619</t>
  </si>
  <si>
    <t>5000874620</t>
  </si>
  <si>
    <t>5000874621</t>
  </si>
  <si>
    <t>5000874622</t>
  </si>
  <si>
    <t>5000874623</t>
  </si>
  <si>
    <t>5000874624</t>
  </si>
  <si>
    <t>5000874625</t>
  </si>
  <si>
    <t>5000874626</t>
  </si>
  <si>
    <t>5000874627</t>
  </si>
  <si>
    <t>5000874628</t>
  </si>
  <si>
    <t>5000874629</t>
  </si>
  <si>
    <t>5000874630</t>
  </si>
  <si>
    <t>5000874631</t>
  </si>
  <si>
    <t>5000876367</t>
  </si>
  <si>
    <t>5000876380</t>
  </si>
  <si>
    <t>5000876381</t>
  </si>
  <si>
    <t>5000876382</t>
  </si>
  <si>
    <t>5000876445</t>
  </si>
  <si>
    <t>5000877072</t>
  </si>
  <si>
    <t>5000877073</t>
  </si>
  <si>
    <t>5000877074</t>
  </si>
  <si>
    <t>5000877084</t>
  </si>
  <si>
    <t>5000877085</t>
  </si>
  <si>
    <t>5000877086</t>
  </si>
  <si>
    <t>5000877096</t>
  </si>
  <si>
    <t>5000877097</t>
  </si>
  <si>
    <t>5000877098</t>
  </si>
  <si>
    <t>5000879078</t>
  </si>
  <si>
    <t>5000879085</t>
  </si>
  <si>
    <t>5000879086</t>
  </si>
  <si>
    <t>5000879089</t>
  </si>
  <si>
    <t>FLUOBLOCS105</t>
  </si>
  <si>
    <t>5000879096</t>
  </si>
  <si>
    <t>5000879097</t>
  </si>
  <si>
    <t>5000879099</t>
  </si>
  <si>
    <t>5000879105</t>
  </si>
  <si>
    <t>5000879106</t>
  </si>
  <si>
    <t>5000880259</t>
  </si>
  <si>
    <t>5000881840</t>
  </si>
  <si>
    <t>5000881841</t>
  </si>
  <si>
    <t>5000881842</t>
  </si>
  <si>
    <t>5000881843</t>
  </si>
  <si>
    <t>5000881853</t>
  </si>
  <si>
    <t>5000881854</t>
  </si>
  <si>
    <t>5000881855</t>
  </si>
  <si>
    <t>5000881856</t>
  </si>
  <si>
    <t>5000881857</t>
  </si>
  <si>
    <t>5000881858</t>
  </si>
  <si>
    <t>D3</t>
  </si>
  <si>
    <t>5000881860</t>
  </si>
  <si>
    <t>E3</t>
  </si>
  <si>
    <t>5000881861</t>
  </si>
  <si>
    <t>5000881871</t>
  </si>
  <si>
    <t>5000881872</t>
  </si>
  <si>
    <t>5000881873</t>
  </si>
  <si>
    <t>5000881874</t>
  </si>
  <si>
    <t>5000881875</t>
  </si>
  <si>
    <t>5000881876</t>
  </si>
  <si>
    <t>5000882837</t>
  </si>
  <si>
    <t>5000882854</t>
  </si>
  <si>
    <t>5000882909</t>
  </si>
  <si>
    <t>5000882930</t>
  </si>
  <si>
    <t>5000882951</t>
  </si>
  <si>
    <t>5000882970</t>
  </si>
  <si>
    <t>5000883424</t>
  </si>
  <si>
    <t>5000883432</t>
  </si>
  <si>
    <t>5000883444</t>
  </si>
  <si>
    <t>5000883454</t>
  </si>
  <si>
    <t>5000883534</t>
  </si>
  <si>
    <t>5000883541</t>
  </si>
  <si>
    <t>5000883551</t>
  </si>
  <si>
    <t>GFA1C</t>
  </si>
  <si>
    <t>5000883911</t>
  </si>
  <si>
    <t>5000883923</t>
  </si>
  <si>
    <t>5000885765</t>
  </si>
  <si>
    <t>5000885766</t>
  </si>
  <si>
    <t>5000885767</t>
  </si>
  <si>
    <t>5000885768</t>
  </si>
  <si>
    <t>5000885769</t>
  </si>
  <si>
    <t>5000885770</t>
  </si>
  <si>
    <t>5000885771</t>
  </si>
  <si>
    <t>5000885772</t>
  </si>
  <si>
    <t>5000885773</t>
  </si>
  <si>
    <t>5000885774</t>
  </si>
  <si>
    <t>5000885775</t>
  </si>
  <si>
    <t>5000885776</t>
  </si>
  <si>
    <t>5000885777</t>
  </si>
  <si>
    <t>5000885778</t>
  </si>
  <si>
    <t>5000885779</t>
  </si>
  <si>
    <t>5000885796</t>
  </si>
  <si>
    <t>5000885797</t>
  </si>
  <si>
    <t>5000885798</t>
  </si>
  <si>
    <t>5000885799</t>
  </si>
  <si>
    <t>5000885805</t>
  </si>
  <si>
    <t>5000885806</t>
  </si>
  <si>
    <t>5000885807</t>
  </si>
  <si>
    <t>5000885808</t>
  </si>
  <si>
    <t>5000885809</t>
  </si>
  <si>
    <t>5000885810</t>
  </si>
  <si>
    <t>5000885811</t>
  </si>
  <si>
    <t>5000885812</t>
  </si>
  <si>
    <t>5000885813</t>
  </si>
  <si>
    <t>5000885814</t>
  </si>
  <si>
    <t>5000885815</t>
  </si>
  <si>
    <t>5000885816</t>
  </si>
  <si>
    <t>5000885817</t>
  </si>
  <si>
    <t>5000885818</t>
  </si>
  <si>
    <t>5000885826</t>
  </si>
  <si>
    <t>5000885827</t>
  </si>
  <si>
    <t>5000885831</t>
  </si>
  <si>
    <t>5000887545</t>
  </si>
  <si>
    <t>5000887617</t>
  </si>
  <si>
    <t>5000887618</t>
  </si>
  <si>
    <t>5000887619</t>
  </si>
  <si>
    <t>5000887620</t>
  </si>
  <si>
    <t>5000887621</t>
  </si>
  <si>
    <t>5000887623</t>
  </si>
  <si>
    <t>5000887669</t>
  </si>
  <si>
    <t>5000887671</t>
  </si>
  <si>
    <t>5000887672</t>
  </si>
  <si>
    <t>5000887678</t>
  </si>
  <si>
    <t>5000887679</t>
  </si>
  <si>
    <t>5000887680</t>
  </si>
  <si>
    <t>5000887688</t>
  </si>
  <si>
    <t>5000887784</t>
  </si>
  <si>
    <t>5000887787</t>
  </si>
  <si>
    <t>5000887788</t>
  </si>
  <si>
    <t>5000887789</t>
  </si>
  <si>
    <t>5000887790</t>
  </si>
  <si>
    <t>5000887913</t>
  </si>
  <si>
    <t>5000888019</t>
  </si>
  <si>
    <t>5000888089</t>
  </si>
  <si>
    <t>5000889416</t>
  </si>
  <si>
    <t>5000889438</t>
  </si>
  <si>
    <t>5000889444</t>
  </si>
  <si>
    <t>5000889562</t>
  </si>
  <si>
    <t>5000889575</t>
  </si>
  <si>
    <t>5000909001</t>
  </si>
  <si>
    <t>5000909002</t>
  </si>
  <si>
    <t>5000909036</t>
  </si>
  <si>
    <t>5000909037</t>
  </si>
  <si>
    <t>5000909039</t>
  </si>
  <si>
    <t>5000909064</t>
  </si>
  <si>
    <t>5000909072</t>
  </si>
  <si>
    <t>5000909073</t>
  </si>
  <si>
    <t>5000909074</t>
  </si>
  <si>
    <t>5000909075</t>
  </si>
  <si>
    <t>5000909076</t>
  </si>
  <si>
    <t>5000909077</t>
  </si>
  <si>
    <t>5000909082</t>
  </si>
  <si>
    <t>5000909083</t>
  </si>
  <si>
    <t>5000909084</t>
  </si>
  <si>
    <t>5000909085</t>
  </si>
  <si>
    <t>5000909097</t>
  </si>
  <si>
    <t>5000909098</t>
  </si>
  <si>
    <t>5000909099</t>
  </si>
  <si>
    <t>5000909100</t>
  </si>
  <si>
    <t>5000909189</t>
  </si>
  <si>
    <t>5000909192</t>
  </si>
  <si>
    <t>5000909330</t>
  </si>
  <si>
    <t>5000909497</t>
  </si>
  <si>
    <t>5000909527</t>
  </si>
  <si>
    <t>5000909586</t>
  </si>
  <si>
    <t>5000909587</t>
  </si>
  <si>
    <t>5000910870</t>
  </si>
  <si>
    <t>5000910910</t>
  </si>
  <si>
    <t>5000910955</t>
  </si>
  <si>
    <t>5000910971</t>
  </si>
  <si>
    <t>5000911106</t>
  </si>
  <si>
    <t>5000911115</t>
  </si>
  <si>
    <t>5000911118</t>
  </si>
  <si>
    <t>5000931395</t>
  </si>
  <si>
    <t>5000931463</t>
  </si>
  <si>
    <t>5000931552</t>
  </si>
  <si>
    <t>5000931555</t>
  </si>
  <si>
    <t>5000931556</t>
  </si>
  <si>
    <t>5000931557</t>
  </si>
  <si>
    <t>5000931558</t>
  </si>
  <si>
    <t>5000931582</t>
  </si>
  <si>
    <t>5000931583</t>
  </si>
  <si>
    <t>5000931584</t>
  </si>
  <si>
    <t>5000931592</t>
  </si>
  <si>
    <t>5000931593</t>
  </si>
  <si>
    <t>5000931594</t>
  </si>
  <si>
    <t>5000931595</t>
  </si>
  <si>
    <t>5000931596</t>
  </si>
  <si>
    <t>5000931598</t>
  </si>
  <si>
    <t>5000931599</t>
  </si>
  <si>
    <t>5000931600</t>
  </si>
  <si>
    <t>5000931601</t>
  </si>
  <si>
    <t>5000931602</t>
  </si>
  <si>
    <t>5000931610</t>
  </si>
  <si>
    <t>5000931611</t>
  </si>
  <si>
    <t>5000931612</t>
  </si>
  <si>
    <t>5000931613</t>
  </si>
  <si>
    <t>5000931614</t>
  </si>
  <si>
    <t>5000931718</t>
  </si>
  <si>
    <t>5000931719</t>
  </si>
  <si>
    <t>5000931722</t>
  </si>
  <si>
    <t>5000931723</t>
  </si>
  <si>
    <t>5000931843</t>
  </si>
  <si>
    <t>5000931875</t>
  </si>
  <si>
    <t>5000933292</t>
  </si>
  <si>
    <t>5000933293</t>
  </si>
  <si>
    <t>5000933295</t>
  </si>
  <si>
    <t>5000933298</t>
  </si>
  <si>
    <t>5000933320</t>
  </si>
  <si>
    <t>5000933325</t>
  </si>
  <si>
    <t>5000933373</t>
  </si>
  <si>
    <t>5000933374</t>
  </si>
  <si>
    <t>5000933380</t>
  </si>
  <si>
    <t>5000933554</t>
  </si>
  <si>
    <t>5000933668</t>
  </si>
  <si>
    <t>5000933683</t>
  </si>
  <si>
    <t>5000933684</t>
  </si>
  <si>
    <t>5000953789</t>
  </si>
  <si>
    <t>5000953853</t>
  </si>
  <si>
    <t>5000953955</t>
  </si>
  <si>
    <t>5000953986</t>
  </si>
  <si>
    <t>5000953987</t>
  </si>
  <si>
    <t>5000953988</t>
  </si>
  <si>
    <t>5000953993</t>
  </si>
  <si>
    <t>5000953995</t>
  </si>
  <si>
    <t>5000953997</t>
  </si>
  <si>
    <t>5000953998</t>
  </si>
  <si>
    <t>5000954001</t>
  </si>
  <si>
    <t>5000954002</t>
  </si>
  <si>
    <t>5000954004</t>
  </si>
  <si>
    <t>5000954009</t>
  </si>
  <si>
    <t>5000954015</t>
  </si>
  <si>
    <t>5000954143</t>
  </si>
  <si>
    <t>5000954144</t>
  </si>
  <si>
    <t>5000954174</t>
  </si>
  <si>
    <t>5000954195</t>
  </si>
  <si>
    <t>5000954225</t>
  </si>
  <si>
    <t>5000954226</t>
  </si>
  <si>
    <t>5000954429</t>
  </si>
  <si>
    <t>5000955511</t>
  </si>
  <si>
    <t>5000955512</t>
  </si>
  <si>
    <t>5000955551</t>
  </si>
  <si>
    <t>5000955637</t>
  </si>
  <si>
    <t>5000955641</t>
  </si>
  <si>
    <t>5000955727</t>
  </si>
  <si>
    <t>5000955790</t>
  </si>
  <si>
    <t>5000955949</t>
  </si>
  <si>
    <t>5000975884</t>
  </si>
  <si>
    <t>5000975889</t>
  </si>
  <si>
    <t>5000975913</t>
  </si>
  <si>
    <t>5000975956</t>
  </si>
  <si>
    <t>5000975957</t>
  </si>
  <si>
    <t>5000975960</t>
  </si>
  <si>
    <t>5000976009</t>
  </si>
  <si>
    <t>5000976010</t>
  </si>
  <si>
    <t>5000976013</t>
  </si>
  <si>
    <t>5000976022</t>
  </si>
  <si>
    <t>5000976059</t>
  </si>
  <si>
    <t>5000976062</t>
  </si>
  <si>
    <t>5000976086</t>
  </si>
  <si>
    <t>5000976098</t>
  </si>
  <si>
    <t>5000976100</t>
  </si>
  <si>
    <t>5000976102</t>
  </si>
  <si>
    <t>5000976209</t>
  </si>
  <si>
    <t>5000976211</t>
  </si>
  <si>
    <t>5000976212</t>
  </si>
  <si>
    <t>5000976213</t>
  </si>
  <si>
    <t>5000976260</t>
  </si>
  <si>
    <t>5000976262</t>
  </si>
  <si>
    <t>5000976280</t>
  </si>
  <si>
    <t>5000976530</t>
  </si>
  <si>
    <t>5000977851</t>
  </si>
  <si>
    <t>5000977852</t>
  </si>
  <si>
    <t>5000977885</t>
  </si>
  <si>
    <t>5000977889</t>
  </si>
  <si>
    <t>5000978001</t>
  </si>
  <si>
    <t>5000978105</t>
  </si>
  <si>
    <t>5000997840</t>
  </si>
  <si>
    <t>5000997909</t>
  </si>
  <si>
    <t>5000997910</t>
  </si>
  <si>
    <t>5000997951</t>
  </si>
  <si>
    <t>5000997952</t>
  </si>
  <si>
    <t>5000997953</t>
  </si>
  <si>
    <t>5000997959</t>
  </si>
  <si>
    <t>5000998032</t>
  </si>
  <si>
    <t>5000998033</t>
  </si>
  <si>
    <t>5000998041</t>
  </si>
  <si>
    <t>5000998042</t>
  </si>
  <si>
    <t>5000998044</t>
  </si>
  <si>
    <t>5000998045</t>
  </si>
  <si>
    <t>5000998046</t>
  </si>
  <si>
    <t>5000998050</t>
  </si>
  <si>
    <t>5000998051</t>
  </si>
  <si>
    <t>5000998052</t>
  </si>
  <si>
    <t>5000998053</t>
  </si>
  <si>
    <t>5000998148</t>
  </si>
  <si>
    <t>5000998150</t>
  </si>
  <si>
    <t>5000998152</t>
  </si>
  <si>
    <t>5000998175</t>
  </si>
  <si>
    <t>5000998291</t>
  </si>
  <si>
    <t>5000998292</t>
  </si>
  <si>
    <t>5000998351</t>
  </si>
  <si>
    <t>5000998435</t>
  </si>
  <si>
    <t>5000999728</t>
  </si>
  <si>
    <t>5000999733</t>
  </si>
  <si>
    <t>5000999738</t>
  </si>
  <si>
    <t>5000999815</t>
  </si>
  <si>
    <t>5000999970</t>
  </si>
  <si>
    <t>5001000012</t>
  </si>
  <si>
    <t>5001020004</t>
  </si>
  <si>
    <t>5001020005</t>
  </si>
  <si>
    <t>5001020006</t>
  </si>
  <si>
    <t>5001020012</t>
  </si>
  <si>
    <t>5001020050</t>
  </si>
  <si>
    <t>5001020051</t>
  </si>
  <si>
    <t>5001020088</t>
  </si>
  <si>
    <t>5001020095</t>
  </si>
  <si>
    <t>5001020096</t>
  </si>
  <si>
    <t>5001020098</t>
  </si>
  <si>
    <t>5001020100</t>
  </si>
  <si>
    <t>5001020101</t>
  </si>
  <si>
    <t>5001020102</t>
  </si>
  <si>
    <t>5001020104</t>
  </si>
  <si>
    <t>5001020105</t>
  </si>
  <si>
    <t>5001020106</t>
  </si>
  <si>
    <t>5001020204</t>
  </si>
  <si>
    <t>5001020205</t>
  </si>
  <si>
    <t>5001020206</t>
  </si>
  <si>
    <t>5001020207</t>
  </si>
  <si>
    <t>5001020208</t>
  </si>
  <si>
    <t>5001020333</t>
  </si>
  <si>
    <t>5001020464</t>
  </si>
  <si>
    <t>5001020531</t>
  </si>
  <si>
    <t>5001020532</t>
  </si>
  <si>
    <t>5001020574</t>
  </si>
  <si>
    <t>5001021815</t>
  </si>
  <si>
    <t>5001021820</t>
  </si>
  <si>
    <t>5001021834</t>
  </si>
  <si>
    <t>5001021838</t>
  </si>
  <si>
    <t>5001021978</t>
  </si>
  <si>
    <t>5001042052</t>
  </si>
  <si>
    <t>5001042058</t>
  </si>
  <si>
    <t>5001042078</t>
  </si>
  <si>
    <t>5001042082</t>
  </si>
  <si>
    <t>5001042085</t>
  </si>
  <si>
    <t>5001042086</t>
  </si>
  <si>
    <t>5001042090</t>
  </si>
  <si>
    <t>5001042091</t>
  </si>
  <si>
    <t>5001042092</t>
  </si>
  <si>
    <t>5001042093</t>
  </si>
  <si>
    <t>5001042100</t>
  </si>
  <si>
    <t>5001042101</t>
  </si>
  <si>
    <t>5001042102</t>
  </si>
  <si>
    <t>5001042103</t>
  </si>
  <si>
    <t>5001042195</t>
  </si>
  <si>
    <t>5001042312</t>
  </si>
  <si>
    <t>5001042418</t>
  </si>
  <si>
    <t>5001043808</t>
  </si>
  <si>
    <t>5001043835</t>
  </si>
  <si>
    <t>5001043991</t>
  </si>
  <si>
    <t>5001044028</t>
  </si>
  <si>
    <t>5001044089</t>
  </si>
  <si>
    <t>5001978716</t>
  </si>
  <si>
    <t>ARENC</t>
  </si>
  <si>
    <t>5001993759</t>
  </si>
  <si>
    <t>5001994620</t>
  </si>
  <si>
    <t>5001994621</t>
  </si>
  <si>
    <t>5001994622</t>
  </si>
  <si>
    <t>5001994623</t>
  </si>
  <si>
    <t>5001994625</t>
  </si>
  <si>
    <t>5001994626</t>
  </si>
  <si>
    <t>5001994627</t>
  </si>
  <si>
    <t>5001994628</t>
  </si>
  <si>
    <t>5001994629</t>
  </si>
  <si>
    <t>5001994630</t>
  </si>
  <si>
    <t>5001994645</t>
  </si>
  <si>
    <t>5001994646</t>
  </si>
  <si>
    <t>5001994647</t>
  </si>
  <si>
    <t>5001994648</t>
  </si>
  <si>
    <t>5001994649</t>
  </si>
  <si>
    <t>5001994650</t>
  </si>
  <si>
    <t>5001994651</t>
  </si>
  <si>
    <t>5001994652</t>
  </si>
  <si>
    <t>5001994653</t>
  </si>
  <si>
    <t>5001994654</t>
  </si>
  <si>
    <t>5001994655</t>
  </si>
  <si>
    <t>5001994657</t>
  </si>
  <si>
    <t>5001994658</t>
  </si>
  <si>
    <t>5001994659</t>
  </si>
  <si>
    <t>5001994660</t>
  </si>
  <si>
    <t>5001994661</t>
  </si>
  <si>
    <t>5001995732</t>
  </si>
  <si>
    <t>5001995733</t>
  </si>
  <si>
    <t>5001995734</t>
  </si>
  <si>
    <t>5001995735</t>
  </si>
  <si>
    <t>5001995736</t>
  </si>
  <si>
    <t>5001995737</t>
  </si>
  <si>
    <t>5002026289</t>
  </si>
  <si>
    <t>5002026290</t>
  </si>
  <si>
    <t>5002026291</t>
  </si>
  <si>
    <t>5002026292</t>
  </si>
  <si>
    <t>5002026293</t>
  </si>
  <si>
    <t>5002026294</t>
  </si>
  <si>
    <t>5002026295</t>
  </si>
  <si>
    <t>5002026297</t>
  </si>
  <si>
    <t>5002026300</t>
  </si>
  <si>
    <t>5002026303</t>
  </si>
  <si>
    <t>5002026335</t>
  </si>
  <si>
    <t>5002026336</t>
  </si>
  <si>
    <t>5002026337</t>
  </si>
  <si>
    <t>5002026338</t>
  </si>
  <si>
    <t>5002026339</t>
  </si>
  <si>
    <t>5002026340</t>
  </si>
  <si>
    <t>5002026341</t>
  </si>
  <si>
    <t>5002026343</t>
  </si>
  <si>
    <t>5002026346</t>
  </si>
  <si>
    <t>5002026349</t>
  </si>
  <si>
    <t>5002026365</t>
  </si>
  <si>
    <t>5002026366</t>
  </si>
  <si>
    <t>5002026367</t>
  </si>
  <si>
    <t>5002026368</t>
  </si>
  <si>
    <t>5002026369</t>
  </si>
  <si>
    <t>5002026370</t>
  </si>
  <si>
    <t>5002026371</t>
  </si>
  <si>
    <t>5002026372</t>
  </si>
  <si>
    <t>5002026373</t>
  </si>
  <si>
    <t>5002026374</t>
  </si>
  <si>
    <t>5002026375</t>
  </si>
  <si>
    <t>5002026376</t>
  </si>
  <si>
    <t>5002026379</t>
  </si>
  <si>
    <t>5002026380</t>
  </si>
  <si>
    <t>5002026381</t>
  </si>
  <si>
    <t>5002026382</t>
  </si>
  <si>
    <t>5002026383</t>
  </si>
  <si>
    <t>5002026384</t>
  </si>
  <si>
    <t>5002026385</t>
  </si>
  <si>
    <t>5002026386</t>
  </si>
  <si>
    <t>5002026387</t>
  </si>
  <si>
    <t>5002026388</t>
  </si>
  <si>
    <t>5002026389</t>
  </si>
  <si>
    <t>5002026390</t>
  </si>
  <si>
    <t>5002026393</t>
  </si>
  <si>
    <t>5002026394</t>
  </si>
  <si>
    <t>5002026395</t>
  </si>
  <si>
    <t>5002026396</t>
  </si>
  <si>
    <t>5002026397</t>
  </si>
  <si>
    <t>5002026398</t>
  </si>
  <si>
    <t>5002026399</t>
  </si>
  <si>
    <t>5002026400</t>
  </si>
  <si>
    <t>5002026401</t>
  </si>
  <si>
    <t>5002026402</t>
  </si>
  <si>
    <t>5002059519</t>
  </si>
  <si>
    <t>5002059520</t>
  </si>
  <si>
    <t>5002059521</t>
  </si>
  <si>
    <t>5002059522</t>
  </si>
  <si>
    <t>5002059523</t>
  </si>
  <si>
    <t>5002059524</t>
  </si>
  <si>
    <t>5002059525</t>
  </si>
  <si>
    <t>5002059526</t>
  </si>
  <si>
    <t>5002059528</t>
  </si>
  <si>
    <t>5002059529</t>
  </si>
  <si>
    <t>5002059530</t>
  </si>
  <si>
    <t>5002059531</t>
  </si>
  <si>
    <t>5002059532</t>
  </si>
  <si>
    <t>5002059533</t>
  </si>
  <si>
    <t>5002059534</t>
  </si>
  <si>
    <t>5002059535</t>
  </si>
  <si>
    <t>5002059536</t>
  </si>
  <si>
    <t>5002059537</t>
  </si>
  <si>
    <t>5002059538</t>
  </si>
  <si>
    <t>5002059539</t>
  </si>
  <si>
    <t>5002059683</t>
  </si>
  <si>
    <t>5002059684</t>
  </si>
  <si>
    <t>5002059685</t>
  </si>
  <si>
    <t>5002059686</t>
  </si>
  <si>
    <t>5002059687</t>
  </si>
  <si>
    <t>5002059688</t>
  </si>
  <si>
    <t>5002059689</t>
  </si>
  <si>
    <t>5002059690</t>
  </si>
  <si>
    <t>5002059691</t>
  </si>
  <si>
    <t>5002059692</t>
  </si>
  <si>
    <t>5002059693</t>
  </si>
  <si>
    <t>5002059694</t>
  </si>
  <si>
    <t>5002059695</t>
  </si>
  <si>
    <t>5002059696</t>
  </si>
  <si>
    <t>5002059697</t>
  </si>
  <si>
    <t>5002059698</t>
  </si>
  <si>
    <t>5002059699</t>
  </si>
  <si>
    <t>5002059700</t>
  </si>
  <si>
    <t>5002059701</t>
  </si>
  <si>
    <t>5002059702</t>
  </si>
  <si>
    <t>5002059703</t>
  </si>
  <si>
    <t>5002059801</t>
  </si>
  <si>
    <t>5002059802</t>
  </si>
  <si>
    <t>5002059803</t>
  </si>
  <si>
    <t>5002059804</t>
  </si>
  <si>
    <t>5002059805</t>
  </si>
  <si>
    <t>5002059806</t>
  </si>
  <si>
    <t>5002059807</t>
  </si>
  <si>
    <t>5002059808</t>
  </si>
  <si>
    <t>5002059809</t>
  </si>
  <si>
    <t>5002059810</t>
  </si>
  <si>
    <t>5002059811</t>
  </si>
  <si>
    <t>5002059812</t>
  </si>
  <si>
    <t>5002059813</t>
  </si>
  <si>
    <t>5002059814</t>
  </si>
  <si>
    <t>5002059815</t>
  </si>
  <si>
    <t>5002059816</t>
  </si>
  <si>
    <t>5002059817</t>
  </si>
  <si>
    <t>5002059818</t>
  </si>
  <si>
    <t>5002059819</t>
  </si>
  <si>
    <t>5002059820</t>
  </si>
  <si>
    <t>5002059821</t>
  </si>
  <si>
    <t>5002059842</t>
  </si>
  <si>
    <t>5002059843</t>
  </si>
  <si>
    <t>5002059844</t>
  </si>
  <si>
    <t>5002059845</t>
  </si>
  <si>
    <t>5002059846</t>
  </si>
  <si>
    <t>5002059847</t>
  </si>
  <si>
    <t>5002059848</t>
  </si>
  <si>
    <t>5002059849</t>
  </si>
  <si>
    <t>5002059850</t>
  </si>
  <si>
    <t>5002059851</t>
  </si>
  <si>
    <t>5002059852</t>
  </si>
  <si>
    <t>5002059853</t>
  </si>
  <si>
    <t>5002059854</t>
  </si>
  <si>
    <t>5002059855</t>
  </si>
  <si>
    <t>5002059856</t>
  </si>
  <si>
    <t>5002059857</t>
  </si>
  <si>
    <t>5002059858</t>
  </si>
  <si>
    <t>5002059859</t>
  </si>
  <si>
    <t>5002060010</t>
  </si>
  <si>
    <t>5002060011</t>
  </si>
  <si>
    <t>5002060012</t>
  </si>
  <si>
    <t>5002060013</t>
  </si>
  <si>
    <t>5002060014</t>
  </si>
  <si>
    <t>5002060015</t>
  </si>
  <si>
    <t>5002060016</t>
  </si>
  <si>
    <t>5002060017</t>
  </si>
  <si>
    <t>5002060018</t>
  </si>
  <si>
    <t>5002060019</t>
  </si>
  <si>
    <t>5002060020</t>
  </si>
  <si>
    <t>5002060021</t>
  </si>
  <si>
    <t>5002060022</t>
  </si>
  <si>
    <t>5002060023</t>
  </si>
  <si>
    <t>5002060024</t>
  </si>
  <si>
    <t>5002060025</t>
  </si>
  <si>
    <t>5002060026</t>
  </si>
  <si>
    <t>5002060027</t>
  </si>
  <si>
    <t>5002060028</t>
  </si>
  <si>
    <t>5002060029</t>
  </si>
  <si>
    <t>5002060030</t>
  </si>
  <si>
    <t>5002060035</t>
  </si>
  <si>
    <t>5002060036</t>
  </si>
  <si>
    <t>5002060037</t>
  </si>
  <si>
    <t>5002060038</t>
  </si>
  <si>
    <t>5002060039</t>
  </si>
  <si>
    <t>5002060040</t>
  </si>
  <si>
    <t>5002060041</t>
  </si>
  <si>
    <t>5002060042</t>
  </si>
  <si>
    <t>5002060043</t>
  </si>
  <si>
    <t>5002060044</t>
  </si>
  <si>
    <t>5002060045</t>
  </si>
  <si>
    <t>5002060046</t>
  </si>
  <si>
    <t>5002060047</t>
  </si>
  <si>
    <t>5002060048</t>
  </si>
  <si>
    <t>5002060049</t>
  </si>
  <si>
    <t>5002060050</t>
  </si>
  <si>
    <t>5002060051</t>
  </si>
  <si>
    <t>5002060052</t>
  </si>
  <si>
    <t>5002060053</t>
  </si>
  <si>
    <t>5002060054</t>
  </si>
  <si>
    <t>5002060055</t>
  </si>
  <si>
    <t>5002060056</t>
  </si>
  <si>
    <t>5002060057</t>
  </si>
  <si>
    <t>5002060058</t>
  </si>
  <si>
    <t>5002060059</t>
  </si>
  <si>
    <t>5002060060</t>
  </si>
  <si>
    <t>5002060061</t>
  </si>
  <si>
    <t>5002060062</t>
  </si>
  <si>
    <t>5002060063</t>
  </si>
  <si>
    <t>5002060064</t>
  </si>
  <si>
    <t>5002060065</t>
  </si>
  <si>
    <t>5002060066</t>
  </si>
  <si>
    <t>5002060067</t>
  </si>
  <si>
    <t>5002060068</t>
  </si>
  <si>
    <t>5002060069</t>
  </si>
  <si>
    <t>5002060070</t>
  </si>
  <si>
    <t>5002060143</t>
  </si>
  <si>
    <t>5002060183</t>
  </si>
  <si>
    <t>5002060196</t>
  </si>
  <si>
    <t>5002060202</t>
  </si>
  <si>
    <t>5002060203</t>
  </si>
  <si>
    <t>5002060211</t>
  </si>
  <si>
    <t>5002060212</t>
  </si>
  <si>
    <t>5002060221</t>
  </si>
  <si>
    <t>5002060222</t>
  </si>
  <si>
    <t>5002060228</t>
  </si>
  <si>
    <t>5002060229</t>
  </si>
  <si>
    <t>5002060231</t>
  </si>
  <si>
    <t>5002060232</t>
  </si>
  <si>
    <t>5002060234</t>
  </si>
  <si>
    <t>5002060235</t>
  </si>
  <si>
    <t>5002060236</t>
  </si>
  <si>
    <t>5002060246</t>
  </si>
  <si>
    <t>5002060248</t>
  </si>
  <si>
    <t>5002060258</t>
  </si>
  <si>
    <t>5002060268</t>
  </si>
  <si>
    <t>5002060269</t>
  </si>
  <si>
    <t>5002060271</t>
  </si>
  <si>
    <t>5002060274</t>
  </si>
  <si>
    <t>5002060275</t>
  </si>
  <si>
    <t>5002060276</t>
  </si>
  <si>
    <t>5002060277</t>
  </si>
  <si>
    <t>5002060278</t>
  </si>
  <si>
    <t>5002060280</t>
  </si>
  <si>
    <t>5002060282</t>
  </si>
  <si>
    <t>5002060284</t>
  </si>
  <si>
    <t>5002060288</t>
  </si>
  <si>
    <t>5002060291</t>
  </si>
  <si>
    <t>5002060297</t>
  </si>
  <si>
    <t>5002060298</t>
  </si>
  <si>
    <t>5002060301</t>
  </si>
  <si>
    <t>5002060302</t>
  </si>
  <si>
    <t>5002060382</t>
  </si>
  <si>
    <t>5002060384</t>
  </si>
  <si>
    <t>K</t>
  </si>
  <si>
    <t>5002061160</t>
  </si>
  <si>
    <t>5002061161</t>
  </si>
  <si>
    <t>5002061162</t>
  </si>
  <si>
    <t>5002061165</t>
  </si>
  <si>
    <t>5002061166</t>
  </si>
  <si>
    <t>5002061167</t>
  </si>
  <si>
    <t>5002061168</t>
  </si>
  <si>
    <t>5002061169</t>
  </si>
  <si>
    <t>5002061170</t>
  </si>
  <si>
    <t>5002061182</t>
  </si>
  <si>
    <t>5002061183</t>
  </si>
  <si>
    <t>5002061192</t>
  </si>
  <si>
    <t>5002061193</t>
  </si>
  <si>
    <t>5002061194</t>
  </si>
  <si>
    <t>5002061195</t>
  </si>
  <si>
    <t>5002061196</t>
  </si>
  <si>
    <t>5002061197</t>
  </si>
  <si>
    <t>5002061198</t>
  </si>
  <si>
    <t>5002061199</t>
  </si>
  <si>
    <t>5002061200</t>
  </si>
  <si>
    <t>5002061203</t>
  </si>
  <si>
    <t>5002061204</t>
  </si>
  <si>
    <t>5002061205</t>
  </si>
  <si>
    <t>5002061206</t>
  </si>
  <si>
    <t>5002061207</t>
  </si>
  <si>
    <t>5002061208</t>
  </si>
  <si>
    <t>5002061258</t>
  </si>
  <si>
    <t>5002061259</t>
  </si>
  <si>
    <t>5002061260</t>
  </si>
  <si>
    <t>5002061261</t>
  </si>
  <si>
    <t>5002061262</t>
  </si>
  <si>
    <t>5002061263</t>
  </si>
  <si>
    <t>5002061264</t>
  </si>
  <si>
    <t>5002061265</t>
  </si>
  <si>
    <t>5002061266</t>
  </si>
  <si>
    <t>5002061267</t>
  </si>
  <si>
    <t>5002061268</t>
  </si>
  <si>
    <t>5002061269</t>
  </si>
  <si>
    <t>5002061270</t>
  </si>
  <si>
    <t>5002061271</t>
  </si>
  <si>
    <t>5002061272</t>
  </si>
  <si>
    <t>5002061278</t>
  </si>
  <si>
    <t>5002061279</t>
  </si>
  <si>
    <t>5002061280</t>
  </si>
  <si>
    <t>5002061281</t>
  </si>
  <si>
    <t>R3</t>
  </si>
  <si>
    <t>5002061282</t>
  </si>
  <si>
    <t>5002061283</t>
  </si>
  <si>
    <t>5002061284</t>
  </si>
  <si>
    <t>R4</t>
  </si>
  <si>
    <t>5002061285</t>
  </si>
  <si>
    <t>5002061286</t>
  </si>
  <si>
    <t>5002061288</t>
  </si>
  <si>
    <t>5002061289</t>
  </si>
  <si>
    <t>5002061290</t>
  </si>
  <si>
    <t>5002061291</t>
  </si>
  <si>
    <t>S3</t>
  </si>
  <si>
    <t>5002061292</t>
  </si>
  <si>
    <t>5002061293</t>
  </si>
  <si>
    <t>5002061294</t>
  </si>
  <si>
    <t>S4</t>
  </si>
  <si>
    <t>5002061295</t>
  </si>
  <si>
    <t>5002061296</t>
  </si>
  <si>
    <t>5002116139</t>
  </si>
  <si>
    <t>5002116140</t>
  </si>
  <si>
    <t>5002116141</t>
  </si>
  <si>
    <t>5002119078</t>
  </si>
  <si>
    <t>5002119082</t>
  </si>
  <si>
    <t>5002119083</t>
  </si>
  <si>
    <t>5002119170</t>
  </si>
  <si>
    <t>5002119171</t>
  </si>
  <si>
    <t>5002119172</t>
  </si>
  <si>
    <t>5002130627</t>
  </si>
  <si>
    <t>5002130628</t>
  </si>
  <si>
    <t>5002130629</t>
  </si>
  <si>
    <t>5002131641</t>
  </si>
  <si>
    <t>5002131642</t>
  </si>
  <si>
    <t>5002131643</t>
  </si>
  <si>
    <t>5002131644</t>
  </si>
  <si>
    <t>5002131645</t>
  </si>
  <si>
    <t>5002131646</t>
  </si>
  <si>
    <t>5002131649</t>
  </si>
  <si>
    <t>5002131650</t>
  </si>
  <si>
    <t>5002131651</t>
  </si>
  <si>
    <t>5002131652</t>
  </si>
  <si>
    <t>5002131653</t>
  </si>
  <si>
    <t>5002131654</t>
  </si>
  <si>
    <t>5002131655</t>
  </si>
  <si>
    <t>5002131656</t>
  </si>
  <si>
    <t>5002131657</t>
  </si>
  <si>
    <t>5002131658</t>
  </si>
  <si>
    <t>5002131659</t>
  </si>
  <si>
    <t>5002131660</t>
  </si>
  <si>
    <t>5002132542</t>
  </si>
  <si>
    <t>5002132543</t>
  </si>
  <si>
    <t>5002132544</t>
  </si>
  <si>
    <t>5002132545</t>
  </si>
  <si>
    <t>5002132546</t>
  </si>
  <si>
    <t>5002132547</t>
  </si>
  <si>
    <t>5002132548</t>
  </si>
  <si>
    <t>5002132549</t>
  </si>
  <si>
    <t>5002132550</t>
  </si>
  <si>
    <t>5002132551</t>
  </si>
  <si>
    <t>5002132552</t>
  </si>
  <si>
    <t>5002132553</t>
  </si>
  <si>
    <t>5002132554</t>
  </si>
  <si>
    <t>5002132555</t>
  </si>
  <si>
    <t>5002132556</t>
  </si>
  <si>
    <t>5002132557</t>
  </si>
  <si>
    <t>5002132564</t>
  </si>
  <si>
    <t>5002132565</t>
  </si>
  <si>
    <t>5002132603</t>
  </si>
  <si>
    <t>5002132604</t>
  </si>
  <si>
    <t>5002132605</t>
  </si>
  <si>
    <t>5002132606</t>
  </si>
  <si>
    <t>5002132607</t>
  </si>
  <si>
    <t>5002132608</t>
  </si>
  <si>
    <t>5002132609</t>
  </si>
  <si>
    <t>5002132610</t>
  </si>
  <si>
    <t>5002132611</t>
  </si>
  <si>
    <t>5002132612</t>
  </si>
  <si>
    <t>5002132613</t>
  </si>
  <si>
    <t>5002132614</t>
  </si>
  <si>
    <t>5002132617</t>
  </si>
  <si>
    <t>5002132619</t>
  </si>
  <si>
    <t>5002132620</t>
  </si>
  <si>
    <t>5002132621</t>
  </si>
  <si>
    <t>5002132622</t>
  </si>
  <si>
    <t>5002132623</t>
  </si>
  <si>
    <t>5002132778</t>
  </si>
  <si>
    <t>5002132779</t>
  </si>
  <si>
    <t>40</t>
  </si>
  <si>
    <t>5002132780</t>
  </si>
  <si>
    <t>5002132781</t>
  </si>
  <si>
    <t>5002132782</t>
  </si>
  <si>
    <t>5002132783</t>
  </si>
  <si>
    <t>5002132784</t>
  </si>
  <si>
    <t>5002132785</t>
  </si>
  <si>
    <t>5002132786</t>
  </si>
  <si>
    <t>5002132787</t>
  </si>
  <si>
    <t>5002132788</t>
  </si>
  <si>
    <t>5002132789</t>
  </si>
  <si>
    <t>5002132790</t>
  </si>
  <si>
    <t>5002132791</t>
  </si>
  <si>
    <t>5002132792</t>
  </si>
  <si>
    <t>5002132793</t>
  </si>
  <si>
    <t>5002132794</t>
  </si>
  <si>
    <t>5002132795</t>
  </si>
  <si>
    <t>5002132834</t>
  </si>
  <si>
    <t>5002132835</t>
  </si>
  <si>
    <t>5002132836</t>
  </si>
  <si>
    <t>5002132837</t>
  </si>
  <si>
    <t>5002132838</t>
  </si>
  <si>
    <t>5002132839</t>
  </si>
  <si>
    <t>5002132840</t>
  </si>
  <si>
    <t>5002132841</t>
  </si>
  <si>
    <t>5002132842</t>
  </si>
  <si>
    <t>5002132843</t>
  </si>
  <si>
    <t>5002132844</t>
  </si>
  <si>
    <t>5002132845</t>
  </si>
  <si>
    <t>5002132846</t>
  </si>
  <si>
    <t>5002132847</t>
  </si>
  <si>
    <t>5002132848</t>
  </si>
  <si>
    <t>5002132997</t>
  </si>
  <si>
    <t>5002132998</t>
  </si>
  <si>
    <t>5002132999</t>
  </si>
  <si>
    <t>5002133000</t>
  </si>
  <si>
    <t>5002133001</t>
  </si>
  <si>
    <t>5002133002</t>
  </si>
  <si>
    <t>5002133003</t>
  </si>
  <si>
    <t>5002133004</t>
  </si>
  <si>
    <t>5002133005</t>
  </si>
  <si>
    <t>5002133006</t>
  </si>
  <si>
    <t>5002133007</t>
  </si>
  <si>
    <t>5002133008</t>
  </si>
  <si>
    <t>5002133009</t>
  </si>
  <si>
    <t>5002133010</t>
  </si>
  <si>
    <t>5002133011</t>
  </si>
  <si>
    <t>5002133079</t>
  </si>
  <si>
    <t>5002133080</t>
  </si>
  <si>
    <t>5002133081</t>
  </si>
  <si>
    <t>5002133082</t>
  </si>
  <si>
    <t>5002133083</t>
  </si>
  <si>
    <t>5002133084</t>
  </si>
  <si>
    <t>5002133085</t>
  </si>
  <si>
    <t>5002133086</t>
  </si>
  <si>
    <t>5002133087</t>
  </si>
  <si>
    <t>5002133088</t>
  </si>
  <si>
    <t>5002133089</t>
  </si>
  <si>
    <t>5002133090</t>
  </si>
  <si>
    <t>5002133091</t>
  </si>
  <si>
    <t>5002133092</t>
  </si>
  <si>
    <t>5002133093</t>
  </si>
  <si>
    <t>5002135037</t>
  </si>
  <si>
    <t>5002135038</t>
  </si>
  <si>
    <t>5002135039</t>
  </si>
  <si>
    <t>5002135040</t>
  </si>
  <si>
    <t>5002135041</t>
  </si>
  <si>
    <t>5002135042</t>
  </si>
  <si>
    <t>5002168376</t>
  </si>
  <si>
    <t>5002172915</t>
  </si>
  <si>
    <t>5002172916</t>
  </si>
  <si>
    <t>5002172917</t>
  </si>
  <si>
    <t>5002172918</t>
  </si>
  <si>
    <t>5002172919</t>
  </si>
  <si>
    <t>5002172920</t>
  </si>
  <si>
    <t>5002172921</t>
  </si>
  <si>
    <t>5002172922</t>
  </si>
  <si>
    <t>5002172923</t>
  </si>
  <si>
    <t>5002172924</t>
  </si>
  <si>
    <t>5002172925</t>
  </si>
  <si>
    <t>5002172926</t>
  </si>
  <si>
    <t>5002172927</t>
  </si>
  <si>
    <t>5002172928</t>
  </si>
  <si>
    <t>5002172929</t>
  </si>
  <si>
    <t>5002172930</t>
  </si>
  <si>
    <t>5002172931</t>
  </si>
  <si>
    <t>5002172932</t>
  </si>
  <si>
    <t>5002172933</t>
  </si>
  <si>
    <t>5002172934</t>
  </si>
  <si>
    <t>5002172935</t>
  </si>
  <si>
    <t>5002172936</t>
  </si>
  <si>
    <t>5002172937</t>
  </si>
  <si>
    <t>5002172938</t>
  </si>
  <si>
    <t>5002172939</t>
  </si>
  <si>
    <t>5002172940</t>
  </si>
  <si>
    <t>5002172941</t>
  </si>
  <si>
    <t>5002172942</t>
  </si>
  <si>
    <t>5002172943</t>
  </si>
  <si>
    <t>5002172944</t>
  </si>
  <si>
    <t>5002172945</t>
  </si>
  <si>
    <t>5002172946</t>
  </si>
  <si>
    <t>5002172947</t>
  </si>
  <si>
    <t>5002172948</t>
  </si>
  <si>
    <t>5002172949</t>
  </si>
  <si>
    <t>5002172950</t>
  </si>
  <si>
    <t>5002172951</t>
  </si>
  <si>
    <t>5002172952</t>
  </si>
  <si>
    <t>5002172953</t>
  </si>
  <si>
    <t>5002172954</t>
  </si>
  <si>
    <t>5002172955</t>
  </si>
  <si>
    <t>5002172956</t>
  </si>
  <si>
    <t>5002172958</t>
  </si>
  <si>
    <t>5002172959</t>
  </si>
  <si>
    <t>5002172960</t>
  </si>
  <si>
    <t>5002203377</t>
  </si>
  <si>
    <t>5002205137</t>
  </si>
  <si>
    <t>5002205145</t>
  </si>
  <si>
    <t>5002205179</t>
  </si>
  <si>
    <t>5002253358</t>
  </si>
  <si>
    <t>5002253360</t>
  </si>
  <si>
    <t>5002262938</t>
  </si>
  <si>
    <t>5002263106</t>
  </si>
  <si>
    <t>5002269720</t>
  </si>
  <si>
    <t>5002306846</t>
  </si>
  <si>
    <t>5002306847</t>
  </si>
  <si>
    <t>5002306848</t>
  </si>
  <si>
    <t>5002314349</t>
  </si>
  <si>
    <t>5002314351</t>
  </si>
  <si>
    <t>5002338187</t>
  </si>
  <si>
    <t>5002341732</t>
  </si>
  <si>
    <t>GL245</t>
  </si>
  <si>
    <t>5002352156</t>
  </si>
  <si>
    <t>5002352157</t>
  </si>
  <si>
    <t>5002352158</t>
  </si>
  <si>
    <t>5002364009</t>
  </si>
  <si>
    <t>5002399923</t>
  </si>
  <si>
    <t>5002399924</t>
  </si>
  <si>
    <t>5002399925</t>
  </si>
  <si>
    <t>5002406950</t>
  </si>
  <si>
    <t>3AP1FGX72,5KV</t>
  </si>
  <si>
    <t>5002407091</t>
  </si>
  <si>
    <t>5002413117</t>
  </si>
  <si>
    <t>5002413118</t>
  </si>
  <si>
    <t>5002413119</t>
  </si>
  <si>
    <t>5002413120</t>
  </si>
  <si>
    <t>5002413121</t>
  </si>
  <si>
    <t>5002413122</t>
  </si>
  <si>
    <t>5002413159</t>
  </si>
  <si>
    <t>5002413160</t>
  </si>
  <si>
    <t>5002413161</t>
  </si>
  <si>
    <t>5002413162</t>
  </si>
  <si>
    <t>5002413163</t>
  </si>
  <si>
    <t>5002413164</t>
  </si>
  <si>
    <t>5002413165</t>
  </si>
  <si>
    <t>5002413166</t>
  </si>
  <si>
    <t>5002413167</t>
  </si>
  <si>
    <t>5002413168</t>
  </si>
  <si>
    <t>5002413169</t>
  </si>
  <si>
    <t>5002413170</t>
  </si>
  <si>
    <t>5002413311</t>
  </si>
  <si>
    <t>5002413312</t>
  </si>
  <si>
    <t>5002413313</t>
  </si>
  <si>
    <t>5002413314</t>
  </si>
  <si>
    <t>5002413315</t>
  </si>
  <si>
    <t>5002413316</t>
  </si>
  <si>
    <t>5002413317</t>
  </si>
  <si>
    <t>5002413318</t>
  </si>
  <si>
    <t>5002413319</t>
  </si>
  <si>
    <t>5002413320</t>
  </si>
  <si>
    <t>5002413321</t>
  </si>
  <si>
    <t>5002413322</t>
  </si>
  <si>
    <t>5002413323</t>
  </si>
  <si>
    <t>5002413324</t>
  </si>
  <si>
    <t>5002413325</t>
  </si>
  <si>
    <t>5002413326</t>
  </si>
  <si>
    <t>5002413327</t>
  </si>
  <si>
    <t>5002413328</t>
  </si>
  <si>
    <t>5002414257</t>
  </si>
  <si>
    <t>5002414258</t>
  </si>
  <si>
    <t>5002414259</t>
  </si>
  <si>
    <t>5002414260</t>
  </si>
  <si>
    <t>5002414261</t>
  </si>
  <si>
    <t>5002414262</t>
  </si>
  <si>
    <t>5002414263</t>
  </si>
  <si>
    <t>5002414264</t>
  </si>
  <si>
    <t>5002414265</t>
  </si>
  <si>
    <t>5002414266</t>
  </si>
  <si>
    <t>5002414267</t>
  </si>
  <si>
    <t>5002414268</t>
  </si>
  <si>
    <t>5002414269</t>
  </si>
  <si>
    <t>5002414270</t>
  </si>
  <si>
    <t>5002414271</t>
  </si>
  <si>
    <t>5002414272</t>
  </si>
  <si>
    <t>5002414273</t>
  </si>
  <si>
    <t>5002414274</t>
  </si>
  <si>
    <t>5002414318</t>
  </si>
  <si>
    <t>5002414319</t>
  </si>
  <si>
    <t>5002414320</t>
  </si>
  <si>
    <t>5002414321</t>
  </si>
  <si>
    <t>5002414322</t>
  </si>
  <si>
    <t>5002414323</t>
  </si>
  <si>
    <t>5002414324</t>
  </si>
  <si>
    <t>5002414325</t>
  </si>
  <si>
    <t>5002414326</t>
  </si>
  <si>
    <t>5002414327</t>
  </si>
  <si>
    <t>5002414328</t>
  </si>
  <si>
    <t>5002414329</t>
  </si>
  <si>
    <t>5002414330</t>
  </si>
  <si>
    <t>5002414331</t>
  </si>
  <si>
    <t>5002414332</t>
  </si>
  <si>
    <t>5002414333</t>
  </si>
  <si>
    <t>5002414334</t>
  </si>
  <si>
    <t>5002414335</t>
  </si>
  <si>
    <t>5002415221</t>
  </si>
  <si>
    <t>5002415223</t>
  </si>
  <si>
    <t>5002415224</t>
  </si>
  <si>
    <t>5002415225</t>
  </si>
  <si>
    <t>5002415226</t>
  </si>
  <si>
    <t>5002415227</t>
  </si>
  <si>
    <t>5002415228</t>
  </si>
  <si>
    <t>5002415229</t>
  </si>
  <si>
    <t>5002415230</t>
  </si>
  <si>
    <t>5002415231</t>
  </si>
  <si>
    <t>5002415232</t>
  </si>
  <si>
    <t>5002415233</t>
  </si>
  <si>
    <t>5002415234</t>
  </si>
  <si>
    <t>5002415235</t>
  </si>
  <si>
    <t>5002415236</t>
  </si>
  <si>
    <t>5002415285</t>
  </si>
  <si>
    <t>5002415313</t>
  </si>
  <si>
    <t>5002415324</t>
  </si>
  <si>
    <t>5002415325</t>
  </si>
  <si>
    <t>5002415328</t>
  </si>
  <si>
    <t>5002415329</t>
  </si>
  <si>
    <t>5002415330</t>
  </si>
  <si>
    <t>5002415331</t>
  </si>
  <si>
    <t>5002415332</t>
  </si>
  <si>
    <t>5002415333</t>
  </si>
  <si>
    <t>5002415336</t>
  </si>
  <si>
    <t>5002415337</t>
  </si>
  <si>
    <t>5002415338</t>
  </si>
  <si>
    <t>5002415339</t>
  </si>
  <si>
    <t>5002415340</t>
  </si>
  <si>
    <t>5002415341</t>
  </si>
  <si>
    <t>5002415342</t>
  </si>
  <si>
    <t>5002415343</t>
  </si>
  <si>
    <t>5002415344</t>
  </si>
  <si>
    <t>5002415345</t>
  </si>
  <si>
    <t>5002415346</t>
  </si>
  <si>
    <t>5002415347</t>
  </si>
  <si>
    <t>5002415384</t>
  </si>
  <si>
    <t>5002415385</t>
  </si>
  <si>
    <t>5002415386</t>
  </si>
  <si>
    <t>5002415387</t>
  </si>
  <si>
    <t>5002415388</t>
  </si>
  <si>
    <t>5002415389</t>
  </si>
  <si>
    <t>5002415390</t>
  </si>
  <si>
    <t>5002415391</t>
  </si>
  <si>
    <t>5002415392</t>
  </si>
  <si>
    <t>5002415393</t>
  </si>
  <si>
    <t>5002415394</t>
  </si>
  <si>
    <t>5002415395</t>
  </si>
  <si>
    <t>5002415396</t>
  </si>
  <si>
    <t>5002415397</t>
  </si>
  <si>
    <t>5002415398</t>
  </si>
  <si>
    <t>5002415399</t>
  </si>
  <si>
    <t>5002415400</t>
  </si>
  <si>
    <t>5002415401</t>
  </si>
  <si>
    <t>5002415413</t>
  </si>
  <si>
    <t>5002415414</t>
  </si>
  <si>
    <t>5002415415</t>
  </si>
  <si>
    <t>5002415418</t>
  </si>
  <si>
    <t>5002415419</t>
  </si>
  <si>
    <t>5002415420</t>
  </si>
  <si>
    <t>5002431778</t>
  </si>
  <si>
    <t>5002431779</t>
  </si>
  <si>
    <t>5002431780</t>
  </si>
  <si>
    <t>5002431897</t>
  </si>
  <si>
    <t>5002463630</t>
  </si>
  <si>
    <t>5002463631</t>
  </si>
  <si>
    <t>5002463632</t>
  </si>
  <si>
    <t>5002463633</t>
  </si>
  <si>
    <t>5002463634</t>
  </si>
  <si>
    <t>5002463635</t>
  </si>
  <si>
    <t>5002463636</t>
  </si>
  <si>
    <t>5002463637</t>
  </si>
  <si>
    <t>5002463638</t>
  </si>
  <si>
    <t>5002463639</t>
  </si>
  <si>
    <t>5002463640</t>
  </si>
  <si>
    <t>5002463641</t>
  </si>
  <si>
    <t>5002463642</t>
  </si>
  <si>
    <t>5002463643</t>
  </si>
  <si>
    <t>5002463644</t>
  </si>
  <si>
    <t>5002463645</t>
  </si>
  <si>
    <t>5002463646</t>
  </si>
  <si>
    <t>5002463647</t>
  </si>
  <si>
    <t>5002463670</t>
  </si>
  <si>
    <t>5002463671</t>
  </si>
  <si>
    <t>5002463672</t>
  </si>
  <si>
    <t>5002463673</t>
  </si>
  <si>
    <t>5002463674</t>
  </si>
  <si>
    <t>5002463675</t>
  </si>
  <si>
    <t>5002463676</t>
  </si>
  <si>
    <t>5002463677</t>
  </si>
  <si>
    <t>5002463678</t>
  </si>
  <si>
    <t>5002463682</t>
  </si>
  <si>
    <t>5002463683</t>
  </si>
  <si>
    <t>5002463684</t>
  </si>
  <si>
    <t>5002463685</t>
  </si>
  <si>
    <t>5002463686</t>
  </si>
  <si>
    <t>5002463687</t>
  </si>
  <si>
    <t>5002463688</t>
  </si>
  <si>
    <t>5002463689</t>
  </si>
  <si>
    <t>5002463690</t>
  </si>
  <si>
    <t>5002463691</t>
  </si>
  <si>
    <t>5002463736</t>
  </si>
  <si>
    <t>5002463737</t>
  </si>
  <si>
    <t>5002463738</t>
  </si>
  <si>
    <t>5002463739</t>
  </si>
  <si>
    <t>5002463740</t>
  </si>
  <si>
    <t>5002463741</t>
  </si>
  <si>
    <t>5002463742</t>
  </si>
  <si>
    <t>5002463743</t>
  </si>
  <si>
    <t>5002463744</t>
  </si>
  <si>
    <t>5002463745</t>
  </si>
  <si>
    <t>5002463746</t>
  </si>
  <si>
    <t>5002463747</t>
  </si>
  <si>
    <t>5002463748</t>
  </si>
  <si>
    <t>5002463749</t>
  </si>
  <si>
    <t>5002463750</t>
  </si>
  <si>
    <t>5002463751</t>
  </si>
  <si>
    <t>5002463752</t>
  </si>
  <si>
    <t>5002463753</t>
  </si>
  <si>
    <t>5002474480</t>
  </si>
  <si>
    <t>3AP2FI420</t>
  </si>
  <si>
    <t>5002477600</t>
  </si>
  <si>
    <t>5002477601</t>
  </si>
  <si>
    <t>5002477602</t>
  </si>
  <si>
    <t>5002485651</t>
  </si>
  <si>
    <t>5002487558</t>
  </si>
  <si>
    <t>5002490457</t>
  </si>
  <si>
    <t>5002490458</t>
  </si>
  <si>
    <t>5002490459</t>
  </si>
  <si>
    <t>5002493385</t>
  </si>
  <si>
    <t>5002493845</t>
  </si>
  <si>
    <t>5002493846</t>
  </si>
  <si>
    <t>5002493847</t>
  </si>
  <si>
    <t>5002505681</t>
  </si>
  <si>
    <t>5002505739</t>
  </si>
  <si>
    <t>5002511485</t>
  </si>
  <si>
    <t>5002512178</t>
  </si>
  <si>
    <t>5002516877</t>
  </si>
  <si>
    <t>5002516889</t>
  </si>
  <si>
    <t>5002516890</t>
  </si>
  <si>
    <t>5002516899</t>
  </si>
  <si>
    <t>5002516900</t>
  </si>
  <si>
    <t>5002516901</t>
  </si>
  <si>
    <t>5002516910</t>
  </si>
  <si>
    <t>5002516911</t>
  </si>
  <si>
    <t>5002516912</t>
  </si>
  <si>
    <t>5002516913</t>
  </si>
  <si>
    <t>5002516914</t>
  </si>
  <si>
    <t>5002516915</t>
  </si>
  <si>
    <t>5002516916</t>
  </si>
  <si>
    <t>5002516917</t>
  </si>
  <si>
    <t>5002516918</t>
  </si>
  <si>
    <t>5002516920</t>
  </si>
  <si>
    <t>5002516921</t>
  </si>
  <si>
    <t>5002516922</t>
  </si>
  <si>
    <t>5002516923</t>
  </si>
  <si>
    <t>5002516924</t>
  </si>
  <si>
    <t>5002516925</t>
  </si>
  <si>
    <t>5002516926</t>
  </si>
  <si>
    <t>5002516927</t>
  </si>
  <si>
    <t>5002516928</t>
  </si>
  <si>
    <t>5002516929</t>
  </si>
  <si>
    <t>5002516930</t>
  </si>
  <si>
    <t>5002516931</t>
  </si>
  <si>
    <t>5002516932</t>
  </si>
  <si>
    <t>5002516933</t>
  </si>
  <si>
    <t>5002516934</t>
  </si>
  <si>
    <t>5002516940</t>
  </si>
  <si>
    <t>5002516941</t>
  </si>
  <si>
    <t>5002516942</t>
  </si>
  <si>
    <t>5002516943</t>
  </si>
  <si>
    <t>5002516944</t>
  </si>
  <si>
    <t>5002516945</t>
  </si>
  <si>
    <t>5002516946</t>
  </si>
  <si>
    <t>5002516947</t>
  </si>
  <si>
    <t>5002516948</t>
  </si>
  <si>
    <t>5002516949</t>
  </si>
  <si>
    <t>5002516950</t>
  </si>
  <si>
    <t>5002516951</t>
  </si>
  <si>
    <t>5002516952</t>
  </si>
  <si>
    <t>5002516953</t>
  </si>
  <si>
    <t>5002516954</t>
  </si>
  <si>
    <t>5002516955</t>
  </si>
  <si>
    <t>5002516956</t>
  </si>
  <si>
    <t>5002516957</t>
  </si>
  <si>
    <t>5002516972</t>
  </si>
  <si>
    <t>5002516973</t>
  </si>
  <si>
    <t>5002516974</t>
  </si>
  <si>
    <t>5002516975</t>
  </si>
  <si>
    <t>5002516977</t>
  </si>
  <si>
    <t>5002516978</t>
  </si>
  <si>
    <t>5002516979</t>
  </si>
  <si>
    <t>5002516980</t>
  </si>
  <si>
    <t>5002516981</t>
  </si>
  <si>
    <t>5002516982</t>
  </si>
  <si>
    <t>5002516983</t>
  </si>
  <si>
    <t>5002516984</t>
  </si>
  <si>
    <t>5002516985</t>
  </si>
  <si>
    <t>5002516986</t>
  </si>
  <si>
    <t>5002516987</t>
  </si>
  <si>
    <t>5002516988</t>
  </si>
  <si>
    <t>5002516989</t>
  </si>
  <si>
    <t>5002516990</t>
  </si>
  <si>
    <t>5002516991</t>
  </si>
  <si>
    <t>5002516992</t>
  </si>
  <si>
    <t>5002516993</t>
  </si>
  <si>
    <t>5002516994</t>
  </si>
  <si>
    <t>5002516995</t>
  </si>
  <si>
    <t>5002516996</t>
  </si>
  <si>
    <t>5002516997</t>
  </si>
  <si>
    <t>5002516998</t>
  </si>
  <si>
    <t>5002516999</t>
  </si>
  <si>
    <t>5002517000</t>
  </si>
  <si>
    <t>5002517001</t>
  </si>
  <si>
    <t>5002517002</t>
  </si>
  <si>
    <t>5002517003</t>
  </si>
  <si>
    <t>5002517004</t>
  </si>
  <si>
    <t>5002517005</t>
  </si>
  <si>
    <t>5002517006</t>
  </si>
  <si>
    <t>5002517007</t>
  </si>
  <si>
    <t>5002517008</t>
  </si>
  <si>
    <t>5002517009</t>
  </si>
  <si>
    <t>5002517010</t>
  </si>
  <si>
    <t>5002517011</t>
  </si>
  <si>
    <t>5002517012</t>
  </si>
  <si>
    <t>5002517013</t>
  </si>
  <si>
    <t>5002517014</t>
  </si>
  <si>
    <t>5002517015</t>
  </si>
  <si>
    <t>5002517016</t>
  </si>
  <si>
    <t>5002517017</t>
  </si>
  <si>
    <t>5002517018</t>
  </si>
  <si>
    <t>5002517019</t>
  </si>
  <si>
    <t>5002517020</t>
  </si>
  <si>
    <t>5002517021</t>
  </si>
  <si>
    <t>5002517022</t>
  </si>
  <si>
    <t>5002517023</t>
  </si>
  <si>
    <t>5002517024</t>
  </si>
  <si>
    <t>5002517025</t>
  </si>
  <si>
    <t>5002517026</t>
  </si>
  <si>
    <t>5002517027</t>
  </si>
  <si>
    <t>5002517028</t>
  </si>
  <si>
    <t>5002517029</t>
  </si>
  <si>
    <t>5002517030</t>
  </si>
  <si>
    <t>5002517031</t>
  </si>
  <si>
    <t>5002517032</t>
  </si>
  <si>
    <t>5002517033</t>
  </si>
  <si>
    <t>5002517034</t>
  </si>
  <si>
    <t>5002517035</t>
  </si>
  <si>
    <t>5002517036</t>
  </si>
  <si>
    <t>5002517037</t>
  </si>
  <si>
    <t>5002517038</t>
  </si>
  <si>
    <t>5002517039</t>
  </si>
  <si>
    <t>5002517040</t>
  </si>
  <si>
    <t>5002517041</t>
  </si>
  <si>
    <t>5002517042</t>
  </si>
  <si>
    <t>5002517043</t>
  </si>
  <si>
    <t>5002517044</t>
  </si>
  <si>
    <t>5002517045</t>
  </si>
  <si>
    <t>5002517046</t>
  </si>
  <si>
    <t>5002517048</t>
  </si>
  <si>
    <t>5002517049</t>
  </si>
  <si>
    <t>5002517050</t>
  </si>
  <si>
    <t>5002517051</t>
  </si>
  <si>
    <t>5002517052</t>
  </si>
  <si>
    <t>5002517053</t>
  </si>
  <si>
    <t>5002517054</t>
  </si>
  <si>
    <t>5002517055</t>
  </si>
  <si>
    <t>5002517056</t>
  </si>
  <si>
    <t>5002517057</t>
  </si>
  <si>
    <t>5002517058</t>
  </si>
  <si>
    <t>5002517059</t>
  </si>
  <si>
    <t>5002517060</t>
  </si>
  <si>
    <t>5002517061</t>
  </si>
  <si>
    <t>5002517062</t>
  </si>
  <si>
    <t>5002517063</t>
  </si>
  <si>
    <t>5002517064</t>
  </si>
  <si>
    <t>5002517065</t>
  </si>
  <si>
    <t>5002517066</t>
  </si>
  <si>
    <t>5002517067</t>
  </si>
  <si>
    <t>5002517068</t>
  </si>
  <si>
    <t>5002517069</t>
  </si>
  <si>
    <t>5002517070</t>
  </si>
  <si>
    <t>5002517071</t>
  </si>
  <si>
    <t>5002517072</t>
  </si>
  <si>
    <t>5002517073</t>
  </si>
  <si>
    <t>5002532614</t>
  </si>
  <si>
    <t>5002556109</t>
  </si>
  <si>
    <t>5002558943</t>
  </si>
  <si>
    <t>5002565009</t>
  </si>
  <si>
    <t>5002565232</t>
  </si>
  <si>
    <t>5002565233</t>
  </si>
  <si>
    <t>5002565234</t>
  </si>
  <si>
    <t>5000842321</t>
  </si>
  <si>
    <t>5000842322</t>
  </si>
  <si>
    <t>5000842323</t>
  </si>
  <si>
    <t>5000880098</t>
  </si>
  <si>
    <t>5000931880</t>
  </si>
  <si>
    <t>5000931881</t>
  </si>
  <si>
    <t>5000998315</t>
  </si>
  <si>
    <t>Poste technique</t>
  </si>
  <si>
    <t>Equipement</t>
  </si>
  <si>
    <t>Catégorie</t>
  </si>
  <si>
    <t>Type</t>
  </si>
  <si>
    <t>Repère</t>
  </si>
  <si>
    <t>Phase</t>
  </si>
  <si>
    <t>Propri.</t>
  </si>
  <si>
    <t>M</t>
  </si>
  <si>
    <t>N</t>
  </si>
  <si>
    <t>EC</t>
  </si>
  <si>
    <t>O</t>
  </si>
  <si>
    <t>P</t>
  </si>
  <si>
    <t>G</t>
  </si>
  <si>
    <t>S</t>
  </si>
  <si>
    <t>R</t>
  </si>
  <si>
    <t>PH</t>
  </si>
  <si>
    <t>Q</t>
  </si>
  <si>
    <t>Colonne1</t>
  </si>
  <si>
    <t>VITROLLES</t>
  </si>
  <si>
    <t>ROUSSET</t>
  </si>
  <si>
    <t>RABATAU</t>
  </si>
  <si>
    <t>LAURE</t>
  </si>
  <si>
    <t>GARDANNE</t>
  </si>
  <si>
    <t>FAVARY</t>
  </si>
  <si>
    <t>EGUILLE</t>
  </si>
  <si>
    <t>DURANNE</t>
  </si>
  <si>
    <t>VIEUX PORT</t>
  </si>
  <si>
    <t>CIOTAT</t>
  </si>
  <si>
    <t>SYLVABELLE</t>
  </si>
  <si>
    <t>CHABAUDS</t>
  </si>
  <si>
    <t>SAUMATY</t>
  </si>
  <si>
    <t>CAILLOLS</t>
  </si>
  <si>
    <t>MAZARGUE</t>
  </si>
  <si>
    <t xml:space="preserve">CONCEPTION </t>
  </si>
  <si>
    <t>CHÂTEAU GOMBERT</t>
  </si>
  <si>
    <t>BELLE DE MAI</t>
  </si>
  <si>
    <t>ATHELIA</t>
  </si>
  <si>
    <t>OUVERT</t>
  </si>
  <si>
    <t>PSEM</t>
  </si>
  <si>
    <t>TECHNOLOGIE</t>
  </si>
  <si>
    <t>N°ZA</t>
  </si>
  <si>
    <t>PROPRIETE</t>
  </si>
  <si>
    <t>POSTE TECHNIQUE</t>
  </si>
  <si>
    <t>SITE</t>
  </si>
  <si>
    <t>DATE</t>
  </si>
  <si>
    <t>A.MOU_P61_B61_HT</t>
  </si>
  <si>
    <t>B105_6</t>
  </si>
  <si>
    <t>A.MOU_P61_B62_HT</t>
  </si>
  <si>
    <t>A.MOU_P61_L61DURAN_HT</t>
  </si>
  <si>
    <t>A.MOU_P61_Y61161_HT</t>
  </si>
  <si>
    <t>ARENC_P61_B61_HT</t>
  </si>
  <si>
    <t>ARENC_P61_B62_HT</t>
  </si>
  <si>
    <t>ARENC_P61_BC61_HT</t>
  </si>
  <si>
    <t>ARENC_P61_L61B.MAI_HT</t>
  </si>
  <si>
    <t>ARENC_P61_L61SAUM6_HT</t>
  </si>
  <si>
    <t>ARENC_P61_L61SEPTE_HT</t>
  </si>
  <si>
    <t>ARENC_P61_L61V.POR_HT</t>
  </si>
  <si>
    <t>ARENC_P61_Y61161_HT</t>
  </si>
  <si>
    <t>ARENC_P61_Y61261_HT</t>
  </si>
  <si>
    <t>ARENC_P61_Y61361_HT</t>
  </si>
  <si>
    <t>ATHEL_P31_L30R0001_HT</t>
  </si>
  <si>
    <t>SB6_72U</t>
  </si>
  <si>
    <t>ATHEL_P31_L31BEDOU_HT</t>
  </si>
  <si>
    <t>ATHEL_P31_L31CIOTA_HT</t>
  </si>
  <si>
    <t>AURI5_P31_L31E.BOT_HT</t>
  </si>
  <si>
    <t>AURI5_P31_L31ZROUS_HT</t>
  </si>
  <si>
    <t>B.MAI_P61_B61_HT</t>
  </si>
  <si>
    <t>B.MAI_P61_B61_S1.1_HT</t>
  </si>
  <si>
    <t>B.MAI_P61_B61_S1.2_HT</t>
  </si>
  <si>
    <t>B.MAI_P61_B62_HT</t>
  </si>
  <si>
    <t>B.MAI_P61_B62_S1.1</t>
  </si>
  <si>
    <t>B.MAI_P61_B62_S2.2_HT</t>
  </si>
  <si>
    <t>B.MAI_P61_BC61_HT</t>
  </si>
  <si>
    <t>B.MAI_P61_L61ARENC_HT</t>
  </si>
  <si>
    <t>B.MAI_P61_L61E.BOT_HT</t>
  </si>
  <si>
    <t>B.MAI_P61_T62AB_HT</t>
  </si>
  <si>
    <t>B.MAI_P61_Y61161_HT</t>
  </si>
  <si>
    <t>B.MAI_P61_Y61261_HT</t>
  </si>
  <si>
    <t>B.MAI_P61_Y61361_HT</t>
  </si>
  <si>
    <t>B.MAI_Y611</t>
  </si>
  <si>
    <t>B.MAI_Y612</t>
  </si>
  <si>
    <t>B.MAI_Y613</t>
  </si>
  <si>
    <t>C.GOM_P61_B61_S1.1_HT</t>
  </si>
  <si>
    <t>C.GOM_P61_B61_S1.2_HT</t>
  </si>
  <si>
    <t>C.GOM_P61_L61E.BOT_HT</t>
  </si>
  <si>
    <t>C.GOM_P61_L62E.BOT_HT</t>
  </si>
  <si>
    <t>C.GOM_P61_SS1.12_HT</t>
  </si>
  <si>
    <t>C.GOM_P61_Y61161_HT</t>
  </si>
  <si>
    <t>C.GOM_P61_Y61261_HT</t>
  </si>
  <si>
    <t>CAIL5_P61_L61E.BOT_HT</t>
  </si>
  <si>
    <t>CAIL5_P61_L64ZCAI5_HT</t>
  </si>
  <si>
    <t>CHAB5_P31_L31MALL5_HT</t>
  </si>
  <si>
    <t>FX10N_89</t>
  </si>
  <si>
    <t>CHAB5_P31_L31PALUN_HT</t>
  </si>
  <si>
    <t>CHAB5_P31_L31ZMALL_HT</t>
  </si>
  <si>
    <t>CIOTA_P31_L31ATHEL_HT</t>
  </si>
  <si>
    <t>CIOTA_P31_L31ZSCYR_HT</t>
  </si>
  <si>
    <t>CONCE_P61_B61_HT</t>
  </si>
  <si>
    <t>CONCE_P61_B62_HT</t>
  </si>
  <si>
    <t>CONCE_P61_BC61_HT</t>
  </si>
  <si>
    <t>CONCE_P61_L61RABAT_HT</t>
  </si>
  <si>
    <t>CONCE_P61_L61V.POR_HT</t>
  </si>
  <si>
    <t>CONCE_P61_Y61161_HT</t>
  </si>
  <si>
    <t>CONCE_P61_Y61261_HT</t>
  </si>
  <si>
    <t>CONCE_Y611</t>
  </si>
  <si>
    <t>CONCE_Y612</t>
  </si>
  <si>
    <t>DURAN_P61_L61A.MOU_HT</t>
  </si>
  <si>
    <t>DURAN_P61_L61REALT_HT</t>
  </si>
  <si>
    <t>DURAN_P61_L61ROGNA_HT</t>
  </si>
  <si>
    <t>E.BOT_P31_BC31_HT</t>
  </si>
  <si>
    <t>E.BOT_P31_BC32_HT</t>
  </si>
  <si>
    <t>E.BOT_P31_C2311_HT</t>
  </si>
  <si>
    <t>E.BOT_P31_C2321_HT</t>
  </si>
  <si>
    <t>E.BOT_P31_L31AUBAG_HT</t>
  </si>
  <si>
    <t>E.BOT_P31_L31AURI5_HT</t>
  </si>
  <si>
    <t>E.BOT_P31_L31BAST5_HT</t>
  </si>
  <si>
    <t>E.BOT_P31_L31ZPENN_HT</t>
  </si>
  <si>
    <t>E.BOT_P31_L32ZPEN5_HT</t>
  </si>
  <si>
    <t>E.BOT_P31_Y63131_HT</t>
  </si>
  <si>
    <t>E.BOT_P31_Y63231_HT</t>
  </si>
  <si>
    <t>E.BOT_P31_Y63331_HT</t>
  </si>
  <si>
    <t>E.BOT_P61_BC61_HT</t>
  </si>
  <si>
    <t>E.BOT_P61_L61B.MAI_HT</t>
  </si>
  <si>
    <t>E.BOT_P61_L61CAIL5_HT</t>
  </si>
  <si>
    <t>E.BOT_P61_L61ESCAI_HT</t>
  </si>
  <si>
    <t>E.BOT_P61_L61FAVAR_HT</t>
  </si>
  <si>
    <t>E.BOT_P61_L61MAZAR_HT</t>
  </si>
  <si>
    <t>E.BOT_P61_L61PALUN_HT</t>
  </si>
  <si>
    <t>E.BOT_P61_L61RABAT_HT</t>
  </si>
  <si>
    <t>E.BOT_P61_L61REALT_HT</t>
  </si>
  <si>
    <t>E.BOT_P61_L62PALUN_HT</t>
  </si>
  <si>
    <t>E.BOT_P61_L64ZCAI5_HT</t>
  </si>
  <si>
    <t>E.BOT_P61_Y63161_HT</t>
  </si>
  <si>
    <t>E.BOT_P61_Y63261_HT</t>
  </si>
  <si>
    <t>E.BOT_P61_Y63361_HT</t>
  </si>
  <si>
    <t>EGUIL_P31_L31ENSOL_HT</t>
  </si>
  <si>
    <t>PFA1_72,5</t>
  </si>
  <si>
    <t>EGUIL_P31_L31RQROU_HT</t>
  </si>
  <si>
    <t>FAVAR_P61_L61BOUTR_HT</t>
  </si>
  <si>
    <t>3AP1FI_245KV</t>
  </si>
  <si>
    <t>FAVAR_P61_L61E.BOT_HT</t>
  </si>
  <si>
    <t>GARDA_P31_L31GARD6_HT</t>
  </si>
  <si>
    <t>LAURE_P31_L31MEDE _HT</t>
  </si>
  <si>
    <t>LAURE_P31_L31P.LAN_HT</t>
  </si>
  <si>
    <t>MAZAR_P61_B61_HT</t>
  </si>
  <si>
    <t>MAZAR_P61_B62_HT</t>
  </si>
  <si>
    <t>MAZAR_P61_BC61_HT</t>
  </si>
  <si>
    <t>MAZAR_P61_L61E.BOT_HT</t>
  </si>
  <si>
    <t>MAZAR_P61_L61RABAT_HT</t>
  </si>
  <si>
    <t>MAZAR_P61_Y61161_HT</t>
  </si>
  <si>
    <t>MAZAR_P61_Y61261_HT</t>
  </si>
  <si>
    <t>MAZAR_P61_Y61361_HT</t>
  </si>
  <si>
    <t>MAZAR_Y611</t>
  </si>
  <si>
    <t>MAZAR_Y612</t>
  </si>
  <si>
    <t>MAZAR_Y613</t>
  </si>
  <si>
    <t>PALUN_P31_BC31_HT</t>
  </si>
  <si>
    <t>FA1_72,5</t>
  </si>
  <si>
    <t>PALUN_P31_BC32_HT</t>
  </si>
  <si>
    <t>PALUN_P31_C2311_HT</t>
  </si>
  <si>
    <t>PALUN_P31_C2321_HT</t>
  </si>
  <si>
    <t>PALUN_P31_L30R0003_HT</t>
  </si>
  <si>
    <t>PALUN_P31_L30R0004_HT</t>
  </si>
  <si>
    <t>PALUN_P31_L31GARD6_HT</t>
  </si>
  <si>
    <t>PALUN_P31_L32AIX  _HT</t>
  </si>
  <si>
    <t>PALUN_P31_L32ROUS5_HT</t>
  </si>
  <si>
    <t>PALUN_P31_Y63131_HT</t>
  </si>
  <si>
    <t>PALUN_P31_Y63231_HT</t>
  </si>
  <si>
    <t>PALUN_P31_Y63331_HT</t>
  </si>
  <si>
    <t>PALUN_P61_BC61_HT</t>
  </si>
  <si>
    <t>PALUN_P61_L61E.BOT_HT</t>
  </si>
  <si>
    <t>PALUN_P61_L61SEPTE_HT</t>
  </si>
  <si>
    <t>PALUN_P61_L61SSTUL_HT</t>
  </si>
  <si>
    <t>PALUN_P61_L62E.BOT_HT</t>
  </si>
  <si>
    <t>PALUN_P61_L62SEPTE_HT</t>
  </si>
  <si>
    <t>PALUN_P61_Y61461_HT</t>
  </si>
  <si>
    <t>PALUN_P61_Y61561_HT</t>
  </si>
  <si>
    <t>PALUN_P61_Y63161_HT</t>
  </si>
  <si>
    <t>PALUN_P61_Y63261_HT</t>
  </si>
  <si>
    <t>PALUN_P61_Y63361_HT</t>
  </si>
  <si>
    <t>RABAT_P31_L31SYLVA_HT</t>
  </si>
  <si>
    <t>RABAT_P31_L32SYLVA_HT</t>
  </si>
  <si>
    <t>RABAT_P31_Y63131_HT</t>
  </si>
  <si>
    <t>RABAT_P31_Y63231_HT</t>
  </si>
  <si>
    <t>RABAT_P61_B61_S1.1_HT</t>
  </si>
  <si>
    <t>RABAT_P61_B61_S1.2_HT</t>
  </si>
  <si>
    <t>RABAT_P61_B62_S2.1_HT</t>
  </si>
  <si>
    <t>RABAT_P61_B62_S2.2_HT</t>
  </si>
  <si>
    <t>RABAT_P61_BC61_HT</t>
  </si>
  <si>
    <t>RABAT_P61_L61CONCE_HT</t>
  </si>
  <si>
    <t>RABAT_P61_L61E.BOT_HT</t>
  </si>
  <si>
    <t>RABAT_P61_L61MAZAR_HT</t>
  </si>
  <si>
    <t>RABAT_P61_L64ZCAI5_HT</t>
  </si>
  <si>
    <t>RABAT_P61_SS1.12_HT</t>
  </si>
  <si>
    <t>RABAT_P61_SS2.12_HT</t>
  </si>
  <si>
    <t>RABAT_P61_Y61161_HT</t>
  </si>
  <si>
    <t>RABAT_P61_Y61361_HT</t>
  </si>
  <si>
    <t>RABAT_P61_Y61461_HT</t>
  </si>
  <si>
    <t>RABAT_P61_Y63161_HT</t>
  </si>
  <si>
    <t>RABAT_P61_Y63261_HT</t>
  </si>
  <si>
    <t>RABAT_Y631</t>
  </si>
  <si>
    <t>RABAT_Y632</t>
  </si>
  <si>
    <t>REALT_P11_C3111_HT</t>
  </si>
  <si>
    <t>REALT_P61_BC61_HT</t>
  </si>
  <si>
    <t>REALT_P61_BO61_HT</t>
  </si>
  <si>
    <t>REALT_P61_L61CABRI_HT</t>
  </si>
  <si>
    <t>REALT_P61_L61DURAN_HT</t>
  </si>
  <si>
    <t>REALT_P61_L61E.BOT_HT</t>
  </si>
  <si>
    <t>REALT_P61_L61PONTE_HT</t>
  </si>
  <si>
    <t>REALT_P61_L61SEPTE_HT</t>
  </si>
  <si>
    <t>REALT_P61_L62CABRI_HT</t>
  </si>
  <si>
    <t>REALT_P61_L62PONTE_HT</t>
  </si>
  <si>
    <t>REALT_P61_L63SEPTE_HT</t>
  </si>
  <si>
    <t>REALT_P61_Y76161_HT</t>
  </si>
  <si>
    <t>REALT_P61_Y76261_HT</t>
  </si>
  <si>
    <t>REALT_P61_Y76361_HT</t>
  </si>
  <si>
    <t>REALT_P71_BC71_HT</t>
  </si>
  <si>
    <t>REALT_P71_BC72_HT</t>
  </si>
  <si>
    <t>REALT_P71_L70R0001_HT</t>
  </si>
  <si>
    <t>REALT_P71_L70R0002_HT</t>
  </si>
  <si>
    <t>REALT_P71_L71NEOUL_HT</t>
  </si>
  <si>
    <t>REALT_P71_L71PONTE_HT</t>
  </si>
  <si>
    <t>REALT_P71_L71TAVEL_HT</t>
  </si>
  <si>
    <t>REALT_P71_L72NEOUL_HT</t>
  </si>
  <si>
    <t>REALT_P71_L72PONTE_HT</t>
  </si>
  <si>
    <t>REALT_P71_L72TAVEL_HT</t>
  </si>
  <si>
    <t>REALT_P71_Y76171_HT</t>
  </si>
  <si>
    <t>REALT_P71_Y76271_HT</t>
  </si>
  <si>
    <t>REALT_P71_Y76371_HT</t>
  </si>
  <si>
    <t>ROGNA_P31_BC31_HT</t>
  </si>
  <si>
    <t>ROGNA_P31_C2311_HT</t>
  </si>
  <si>
    <t>ROGNA_P31_C2321_HT</t>
  </si>
  <si>
    <t>ROGNA_P31_L31BERRE_HT</t>
  </si>
  <si>
    <t>ROGNA_P31_L31S.BLA_HT</t>
  </si>
  <si>
    <t>ROGNA_P31_L31VITRO_HT</t>
  </si>
  <si>
    <t>ROGNA_P31_L32BERRE_HT</t>
  </si>
  <si>
    <t>ROGNA_P31_L33ZETAN_HT</t>
  </si>
  <si>
    <t>ROGNA_P31_Y63131_HT</t>
  </si>
  <si>
    <t>ROGNA_P31_Y63231_HT</t>
  </si>
  <si>
    <t>ROGNA_P61_BC61_HT</t>
  </si>
  <si>
    <t>ROGNA_P61_L61AUBET_HT</t>
  </si>
  <si>
    <t>ROGNA_P61_L61DURAN_HT</t>
  </si>
  <si>
    <t>ROGNA_P61_L61RQROU_HT</t>
  </si>
  <si>
    <t>ROGNA_P61_L61SSCHA_HT</t>
  </si>
  <si>
    <t>ROGNA_P61_L62AUBET_HT</t>
  </si>
  <si>
    <t>ROGNA_P61_Y63161_HT</t>
  </si>
  <si>
    <t>ROGNA_P61_Y63261_HT</t>
  </si>
  <si>
    <t>ROUS5_P31_BC31_HT</t>
  </si>
  <si>
    <t>ROUS5_P31_L31PALUN_HT</t>
  </si>
  <si>
    <t>ROUS5_P31_L31ZROUS_HT</t>
  </si>
  <si>
    <t>ROUS5_P31_L32PALUN_HT</t>
  </si>
  <si>
    <t>SAUM6_P61_B61_HT</t>
  </si>
  <si>
    <t>SAUM6_P61_B62_HT</t>
  </si>
  <si>
    <t>SAUM6_P61_BC61_HT</t>
  </si>
  <si>
    <t>SAUM6_P61_L61ARENC_HT</t>
  </si>
  <si>
    <t>SAUM6_P61_L61SEPTE_HT</t>
  </si>
  <si>
    <t>SAUM6_P61_Y61161_HT</t>
  </si>
  <si>
    <t>SAUM6_P61_Y61261_HT</t>
  </si>
  <si>
    <t>SAUM6_Y611</t>
  </si>
  <si>
    <t>SAUM6_Y612</t>
  </si>
  <si>
    <t>SEPTE_P31_BC31_HT</t>
  </si>
  <si>
    <t>SEPTE_P31_L31GAVOT_HT</t>
  </si>
  <si>
    <t>SEPTE_P31_L31PALUN_HT</t>
  </si>
  <si>
    <t>SEPTE_P31_L31VITRO_HT</t>
  </si>
  <si>
    <t>SEPTE_P31_L31ZESTA_HT</t>
  </si>
  <si>
    <t>SEPTE_P31_L31ZMALL_HT</t>
  </si>
  <si>
    <t>SEPTE_P31_L32GAVOT_HT</t>
  </si>
  <si>
    <t>SEPTE_P31_L32P.LAN_HT</t>
  </si>
  <si>
    <t>SEPTE_P31_Y63131_HT</t>
  </si>
  <si>
    <t>SEPTE_P31_Y63231_HT</t>
  </si>
  <si>
    <t>SEPTE_P61_BC61_HT</t>
  </si>
  <si>
    <t>SEPTE_P61_L61ARENC_HT</t>
  </si>
  <si>
    <t>SEPTE_P61_L61LAVER_HT</t>
  </si>
  <si>
    <t>SEPTE_P61_L61PALUN_HT</t>
  </si>
  <si>
    <t>SEPTE_P61_L61REALT_HT</t>
  </si>
  <si>
    <t>SEPTE_P61_L61SAUM6_HT</t>
  </si>
  <si>
    <t>SEPTE_P61_L62PALUN_HT</t>
  </si>
  <si>
    <t>SEPTE_P61_L63REALT_HT</t>
  </si>
  <si>
    <t>SEPTE_P61_Y63161_HT</t>
  </si>
  <si>
    <t>SEPTE_P61_Y63261_HT</t>
  </si>
  <si>
    <t>SYLVA_P31_B31_S1A1_HT</t>
  </si>
  <si>
    <t>SYLVA_P31_B31_S1A2_HT</t>
  </si>
  <si>
    <t>SYLVA_P31_B31_S1B1_HT</t>
  </si>
  <si>
    <t>SYLVA_P31_B31_S1B2_HT</t>
  </si>
  <si>
    <t>SYLVA_P31_L31RABAT_HT</t>
  </si>
  <si>
    <t>SYLVA_P31_L32RABAT_HT</t>
  </si>
  <si>
    <t>SYLVA_P31_SS1A12_HT</t>
  </si>
  <si>
    <t>SYLVA_P31_T31AB_HT</t>
  </si>
  <si>
    <t>SYLVA_P31_Y31131_HT</t>
  </si>
  <si>
    <t>SYLVA_P31_Y31231_HT</t>
  </si>
  <si>
    <t>SYLVA_P31_Y31331_HT</t>
  </si>
  <si>
    <t>V.POR_P61_B61_HT</t>
  </si>
  <si>
    <t>V.POR_P61_B61_S1.1_HT</t>
  </si>
  <si>
    <t>V.POR_P61_B61_S1.2_HT</t>
  </si>
  <si>
    <t>V.POR_P61_B62_HT</t>
  </si>
  <si>
    <t>V.POR_P61_B62_S2.1_HT</t>
  </si>
  <si>
    <t>V.POR_P61_B62_S2.2_HT</t>
  </si>
  <si>
    <t>V.POR_P61_BC61_HT</t>
  </si>
  <si>
    <t>V.POR_P61_L61ARENC_HT</t>
  </si>
  <si>
    <t>V.POR_P61_L61CONCE_HT</t>
  </si>
  <si>
    <t>V.POR_P61_Y61161_HT</t>
  </si>
  <si>
    <t>V.POR_P61_Y61261_HT</t>
  </si>
  <si>
    <t>VITRO_P31_L31ROGNA_HT</t>
  </si>
  <si>
    <t>VITRO_P31_L31SEPTE_HT</t>
  </si>
  <si>
    <t>AIX_MOURET</t>
  </si>
  <si>
    <t>Propriété</t>
  </si>
  <si>
    <t>ENEDIS</t>
  </si>
  <si>
    <t>ENTITÉ EXT</t>
  </si>
  <si>
    <t>Type de DJ</t>
  </si>
  <si>
    <t>Colonne2</t>
  </si>
  <si>
    <t>BELLE_DE_MAI</t>
  </si>
  <si>
    <t>CHÂTEAU_GOMBERT</t>
  </si>
  <si>
    <t>VIEUX_PORT</t>
  </si>
  <si>
    <t>AURIOL</t>
  </si>
  <si>
    <t>ENCO_DE_BOTTE_63kV</t>
  </si>
  <si>
    <t>ENCO_DE_BOTTE_225kV</t>
  </si>
  <si>
    <t>LAURE_P31_L31MEDE_HT</t>
  </si>
  <si>
    <t>PALUN_63kV</t>
  </si>
  <si>
    <t>PALUN_225kV</t>
  </si>
  <si>
    <t>RABATAU_63kV</t>
  </si>
  <si>
    <t>REALTOR_SELF</t>
  </si>
  <si>
    <t>REALTOR_225kV</t>
  </si>
  <si>
    <t>REALTOR_400kV</t>
  </si>
  <si>
    <t>ROGNAC_63kV</t>
  </si>
  <si>
    <t>ROGNAC_225kV</t>
  </si>
  <si>
    <t>SEPTEMES_63kV</t>
  </si>
  <si>
    <t>SEPTEMES_225kV</t>
  </si>
  <si>
    <t>=INDEX(Feuil1!;EQUIV(1;(H2=A2:A21)*(I2=B2:B21);0))</t>
  </si>
  <si>
    <t>Colonne3</t>
  </si>
  <si>
    <t>N° EQUIPEMENT</t>
  </si>
  <si>
    <t>CAISSON/PHASE</t>
  </si>
  <si>
    <t>NOM</t>
  </si>
  <si>
    <t>N° Evenement OCB</t>
  </si>
  <si>
    <t>Clemenson</t>
  </si>
  <si>
    <t>Baude</t>
  </si>
  <si>
    <t>A4</t>
  </si>
  <si>
    <t>D0</t>
  </si>
  <si>
    <t>H8</t>
  </si>
  <si>
    <t xml:space="preserve">Vorangine </t>
  </si>
  <si>
    <t>Bergia</t>
  </si>
  <si>
    <t>Masse SF6 en kg</t>
  </si>
  <si>
    <t>5000911240</t>
  </si>
  <si>
    <t>5000933629</t>
  </si>
  <si>
    <t>5000978121</t>
  </si>
  <si>
    <t>5000911239</t>
  </si>
  <si>
    <t>5000933625</t>
  </si>
  <si>
    <t>5001022084</t>
  </si>
  <si>
    <t>Lalanne</t>
  </si>
  <si>
    <t>H0</t>
  </si>
  <si>
    <t>RUGGERI</t>
  </si>
  <si>
    <t>PALUN_225KV</t>
  </si>
  <si>
    <t>F8</t>
  </si>
  <si>
    <t>H4</t>
  </si>
  <si>
    <t>A8</t>
  </si>
  <si>
    <t>B0</t>
  </si>
  <si>
    <t>F4</t>
  </si>
  <si>
    <t>Boucheron</t>
  </si>
  <si>
    <t>POSTE</t>
  </si>
  <si>
    <t>TYPE DE DJ</t>
  </si>
  <si>
    <t>Colonne4</t>
  </si>
  <si>
    <t>Colonne5</t>
  </si>
  <si>
    <t>Colonne22</t>
  </si>
  <si>
    <t>Différence en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</si>
</sst>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rgb="FF303030"/>
      <name val="Arial"/>
      <family val="2"/>
    </font>
    <font>
      <sz val="11"/>
      <color rgb="FF000000"/>
      <name val="Calibri"/>
      <family val="2"/>
    </font>
  </fonts>
  <fills count="4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49998474074526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4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4" tint="0.79998168889431442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</fills>
  <borders count="5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04">
    <xf numFmtId="0" fontId="0" fillId="0" borderId="0" xfId="0"/>
    <xf numFmtId="49" fontId="0" fillId="0" borderId="0" xfId="0" applyNumberFormat="1"/>
    <xf numFmtId="49" fontId="0" fillId="3" borderId="1" xfId="0" applyNumberFormat="1" applyFont="1" applyFill="1" applyBorder="1"/>
    <xf numFmtId="49" fontId="0" fillId="0" borderId="1" xfId="0" applyNumberFormat="1" applyFont="1" applyBorder="1"/>
    <xf numFmtId="0" fontId="2" fillId="2" borderId="0" xfId="0" applyFont="1" applyFill="1" applyAlignment="1">
      <alignment horizontal="left"/>
    </xf>
    <xf numFmtId="0" fontId="2" fillId="0" borderId="0" xfId="0" applyFont="1"/>
    <xf numFmtId="0" fontId="0" fillId="4" borderId="0" xfId="0" applyFill="1"/>
    <xf numFmtId="0" fontId="0" fillId="5" borderId="0" xfId="0" applyFill="1"/>
    <xf numFmtId="0" fontId="0" fillId="7" borderId="0" xfId="0" applyFill="1"/>
    <xf numFmtId="0" fontId="0" fillId="8" borderId="0" xfId="0" applyFill="1"/>
    <xf numFmtId="0" fontId="0" fillId="10" borderId="0" xfId="0" applyFill="1"/>
    <xf numFmtId="0" fontId="0" fillId="12" borderId="0" xfId="0" applyFill="1"/>
    <xf numFmtId="0" fontId="0" fillId="13" borderId="0" xfId="0" applyFill="1"/>
    <xf numFmtId="0" fontId="0" fillId="15" borderId="0" xfId="0" applyFill="1"/>
    <xf numFmtId="0" fontId="0" fillId="16" borderId="0" xfId="0" applyFill="1"/>
    <xf numFmtId="0" fontId="0" fillId="18" borderId="0" xfId="0" applyFill="1"/>
    <xf numFmtId="0" fontId="0" fillId="20" borderId="0" xfId="0" applyFill="1"/>
    <xf numFmtId="0" fontId="0" fillId="22" borderId="0" xfId="0" applyFill="1"/>
    <xf numFmtId="0" fontId="0" fillId="23" borderId="0" xfId="0" applyFill="1"/>
    <xf numFmtId="49" fontId="0" fillId="5" borderId="0" xfId="0" applyNumberFormat="1" applyFill="1"/>
    <xf numFmtId="49" fontId="0" fillId="10" borderId="0" xfId="0" applyNumberFormat="1" applyFill="1"/>
    <xf numFmtId="49" fontId="0" fillId="7" borderId="0" xfId="0" applyNumberFormat="1" applyFill="1"/>
    <xf numFmtId="49" fontId="0" fillId="8" borderId="0" xfId="0" applyNumberFormat="1" applyFill="1"/>
    <xf numFmtId="49" fontId="0" fillId="25" borderId="0" xfId="0" applyNumberFormat="1" applyFill="1"/>
    <xf numFmtId="0" fontId="0" fillId="25" borderId="0" xfId="0" applyFill="1"/>
    <xf numFmtId="49" fontId="0" fillId="22" borderId="0" xfId="0" applyNumberFormat="1" applyFill="1"/>
    <xf numFmtId="49" fontId="0" fillId="12" borderId="0" xfId="0" applyNumberFormat="1" applyFill="1"/>
    <xf numFmtId="49" fontId="0" fillId="13" borderId="0" xfId="0" applyNumberFormat="1" applyFill="1"/>
    <xf numFmtId="49" fontId="0" fillId="27" borderId="0" xfId="0" applyNumberFormat="1" applyFill="1"/>
    <xf numFmtId="0" fontId="0" fillId="27" borderId="0" xfId="0" applyFill="1"/>
    <xf numFmtId="49" fontId="0" fillId="18" borderId="0" xfId="0" applyNumberFormat="1" applyFill="1"/>
    <xf numFmtId="49" fontId="0" fillId="15" borderId="0" xfId="0" applyNumberFormat="1" applyFill="1"/>
    <xf numFmtId="49" fontId="0" fillId="20" borderId="0" xfId="0" applyNumberFormat="1" applyFill="1"/>
    <xf numFmtId="49" fontId="0" fillId="28" borderId="0" xfId="0" applyNumberFormat="1" applyFill="1"/>
    <xf numFmtId="0" fontId="0" fillId="28" borderId="0" xfId="0" applyFill="1"/>
    <xf numFmtId="0" fontId="5" fillId="2" borderId="0" xfId="0" applyFont="1" applyFill="1" applyAlignment="1">
      <alignment horizontal="left"/>
    </xf>
    <xf numFmtId="0" fontId="0" fillId="25" borderId="0" xfId="0" applyNumberFormat="1" applyFill="1"/>
    <xf numFmtId="0" fontId="0" fillId="5" borderId="0" xfId="0" applyNumberFormat="1" applyFill="1"/>
    <xf numFmtId="0" fontId="0" fillId="7" borderId="0" xfId="0" applyNumberFormat="1" applyFill="1"/>
    <xf numFmtId="0" fontId="0" fillId="22" borderId="0" xfId="0" applyNumberFormat="1" applyFill="1"/>
    <xf numFmtId="0" fontId="0" fillId="10" borderId="0" xfId="0" applyNumberFormat="1" applyFill="1"/>
    <xf numFmtId="0" fontId="0" fillId="12" borderId="0" xfId="0" applyNumberFormat="1" applyFill="1"/>
    <xf numFmtId="0" fontId="0" fillId="13" borderId="0" xfId="0" applyNumberFormat="1" applyFill="1"/>
    <xf numFmtId="0" fontId="0" fillId="27" borderId="0" xfId="0" applyNumberFormat="1" applyFill="1"/>
    <xf numFmtId="0" fontId="0" fillId="18" borderId="0" xfId="0" applyNumberFormat="1" applyFill="1"/>
    <xf numFmtId="0" fontId="0" fillId="15" borderId="0" xfId="0" applyNumberFormat="1" applyFill="1"/>
    <xf numFmtId="0" fontId="0" fillId="8" borderId="0" xfId="0" applyNumberFormat="1" applyFill="1"/>
    <xf numFmtId="0" fontId="0" fillId="20" borderId="0" xfId="0" applyNumberFormat="1" applyFill="1"/>
    <xf numFmtId="0" fontId="0" fillId="28" borderId="0" xfId="0" applyNumberFormat="1" applyFill="1"/>
    <xf numFmtId="0" fontId="0" fillId="0" borderId="0" xfId="0" applyNumberFormat="1"/>
    <xf numFmtId="0" fontId="0" fillId="23" borderId="4" xfId="0" applyFill="1" applyBorder="1"/>
    <xf numFmtId="49" fontId="0" fillId="23" borderId="5" xfId="0" applyNumberFormat="1" applyFont="1" applyFill="1" applyBorder="1"/>
    <xf numFmtId="49" fontId="0" fillId="24" borderId="5" xfId="0" applyNumberFormat="1" applyFont="1" applyFill="1" applyBorder="1"/>
    <xf numFmtId="49" fontId="1" fillId="23" borderId="7" xfId="0" applyNumberFormat="1" applyFont="1" applyFill="1" applyBorder="1"/>
    <xf numFmtId="49" fontId="0" fillId="23" borderId="2" xfId="0" applyNumberFormat="1" applyFont="1" applyFill="1" applyBorder="1"/>
    <xf numFmtId="49" fontId="1" fillId="24" borderId="7" xfId="0" applyNumberFormat="1" applyFont="1" applyFill="1" applyBorder="1"/>
    <xf numFmtId="0" fontId="0" fillId="23" borderId="7" xfId="0" applyFill="1" applyBorder="1"/>
    <xf numFmtId="0" fontId="0" fillId="23" borderId="9" xfId="0" applyFill="1" applyBorder="1"/>
    <xf numFmtId="0" fontId="0" fillId="16" borderId="4" xfId="0" applyFill="1" applyBorder="1"/>
    <xf numFmtId="49" fontId="0" fillId="16" borderId="5" xfId="0" applyNumberFormat="1" applyFont="1" applyFill="1" applyBorder="1"/>
    <xf numFmtId="49" fontId="0" fillId="17" borderId="5" xfId="0" applyNumberFormat="1" applyFont="1" applyFill="1" applyBorder="1"/>
    <xf numFmtId="49" fontId="0" fillId="17" borderId="6" xfId="0" applyNumberFormat="1" applyFont="1" applyFill="1" applyBorder="1"/>
    <xf numFmtId="49" fontId="0" fillId="16" borderId="2" xfId="0" applyNumberFormat="1" applyFont="1" applyFill="1" applyBorder="1"/>
    <xf numFmtId="49" fontId="0" fillId="16" borderId="8" xfId="0" applyNumberFormat="1" applyFont="1" applyFill="1" applyBorder="1"/>
    <xf numFmtId="49" fontId="0" fillId="17" borderId="2" xfId="0" applyNumberFormat="1" applyFont="1" applyFill="1" applyBorder="1"/>
    <xf numFmtId="0" fontId="0" fillId="16" borderId="2" xfId="0" applyFill="1" applyBorder="1"/>
    <xf numFmtId="49" fontId="0" fillId="17" borderId="8" xfId="0" applyNumberFormat="1" applyFont="1" applyFill="1" applyBorder="1"/>
    <xf numFmtId="0" fontId="0" fillId="16" borderId="7" xfId="0" applyFill="1" applyBorder="1"/>
    <xf numFmtId="0" fontId="0" fillId="16" borderId="9" xfId="0" applyFill="1" applyBorder="1"/>
    <xf numFmtId="0" fontId="0" fillId="16" borderId="10" xfId="0" applyFill="1" applyBorder="1"/>
    <xf numFmtId="49" fontId="0" fillId="14" borderId="5" xfId="0" applyNumberFormat="1" applyFont="1" applyFill="1" applyBorder="1"/>
    <xf numFmtId="49" fontId="1" fillId="13" borderId="7" xfId="0" applyNumberFormat="1" applyFont="1" applyFill="1" applyBorder="1"/>
    <xf numFmtId="49" fontId="1" fillId="14" borderId="7" xfId="0" applyNumberFormat="1" applyFont="1" applyFill="1" applyBorder="1"/>
    <xf numFmtId="0" fontId="0" fillId="13" borderId="7" xfId="0" applyFill="1" applyBorder="1"/>
    <xf numFmtId="0" fontId="0" fillId="13" borderId="9" xfId="0" applyFill="1" applyBorder="1"/>
    <xf numFmtId="0" fontId="0" fillId="15" borderId="4" xfId="0" applyFill="1" applyBorder="1"/>
    <xf numFmtId="49" fontId="0" fillId="15" borderId="5" xfId="0" applyNumberFormat="1" applyFont="1" applyFill="1" applyBorder="1"/>
    <xf numFmtId="49" fontId="0" fillId="29" borderId="5" xfId="0" applyNumberFormat="1" applyFont="1" applyFill="1" applyBorder="1"/>
    <xf numFmtId="49" fontId="0" fillId="29" borderId="6" xfId="0" applyNumberFormat="1" applyFont="1" applyFill="1" applyBorder="1"/>
    <xf numFmtId="49" fontId="1" fillId="15" borderId="7" xfId="0" applyNumberFormat="1" applyFont="1" applyFill="1" applyBorder="1"/>
    <xf numFmtId="49" fontId="0" fillId="15" borderId="2" xfId="0" applyNumberFormat="1" applyFont="1" applyFill="1" applyBorder="1"/>
    <xf numFmtId="49" fontId="0" fillId="15" borderId="8" xfId="0" applyNumberFormat="1" applyFont="1" applyFill="1" applyBorder="1"/>
    <xf numFmtId="49" fontId="1" fillId="29" borderId="7" xfId="0" applyNumberFormat="1" applyFont="1" applyFill="1" applyBorder="1"/>
    <xf numFmtId="49" fontId="0" fillId="29" borderId="2" xfId="0" applyNumberFormat="1" applyFont="1" applyFill="1" applyBorder="1"/>
    <xf numFmtId="0" fontId="0" fillId="15" borderId="7" xfId="0" applyFill="1" applyBorder="1"/>
    <xf numFmtId="0" fontId="0" fillId="15" borderId="9" xfId="0" applyFill="1" applyBorder="1"/>
    <xf numFmtId="49" fontId="0" fillId="14" borderId="12" xfId="0" applyNumberFormat="1" applyFont="1" applyFill="1" applyBorder="1"/>
    <xf numFmtId="49" fontId="0" fillId="13" borderId="12" xfId="0" applyNumberFormat="1" applyFont="1" applyFill="1" applyBorder="1"/>
    <xf numFmtId="49" fontId="1" fillId="14" borderId="4" xfId="0" applyNumberFormat="1" applyFont="1" applyFill="1" applyBorder="1"/>
    <xf numFmtId="49" fontId="0" fillId="16" borderId="0" xfId="0" applyNumberFormat="1" applyFill="1"/>
    <xf numFmtId="0" fontId="0" fillId="16" borderId="0" xfId="0" applyNumberFormat="1" applyFill="1"/>
    <xf numFmtId="49" fontId="0" fillId="14" borderId="13" xfId="0" applyNumberFormat="1" applyFont="1" applyFill="1" applyBorder="1"/>
    <xf numFmtId="49" fontId="4" fillId="17" borderId="7" xfId="0" applyNumberFormat="1" applyFont="1" applyFill="1" applyBorder="1"/>
    <xf numFmtId="0" fontId="0" fillId="16" borderId="2" xfId="0" applyNumberFormat="1" applyFont="1" applyFill="1" applyBorder="1"/>
    <xf numFmtId="49" fontId="4" fillId="16" borderId="7" xfId="0" applyNumberFormat="1" applyFont="1" applyFill="1" applyBorder="1"/>
    <xf numFmtId="0" fontId="0" fillId="18" borderId="4" xfId="0" applyFill="1" applyBorder="1"/>
    <xf numFmtId="49" fontId="0" fillId="18" borderId="5" xfId="0" applyNumberFormat="1" applyFont="1" applyFill="1" applyBorder="1"/>
    <xf numFmtId="49" fontId="0" fillId="19" borderId="5" xfId="0" applyNumberFormat="1" applyFont="1" applyFill="1" applyBorder="1"/>
    <xf numFmtId="49" fontId="1" fillId="18" borderId="7" xfId="0" applyNumberFormat="1" applyFont="1" applyFill="1" applyBorder="1"/>
    <xf numFmtId="49" fontId="0" fillId="18" borderId="2" xfId="0" applyNumberFormat="1" applyFont="1" applyFill="1" applyBorder="1"/>
    <xf numFmtId="49" fontId="1" fillId="19" borderId="7" xfId="0" applyNumberFormat="1" applyFont="1" applyFill="1" applyBorder="1"/>
    <xf numFmtId="0" fontId="0" fillId="18" borderId="7" xfId="0" applyFill="1" applyBorder="1"/>
    <xf numFmtId="0" fontId="0" fillId="18" borderId="9" xfId="0" applyFill="1" applyBorder="1"/>
    <xf numFmtId="49" fontId="0" fillId="18" borderId="13" xfId="0" applyNumberFormat="1" applyFont="1" applyFill="1" applyBorder="1"/>
    <xf numFmtId="49" fontId="0" fillId="18" borderId="14" xfId="0" applyNumberFormat="1" applyFont="1" applyFill="1" applyBorder="1"/>
    <xf numFmtId="0" fontId="0" fillId="20" borderId="4" xfId="0" applyFill="1" applyBorder="1"/>
    <xf numFmtId="49" fontId="0" fillId="21" borderId="5" xfId="0" applyNumberFormat="1" applyFont="1" applyFill="1" applyBorder="1"/>
    <xf numFmtId="49" fontId="0" fillId="20" borderId="5" xfId="0" applyNumberFormat="1" applyFont="1" applyFill="1" applyBorder="1"/>
    <xf numFmtId="49" fontId="0" fillId="21" borderId="2" xfId="0" applyNumberFormat="1" applyFont="1" applyFill="1" applyBorder="1"/>
    <xf numFmtId="0" fontId="0" fillId="20" borderId="7" xfId="0" applyFill="1" applyBorder="1"/>
    <xf numFmtId="0" fontId="0" fillId="20" borderId="9" xfId="0" applyFill="1" applyBorder="1"/>
    <xf numFmtId="49" fontId="1" fillId="21" borderId="7" xfId="0" applyNumberFormat="1" applyFont="1" applyFill="1" applyBorder="1"/>
    <xf numFmtId="49" fontId="1" fillId="20" borderId="7" xfId="0" applyNumberFormat="1" applyFont="1" applyFill="1" applyBorder="1"/>
    <xf numFmtId="49" fontId="0" fillId="23" borderId="0" xfId="0" applyNumberFormat="1" applyFill="1"/>
    <xf numFmtId="0" fontId="0" fillId="23" borderId="0" xfId="0" applyNumberFormat="1" applyFill="1"/>
    <xf numFmtId="49" fontId="0" fillId="21" borderId="13" xfId="0" applyNumberFormat="1" applyFont="1" applyFill="1" applyBorder="1"/>
    <xf numFmtId="49" fontId="0" fillId="23" borderId="6" xfId="0" applyNumberFormat="1" applyFont="1" applyFill="1" applyBorder="1"/>
    <xf numFmtId="0" fontId="0" fillId="8" borderId="4" xfId="0" applyFill="1" applyBorder="1"/>
    <xf numFmtId="49" fontId="0" fillId="9" borderId="5" xfId="0" applyNumberFormat="1" applyFont="1" applyFill="1" applyBorder="1"/>
    <xf numFmtId="49" fontId="0" fillId="8" borderId="5" xfId="0" applyNumberFormat="1" applyFont="1" applyFill="1" applyBorder="1"/>
    <xf numFmtId="49" fontId="1" fillId="9" borderId="7" xfId="0" applyNumberFormat="1" applyFont="1" applyFill="1" applyBorder="1"/>
    <xf numFmtId="49" fontId="0" fillId="9" borderId="2" xfId="0" applyNumberFormat="1" applyFont="1" applyFill="1" applyBorder="1"/>
    <xf numFmtId="49" fontId="1" fillId="8" borderId="7" xfId="0" applyNumberFormat="1" applyFont="1" applyFill="1" applyBorder="1"/>
    <xf numFmtId="49" fontId="0" fillId="8" borderId="2" xfId="0" applyNumberFormat="1" applyFont="1" applyFill="1" applyBorder="1"/>
    <xf numFmtId="49" fontId="1" fillId="8" borderId="9" xfId="0" applyNumberFormat="1" applyFont="1" applyFill="1" applyBorder="1"/>
    <xf numFmtId="0" fontId="0" fillId="4" borderId="16" xfId="0" applyFill="1" applyBorder="1"/>
    <xf numFmtId="49" fontId="0" fillId="8" borderId="13" xfId="0" applyNumberFormat="1" applyFont="1" applyFill="1" applyBorder="1"/>
    <xf numFmtId="49" fontId="0" fillId="9" borderId="14" xfId="0" applyNumberFormat="1" applyFont="1" applyFill="1" applyBorder="1"/>
    <xf numFmtId="0" fontId="0" fillId="5" borderId="4" xfId="0" applyFill="1" applyBorder="1"/>
    <xf numFmtId="49" fontId="0" fillId="5" borderId="5" xfId="0" applyNumberFormat="1" applyFont="1" applyFill="1" applyBorder="1"/>
    <xf numFmtId="49" fontId="0" fillId="6" borderId="5" xfId="0" applyNumberFormat="1" applyFont="1" applyFill="1" applyBorder="1"/>
    <xf numFmtId="49" fontId="0" fillId="5" borderId="6" xfId="0" applyNumberFormat="1" applyFont="1" applyFill="1" applyBorder="1"/>
    <xf numFmtId="0" fontId="0" fillId="5" borderId="2" xfId="0" applyFill="1" applyBorder="1"/>
    <xf numFmtId="0" fontId="0" fillId="5" borderId="7" xfId="0" applyFill="1" applyBorder="1"/>
    <xf numFmtId="0" fontId="0" fillId="5" borderId="9" xfId="0" applyFill="1" applyBorder="1"/>
    <xf numFmtId="0" fontId="0" fillId="5" borderId="10" xfId="0" applyFill="1" applyBorder="1"/>
    <xf numFmtId="49" fontId="1" fillId="5" borderId="7" xfId="0" applyNumberFormat="1" applyFont="1" applyFill="1" applyBorder="1"/>
    <xf numFmtId="49" fontId="1" fillId="6" borderId="7" xfId="0" applyNumberFormat="1" applyFont="1" applyFill="1" applyBorder="1"/>
    <xf numFmtId="0" fontId="3" fillId="10" borderId="4" xfId="0" applyFont="1" applyFill="1" applyBorder="1"/>
    <xf numFmtId="0" fontId="0" fillId="10" borderId="5" xfId="0" applyFont="1" applyFill="1" applyBorder="1"/>
    <xf numFmtId="49" fontId="0" fillId="10" borderId="5" xfId="0" applyNumberFormat="1" applyFont="1" applyFill="1" applyBorder="1"/>
    <xf numFmtId="49" fontId="0" fillId="11" borderId="5" xfId="0" applyNumberFormat="1" applyFont="1" applyFill="1" applyBorder="1"/>
    <xf numFmtId="49" fontId="0" fillId="10" borderId="6" xfId="0" applyNumberFormat="1" applyFont="1" applyFill="1" applyBorder="1"/>
    <xf numFmtId="49" fontId="1" fillId="11" borderId="7" xfId="0" applyNumberFormat="1" applyFont="1" applyFill="1" applyBorder="1"/>
    <xf numFmtId="49" fontId="1" fillId="10" borderId="7" xfId="0" applyNumberFormat="1" applyFont="1" applyFill="1" applyBorder="1"/>
    <xf numFmtId="0" fontId="0" fillId="10" borderId="7" xfId="0" applyFill="1" applyBorder="1"/>
    <xf numFmtId="0" fontId="0" fillId="10" borderId="9" xfId="0" applyFill="1" applyBorder="1"/>
    <xf numFmtId="0" fontId="0" fillId="26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5" borderId="21" xfId="0" applyFill="1" applyBorder="1"/>
    <xf numFmtId="49" fontId="0" fillId="36" borderId="22" xfId="0" applyNumberFormat="1" applyFont="1" applyFill="1" applyBorder="1"/>
    <xf numFmtId="49" fontId="0" fillId="36" borderId="23" xfId="0" applyNumberFormat="1" applyFont="1" applyFill="1" applyBorder="1"/>
    <xf numFmtId="49" fontId="1" fillId="36" borderId="24" xfId="0" applyNumberFormat="1" applyFont="1" applyFill="1" applyBorder="1"/>
    <xf numFmtId="49" fontId="1" fillId="36" borderId="27" xfId="0" applyNumberFormat="1" applyFont="1" applyFill="1" applyBorder="1"/>
    <xf numFmtId="0" fontId="0" fillId="35" borderId="0" xfId="0" applyFill="1"/>
    <xf numFmtId="49" fontId="0" fillId="14" borderId="21" xfId="0" applyNumberFormat="1" applyFont="1" applyFill="1" applyBorder="1"/>
    <xf numFmtId="49" fontId="0" fillId="14" borderId="22" xfId="0" applyNumberFormat="1" applyFont="1" applyFill="1" applyBorder="1"/>
    <xf numFmtId="49" fontId="0" fillId="14" borderId="23" xfId="0" applyNumberFormat="1" applyFont="1" applyFill="1" applyBorder="1"/>
    <xf numFmtId="49" fontId="0" fillId="35" borderId="0" xfId="0" applyNumberFormat="1" applyFill="1"/>
    <xf numFmtId="0" fontId="0" fillId="35" borderId="0" xfId="0" applyNumberFormat="1" applyFill="1"/>
    <xf numFmtId="49" fontId="0" fillId="37" borderId="0" xfId="0" applyNumberFormat="1" applyFill="1"/>
    <xf numFmtId="0" fontId="0" fillId="37" borderId="0" xfId="0" applyFill="1"/>
    <xf numFmtId="0" fontId="0" fillId="37" borderId="0" xfId="0" applyNumberFormat="1" applyFill="1"/>
    <xf numFmtId="49" fontId="0" fillId="31" borderId="0" xfId="0" applyNumberFormat="1" applyFill="1"/>
    <xf numFmtId="0" fontId="0" fillId="31" borderId="0" xfId="0" applyNumberFormat="1" applyFill="1"/>
    <xf numFmtId="49" fontId="0" fillId="26" borderId="0" xfId="0" applyNumberFormat="1" applyFill="1"/>
    <xf numFmtId="0" fontId="0" fillId="26" borderId="0" xfId="0" applyNumberFormat="1" applyFill="1"/>
    <xf numFmtId="0" fontId="0" fillId="38" borderId="0" xfId="0" applyFill="1"/>
    <xf numFmtId="49" fontId="0" fillId="19" borderId="6" xfId="0" applyNumberFormat="1" applyFont="1" applyFill="1" applyBorder="1"/>
    <xf numFmtId="0" fontId="0" fillId="39" borderId="0" xfId="0" applyFill="1"/>
    <xf numFmtId="49" fontId="0" fillId="39" borderId="0" xfId="0" applyNumberFormat="1" applyFill="1"/>
    <xf numFmtId="0" fontId="0" fillId="39" borderId="0" xfId="0" applyNumberFormat="1" applyFill="1"/>
    <xf numFmtId="0" fontId="0" fillId="39" borderId="4" xfId="0" applyFill="1" applyBorder="1"/>
    <xf numFmtId="49" fontId="0" fillId="40" borderId="5" xfId="0" applyNumberFormat="1" applyFont="1" applyFill="1" applyBorder="1"/>
    <xf numFmtId="49" fontId="0" fillId="39" borderId="6" xfId="0" applyNumberFormat="1" applyFont="1" applyFill="1" applyBorder="1"/>
    <xf numFmtId="0" fontId="0" fillId="10" borderId="4" xfId="0" applyFill="1" applyBorder="1"/>
    <xf numFmtId="0" fontId="0" fillId="26" borderId="4" xfId="0" applyFill="1" applyBorder="1"/>
    <xf numFmtId="49" fontId="0" fillId="3" borderId="5" xfId="0" applyNumberFormat="1" applyFont="1" applyFill="1" applyBorder="1"/>
    <xf numFmtId="49" fontId="0" fillId="3" borderId="13" xfId="0" applyNumberFormat="1" applyFont="1" applyFill="1" applyBorder="1"/>
    <xf numFmtId="49" fontId="0" fillId="30" borderId="4" xfId="0" applyNumberFormat="1" applyFont="1" applyFill="1" applyBorder="1"/>
    <xf numFmtId="49" fontId="0" fillId="31" borderId="5" xfId="0" applyNumberFormat="1" applyFont="1" applyFill="1" applyBorder="1"/>
    <xf numFmtId="49" fontId="0" fillId="31" borderId="6" xfId="0" applyNumberFormat="1" applyFont="1" applyFill="1" applyBorder="1"/>
    <xf numFmtId="49" fontId="0" fillId="31" borderId="13" xfId="0" applyNumberFormat="1" applyFont="1" applyFill="1" applyBorder="1"/>
    <xf numFmtId="0" fontId="0" fillId="32" borderId="4" xfId="0" applyFill="1" applyBorder="1"/>
    <xf numFmtId="49" fontId="0" fillId="32" borderId="5" xfId="0" applyNumberFormat="1" applyFont="1" applyFill="1" applyBorder="1"/>
    <xf numFmtId="49" fontId="0" fillId="32" borderId="6" xfId="0" applyNumberFormat="1" applyFont="1" applyFill="1" applyBorder="1"/>
    <xf numFmtId="49" fontId="0" fillId="32" borderId="0" xfId="0" applyNumberFormat="1" applyFill="1"/>
    <xf numFmtId="0" fontId="0" fillId="32" borderId="0" xfId="0" applyNumberFormat="1" applyFill="1"/>
    <xf numFmtId="49" fontId="0" fillId="33" borderId="0" xfId="0" applyNumberFormat="1" applyFill="1"/>
    <xf numFmtId="0" fontId="0" fillId="33" borderId="0" xfId="0" applyNumberFormat="1" applyFill="1"/>
    <xf numFmtId="49" fontId="0" fillId="33" borderId="4" xfId="0" applyNumberFormat="1" applyFont="1" applyFill="1" applyBorder="1"/>
    <xf numFmtId="49" fontId="0" fillId="33" borderId="5" xfId="0" applyNumberFormat="1" applyFont="1" applyFill="1" applyBorder="1"/>
    <xf numFmtId="49" fontId="0" fillId="33" borderId="6" xfId="0" applyNumberFormat="1" applyFont="1" applyFill="1" applyBorder="1"/>
    <xf numFmtId="49" fontId="0" fillId="38" borderId="0" xfId="0" applyNumberFormat="1" applyFill="1"/>
    <xf numFmtId="0" fontId="0" fillId="38" borderId="0" xfId="0" applyNumberFormat="1" applyFill="1"/>
    <xf numFmtId="49" fontId="0" fillId="38" borderId="4" xfId="0" applyNumberFormat="1" applyFont="1" applyFill="1" applyBorder="1"/>
    <xf numFmtId="49" fontId="0" fillId="38" borderId="5" xfId="0" applyNumberFormat="1" applyFont="1" applyFill="1" applyBorder="1"/>
    <xf numFmtId="49" fontId="0" fillId="38" borderId="6" xfId="0" applyNumberFormat="1" applyFont="1" applyFill="1" applyBorder="1"/>
    <xf numFmtId="49" fontId="0" fillId="37" borderId="5" xfId="0" applyNumberFormat="1" applyFont="1" applyFill="1" applyBorder="1"/>
    <xf numFmtId="49" fontId="0" fillId="37" borderId="4" xfId="0" applyNumberFormat="1" applyFont="1" applyFill="1" applyBorder="1"/>
    <xf numFmtId="49" fontId="0" fillId="41" borderId="0" xfId="0" applyNumberFormat="1" applyFill="1"/>
    <xf numFmtId="0" fontId="0" fillId="41" borderId="0" xfId="0" applyFill="1"/>
    <xf numFmtId="0" fontId="0" fillId="41" borderId="0" xfId="0" applyNumberFormat="1" applyFill="1"/>
    <xf numFmtId="49" fontId="0" fillId="42" borderId="0" xfId="0" applyNumberFormat="1" applyFill="1"/>
    <xf numFmtId="0" fontId="0" fillId="42" borderId="0" xfId="0" applyFill="1"/>
    <xf numFmtId="0" fontId="0" fillId="42" borderId="0" xfId="0" applyNumberFormat="1" applyFill="1"/>
    <xf numFmtId="49" fontId="0" fillId="43" borderId="0" xfId="0" applyNumberFormat="1" applyFill="1"/>
    <xf numFmtId="0" fontId="0" fillId="43" borderId="0" xfId="0" applyFill="1"/>
    <xf numFmtId="0" fontId="0" fillId="43" borderId="0" xfId="0" applyNumberFormat="1" applyFill="1"/>
    <xf numFmtId="49" fontId="0" fillId="41" borderId="4" xfId="0" applyNumberFormat="1" applyFont="1" applyFill="1" applyBorder="1"/>
    <xf numFmtId="49" fontId="0" fillId="41" borderId="5" xfId="0" applyNumberFormat="1" applyFont="1" applyFill="1" applyBorder="1"/>
    <xf numFmtId="49" fontId="0" fillId="41" borderId="6" xfId="0" applyNumberFormat="1" applyFont="1" applyFill="1" applyBorder="1"/>
    <xf numFmtId="0" fontId="0" fillId="5" borderId="8" xfId="0" applyFill="1" applyBorder="1"/>
    <xf numFmtId="0" fontId="0" fillId="5" borderId="11" xfId="0" applyFill="1" applyBorder="1"/>
    <xf numFmtId="0" fontId="0" fillId="5" borderId="3" xfId="0" applyFill="1" applyBorder="1"/>
    <xf numFmtId="0" fontId="0" fillId="5" borderId="30" xfId="0" applyFill="1" applyBorder="1"/>
    <xf numFmtId="49" fontId="0" fillId="44" borderId="4" xfId="0" applyNumberFormat="1" applyFont="1" applyFill="1" applyBorder="1"/>
    <xf numFmtId="49" fontId="0" fillId="44" borderId="5" xfId="0" applyNumberFormat="1" applyFont="1" applyFill="1" applyBorder="1"/>
    <xf numFmtId="49" fontId="0" fillId="44" borderId="6" xfId="0" applyNumberFormat="1" applyFont="1" applyFill="1" applyBorder="1"/>
    <xf numFmtId="49" fontId="0" fillId="44" borderId="17" xfId="0" applyNumberFormat="1" applyFont="1" applyFill="1" applyBorder="1"/>
    <xf numFmtId="49" fontId="0" fillId="8" borderId="4" xfId="0" applyNumberFormat="1" applyFont="1" applyFill="1" applyBorder="1"/>
    <xf numFmtId="49" fontId="0" fillId="8" borderId="6" xfId="0" applyNumberFormat="1" applyFont="1" applyFill="1" applyBorder="1"/>
    <xf numFmtId="49" fontId="0" fillId="22" borderId="4" xfId="0" applyNumberFormat="1" applyFont="1" applyFill="1" applyBorder="1"/>
    <xf numFmtId="0" fontId="0" fillId="22" borderId="13" xfId="0" applyFill="1" applyBorder="1"/>
    <xf numFmtId="49" fontId="0" fillId="20" borderId="4" xfId="0" applyNumberFormat="1" applyFont="1" applyFill="1" applyBorder="1"/>
    <xf numFmtId="49" fontId="0" fillId="20" borderId="6" xfId="0" applyNumberFormat="1" applyFont="1" applyFill="1" applyBorder="1"/>
    <xf numFmtId="49" fontId="0" fillId="43" borderId="4" xfId="0" applyNumberFormat="1" applyFont="1" applyFill="1" applyBorder="1"/>
    <xf numFmtId="49" fontId="0" fillId="43" borderId="5" xfId="0" applyNumberFormat="1" applyFont="1" applyFill="1" applyBorder="1"/>
    <xf numFmtId="49" fontId="0" fillId="43" borderId="6" xfId="0" applyNumberFormat="1" applyFont="1" applyFill="1" applyBorder="1"/>
    <xf numFmtId="49" fontId="0" fillId="42" borderId="4" xfId="0" applyNumberFormat="1" applyFont="1" applyFill="1" applyBorder="1"/>
    <xf numFmtId="49" fontId="0" fillId="42" borderId="5" xfId="0" applyNumberFormat="1" applyFont="1" applyFill="1" applyBorder="1"/>
    <xf numFmtId="49" fontId="0" fillId="42" borderId="6" xfId="0" applyNumberFormat="1" applyFont="1" applyFill="1" applyBorder="1"/>
    <xf numFmtId="49" fontId="0" fillId="31" borderId="4" xfId="0" applyNumberFormat="1" applyFont="1" applyFill="1" applyBorder="1"/>
    <xf numFmtId="49" fontId="0" fillId="44" borderId="13" xfId="0" applyNumberFormat="1" applyFont="1" applyFill="1" applyBorder="1"/>
    <xf numFmtId="49" fontId="0" fillId="22" borderId="5" xfId="0" applyNumberFormat="1" applyFont="1" applyFill="1" applyBorder="1"/>
    <xf numFmtId="49" fontId="0" fillId="22" borderId="6" xfId="0" applyNumberFormat="1" applyFont="1" applyFill="1" applyBorder="1"/>
    <xf numFmtId="49" fontId="0" fillId="16" borderId="4" xfId="0" applyNumberFormat="1" applyFont="1" applyFill="1" applyBorder="1"/>
    <xf numFmtId="49" fontId="0" fillId="16" borderId="6" xfId="0" applyNumberFormat="1" applyFont="1" applyFill="1" applyBorder="1"/>
    <xf numFmtId="49" fontId="0" fillId="16" borderId="7" xfId="0" applyNumberFormat="1" applyFont="1" applyFill="1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1" xfId="0" applyBorder="1"/>
    <xf numFmtId="0" fontId="3" fillId="16" borderId="4" xfId="0" applyFont="1" applyFill="1" applyBorder="1"/>
    <xf numFmtId="0" fontId="0" fillId="16" borderId="5" xfId="0" applyFill="1" applyBorder="1"/>
    <xf numFmtId="0" fontId="0" fillId="16" borderId="6" xfId="0" applyFill="1" applyBorder="1"/>
    <xf numFmtId="49" fontId="1" fillId="16" borderId="7" xfId="0" applyNumberFormat="1" applyFont="1" applyFill="1" applyBorder="1"/>
    <xf numFmtId="49" fontId="0" fillId="17" borderId="7" xfId="0" applyNumberFormat="1" applyFont="1" applyFill="1" applyBorder="1"/>
    <xf numFmtId="49" fontId="0" fillId="10" borderId="2" xfId="0" applyNumberFormat="1" applyFont="1" applyFill="1" applyBorder="1"/>
    <xf numFmtId="49" fontId="0" fillId="16" borderId="2" xfId="0" applyNumberFormat="1" applyFill="1" applyBorder="1"/>
    <xf numFmtId="0" fontId="0" fillId="16" borderId="8" xfId="0" applyNumberFormat="1" applyFont="1" applyFill="1" applyBorder="1"/>
    <xf numFmtId="0" fontId="0" fillId="10" borderId="2" xfId="0" applyNumberFormat="1" applyFill="1" applyBorder="1"/>
    <xf numFmtId="0" fontId="0" fillId="10" borderId="8" xfId="0" applyNumberFormat="1" applyFill="1" applyBorder="1"/>
    <xf numFmtId="0" fontId="0" fillId="10" borderId="10" xfId="0" applyNumberFormat="1" applyFill="1" applyBorder="1"/>
    <xf numFmtId="0" fontId="0" fillId="10" borderId="11" xfId="0" applyNumberFormat="1" applyFill="1" applyBorder="1"/>
    <xf numFmtId="49" fontId="0" fillId="10" borderId="8" xfId="0" applyNumberFormat="1" applyFont="1" applyFill="1" applyBorder="1"/>
    <xf numFmtId="0" fontId="0" fillId="29" borderId="2" xfId="0" applyNumberFormat="1" applyFont="1" applyFill="1" applyBorder="1"/>
    <xf numFmtId="0" fontId="0" fillId="15" borderId="2" xfId="0" applyNumberFormat="1" applyFont="1" applyFill="1" applyBorder="1"/>
    <xf numFmtId="0" fontId="0" fillId="15" borderId="8" xfId="0" applyNumberFormat="1" applyFont="1" applyFill="1" applyBorder="1"/>
    <xf numFmtId="0" fontId="0" fillId="15" borderId="2" xfId="0" applyNumberFormat="1" applyFill="1" applyBorder="1"/>
    <xf numFmtId="0" fontId="0" fillId="29" borderId="8" xfId="0" applyNumberFormat="1" applyFont="1" applyFill="1" applyBorder="1"/>
    <xf numFmtId="0" fontId="0" fillId="15" borderId="8" xfId="0" applyNumberFormat="1" applyFill="1" applyBorder="1"/>
    <xf numFmtId="0" fontId="0" fillId="15" borderId="10" xfId="0" applyNumberFormat="1" applyFill="1" applyBorder="1"/>
    <xf numFmtId="0" fontId="0" fillId="15" borderId="11" xfId="0" applyNumberFormat="1" applyFill="1" applyBorder="1"/>
    <xf numFmtId="0" fontId="0" fillId="13" borderId="2" xfId="0" applyNumberFormat="1" applyFont="1" applyFill="1" applyBorder="1"/>
    <xf numFmtId="0" fontId="0" fillId="14" borderId="2" xfId="0" applyNumberFormat="1" applyFont="1" applyFill="1" applyBorder="1"/>
    <xf numFmtId="0" fontId="0" fillId="13" borderId="2" xfId="0" applyNumberFormat="1" applyFill="1" applyBorder="1"/>
    <xf numFmtId="0" fontId="0" fillId="13" borderId="10" xfId="0" applyNumberFormat="1" applyFill="1" applyBorder="1"/>
    <xf numFmtId="49" fontId="0" fillId="13" borderId="5" xfId="0" applyNumberFormat="1" applyFont="1" applyFill="1" applyBorder="1"/>
    <xf numFmtId="0" fontId="0" fillId="17" borderId="2" xfId="0" applyNumberFormat="1" applyFont="1" applyFill="1" applyBorder="1"/>
    <xf numFmtId="0" fontId="0" fillId="17" borderId="8" xfId="0" applyNumberFormat="1" applyFont="1" applyFill="1" applyBorder="1"/>
    <xf numFmtId="0" fontId="0" fillId="16" borderId="2" xfId="0" applyNumberFormat="1" applyFill="1" applyBorder="1"/>
    <xf numFmtId="0" fontId="0" fillId="16" borderId="8" xfId="0" applyNumberFormat="1" applyFill="1" applyBorder="1"/>
    <xf numFmtId="0" fontId="0" fillId="16" borderId="10" xfId="0" applyNumberFormat="1" applyFill="1" applyBorder="1"/>
    <xf numFmtId="0" fontId="0" fillId="16" borderId="11" xfId="0" applyNumberFormat="1" applyFill="1" applyBorder="1"/>
    <xf numFmtId="0" fontId="0" fillId="18" borderId="2" xfId="0" applyNumberFormat="1" applyFont="1" applyFill="1" applyBorder="1"/>
    <xf numFmtId="0" fontId="0" fillId="18" borderId="14" xfId="0" applyNumberFormat="1" applyFont="1" applyFill="1" applyBorder="1"/>
    <xf numFmtId="0" fontId="0" fillId="19" borderId="2" xfId="0" applyNumberFormat="1" applyFont="1" applyFill="1" applyBorder="1"/>
    <xf numFmtId="0" fontId="0" fillId="19" borderId="14" xfId="0" applyNumberFormat="1" applyFont="1" applyFill="1" applyBorder="1"/>
    <xf numFmtId="0" fontId="0" fillId="18" borderId="2" xfId="0" applyNumberFormat="1" applyFill="1" applyBorder="1"/>
    <xf numFmtId="0" fontId="0" fillId="18" borderId="14" xfId="0" applyNumberFormat="1" applyFill="1" applyBorder="1"/>
    <xf numFmtId="0" fontId="0" fillId="18" borderId="10" xfId="0" applyNumberFormat="1" applyFill="1" applyBorder="1"/>
    <xf numFmtId="0" fontId="0" fillId="18" borderId="15" xfId="0" applyNumberFormat="1" applyFill="1" applyBorder="1"/>
    <xf numFmtId="0" fontId="0" fillId="21" borderId="2" xfId="0" applyNumberFormat="1" applyFont="1" applyFill="1" applyBorder="1"/>
    <xf numFmtId="0" fontId="0" fillId="21" borderId="14" xfId="0" applyNumberFormat="1" applyFont="1" applyFill="1" applyBorder="1"/>
    <xf numFmtId="0" fontId="0" fillId="20" borderId="2" xfId="0" applyNumberFormat="1" applyFont="1" applyFill="1" applyBorder="1"/>
    <xf numFmtId="0" fontId="0" fillId="20" borderId="14" xfId="0" applyNumberFormat="1" applyFont="1" applyFill="1" applyBorder="1"/>
    <xf numFmtId="0" fontId="0" fillId="20" borderId="2" xfId="0" applyNumberFormat="1" applyFill="1" applyBorder="1"/>
    <xf numFmtId="0" fontId="0" fillId="20" borderId="14" xfId="0" applyNumberFormat="1" applyFill="1" applyBorder="1"/>
    <xf numFmtId="0" fontId="0" fillId="20" borderId="10" xfId="0" applyNumberFormat="1" applyFill="1" applyBorder="1"/>
    <xf numFmtId="0" fontId="0" fillId="20" borderId="15" xfId="0" applyNumberFormat="1" applyFill="1" applyBorder="1"/>
    <xf numFmtId="49" fontId="0" fillId="21" borderId="14" xfId="0" applyNumberFormat="1" applyFont="1" applyFill="1" applyBorder="1"/>
    <xf numFmtId="0" fontId="0" fillId="23" borderId="2" xfId="0" applyNumberFormat="1" applyFont="1" applyFill="1" applyBorder="1"/>
    <xf numFmtId="0" fontId="0" fillId="23" borderId="8" xfId="0" applyNumberFormat="1" applyFont="1" applyFill="1" applyBorder="1"/>
    <xf numFmtId="0" fontId="0" fillId="24" borderId="2" xfId="0" applyNumberFormat="1" applyFont="1" applyFill="1" applyBorder="1"/>
    <xf numFmtId="0" fontId="0" fillId="24" borderId="8" xfId="0" applyNumberFormat="1" applyFont="1" applyFill="1" applyBorder="1"/>
    <xf numFmtId="0" fontId="0" fillId="23" borderId="2" xfId="0" applyNumberFormat="1" applyFill="1" applyBorder="1"/>
    <xf numFmtId="0" fontId="0" fillId="23" borderId="8" xfId="0" applyNumberFormat="1" applyFill="1" applyBorder="1"/>
    <xf numFmtId="0" fontId="0" fillId="23" borderId="10" xfId="0" applyNumberFormat="1" applyFill="1" applyBorder="1"/>
    <xf numFmtId="0" fontId="0" fillId="23" borderId="11" xfId="0" applyNumberFormat="1" applyFill="1" applyBorder="1"/>
    <xf numFmtId="49" fontId="0" fillId="23" borderId="8" xfId="0" applyNumberFormat="1" applyFont="1" applyFill="1" applyBorder="1"/>
    <xf numFmtId="0" fontId="0" fillId="9" borderId="2" xfId="0" applyNumberFormat="1" applyFont="1" applyFill="1" applyBorder="1"/>
    <xf numFmtId="0" fontId="0" fillId="8" borderId="2" xfId="0" applyNumberFormat="1" applyFont="1" applyFill="1" applyBorder="1"/>
    <xf numFmtId="0" fontId="0" fillId="9" borderId="14" xfId="0" applyNumberFormat="1" applyFont="1" applyFill="1" applyBorder="1"/>
    <xf numFmtId="0" fontId="0" fillId="8" borderId="14" xfId="0" applyNumberFormat="1" applyFont="1" applyFill="1" applyBorder="1"/>
    <xf numFmtId="0" fontId="0" fillId="8" borderId="10" xfId="0" applyNumberFormat="1" applyFont="1" applyFill="1" applyBorder="1"/>
    <xf numFmtId="0" fontId="0" fillId="8" borderId="15" xfId="0" applyNumberFormat="1" applyFont="1" applyFill="1" applyBorder="1"/>
    <xf numFmtId="0" fontId="0" fillId="5" borderId="2" xfId="0" applyNumberFormat="1" applyFont="1" applyFill="1" applyBorder="1"/>
    <xf numFmtId="0" fontId="0" fillId="5" borderId="2" xfId="0" applyNumberFormat="1" applyFill="1" applyBorder="1"/>
    <xf numFmtId="0" fontId="0" fillId="5" borderId="10" xfId="0" applyNumberFormat="1" applyFill="1" applyBorder="1"/>
    <xf numFmtId="49" fontId="0" fillId="5" borderId="2" xfId="0" applyNumberFormat="1" applyFont="1" applyFill="1" applyBorder="1"/>
    <xf numFmtId="49" fontId="0" fillId="5" borderId="2" xfId="0" applyNumberFormat="1" applyFill="1" applyBorder="1"/>
    <xf numFmtId="49" fontId="0" fillId="5" borderId="8" xfId="0" applyNumberFormat="1" applyFont="1" applyFill="1" applyBorder="1"/>
    <xf numFmtId="0" fontId="0" fillId="35" borderId="26" xfId="0" applyNumberFormat="1" applyFill="1" applyBorder="1"/>
    <xf numFmtId="0" fontId="0" fillId="14" borderId="24" xfId="0" applyNumberFormat="1" applyFont="1" applyFill="1" applyBorder="1"/>
    <xf numFmtId="0" fontId="0" fillId="19" borderId="7" xfId="0" applyNumberFormat="1" applyFont="1" applyFill="1" applyBorder="1"/>
    <xf numFmtId="0" fontId="0" fillId="18" borderId="8" xfId="0" applyNumberFormat="1" applyFill="1" applyBorder="1"/>
    <xf numFmtId="0" fontId="0" fillId="40" borderId="7" xfId="0" applyNumberFormat="1" applyFont="1" applyFill="1" applyBorder="1"/>
    <xf numFmtId="0" fontId="0" fillId="39" borderId="2" xfId="0" applyNumberFormat="1" applyFill="1" applyBorder="1"/>
    <xf numFmtId="0" fontId="0" fillId="39" borderId="8" xfId="0" applyNumberFormat="1" applyFill="1" applyBorder="1"/>
    <xf numFmtId="0" fontId="0" fillId="10" borderId="7" xfId="0" applyNumberFormat="1" applyFont="1" applyFill="1" applyBorder="1"/>
    <xf numFmtId="0" fontId="0" fillId="3" borderId="7" xfId="0" applyNumberFormat="1" applyFont="1" applyFill="1" applyBorder="1"/>
    <xf numFmtId="0" fontId="0" fillId="26" borderId="2" xfId="0" applyNumberFormat="1" applyFill="1" applyBorder="1"/>
    <xf numFmtId="0" fontId="0" fillId="26" borderId="2" xfId="0" applyNumberFormat="1" applyFont="1" applyFill="1" applyBorder="1"/>
    <xf numFmtId="0" fontId="0" fillId="26" borderId="14" xfId="0" applyNumberFormat="1" applyFill="1" applyBorder="1"/>
    <xf numFmtId="0" fontId="0" fillId="31" borderId="7" xfId="0" applyNumberFormat="1" applyFont="1" applyFill="1" applyBorder="1"/>
    <xf numFmtId="0" fontId="0" fillId="31" borderId="2" xfId="0" applyNumberFormat="1" applyFont="1" applyFill="1" applyBorder="1"/>
    <xf numFmtId="0" fontId="0" fillId="31" borderId="2" xfId="0" applyNumberFormat="1" applyFill="1" applyBorder="1"/>
    <xf numFmtId="0" fontId="0" fillId="31" borderId="14" xfId="0" applyNumberFormat="1" applyFill="1" applyBorder="1"/>
    <xf numFmtId="0" fontId="0" fillId="32" borderId="7" xfId="0" applyNumberFormat="1" applyFont="1" applyFill="1" applyBorder="1"/>
    <xf numFmtId="0" fontId="0" fillId="32" borderId="2" xfId="0" applyNumberFormat="1" applyFill="1" applyBorder="1"/>
    <xf numFmtId="0" fontId="0" fillId="32" borderId="8" xfId="0" applyNumberFormat="1" applyFill="1" applyBorder="1"/>
    <xf numFmtId="0" fontId="0" fillId="33" borderId="7" xfId="0" applyNumberFormat="1" applyFont="1" applyFill="1" applyBorder="1"/>
    <xf numFmtId="0" fontId="0" fillId="33" borderId="2" xfId="0" applyNumberFormat="1" applyFill="1" applyBorder="1"/>
    <xf numFmtId="0" fontId="0" fillId="33" borderId="8" xfId="0" applyNumberFormat="1" applyFill="1" applyBorder="1"/>
    <xf numFmtId="0" fontId="0" fillId="38" borderId="7" xfId="0" applyNumberFormat="1" applyFont="1" applyFill="1" applyBorder="1"/>
    <xf numFmtId="0" fontId="0" fillId="38" borderId="2" xfId="0" applyNumberFormat="1" applyFill="1" applyBorder="1"/>
    <xf numFmtId="0" fontId="0" fillId="38" borderId="8" xfId="0" applyNumberFormat="1" applyFill="1" applyBorder="1"/>
    <xf numFmtId="0" fontId="0" fillId="37" borderId="7" xfId="0" applyNumberFormat="1" applyFont="1" applyFill="1" applyBorder="1"/>
    <xf numFmtId="0" fontId="0" fillId="37" borderId="2" xfId="0" applyNumberFormat="1" applyFill="1" applyBorder="1"/>
    <xf numFmtId="0" fontId="0" fillId="41" borderId="7" xfId="0" applyNumberFormat="1" applyFont="1" applyFill="1" applyBorder="1"/>
    <xf numFmtId="0" fontId="0" fillId="41" borderId="2" xfId="0" applyNumberFormat="1" applyFont="1" applyFill="1" applyBorder="1"/>
    <xf numFmtId="0" fontId="0" fillId="41" borderId="8" xfId="0" applyNumberFormat="1" applyFill="1" applyBorder="1"/>
    <xf numFmtId="0" fontId="0" fillId="5" borderId="7" xfId="0" applyNumberFormat="1" applyFont="1" applyFill="1" applyBorder="1"/>
    <xf numFmtId="0" fontId="0" fillId="5" borderId="8" xfId="0" applyNumberFormat="1" applyFill="1" applyBorder="1"/>
    <xf numFmtId="0" fontId="0" fillId="8" borderId="7" xfId="0" applyNumberFormat="1" applyFont="1" applyFill="1" applyBorder="1"/>
    <xf numFmtId="0" fontId="0" fillId="8" borderId="2" xfId="0" applyNumberFormat="1" applyFill="1" applyBorder="1"/>
    <xf numFmtId="0" fontId="0" fillId="8" borderId="8" xfId="0" applyNumberFormat="1" applyFill="1" applyBorder="1"/>
    <xf numFmtId="0" fontId="0" fillId="44" borderId="18" xfId="0" applyNumberFormat="1" applyFont="1" applyFill="1" applyBorder="1"/>
    <xf numFmtId="0" fontId="0" fillId="44" borderId="2" xfId="0" applyNumberFormat="1" applyFill="1" applyBorder="1"/>
    <xf numFmtId="0" fontId="0" fillId="44" borderId="8" xfId="0" applyNumberFormat="1" applyFill="1" applyBorder="1"/>
    <xf numFmtId="0" fontId="0" fillId="22" borderId="7" xfId="0" applyNumberFormat="1" applyFill="1" applyBorder="1"/>
    <xf numFmtId="0" fontId="0" fillId="22" borderId="14" xfId="0" applyNumberFormat="1" applyFill="1" applyBorder="1"/>
    <xf numFmtId="0" fontId="0" fillId="20" borderId="7" xfId="0" applyNumberFormat="1" applyFont="1" applyFill="1" applyBorder="1"/>
    <xf numFmtId="0" fontId="0" fillId="20" borderId="8" xfId="0" applyNumberFormat="1" applyFill="1" applyBorder="1"/>
    <xf numFmtId="0" fontId="0" fillId="43" borderId="7" xfId="0" applyNumberFormat="1" applyFont="1" applyFill="1" applyBorder="1"/>
    <xf numFmtId="0" fontId="0" fillId="43" borderId="2" xfId="0" applyNumberFormat="1" applyFill="1" applyBorder="1"/>
    <xf numFmtId="0" fontId="0" fillId="43" borderId="8" xfId="0" applyNumberFormat="1" applyFill="1" applyBorder="1"/>
    <xf numFmtId="0" fontId="0" fillId="42" borderId="7" xfId="0" applyNumberFormat="1" applyFont="1" applyFill="1" applyBorder="1"/>
    <xf numFmtId="0" fontId="0" fillId="42" borderId="2" xfId="0" applyNumberFormat="1" applyFill="1" applyBorder="1"/>
    <xf numFmtId="0" fontId="0" fillId="42" borderId="8" xfId="0" applyNumberFormat="1" applyFill="1" applyBorder="1"/>
    <xf numFmtId="0" fontId="0" fillId="31" borderId="8" xfId="0" applyNumberFormat="1" applyFill="1" applyBorder="1"/>
    <xf numFmtId="0" fontId="0" fillId="44" borderId="7" xfId="0" applyNumberFormat="1" applyFont="1" applyFill="1" applyBorder="1"/>
    <xf numFmtId="0" fontId="0" fillId="44" borderId="14" xfId="0" applyNumberFormat="1" applyFill="1" applyBorder="1"/>
    <xf numFmtId="0" fontId="0" fillId="22" borderId="7" xfId="0" applyNumberFormat="1" applyFont="1" applyFill="1" applyBorder="1"/>
    <xf numFmtId="0" fontId="0" fillId="22" borderId="2" xfId="0" applyNumberFormat="1" applyFill="1" applyBorder="1"/>
    <xf numFmtId="0" fontId="0" fillId="22" borderId="8" xfId="0" applyNumberFormat="1" applyFill="1" applyBorder="1"/>
    <xf numFmtId="0" fontId="0" fillId="16" borderId="7" xfId="0" applyNumberFormat="1" applyFont="1" applyFill="1" applyBorder="1"/>
    <xf numFmtId="0" fontId="0" fillId="35" borderId="28" xfId="0" applyNumberFormat="1" applyFill="1" applyBorder="1"/>
    <xf numFmtId="0" fontId="0" fillId="13" borderId="27" xfId="0" applyNumberFormat="1" applyFill="1" applyBorder="1"/>
    <xf numFmtId="0" fontId="0" fillId="18" borderId="9" xfId="0" applyNumberFormat="1" applyFill="1" applyBorder="1"/>
    <xf numFmtId="0" fontId="0" fillId="39" borderId="9" xfId="0" applyNumberFormat="1" applyFont="1" applyFill="1" applyBorder="1"/>
    <xf numFmtId="0" fontId="0" fillId="39" borderId="10" xfId="0" applyNumberFormat="1" applyFill="1" applyBorder="1"/>
    <xf numFmtId="0" fontId="0" fillId="39" borderId="11" xfId="0" applyNumberFormat="1" applyFill="1" applyBorder="1"/>
    <xf numFmtId="0" fontId="0" fillId="10" borderId="9" xfId="0" applyNumberFormat="1" applyFill="1" applyBorder="1"/>
    <xf numFmtId="0" fontId="0" fillId="3" borderId="9" xfId="0" applyNumberFormat="1" applyFont="1" applyFill="1" applyBorder="1"/>
    <xf numFmtId="0" fontId="0" fillId="33" borderId="9" xfId="0" applyNumberFormat="1" applyFill="1" applyBorder="1"/>
    <xf numFmtId="0" fontId="0" fillId="38" borderId="9" xfId="0" applyNumberFormat="1" applyFill="1" applyBorder="1"/>
    <xf numFmtId="0" fontId="0" fillId="37" borderId="9" xfId="0" applyNumberFormat="1" applyFont="1" applyFill="1" applyBorder="1"/>
    <xf numFmtId="0" fontId="0" fillId="41" borderId="9" xfId="0" applyNumberFormat="1" applyFill="1" applyBorder="1"/>
    <xf numFmtId="0" fontId="0" fillId="22" borderId="9" xfId="0" applyNumberFormat="1" applyFill="1" applyBorder="1"/>
    <xf numFmtId="0" fontId="0" fillId="22" borderId="15" xfId="0" applyNumberFormat="1" applyFill="1" applyBorder="1"/>
    <xf numFmtId="0" fontId="0" fillId="16" borderId="9" xfId="0" applyNumberFormat="1" applyFill="1" applyBorder="1"/>
    <xf numFmtId="0" fontId="0" fillId="44" borderId="19" xfId="0" applyNumberFormat="1" applyFont="1" applyFill="1" applyBorder="1"/>
    <xf numFmtId="0" fontId="0" fillId="44" borderId="10" xfId="0" applyNumberFormat="1" applyFill="1" applyBorder="1"/>
    <xf numFmtId="0" fontId="0" fillId="44" borderId="11" xfId="0" applyNumberFormat="1" applyFill="1" applyBorder="1"/>
    <xf numFmtId="0" fontId="0" fillId="44" borderId="9" xfId="0" applyNumberFormat="1" applyFont="1" applyFill="1" applyBorder="1"/>
    <xf numFmtId="0" fontId="0" fillId="44" borderId="15" xfId="0" applyNumberFormat="1" applyFill="1" applyBorder="1"/>
    <xf numFmtId="0" fontId="0" fillId="0" borderId="20" xfId="0" applyNumberFormat="1" applyFont="1" applyBorder="1"/>
    <xf numFmtId="0" fontId="0" fillId="3" borderId="20" xfId="0" applyNumberFormat="1" applyFont="1" applyFill="1" applyBorder="1"/>
    <xf numFmtId="0" fontId="0" fillId="31" borderId="9" xfId="0" applyNumberFormat="1" applyFont="1" applyFill="1" applyBorder="1"/>
    <xf numFmtId="0" fontId="0" fillId="31" borderId="10" xfId="0" applyNumberFormat="1" applyFill="1" applyBorder="1"/>
    <xf numFmtId="0" fontId="0" fillId="31" borderId="11" xfId="0" applyNumberFormat="1" applyFill="1" applyBorder="1"/>
    <xf numFmtId="0" fontId="0" fillId="42" borderId="9" xfId="0" applyNumberFormat="1" applyFont="1" applyFill="1" applyBorder="1"/>
    <xf numFmtId="0" fontId="0" fillId="42" borderId="10" xfId="0" applyNumberFormat="1" applyFill="1" applyBorder="1"/>
    <xf numFmtId="0" fontId="0" fillId="42" borderId="11" xfId="0" applyNumberFormat="1" applyFill="1" applyBorder="1"/>
    <xf numFmtId="0" fontId="0" fillId="8" borderId="9" xfId="0" applyNumberFormat="1" applyFont="1" applyFill="1" applyBorder="1"/>
    <xf numFmtId="0" fontId="0" fillId="8" borderId="10" xfId="0" applyNumberFormat="1" applyFill="1" applyBorder="1"/>
    <xf numFmtId="0" fontId="0" fillId="8" borderId="11" xfId="0" applyNumberFormat="1" applyFill="1" applyBorder="1"/>
    <xf numFmtId="0" fontId="0" fillId="22" borderId="9" xfId="0" applyNumberFormat="1" applyFont="1" applyFill="1" applyBorder="1"/>
    <xf numFmtId="0" fontId="0" fillId="22" borderId="10" xfId="0" applyNumberFormat="1" applyFill="1" applyBorder="1"/>
    <xf numFmtId="0" fontId="0" fillId="22" borderId="11" xfId="0" applyNumberFormat="1" applyFill="1" applyBorder="1"/>
    <xf numFmtId="0" fontId="0" fillId="5" borderId="29" xfId="0" applyNumberFormat="1" applyFont="1" applyFill="1" applyBorder="1"/>
    <xf numFmtId="0" fontId="0" fillId="31" borderId="15" xfId="0" applyNumberFormat="1" applyFill="1" applyBorder="1"/>
    <xf numFmtId="0" fontId="0" fillId="5" borderId="9" xfId="0" applyNumberFormat="1" applyFont="1" applyFill="1" applyBorder="1"/>
    <xf numFmtId="0" fontId="0" fillId="0" borderId="1" xfId="0" applyNumberFormat="1" applyFont="1" applyBorder="1"/>
    <xf numFmtId="0" fontId="0" fillId="20" borderId="9" xfId="0" applyNumberFormat="1" applyFont="1" applyFill="1" applyBorder="1"/>
    <xf numFmtId="0" fontId="0" fillId="20" borderId="11" xfId="0" applyNumberFormat="1" applyFill="1" applyBorder="1"/>
    <xf numFmtId="0" fontId="0" fillId="43" borderId="9" xfId="0" applyNumberFormat="1" applyFont="1" applyFill="1" applyBorder="1"/>
    <xf numFmtId="0" fontId="0" fillId="43" borderId="10" xfId="0" applyNumberFormat="1" applyFill="1" applyBorder="1"/>
    <xf numFmtId="0" fontId="0" fillId="43" borderId="11" xfId="0" applyNumberFormat="1" applyFill="1" applyBorder="1"/>
    <xf numFmtId="0" fontId="0" fillId="3" borderId="1" xfId="0" applyNumberFormat="1" applyFont="1" applyFill="1" applyBorder="1"/>
    <xf numFmtId="0" fontId="0" fillId="32" borderId="9" xfId="0" applyNumberFormat="1" applyFont="1" applyFill="1" applyBorder="1"/>
    <xf numFmtId="0" fontId="0" fillId="32" borderId="10" xfId="0" applyNumberFormat="1" applyFill="1" applyBorder="1"/>
    <xf numFmtId="0" fontId="0" fillId="32" borderId="11" xfId="0" applyNumberFormat="1" applyFill="1" applyBorder="1"/>
    <xf numFmtId="0" fontId="0" fillId="36" borderId="25" xfId="0" applyNumberFormat="1" applyFont="1" applyFill="1" applyBorder="1"/>
    <xf numFmtId="0" fontId="0" fillId="35" borderId="25" xfId="0" applyNumberFormat="1" applyFill="1" applyBorder="1"/>
    <xf numFmtId="0" fontId="0" fillId="34" borderId="0" xfId="0" applyNumberFormat="1" applyFill="1" applyBorder="1"/>
    <xf numFmtId="0" fontId="0" fillId="32" borderId="12" xfId="0" applyNumberFormat="1" applyFont="1" applyFill="1" applyBorder="1"/>
    <xf numFmtId="0" fontId="0" fillId="32" borderId="16" xfId="0" applyNumberFormat="1" applyFont="1" applyFill="1" applyBorder="1"/>
    <xf numFmtId="0" fontId="0" fillId="32" borderId="2" xfId="0" applyNumberFormat="1" applyFont="1" applyFill="1" applyBorder="1"/>
    <xf numFmtId="49" fontId="0" fillId="13" borderId="0" xfId="0" applyNumberFormat="1" applyFill="1" applyBorder="1"/>
    <xf numFmtId="49" fontId="0" fillId="13" borderId="25" xfId="0" applyNumberFormat="1" applyFill="1" applyBorder="1"/>
    <xf numFmtId="49" fontId="0" fillId="13" borderId="26" xfId="0" applyNumberFormat="1" applyFill="1" applyBorder="1"/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/>
    <xf numFmtId="0" fontId="0" fillId="0" borderId="43" xfId="0" applyBorder="1"/>
    <xf numFmtId="0" fontId="0" fillId="0" borderId="44" xfId="0" applyBorder="1"/>
    <xf numFmtId="164" fontId="0" fillId="0" borderId="47" xfId="0" applyNumberFormat="1" applyBorder="1"/>
    <xf numFmtId="165" fontId="0" fillId="0" borderId="47" xfId="0" applyNumberFormat="1" applyBorder="1"/>
    <xf numFmtId="0" fontId="0" fillId="0" borderId="47" xfId="0" applyBorder="1"/>
    <xf numFmtId="0" fontId="0" fillId="0" borderId="45" xfId="0" applyBorder="1"/>
    <xf numFmtId="9" fontId="0" fillId="0" borderId="47" xfId="0" applyNumberFormat="1" applyBorder="1"/>
    <xf numFmtId="165" fontId="0" fillId="0" borderId="17" xfId="0" applyNumberFormat="1" applyBorder="1"/>
    <xf numFmtId="0" fontId="0" fillId="0" borderId="14" xfId="0" applyBorder="1"/>
    <xf numFmtId="164" fontId="0" fillId="0" borderId="48" xfId="0" applyNumberFormat="1" applyBorder="1"/>
    <xf numFmtId="0" fontId="0" fillId="0" borderId="48" xfId="0" applyBorder="1"/>
    <xf numFmtId="0" fontId="0" fillId="0" borderId="49" xfId="0" applyBorder="1"/>
    <xf numFmtId="9" fontId="0" fillId="0" borderId="48" xfId="0" applyNumberFormat="1" applyBorder="1"/>
    <xf numFmtId="0" fontId="0" fillId="0" borderId="45" xfId="0" applyBorder="1" applyAlignment="1">
      <alignment horizontal="center"/>
    </xf>
    <xf numFmtId="164" fontId="0" fillId="0" borderId="47" xfId="0" applyNumberFormat="1" applyBorder="1" applyAlignment="1">
      <alignment horizontal="center"/>
    </xf>
    <xf numFmtId="9" fontId="0" fillId="0" borderId="47" xfId="0" applyNumberFormat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9" fontId="0" fillId="0" borderId="48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6" xfId="0" applyBorder="1" applyAlignment="1">
      <alignment horizontal="center"/>
    </xf>
    <xf numFmtId="164" fontId="0" fillId="0" borderId="43" xfId="0" applyNumberFormat="1" applyBorder="1"/>
    <xf numFmtId="164" fontId="0" fillId="0" borderId="43" xfId="0" applyNumberFormat="1" applyBorder="1" applyAlignment="1">
      <alignment horizontal="center"/>
    </xf>
    <xf numFmtId="9" fontId="0" fillId="0" borderId="43" xfId="0" applyNumberFormat="1" applyBorder="1" applyAlignment="1">
      <alignment horizontal="center"/>
    </xf>
    <xf numFmtId="165" fontId="0" fillId="0" borderId="50" xfId="0" applyNumberFormat="1" applyBorder="1"/>
    <xf numFmtId="9" fontId="0" fillId="0" borderId="43" xfId="0" applyNumberFormat="1" applyBorder="1"/>
    <xf numFmtId="0" fontId="0" fillId="4" borderId="0" xfId="0" applyFill="1" applyAlignment="1" applyProtection="1">
      <alignment horizontal="center"/>
      <protection locked="0"/>
    </xf>
    <xf numFmtId="0" fontId="6" fillId="0" borderId="0" xfId="0" applyFont="1"/>
    <xf numFmtId="0" fontId="0" fillId="0" borderId="0" xfId="0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45" borderId="18" xfId="0" applyFill="1" applyBorder="1" applyAlignment="1" applyProtection="1">
      <alignment horizontal="center"/>
      <protection locked="0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40" xfId="0" applyFill="1" applyBorder="1" applyAlignment="1" applyProtection="1">
      <alignment horizontal="center"/>
      <protection locked="0"/>
    </xf>
    <xf numFmtId="0" fontId="0" fillId="45" borderId="2" xfId="0" applyFill="1" applyBorder="1" applyAlignment="1" applyProtection="1">
      <alignment horizontal="center"/>
      <protection locked="0"/>
    </xf>
    <xf numFmtId="0" fontId="0" fillId="45" borderId="2" xfId="0" applyFill="1" applyBorder="1" applyAlignment="1" applyProtection="1">
      <alignment horizontal="center" vertical="center"/>
      <protection locked="0"/>
    </xf>
    <xf numFmtId="0" fontId="0" fillId="45" borderId="3" xfId="0" applyFill="1" applyBorder="1" applyAlignment="1" applyProtection="1">
      <alignment horizontal="center"/>
    </xf>
    <xf numFmtId="164" fontId="0" fillId="45" borderId="2" xfId="0" applyNumberFormat="1" applyFill="1" applyBorder="1" applyAlignment="1" applyProtection="1">
      <alignment horizontal="center"/>
      <protection locked="0"/>
    </xf>
    <xf numFmtId="0" fontId="0" fillId="45" borderId="14" xfId="0" applyFill="1" applyBorder="1" applyAlignment="1" applyProtection="1">
      <alignment horizontal="center"/>
      <protection locked="0"/>
    </xf>
    <xf numFmtId="0" fontId="0" fillId="0" borderId="41" xfId="0" applyFill="1" applyBorder="1" applyAlignment="1" applyProtection="1">
      <alignment horizontal="center"/>
      <protection locked="0"/>
    </xf>
    <xf numFmtId="0" fontId="0" fillId="0" borderId="41" xfId="0" applyFill="1" applyBorder="1" applyAlignment="1" applyProtection="1">
      <alignment horizontal="center" vertical="center"/>
      <protection locked="0"/>
    </xf>
    <xf numFmtId="0" fontId="0" fillId="0" borderId="42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164" fontId="0" fillId="0" borderId="2" xfId="0" applyNumberFormat="1" applyFill="1" applyBorder="1" applyAlignment="1" applyProtection="1">
      <alignment horizontal="center"/>
      <protection locked="0"/>
    </xf>
    <xf numFmtId="0" fontId="0" fillId="0" borderId="14" xfId="0" applyFill="1" applyBorder="1" applyAlignment="1" applyProtection="1">
      <alignment horizontal="center"/>
      <protection locked="0"/>
    </xf>
    <xf numFmtId="0" fontId="0" fillId="0" borderId="51" xfId="0" applyFill="1" applyBorder="1" applyAlignment="1" applyProtection="1">
      <alignment horizontal="center"/>
      <protection locked="0"/>
    </xf>
    <xf numFmtId="0" fontId="0" fillId="45" borderId="38" xfId="0" applyFill="1" applyBorder="1" applyAlignment="1" applyProtection="1">
      <alignment horizontal="center"/>
      <protection locked="0"/>
    </xf>
    <xf numFmtId="0" fontId="0" fillId="45" borderId="3" xfId="0" applyFill="1" applyBorder="1" applyAlignment="1" applyProtection="1">
      <alignment horizontal="center"/>
      <protection locked="0"/>
    </xf>
    <xf numFmtId="0" fontId="0" fillId="45" borderId="3" xfId="0" applyFill="1" applyBorder="1" applyAlignment="1" applyProtection="1">
      <alignment horizontal="center" vertical="center"/>
      <protection locked="0"/>
    </xf>
    <xf numFmtId="164" fontId="0" fillId="45" borderId="3" xfId="0" applyNumberFormat="1" applyFill="1" applyBorder="1" applyAlignment="1" applyProtection="1">
      <alignment horizontal="center"/>
      <protection locked="0"/>
    </xf>
    <xf numFmtId="0" fontId="0" fillId="45" borderId="39" xfId="0" applyFill="1" applyBorder="1" applyAlignment="1" applyProtection="1">
      <alignment horizontal="center"/>
      <protection locked="0"/>
    </xf>
    <xf numFmtId="0" fontId="0" fillId="46" borderId="3" xfId="0" applyFill="1" applyBorder="1" applyAlignment="1" applyProtection="1">
      <alignment horizontal="center"/>
    </xf>
    <xf numFmtId="0" fontId="0" fillId="46" borderId="18" xfId="0" applyFill="1" applyBorder="1" applyAlignment="1" applyProtection="1">
      <alignment horizontal="center"/>
      <protection locked="0"/>
    </xf>
    <xf numFmtId="0" fontId="0" fillId="46" borderId="2" xfId="0" applyFill="1" applyBorder="1" applyAlignment="1" applyProtection="1">
      <alignment horizontal="center"/>
      <protection locked="0"/>
    </xf>
    <xf numFmtId="0" fontId="0" fillId="46" borderId="2" xfId="0" applyFill="1" applyBorder="1" applyAlignment="1" applyProtection="1">
      <alignment horizontal="center" vertical="center"/>
      <protection locked="0"/>
    </xf>
    <xf numFmtId="164" fontId="0" fillId="46" borderId="2" xfId="0" applyNumberFormat="1" applyFill="1" applyBorder="1" applyAlignment="1" applyProtection="1">
      <alignment horizontal="center"/>
      <protection locked="0"/>
    </xf>
    <xf numFmtId="0" fontId="0" fillId="46" borderId="14" xfId="0" applyFill="1" applyBorder="1" applyAlignment="1" applyProtection="1">
      <alignment horizontal="center"/>
      <protection locked="0"/>
    </xf>
    <xf numFmtId="0" fontId="0" fillId="47" borderId="18" xfId="0" applyFill="1" applyBorder="1" applyAlignment="1" applyProtection="1">
      <alignment horizontal="center"/>
      <protection locked="0"/>
    </xf>
    <xf numFmtId="0" fontId="0" fillId="47" borderId="2" xfId="0" applyFill="1" applyBorder="1" applyAlignment="1" applyProtection="1">
      <alignment horizontal="center"/>
      <protection locked="0"/>
    </xf>
    <xf numFmtId="0" fontId="0" fillId="47" borderId="2" xfId="0" applyFill="1" applyBorder="1" applyAlignment="1" applyProtection="1">
      <alignment horizontal="center" vertical="center"/>
      <protection locked="0"/>
    </xf>
    <xf numFmtId="0" fontId="0" fillId="47" borderId="3" xfId="0" applyFill="1" applyBorder="1" applyAlignment="1" applyProtection="1">
      <alignment horizontal="center"/>
    </xf>
    <xf numFmtId="164" fontId="0" fillId="47" borderId="2" xfId="0" applyNumberFormat="1" applyFill="1" applyBorder="1" applyAlignment="1" applyProtection="1">
      <alignment horizontal="center"/>
      <protection locked="0"/>
    </xf>
    <xf numFmtId="0" fontId="0" fillId="47" borderId="14" xfId="0" applyFill="1" applyBorder="1" applyAlignment="1" applyProtection="1">
      <alignment horizontal="center"/>
      <protection locked="0"/>
    </xf>
    <xf numFmtId="14" fontId="0" fillId="45" borderId="3" xfId="0" applyNumberFormat="1" applyFill="1" applyBorder="1" applyAlignment="1" applyProtection="1">
      <alignment horizontal="center"/>
      <protection locked="0"/>
    </xf>
    <xf numFmtId="14" fontId="0" fillId="45" borderId="2" xfId="0" applyNumberFormat="1" applyFill="1" applyBorder="1" applyAlignment="1" applyProtection="1">
      <alignment horizontal="center"/>
      <protection locked="0"/>
    </xf>
    <xf numFmtId="14" fontId="0" fillId="46" borderId="2" xfId="0" applyNumberFormat="1" applyFill="1" applyBorder="1" applyAlignment="1" applyProtection="1">
      <alignment horizontal="center"/>
      <protection locked="0"/>
    </xf>
    <xf numFmtId="14" fontId="0" fillId="47" borderId="2" xfId="0" applyNumberFormat="1" applyFill="1" applyBorder="1" applyAlignment="1" applyProtection="1">
      <alignment horizontal="center"/>
      <protection locked="0"/>
    </xf>
    <xf numFmtId="14" fontId="0" fillId="0" borderId="41" xfId="0" applyNumberFormat="1" applyFill="1" applyBorder="1" applyAlignment="1" applyProtection="1">
      <alignment horizontal="center"/>
      <protection locked="0"/>
    </xf>
    <xf numFmtId="14" fontId="0" fillId="0" borderId="2" xfId="0" applyNumberFormat="1" applyFill="1" applyBorder="1" applyAlignment="1" applyProtection="1">
      <alignment horizontal="center"/>
      <protection locked="0"/>
    </xf>
    <xf numFmtId="14" fontId="1" fillId="0" borderId="0" xfId="0" applyNumberFormat="1" applyFont="1" applyAlignment="1" applyProtection="1">
      <alignment horizontal="center"/>
      <protection locked="0"/>
    </xf>
    <xf numFmtId="0" fontId="0" fillId="31" borderId="0" xfId="0" applyFill="1" applyAlignment="1" applyProtection="1">
      <alignment horizontal="center"/>
      <protection locked="0"/>
    </xf>
  </cellXfs>
  <cellStyles count="1">
    <cellStyle name="Normal" xfId="0" builtinId="0"/>
  </cellStyles>
  <dxfs count="7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numFmt numFmtId="164" formatCode="0.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>
          <bgColor rgb="FFFF0000"/>
        </patternFill>
      </fill>
    </dxf>
    <dxf>
      <fill>
        <patternFill>
          <fgColor theme="8" tint="0.59996337778862885"/>
          <bgColor theme="8" tint="0.59996337778862885"/>
        </patternFill>
      </fill>
    </dxf>
    <dxf>
      <fill>
        <patternFill>
          <fgColor theme="8" tint="0.59996337778862885"/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numFmt numFmtId="164" formatCode="0.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numFmt numFmtId="13" formatCode="0%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numFmt numFmtId="164" formatCode="0.00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numFmt numFmtId="164" formatCode="0.00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numFmt numFmtId="165" formatCode="0.0%"/>
      <border diagonalUp="0" diagonalDown="0">
        <left/>
        <right style="thin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/>
        <top style="medium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numFmt numFmtId="164" formatCode="0.00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numFmt numFmtId="13" formatCode="0%"/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numFmt numFmtId="164" formatCode="0.00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0.000"/>
      <border diagonalUp="0" diagonalDown="0">
        <left/>
        <right/>
        <top style="medium">
          <color auto="1"/>
        </top>
        <bottom style="thin">
          <color auto="1"/>
        </bottom>
        <vertical/>
        <horizontal/>
      </border>
    </dxf>
    <dxf>
      <numFmt numFmtId="165" formatCode="0.0%"/>
      <border diagonalUp="0" diagonalDown="0">
        <left/>
        <right/>
        <top style="medium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top style="thin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rgb="FFFF0000"/>
          <bgColor rgb="FF000000"/>
        </patternFill>
      </fill>
    </dxf>
    <dxf>
      <border outline="0">
        <left style="thick">
          <color auto="1"/>
        </left>
        <right style="thick">
          <color auto="1"/>
        </right>
        <top style="thick">
          <color auto="1"/>
        </top>
      </border>
    </dxf>
    <dxf>
      <border outline="0">
        <bottom style="thick">
          <color auto="1"/>
        </bottom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</border>
    </dxf>
    <dxf>
      <border outline="0">
        <bottom style="thick">
          <color auto="1"/>
        </bottom>
      </border>
    </dxf>
    <dxf>
      <numFmt numFmtId="0" formatCode="General"/>
    </dxf>
    <dxf>
      <numFmt numFmtId="0" formatCode="General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theme="7"/>
        </patternFill>
      </fill>
    </dxf>
    <dxf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1304925</xdr:colOff>
          <xdr:row>0</xdr:row>
          <xdr:rowOff>57150</xdr:rowOff>
        </xdr:from>
        <xdr:to>
          <xdr:col>4</xdr:col>
          <xdr:colOff>1647825</xdr:colOff>
          <xdr:row>0</xdr:row>
          <xdr:rowOff>485775</xdr:rowOff>
        </xdr:to>
        <xdr:sp macro="" textlink="">
          <xdr:nvSpPr>
            <xdr:cNvPr id="4099" name="Bou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1733550</xdr:colOff>
          <xdr:row>0</xdr:row>
          <xdr:rowOff>152400</xdr:rowOff>
        </xdr:from>
        <xdr:to>
          <xdr:col>6</xdr:col>
          <xdr:colOff>57150</xdr:colOff>
          <xdr:row>0</xdr:row>
          <xdr:rowOff>447675</xdr:rowOff>
        </xdr:to>
        <xdr:sp macro="" textlink="">
          <xdr:nvSpPr>
            <xdr:cNvPr id="4100" name="Bou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152400</xdr:rowOff>
        </xdr:from>
        <xdr:to>
          <xdr:col>15</xdr:col>
          <xdr:colOff>47625</xdr:colOff>
          <xdr:row>0</xdr:row>
          <xdr:rowOff>581025</xdr:rowOff>
        </xdr:to>
        <xdr:sp macro="" textlink="">
          <xdr:nvSpPr>
            <xdr:cNvPr id="7173" name="Bou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3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1371600</xdr:colOff>
          <xdr:row>1</xdr:row>
          <xdr:rowOff>66675</xdr:rowOff>
        </xdr:from>
        <xdr:to>
          <xdr:col>15</xdr:col>
          <xdr:colOff>819150</xdr:colOff>
          <xdr:row>3</xdr:row>
          <xdr:rowOff>133350</xdr:rowOff>
        </xdr:to>
        <xdr:sp macro="" textlink="">
          <xdr:nvSpPr>
            <xdr:cNvPr id="7174" name="Bou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3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1661" totalsRowShown="0" headerRowDxfId="72">
  <autoFilter ref="A1:J1661" xr:uid="{00000000-0009-0000-0100-000001000000}"/>
  <sortState ref="A1306:I2031">
    <sortCondition ref="A1306"/>
  </sortState>
  <tableColumns count="10">
    <tableColumn id="1" xr3:uid="{00000000-0010-0000-0000-000001000000}" name="Poste technique" dataDxfId="71"/>
    <tableColumn id="10" xr3:uid="{00000000-0010-0000-0000-00000A000000}" name="Colonne3" dataDxfId="70"/>
    <tableColumn id="2" xr3:uid="{00000000-0010-0000-0000-000002000000}" name="Propri." dataDxfId="69"/>
    <tableColumn id="3" xr3:uid="{00000000-0010-0000-0000-000003000000}" name="Catégorie" dataDxfId="68"/>
    <tableColumn id="4" xr3:uid="{00000000-0010-0000-0000-000004000000}" name="Type" dataDxfId="67"/>
    <tableColumn id="5" xr3:uid="{00000000-0010-0000-0000-000005000000}" name="Repère" dataDxfId="66"/>
    <tableColumn id="6" xr3:uid="{00000000-0010-0000-0000-000006000000}" name="Phase" dataDxfId="65"/>
    <tableColumn id="7" xr3:uid="{00000000-0010-0000-0000-000007000000}" name="Equipement" dataDxfId="64"/>
    <tableColumn id="8" xr3:uid="{00000000-0010-0000-0000-000008000000}" name="Colonne1" dataDxfId="63">
      <calculatedColumnFormula>'Extraction IP'!F2&amp;'Extraction IP'!G2&amp;"                                "&amp;'Extraction IP'!H2</calculatedColumnFormula>
    </tableColumn>
    <tableColumn id="9" xr3:uid="{00000000-0010-0000-0000-000009000000}" name="Colonne2" dataDxfId="62">
      <calculatedColumnFormula array="1">INDEX(H:H,MATCH(1,(K2=A:A)*(L2=G:G),0))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L40" totalsRowShown="0" headerRowDxfId="1" dataDxfId="0" headerRowBorderDxfId="61" tableBorderDxfId="60">
  <autoFilter ref="A1:L40" xr:uid="{00000000-0009-0000-0100-000002000000}"/>
  <tableColumns count="12">
    <tableColumn id="1" xr3:uid="{00000000-0010-0000-0100-000001000000}" name="NOM" dataDxfId="13"/>
    <tableColumn id="2" xr3:uid="{00000000-0010-0000-0100-000002000000}" name="DATE" dataDxfId="12"/>
    <tableColumn id="3" xr3:uid="{00000000-0010-0000-0100-000003000000}" name="TECHNOLOGIE" dataDxfId="11"/>
    <tableColumn id="4" xr3:uid="{00000000-0010-0000-0100-000004000000}" name="SITE" dataDxfId="10"/>
    <tableColumn id="5" xr3:uid="{00000000-0010-0000-0100-000005000000}" name="POSTE TECHNIQUE" dataDxfId="9"/>
    <tableColumn id="6" xr3:uid="{00000000-0010-0000-0100-000006000000}" name="PROPRIETE" dataDxfId="8"/>
    <tableColumn id="7" xr3:uid="{00000000-0010-0000-0100-000007000000}" name="CAISSON/PHASE" dataDxfId="7"/>
    <tableColumn id="8" xr3:uid="{00000000-0010-0000-0100-000008000000}" name="N° EQUIPEMENT" dataDxfId="6">
      <calculatedColumnFormula array="1">IF(E2="","",INDEX(Tableau1[Equipement],MATCH(1,('TABLEAU SUIVI SF6'!E2=Tableau1[Poste technique])*('TABLEAU SUIVI SF6'!G2=Tableau1[Colonne1]),0)))</calculatedColumnFormula>
    </tableColumn>
    <tableColumn id="9" xr3:uid="{00000000-0010-0000-0100-000009000000}" name="Type de DJ" dataDxfId="5">
      <calculatedColumnFormula>IF(E2="","",VLOOKUP(E2,'Extraction IP'!A$2:B$1661,2,0))</calculatedColumnFormula>
    </tableColumn>
    <tableColumn id="10" xr3:uid="{00000000-0010-0000-0100-00000A000000}" name="N°ZA" dataDxfId="4"/>
    <tableColumn id="11" xr3:uid="{00000000-0010-0000-0100-00000B000000}" name="Masse SF6 en kg" dataDxfId="3"/>
    <tableColumn id="12" xr3:uid="{00000000-0010-0000-0100-00000C000000}" name="N° Evenement OCB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4125269-00ED-41B6-A7B0-34AE5FCF65C3}" name="Tableau25" displayName="Tableau25" ref="A1:L24" totalsRowShown="0" headerRowDxfId="20" dataDxfId="19" headerRowBorderDxfId="59" tableBorderDxfId="58">
  <autoFilter ref="A1:L24" xr:uid="{00000000-0009-0000-0100-000002000000}"/>
  <tableColumns count="12">
    <tableColumn id="1" xr3:uid="{088B2FE2-4637-499A-822F-3A5CAC64FA1D}" name="NOM" dataDxfId="32"/>
    <tableColumn id="2" xr3:uid="{DC3C9EC6-F94C-44EA-8A79-F5EBDAFD1811}" name="DATE" dataDxfId="31"/>
    <tableColumn id="3" xr3:uid="{E5491AA2-A532-4CD9-ACB5-74B9B8EB9851}" name="TECHNOLOGIE" dataDxfId="30"/>
    <tableColumn id="4" xr3:uid="{B8E83195-3B1A-4087-BACB-9B62637BC0F8}" name="SITE" dataDxfId="29"/>
    <tableColumn id="5" xr3:uid="{D6AC5C41-49D9-4D64-94CB-ECC3605C3529}" name="POSTE TECHNIQUE" dataDxfId="28"/>
    <tableColumn id="6" xr3:uid="{104563A9-27BA-4FA5-8D16-FCD230383C93}" name="PROPRIETE" dataDxfId="27"/>
    <tableColumn id="7" xr3:uid="{7DCE9AF0-7F35-458B-8006-0F906BA94393}" name="CAISSON/PHASE" dataDxfId="26"/>
    <tableColumn id="8" xr3:uid="{15E1BA5B-4DCC-4E3E-A4CE-7F36A692B3ED}" name="N° EQUIPEMENT" dataDxfId="25">
      <calculatedColumnFormula array="1">IF(E2="","",INDEX(Tableau1[Equipement],MATCH(1,(Essais!E2=Tableau1[Poste technique])*(Essais!G2=Tableau1[Colonne1]),0)))</calculatedColumnFormula>
    </tableColumn>
    <tableColumn id="9" xr3:uid="{6484E704-63C0-41D7-9608-A26F10E8158E}" name="Type de DJ" dataDxfId="24">
      <calculatedColumnFormula>IF(E2="","",VLOOKUP(E2,'Extraction IP'!A$2:B$1661,2,0))</calculatedColumnFormula>
    </tableColumn>
    <tableColumn id="10" xr3:uid="{09527B4F-3069-4EC5-99D9-307BF44BAE2B}" name="N°ZA" dataDxfId="23"/>
    <tableColumn id="11" xr3:uid="{34059CEE-42D4-4926-A8D2-9D041AF279C9}" name="Masse SF6 en kg" dataDxfId="22"/>
    <tableColumn id="12" xr3:uid="{3C3EB7EC-AE6E-4D0C-89DD-D7A4333BF70D}" name="N° Evenement OCB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C3" totalsRowShown="0" headerRowDxfId="56" headerRowBorderDxfId="55" tableBorderDxfId="54">
  <autoFilter ref="A1:C3" xr:uid="{00000000-0009-0000-0100-000005000000}"/>
  <tableColumns count="3">
    <tableColumn id="1" xr3:uid="{00000000-0010-0000-0200-000001000000}" name="TECHNOLOGIE"/>
    <tableColumn id="4" xr3:uid="{00000000-0010-0000-0200-000004000000}" name="Colonne3" dataDxfId="53">
      <calculatedColumnFormula>C2/C$4</calculatedColumnFormula>
    </tableColumn>
    <tableColumn id="2" xr3:uid="{00000000-0010-0000-0200-000002000000}" name="Colonne1" dataDxfId="52">
      <calculatedColumnFormula>SUMPRODUCT((Tableau2[TECHNOLOGIE]=$A2)*(Tableau2[Masse SF6 en kg]))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D1:I35" totalsRowShown="0" headerRowDxfId="51" dataDxfId="49" headerRowBorderDxfId="50" tableBorderDxfId="48">
  <autoFilter ref="D1:I35" xr:uid="{00000000-0009-0000-0100-000006000000}"/>
  <tableColumns count="6">
    <tableColumn id="1" xr3:uid="{00000000-0010-0000-0300-000001000000}" name="POSTE" dataDxfId="47"/>
    <tableColumn id="2" xr3:uid="{00000000-0010-0000-0300-000002000000}" name="Colonne1" dataDxfId="46">
      <calculatedColumnFormula>IF(F2=0,#N/A,D2)</calculatedColumnFormula>
    </tableColumn>
    <tableColumn id="3" xr3:uid="{00000000-0010-0000-0300-000003000000}" name="Colonne2" dataDxfId="45">
      <calculatedColumnFormula>SUMPRODUCT((Tableau2[SITE]=$D2)*(Tableau2[Masse SF6 en kg]))</calculatedColumnFormula>
    </tableColumn>
    <tableColumn id="7" xr3:uid="{00000000-0010-0000-0300-000007000000}" name="Colonne22" dataDxfId="44">
      <calculatedColumnFormula>IF(F2=0,#N/A,I2)</calculatedColumnFormula>
    </tableColumn>
    <tableColumn id="4" xr3:uid="{00000000-0010-0000-0300-000004000000}" name="Colonne3" dataDxfId="43">
      <calculatedColumnFormula>IF(F2=0,"",F2)</calculatedColumnFormula>
    </tableColumn>
    <tableColumn id="5" xr3:uid="{00000000-0010-0000-0300-000005000000}" name="Colonne4" dataDxfId="42">
      <calculatedColumnFormula>F2/F$36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ableau8" displayName="Tableau8" ref="J1:O27" totalsRowShown="0" headerRowDxfId="41" headerRowBorderDxfId="40" tableBorderDxfId="39">
  <autoFilter ref="J1:O27" xr:uid="{00000000-0009-0000-0100-000008000000}"/>
  <tableColumns count="6">
    <tableColumn id="1" xr3:uid="{00000000-0010-0000-0400-000001000000}" name="TYPE DE DJ" dataDxfId="38"/>
    <tableColumn id="2" xr3:uid="{00000000-0010-0000-0400-000002000000}" name="Colonne1" dataDxfId="37">
      <calculatedColumnFormula>IF(M2=0,"",J2)</calculatedColumnFormula>
    </tableColumn>
    <tableColumn id="3" xr3:uid="{00000000-0010-0000-0400-000003000000}" name="Colonne2" dataDxfId="36">
      <calculatedColumnFormula>IF(M2=0,"",O2)</calculatedColumnFormula>
    </tableColumn>
    <tableColumn id="4" xr3:uid="{00000000-0010-0000-0400-000004000000}" name="Colonne3" dataDxfId="35">
      <calculatedColumnFormula>SUMPRODUCT((Tableau2[Type de DJ]=$J2)*(Tableau2[Masse SF6 en kg]))</calculatedColumnFormula>
    </tableColumn>
    <tableColumn id="5" xr3:uid="{00000000-0010-0000-0400-000005000000}" name="Colonne4" dataDxfId="34">
      <calculatedColumnFormula>IF(M2=0,#N/A,M2)</calculatedColumnFormula>
    </tableColumn>
    <tableColumn id="6" xr3:uid="{00000000-0010-0000-0400-000006000000}" name="Colonne5" dataDxfId="33">
      <calculatedColumnFormula>M2/M$28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664"/>
  <sheetViews>
    <sheetView topLeftCell="A1639" workbookViewId="0">
      <selection activeCell="B1139" sqref="B1139"/>
    </sheetView>
  </sheetViews>
  <sheetFormatPr baseColWidth="10" defaultRowHeight="15" x14ac:dyDescent="0.25"/>
  <cols>
    <col min="1" max="1" width="23.7109375" bestFit="1" customWidth="1"/>
    <col min="2" max="2" width="23.7109375" customWidth="1"/>
    <col min="3" max="3" width="14.7109375" bestFit="1" customWidth="1"/>
    <col min="4" max="4" width="10.85546875" customWidth="1"/>
    <col min="5" max="5" width="16.42578125" customWidth="1"/>
    <col min="6" max="6" width="9.42578125" bestFit="1" customWidth="1"/>
    <col min="7" max="7" width="7.85546875" customWidth="1"/>
    <col min="8" max="8" width="13.140625" customWidth="1"/>
    <col min="9" max="9" width="28.140625" customWidth="1"/>
    <col min="11" max="11" width="23.28515625" customWidth="1"/>
  </cols>
  <sheetData>
    <row r="1" spans="1:11" x14ac:dyDescent="0.25">
      <c r="A1" s="4" t="s">
        <v>1711</v>
      </c>
      <c r="B1" s="4" t="s">
        <v>2038</v>
      </c>
      <c r="C1" s="4" t="s">
        <v>1717</v>
      </c>
      <c r="D1" s="4" t="s">
        <v>1713</v>
      </c>
      <c r="E1" s="4" t="s">
        <v>1714</v>
      </c>
      <c r="F1" s="4" t="s">
        <v>1715</v>
      </c>
      <c r="G1" s="4" t="s">
        <v>1716</v>
      </c>
      <c r="H1" s="4" t="s">
        <v>1712</v>
      </c>
      <c r="I1" s="5" t="s">
        <v>1728</v>
      </c>
      <c r="J1" s="35" t="s">
        <v>2019</v>
      </c>
    </row>
    <row r="2" spans="1:11" s="7" customFormat="1" x14ac:dyDescent="0.25">
      <c r="A2" s="19" t="s">
        <v>1756</v>
      </c>
      <c r="B2" s="19" t="s">
        <v>1757</v>
      </c>
      <c r="C2" s="19" t="s">
        <v>4</v>
      </c>
      <c r="D2" s="19" t="s">
        <v>10</v>
      </c>
      <c r="E2" s="19" t="s">
        <v>1757</v>
      </c>
      <c r="F2" s="19" t="s">
        <v>36</v>
      </c>
      <c r="G2" s="19" t="s">
        <v>16</v>
      </c>
      <c r="H2" s="19" t="s">
        <v>2037</v>
      </c>
      <c r="I2" s="19" t="str">
        <f>'Extraction IP'!F2&amp;'Extraction IP'!G2</f>
        <v>H4</v>
      </c>
      <c r="J2" s="37">
        <f t="array" ref="J2">INDEX(H:H,MATCH(1,(K2=A:A)*(L2=G:G),0))</f>
        <v>0</v>
      </c>
    </row>
    <row r="3" spans="1:11" s="7" customFormat="1" x14ac:dyDescent="0.25">
      <c r="A3" s="19" t="s">
        <v>1756</v>
      </c>
      <c r="B3" s="19" t="s">
        <v>1757</v>
      </c>
      <c r="C3" s="19" t="s">
        <v>4</v>
      </c>
      <c r="D3" s="19" t="s">
        <v>10</v>
      </c>
      <c r="E3" s="19" t="s">
        <v>1757</v>
      </c>
      <c r="F3" s="19" t="s">
        <v>1718</v>
      </c>
      <c r="G3" s="19" t="s">
        <v>13</v>
      </c>
      <c r="H3" s="19" t="s">
        <v>1494</v>
      </c>
      <c r="I3" s="19" t="str">
        <f>'Extraction IP'!F3&amp;'Extraction IP'!G3</f>
        <v>M0</v>
      </c>
      <c r="J3" s="37" t="e">
        <f t="array" ref="J3">INDEX(H:H,MATCH(1,(K3=A:A)*(L3=G:G),0))</f>
        <v>#N/A</v>
      </c>
      <c r="K3" s="7" t="str">
        <f>BDD!B11</f>
        <v>VIEUX_PORT</v>
      </c>
    </row>
    <row r="4" spans="1:11" s="7" customFormat="1" x14ac:dyDescent="0.25">
      <c r="A4" s="19" t="s">
        <v>1756</v>
      </c>
      <c r="B4" s="19" t="s">
        <v>1757</v>
      </c>
      <c r="C4" s="19" t="s">
        <v>4</v>
      </c>
      <c r="D4" s="19" t="s">
        <v>10</v>
      </c>
      <c r="E4" s="19" t="s">
        <v>1757</v>
      </c>
      <c r="F4" s="19" t="s">
        <v>1718</v>
      </c>
      <c r="G4" s="19" t="s">
        <v>16</v>
      </c>
      <c r="H4" s="19" t="s">
        <v>1495</v>
      </c>
      <c r="I4" s="19" t="str">
        <f>'Extraction IP'!F4&amp;'Extraction IP'!G4</f>
        <v>M4</v>
      </c>
      <c r="J4" s="37">
        <f t="array" ref="J4">INDEX(H:H,MATCH(1,(K4=A:A)*(L4=G:G),0))</f>
        <v>0</v>
      </c>
    </row>
    <row r="5" spans="1:11" s="7" customFormat="1" x14ac:dyDescent="0.25">
      <c r="A5" s="19" t="s">
        <v>1756</v>
      </c>
      <c r="B5" s="19" t="s">
        <v>1757</v>
      </c>
      <c r="C5" s="19" t="s">
        <v>4</v>
      </c>
      <c r="D5" s="19" t="s">
        <v>10</v>
      </c>
      <c r="E5" s="19" t="s">
        <v>1757</v>
      </c>
      <c r="F5" s="19" t="s">
        <v>1718</v>
      </c>
      <c r="G5" s="19" t="s">
        <v>18</v>
      </c>
      <c r="H5" s="19" t="s">
        <v>1496</v>
      </c>
      <c r="I5" s="19" t="str">
        <f>'Extraction IP'!F5&amp;'Extraction IP'!G5</f>
        <v>M8</v>
      </c>
      <c r="J5" s="37">
        <f t="array" ref="J5">INDEX(H:H,MATCH(1,(K5=A:A)*(L5=G:G),0))</f>
        <v>0</v>
      </c>
    </row>
    <row r="6" spans="1:11" s="7" customFormat="1" x14ac:dyDescent="0.25">
      <c r="A6" s="19" t="s">
        <v>1756</v>
      </c>
      <c r="B6" s="19" t="s">
        <v>1757</v>
      </c>
      <c r="C6" s="19" t="s">
        <v>4</v>
      </c>
      <c r="D6" s="19" t="s">
        <v>10</v>
      </c>
      <c r="E6" s="19" t="s">
        <v>1757</v>
      </c>
      <c r="F6" s="19" t="s">
        <v>1719</v>
      </c>
      <c r="G6" s="19" t="s">
        <v>13</v>
      </c>
      <c r="H6" s="19" t="s">
        <v>1497</v>
      </c>
      <c r="I6" s="19" t="str">
        <f>'Extraction IP'!F6&amp;'Extraction IP'!G6</f>
        <v>N0</v>
      </c>
      <c r="J6" s="37">
        <f t="array" ref="J6">INDEX(H:H,MATCH(1,(K6=A:A)*(L6=G:G),0))</f>
        <v>0</v>
      </c>
    </row>
    <row r="7" spans="1:11" s="7" customFormat="1" x14ac:dyDescent="0.25">
      <c r="A7" s="19" t="s">
        <v>1756</v>
      </c>
      <c r="B7" s="19" t="s">
        <v>1757</v>
      </c>
      <c r="C7" s="19" t="s">
        <v>4</v>
      </c>
      <c r="D7" s="19" t="s">
        <v>10</v>
      </c>
      <c r="E7" s="19" t="s">
        <v>1757</v>
      </c>
      <c r="F7" s="19" t="s">
        <v>1719</v>
      </c>
      <c r="G7" s="19" t="s">
        <v>16</v>
      </c>
      <c r="H7" s="19" t="s">
        <v>1498</v>
      </c>
      <c r="I7" s="19" t="str">
        <f>'Extraction IP'!F7&amp;'Extraction IP'!G7</f>
        <v>N4</v>
      </c>
      <c r="J7" s="37">
        <f t="array" ref="J7">INDEX(H:H,MATCH(1,(K7=A:A)*(L7=G:G),0))</f>
        <v>0</v>
      </c>
    </row>
    <row r="8" spans="1:11" s="7" customFormat="1" x14ac:dyDescent="0.25">
      <c r="A8" s="19" t="s">
        <v>1756</v>
      </c>
      <c r="B8" s="19" t="s">
        <v>1757</v>
      </c>
      <c r="C8" s="19" t="s">
        <v>4</v>
      </c>
      <c r="D8" s="19" t="s">
        <v>10</v>
      </c>
      <c r="E8" s="19" t="s">
        <v>1757</v>
      </c>
      <c r="F8" s="19" t="s">
        <v>1719</v>
      </c>
      <c r="G8" s="19" t="s">
        <v>18</v>
      </c>
      <c r="H8" s="19" t="s">
        <v>1499</v>
      </c>
      <c r="I8" s="19" t="str">
        <f>'Extraction IP'!F8&amp;'Extraction IP'!G8</f>
        <v>N8</v>
      </c>
      <c r="J8" s="37">
        <f t="array" ref="J8">INDEX(H:H,MATCH(1,(K8=A:A)*(L8=G:G),0))</f>
        <v>0</v>
      </c>
    </row>
    <row r="9" spans="1:11" s="7" customFormat="1" x14ac:dyDescent="0.25">
      <c r="A9" s="19" t="s">
        <v>1756</v>
      </c>
      <c r="B9" s="19" t="s">
        <v>1757</v>
      </c>
      <c r="C9" s="19" t="s">
        <v>4</v>
      </c>
      <c r="D9" s="19" t="s">
        <v>10</v>
      </c>
      <c r="E9" s="19" t="s">
        <v>1757</v>
      </c>
      <c r="F9" s="19" t="s">
        <v>1721</v>
      </c>
      <c r="G9" s="19" t="s">
        <v>13</v>
      </c>
      <c r="H9" s="19" t="s">
        <v>1500</v>
      </c>
      <c r="I9" s="19" t="str">
        <f>'Extraction IP'!F9&amp;'Extraction IP'!G9</f>
        <v>O0</v>
      </c>
      <c r="J9" s="37">
        <f t="array" ref="J9">INDEX(H:H,MATCH(1,(K9=A:A)*(L9=G:G),0))</f>
        <v>0</v>
      </c>
    </row>
    <row r="10" spans="1:11" s="7" customFormat="1" x14ac:dyDescent="0.25">
      <c r="A10" s="19" t="s">
        <v>1756</v>
      </c>
      <c r="B10" s="19" t="s">
        <v>1757</v>
      </c>
      <c r="C10" s="19" t="s">
        <v>4</v>
      </c>
      <c r="D10" s="19" t="s">
        <v>10</v>
      </c>
      <c r="E10" s="19" t="s">
        <v>1757</v>
      </c>
      <c r="F10" s="19" t="s">
        <v>1721</v>
      </c>
      <c r="G10" s="19" t="s">
        <v>16</v>
      </c>
      <c r="H10" s="19" t="s">
        <v>1501</v>
      </c>
      <c r="I10" s="19" t="str">
        <f>'Extraction IP'!F10&amp;'Extraction IP'!G10</f>
        <v>O4</v>
      </c>
      <c r="J10" s="37">
        <f t="array" ref="J10">INDEX(H:H,MATCH(1,(K10=A:A)*(L10=G:G),0))</f>
        <v>0</v>
      </c>
    </row>
    <row r="11" spans="1:11" s="7" customFormat="1" x14ac:dyDescent="0.25">
      <c r="A11" s="19" t="s">
        <v>1756</v>
      </c>
      <c r="B11" s="19" t="s">
        <v>1757</v>
      </c>
      <c r="C11" s="19" t="s">
        <v>4</v>
      </c>
      <c r="D11" s="19" t="s">
        <v>10</v>
      </c>
      <c r="E11" s="19" t="s">
        <v>1757</v>
      </c>
      <c r="F11" s="19" t="s">
        <v>1721</v>
      </c>
      <c r="G11" s="19" t="s">
        <v>18</v>
      </c>
      <c r="H11" s="19" t="s">
        <v>1502</v>
      </c>
      <c r="I11" s="19" t="str">
        <f>'Extraction IP'!F11&amp;'Extraction IP'!G11</f>
        <v>O8</v>
      </c>
      <c r="J11" s="37">
        <f t="array" ref="J11">INDEX(H:H,MATCH(1,(K11=A:A)*(L11=G:G),0))</f>
        <v>0</v>
      </c>
    </row>
    <row r="12" spans="1:11" s="8" customFormat="1" x14ac:dyDescent="0.25">
      <c r="A12" s="21" t="s">
        <v>1758</v>
      </c>
      <c r="B12" s="21" t="s">
        <v>1757</v>
      </c>
      <c r="C12" s="21" t="s">
        <v>4</v>
      </c>
      <c r="D12" s="21" t="s">
        <v>10</v>
      </c>
      <c r="E12" s="21" t="s">
        <v>1757</v>
      </c>
      <c r="F12" s="21" t="s">
        <v>3</v>
      </c>
      <c r="G12" s="21" t="s">
        <v>16</v>
      </c>
      <c r="H12" s="21" t="s">
        <v>1503</v>
      </c>
      <c r="I12" s="19" t="str">
        <f>'Extraction IP'!F12&amp;'Extraction IP'!G12</f>
        <v>4</v>
      </c>
      <c r="J12" s="38">
        <f t="array" ref="J12">INDEX(H:H,MATCH(1,(K12=A:A)*(L12=G:G),0))</f>
        <v>0</v>
      </c>
    </row>
    <row r="13" spans="1:11" s="8" customFormat="1" x14ac:dyDescent="0.25">
      <c r="A13" s="21" t="s">
        <v>1758</v>
      </c>
      <c r="B13" s="21" t="s">
        <v>1757</v>
      </c>
      <c r="C13" s="21" t="s">
        <v>4</v>
      </c>
      <c r="D13" s="21" t="s">
        <v>10</v>
      </c>
      <c r="E13" s="21" t="s">
        <v>1757</v>
      </c>
      <c r="F13" s="21" t="s">
        <v>1718</v>
      </c>
      <c r="G13" s="21" t="s">
        <v>13</v>
      </c>
      <c r="H13" s="21" t="s">
        <v>1504</v>
      </c>
      <c r="I13" s="19" t="str">
        <f>'Extraction IP'!F13&amp;'Extraction IP'!G13</f>
        <v>M0</v>
      </c>
      <c r="J13" s="38">
        <f t="array" ref="J13">INDEX(H:H,MATCH(1,(K13=A:A)*(L13=G:G),0))</f>
        <v>0</v>
      </c>
    </row>
    <row r="14" spans="1:11" s="8" customFormat="1" x14ac:dyDescent="0.25">
      <c r="A14" s="21" t="s">
        <v>1758</v>
      </c>
      <c r="B14" s="21" t="s">
        <v>1757</v>
      </c>
      <c r="C14" s="21" t="s">
        <v>4</v>
      </c>
      <c r="D14" s="21" t="s">
        <v>10</v>
      </c>
      <c r="E14" s="21" t="s">
        <v>1757</v>
      </c>
      <c r="F14" s="21" t="s">
        <v>1718</v>
      </c>
      <c r="G14" s="21" t="s">
        <v>16</v>
      </c>
      <c r="H14" s="21" t="s">
        <v>1505</v>
      </c>
      <c r="I14" s="19" t="str">
        <f>'Extraction IP'!F14&amp;'Extraction IP'!G14</f>
        <v>M4</v>
      </c>
      <c r="J14" s="38">
        <f t="array" ref="J14">INDEX(H:H,MATCH(1,(K14=A:A)*(L14=G:G),0))</f>
        <v>0</v>
      </c>
    </row>
    <row r="15" spans="1:11" s="8" customFormat="1" x14ac:dyDescent="0.25">
      <c r="A15" s="21" t="s">
        <v>1758</v>
      </c>
      <c r="B15" s="21" t="s">
        <v>1757</v>
      </c>
      <c r="C15" s="21" t="s">
        <v>4</v>
      </c>
      <c r="D15" s="21" t="s">
        <v>10</v>
      </c>
      <c r="E15" s="21" t="s">
        <v>1757</v>
      </c>
      <c r="F15" s="21" t="s">
        <v>1718</v>
      </c>
      <c r="G15" s="21" t="s">
        <v>18</v>
      </c>
      <c r="H15" s="21" t="s">
        <v>1506</v>
      </c>
      <c r="I15" s="19" t="str">
        <f>'Extraction IP'!F15&amp;'Extraction IP'!G15</f>
        <v>M8</v>
      </c>
      <c r="J15" s="38">
        <f t="array" ref="J15">INDEX(H:H,MATCH(1,(K15=A:A)*(L15=G:G),0))</f>
        <v>0</v>
      </c>
    </row>
    <row r="16" spans="1:11" s="8" customFormat="1" x14ac:dyDescent="0.25">
      <c r="A16" s="21" t="s">
        <v>1758</v>
      </c>
      <c r="B16" s="21" t="s">
        <v>1757</v>
      </c>
      <c r="C16" s="21" t="s">
        <v>4</v>
      </c>
      <c r="D16" s="21" t="s">
        <v>10</v>
      </c>
      <c r="E16" s="21" t="s">
        <v>1757</v>
      </c>
      <c r="F16" s="21" t="s">
        <v>1719</v>
      </c>
      <c r="G16" s="21" t="s">
        <v>13</v>
      </c>
      <c r="H16" s="21" t="s">
        <v>1507</v>
      </c>
      <c r="I16" s="19" t="str">
        <f>'Extraction IP'!F16&amp;'Extraction IP'!G16</f>
        <v>N0</v>
      </c>
      <c r="J16" s="38">
        <f t="array" ref="J16">INDEX(H:H,MATCH(1,(K16=A:A)*(L16=G:G),0))</f>
        <v>0</v>
      </c>
    </row>
    <row r="17" spans="1:12" s="8" customFormat="1" x14ac:dyDescent="0.25">
      <c r="A17" s="21" t="s">
        <v>1758</v>
      </c>
      <c r="B17" s="21" t="s">
        <v>1757</v>
      </c>
      <c r="C17" s="21" t="s">
        <v>4</v>
      </c>
      <c r="D17" s="21" t="s">
        <v>10</v>
      </c>
      <c r="E17" s="21" t="s">
        <v>1757</v>
      </c>
      <c r="F17" s="21" t="s">
        <v>1719</v>
      </c>
      <c r="G17" s="21" t="s">
        <v>16</v>
      </c>
      <c r="H17" s="21" t="s">
        <v>1508</v>
      </c>
      <c r="I17" s="19" t="str">
        <f>'Extraction IP'!F17&amp;'Extraction IP'!G17</f>
        <v>N4</v>
      </c>
      <c r="J17" s="38">
        <f t="array" ref="J17">INDEX(H:H,MATCH(1,(K17=A:A)*(L17=G:G),0))</f>
        <v>0</v>
      </c>
    </row>
    <row r="18" spans="1:12" s="8" customFormat="1" x14ac:dyDescent="0.25">
      <c r="A18" s="21" t="s">
        <v>1758</v>
      </c>
      <c r="B18" s="21" t="s">
        <v>1757</v>
      </c>
      <c r="C18" s="21" t="s">
        <v>4</v>
      </c>
      <c r="D18" s="21" t="s">
        <v>10</v>
      </c>
      <c r="E18" s="21" t="s">
        <v>1757</v>
      </c>
      <c r="F18" s="21" t="s">
        <v>1719</v>
      </c>
      <c r="G18" s="21" t="s">
        <v>18</v>
      </c>
      <c r="H18" s="21" t="s">
        <v>1509</v>
      </c>
      <c r="I18" s="19" t="str">
        <f>'Extraction IP'!F18&amp;'Extraction IP'!G18</f>
        <v>N8</v>
      </c>
      <c r="J18" s="38">
        <f t="array" ref="J18">INDEX(H:H,MATCH(1,(K18=A:A)*(L18=G:G),0))</f>
        <v>0</v>
      </c>
    </row>
    <row r="19" spans="1:12" s="8" customFormat="1" x14ac:dyDescent="0.25">
      <c r="A19" s="21" t="s">
        <v>1758</v>
      </c>
      <c r="B19" s="21" t="s">
        <v>1757</v>
      </c>
      <c r="C19" s="21" t="s">
        <v>4</v>
      </c>
      <c r="D19" s="21" t="s">
        <v>10</v>
      </c>
      <c r="E19" s="21" t="s">
        <v>1757</v>
      </c>
      <c r="F19" s="21" t="s">
        <v>1721</v>
      </c>
      <c r="G19" s="21" t="s">
        <v>13</v>
      </c>
      <c r="H19" s="21" t="s">
        <v>1510</v>
      </c>
      <c r="I19" s="19" t="str">
        <f>'Extraction IP'!F19&amp;'Extraction IP'!G19</f>
        <v>O0</v>
      </c>
      <c r="J19" s="38">
        <f t="array" ref="J19">INDEX(H:H,MATCH(1,(K19=A:A)*(L19=G:G),0))</f>
        <v>0</v>
      </c>
    </row>
    <row r="20" spans="1:12" s="8" customFormat="1" x14ac:dyDescent="0.25">
      <c r="A20" s="21" t="s">
        <v>1758</v>
      </c>
      <c r="B20" s="21" t="s">
        <v>1757</v>
      </c>
      <c r="C20" s="21" t="s">
        <v>4</v>
      </c>
      <c r="D20" s="21" t="s">
        <v>10</v>
      </c>
      <c r="E20" s="21" t="s">
        <v>1757</v>
      </c>
      <c r="F20" s="21" t="s">
        <v>1721</v>
      </c>
      <c r="G20" s="21" t="s">
        <v>16</v>
      </c>
      <c r="H20" s="21" t="s">
        <v>1511</v>
      </c>
      <c r="I20" s="19" t="str">
        <f>'Extraction IP'!F20&amp;'Extraction IP'!G20</f>
        <v>O4</v>
      </c>
      <c r="J20" s="38">
        <f t="array" ref="J20">INDEX(H:H,MATCH(1,(K20=A:A)*(L20=G:G),0))</f>
        <v>0</v>
      </c>
    </row>
    <row r="21" spans="1:12" s="8" customFormat="1" x14ac:dyDescent="0.25">
      <c r="A21" s="21" t="s">
        <v>1758</v>
      </c>
      <c r="B21" s="21" t="s">
        <v>1757</v>
      </c>
      <c r="C21" s="21" t="s">
        <v>4</v>
      </c>
      <c r="D21" s="21" t="s">
        <v>10</v>
      </c>
      <c r="E21" s="21" t="s">
        <v>1757</v>
      </c>
      <c r="F21" s="21" t="s">
        <v>1721</v>
      </c>
      <c r="G21" s="21" t="s">
        <v>18</v>
      </c>
      <c r="H21" s="21" t="s">
        <v>1512</v>
      </c>
      <c r="I21" s="19" t="str">
        <f>'Extraction IP'!F21&amp;'Extraction IP'!G21</f>
        <v>O8</v>
      </c>
      <c r="J21" s="38">
        <f t="array" ref="J21">INDEX(H:H,MATCH(1,(K21=A:A)*(L21=G:G),0))</f>
        <v>0</v>
      </c>
    </row>
    <row r="22" spans="1:12" s="24" customFormat="1" x14ac:dyDescent="0.25">
      <c r="A22" s="23" t="s">
        <v>1759</v>
      </c>
      <c r="B22" s="23" t="s">
        <v>1757</v>
      </c>
      <c r="C22" s="23" t="s">
        <v>4</v>
      </c>
      <c r="D22" s="23" t="s">
        <v>10</v>
      </c>
      <c r="E22" s="23" t="s">
        <v>1757</v>
      </c>
      <c r="F22" s="23" t="s">
        <v>32</v>
      </c>
      <c r="G22" s="23" t="s">
        <v>13</v>
      </c>
      <c r="H22" s="23" t="s">
        <v>1476</v>
      </c>
      <c r="I22" s="19" t="str">
        <f>'Extraction IP'!F22&amp;'Extraction IP'!G22</f>
        <v>A0</v>
      </c>
      <c r="J22" s="36" t="e">
        <f t="array" ref="J22">INDEX(H2:H1661,MATCH(1,(K22=A2:A1661)*(L22=G2:G1661),0))</f>
        <v>#N/A</v>
      </c>
      <c r="K22" s="24" t="s">
        <v>1759</v>
      </c>
      <c r="L22" s="24">
        <v>0</v>
      </c>
    </row>
    <row r="23" spans="1:12" s="24" customFormat="1" x14ac:dyDescent="0.25">
      <c r="A23" s="23" t="s">
        <v>1759</v>
      </c>
      <c r="B23" s="23" t="s">
        <v>1757</v>
      </c>
      <c r="C23" s="23" t="s">
        <v>4</v>
      </c>
      <c r="D23" s="23" t="s">
        <v>10</v>
      </c>
      <c r="E23" s="23" t="s">
        <v>1757</v>
      </c>
      <c r="F23" s="23" t="s">
        <v>32</v>
      </c>
      <c r="G23" s="23" t="s">
        <v>16</v>
      </c>
      <c r="H23" s="23" t="s">
        <v>1477</v>
      </c>
      <c r="I23" s="19" t="str">
        <f>'Extraction IP'!F23&amp;'Extraction IP'!G23</f>
        <v>A4</v>
      </c>
      <c r="J23" s="36">
        <f t="array" ref="J23">INDEX(H:H,MATCH(1,(K23=A:A)*(L23=G:G),0))</f>
        <v>0</v>
      </c>
    </row>
    <row r="24" spans="1:12" s="24" customFormat="1" x14ac:dyDescent="0.25">
      <c r="A24" s="23" t="s">
        <v>1759</v>
      </c>
      <c r="B24" s="23" t="s">
        <v>1757</v>
      </c>
      <c r="C24" s="23" t="s">
        <v>4</v>
      </c>
      <c r="D24" s="23" t="s">
        <v>10</v>
      </c>
      <c r="E24" s="23" t="s">
        <v>1757</v>
      </c>
      <c r="F24" s="23" t="s">
        <v>32</v>
      </c>
      <c r="G24" s="23" t="s">
        <v>18</v>
      </c>
      <c r="H24" s="23" t="s">
        <v>1478</v>
      </c>
      <c r="I24" s="19" t="str">
        <f>'Extraction IP'!F24&amp;'Extraction IP'!G24</f>
        <v>A8</v>
      </c>
      <c r="J24" s="36">
        <f t="array" ref="J24">INDEX(H:H,MATCH(1,(K24=A:A)*(L24=G:G),0))</f>
        <v>0</v>
      </c>
    </row>
    <row r="25" spans="1:12" s="24" customFormat="1" x14ac:dyDescent="0.25">
      <c r="A25" s="23" t="s">
        <v>1759</v>
      </c>
      <c r="B25" s="23" t="s">
        <v>1757</v>
      </c>
      <c r="C25" s="23" t="s">
        <v>4</v>
      </c>
      <c r="D25" s="23" t="s">
        <v>10</v>
      </c>
      <c r="E25" s="23" t="s">
        <v>1757</v>
      </c>
      <c r="F25" s="23" t="s">
        <v>28</v>
      </c>
      <c r="G25" s="23" t="s">
        <v>13</v>
      </c>
      <c r="H25" s="23" t="s">
        <v>1479</v>
      </c>
      <c r="I25" s="19" t="str">
        <f>'Extraction IP'!F25&amp;'Extraction IP'!G25</f>
        <v>B0</v>
      </c>
      <c r="J25" s="36">
        <f t="array" ref="J25">INDEX(H:H,MATCH(1,(K25=A:A)*(L25=G:G),0))</f>
        <v>0</v>
      </c>
    </row>
    <row r="26" spans="1:12" s="24" customFormat="1" x14ac:dyDescent="0.25">
      <c r="A26" s="23" t="s">
        <v>1759</v>
      </c>
      <c r="B26" s="23" t="s">
        <v>1757</v>
      </c>
      <c r="C26" s="23" t="s">
        <v>4</v>
      </c>
      <c r="D26" s="23" t="s">
        <v>10</v>
      </c>
      <c r="E26" s="23" t="s">
        <v>1757</v>
      </c>
      <c r="F26" s="23" t="s">
        <v>28</v>
      </c>
      <c r="G26" s="23" t="s">
        <v>16</v>
      </c>
      <c r="H26" s="23" t="s">
        <v>1480</v>
      </c>
      <c r="I26" s="19" t="str">
        <f>'Extraction IP'!F26&amp;'Extraction IP'!G26</f>
        <v>B4</v>
      </c>
      <c r="J26" s="36">
        <f t="array" ref="J26">INDEX(H:H,MATCH(1,(K26=A:A)*(L26=G:G),0))</f>
        <v>0</v>
      </c>
    </row>
    <row r="27" spans="1:12" s="24" customFormat="1" x14ac:dyDescent="0.25">
      <c r="A27" s="23" t="s">
        <v>1759</v>
      </c>
      <c r="B27" s="23" t="s">
        <v>1757</v>
      </c>
      <c r="C27" s="23" t="s">
        <v>4</v>
      </c>
      <c r="D27" s="23" t="s">
        <v>10</v>
      </c>
      <c r="E27" s="23" t="s">
        <v>1757</v>
      </c>
      <c r="F27" s="23" t="s">
        <v>28</v>
      </c>
      <c r="G27" s="23" t="s">
        <v>18</v>
      </c>
      <c r="H27" s="23" t="s">
        <v>1481</v>
      </c>
      <c r="I27" s="19" t="str">
        <f>'Extraction IP'!F27&amp;'Extraction IP'!G27</f>
        <v>B8</v>
      </c>
      <c r="J27" s="36">
        <f t="array" ref="J27">INDEX(H:H,MATCH(1,(K27=A:A)*(L27=G:G),0))</f>
        <v>0</v>
      </c>
    </row>
    <row r="28" spans="1:12" s="24" customFormat="1" x14ac:dyDescent="0.25">
      <c r="A28" s="23" t="s">
        <v>1759</v>
      </c>
      <c r="B28" s="23" t="s">
        <v>1757</v>
      </c>
      <c r="C28" s="23" t="s">
        <v>4</v>
      </c>
      <c r="D28" s="23" t="s">
        <v>10</v>
      </c>
      <c r="E28" s="23" t="s">
        <v>1757</v>
      </c>
      <c r="F28" s="23" t="s">
        <v>149</v>
      </c>
      <c r="G28" s="23" t="s">
        <v>13</v>
      </c>
      <c r="H28" s="23" t="s">
        <v>1482</v>
      </c>
      <c r="I28" s="19" t="str">
        <f>'Extraction IP'!F28&amp;'Extraction IP'!G28</f>
        <v>C0</v>
      </c>
      <c r="J28" s="36">
        <f t="array" ref="J28">INDEX(H:H,MATCH(1,(K28=A:A)*(L28=G:G),0))</f>
        <v>0</v>
      </c>
    </row>
    <row r="29" spans="1:12" s="24" customFormat="1" x14ac:dyDescent="0.25">
      <c r="A29" s="23" t="s">
        <v>1759</v>
      </c>
      <c r="B29" s="23" t="s">
        <v>1757</v>
      </c>
      <c r="C29" s="23" t="s">
        <v>4</v>
      </c>
      <c r="D29" s="23" t="s">
        <v>10</v>
      </c>
      <c r="E29" s="23" t="s">
        <v>1757</v>
      </c>
      <c r="F29" s="23" t="s">
        <v>149</v>
      </c>
      <c r="G29" s="23" t="s">
        <v>16</v>
      </c>
      <c r="H29" s="23" t="s">
        <v>1483</v>
      </c>
      <c r="I29" s="19" t="str">
        <f>'Extraction IP'!F29&amp;'Extraction IP'!G29</f>
        <v>C4</v>
      </c>
      <c r="J29" s="36">
        <f t="array" ref="J29">INDEX(H:H,MATCH(1,(K29=A:A)*(L29=G:G),0))</f>
        <v>0</v>
      </c>
    </row>
    <row r="30" spans="1:12" s="24" customFormat="1" x14ac:dyDescent="0.25">
      <c r="A30" s="23" t="s">
        <v>1759</v>
      </c>
      <c r="B30" s="23" t="s">
        <v>1757</v>
      </c>
      <c r="C30" s="23" t="s">
        <v>4</v>
      </c>
      <c r="D30" s="23" t="s">
        <v>10</v>
      </c>
      <c r="E30" s="23" t="s">
        <v>1757</v>
      </c>
      <c r="F30" s="23" t="s">
        <v>149</v>
      </c>
      <c r="G30" s="23" t="s">
        <v>18</v>
      </c>
      <c r="H30" s="23" t="s">
        <v>1484</v>
      </c>
      <c r="I30" s="19" t="str">
        <f>'Extraction IP'!F30&amp;'Extraction IP'!G30</f>
        <v>C8</v>
      </c>
      <c r="J30" s="36">
        <f t="array" ref="J30">INDEX(H:H,MATCH(1,(K30=A:A)*(L30=G:G),0))</f>
        <v>0</v>
      </c>
    </row>
    <row r="31" spans="1:12" s="24" customFormat="1" x14ac:dyDescent="0.25">
      <c r="A31" s="23" t="s">
        <v>1759</v>
      </c>
      <c r="B31" s="23" t="s">
        <v>1757</v>
      </c>
      <c r="C31" s="23" t="s">
        <v>4</v>
      </c>
      <c r="D31" s="23" t="s">
        <v>10</v>
      </c>
      <c r="E31" s="23" t="s">
        <v>1757</v>
      </c>
      <c r="F31" s="23" t="s">
        <v>20</v>
      </c>
      <c r="G31" s="23" t="s">
        <v>13</v>
      </c>
      <c r="H31" s="23" t="s">
        <v>1485</v>
      </c>
      <c r="I31" s="19" t="str">
        <f>'Extraction IP'!F31&amp;'Extraction IP'!G31</f>
        <v>D0</v>
      </c>
      <c r="J31" s="36">
        <f t="array" ref="J31">INDEX(H:H,MATCH(1,(K31=A:A)*(L31=G:G),0))</f>
        <v>0</v>
      </c>
    </row>
    <row r="32" spans="1:12" s="24" customFormat="1" x14ac:dyDescent="0.25">
      <c r="A32" s="23" t="s">
        <v>1759</v>
      </c>
      <c r="B32" s="23" t="s">
        <v>1757</v>
      </c>
      <c r="C32" s="23" t="s">
        <v>4</v>
      </c>
      <c r="D32" s="23" t="s">
        <v>10</v>
      </c>
      <c r="E32" s="23" t="s">
        <v>1757</v>
      </c>
      <c r="F32" s="23" t="s">
        <v>20</v>
      </c>
      <c r="G32" s="23" t="s">
        <v>16</v>
      </c>
      <c r="H32" s="23" t="s">
        <v>1486</v>
      </c>
      <c r="I32" s="19" t="str">
        <f>'Extraction IP'!F32&amp;'Extraction IP'!G32</f>
        <v>D4</v>
      </c>
      <c r="J32" s="36">
        <f t="array" ref="J32">INDEX(H:H,MATCH(1,(K32=A:A)*(L32=G:G),0))</f>
        <v>0</v>
      </c>
    </row>
    <row r="33" spans="1:10" s="24" customFormat="1" x14ac:dyDescent="0.25">
      <c r="A33" s="23" t="s">
        <v>1759</v>
      </c>
      <c r="B33" s="23" t="s">
        <v>1757</v>
      </c>
      <c r="C33" s="23" t="s">
        <v>4</v>
      </c>
      <c r="D33" s="23" t="s">
        <v>10</v>
      </c>
      <c r="E33" s="23" t="s">
        <v>1757</v>
      </c>
      <c r="F33" s="23" t="s">
        <v>20</v>
      </c>
      <c r="G33" s="23" t="s">
        <v>18</v>
      </c>
      <c r="H33" s="23" t="s">
        <v>1487</v>
      </c>
      <c r="I33" s="19" t="str">
        <f>'Extraction IP'!F33&amp;'Extraction IP'!G33</f>
        <v>D8</v>
      </c>
      <c r="J33" s="36">
        <f t="array" ref="J33">INDEX(H:H,MATCH(1,(K33=A:A)*(L33=G:G),0))</f>
        <v>0</v>
      </c>
    </row>
    <row r="34" spans="1:10" s="24" customFormat="1" x14ac:dyDescent="0.25">
      <c r="A34" s="23" t="s">
        <v>1759</v>
      </c>
      <c r="B34" s="23" t="s">
        <v>1757</v>
      </c>
      <c r="C34" s="23" t="s">
        <v>4</v>
      </c>
      <c r="D34" s="23" t="s">
        <v>10</v>
      </c>
      <c r="E34" s="23" t="s">
        <v>1757</v>
      </c>
      <c r="F34" s="23" t="s">
        <v>24</v>
      </c>
      <c r="G34" s="23" t="s">
        <v>13</v>
      </c>
      <c r="H34" s="23" t="s">
        <v>1488</v>
      </c>
      <c r="I34" s="19" t="str">
        <f>'Extraction IP'!F34&amp;'Extraction IP'!G34</f>
        <v>F0</v>
      </c>
      <c r="J34" s="36">
        <f t="array" ref="J34">INDEX(H:H,MATCH(1,(K34=A:A)*(L34=G:G),0))</f>
        <v>0</v>
      </c>
    </row>
    <row r="35" spans="1:10" s="24" customFormat="1" x14ac:dyDescent="0.25">
      <c r="A35" s="23" t="s">
        <v>1759</v>
      </c>
      <c r="B35" s="23" t="s">
        <v>1757</v>
      </c>
      <c r="C35" s="23" t="s">
        <v>4</v>
      </c>
      <c r="D35" s="23" t="s">
        <v>10</v>
      </c>
      <c r="E35" s="23" t="s">
        <v>1757</v>
      </c>
      <c r="F35" s="23" t="s">
        <v>24</v>
      </c>
      <c r="G35" s="23" t="s">
        <v>16</v>
      </c>
      <c r="H35" s="23" t="s">
        <v>1489</v>
      </c>
      <c r="I35" s="19" t="str">
        <f>'Extraction IP'!F35&amp;'Extraction IP'!G35</f>
        <v>F4</v>
      </c>
      <c r="J35" s="36">
        <f t="array" ref="J35">INDEX(H:H,MATCH(1,(K35=A:A)*(L35=G:G),0))</f>
        <v>0</v>
      </c>
    </row>
    <row r="36" spans="1:10" s="24" customFormat="1" x14ac:dyDescent="0.25">
      <c r="A36" s="23" t="s">
        <v>1759</v>
      </c>
      <c r="B36" s="23" t="s">
        <v>1757</v>
      </c>
      <c r="C36" s="23" t="s">
        <v>4</v>
      </c>
      <c r="D36" s="23" t="s">
        <v>10</v>
      </c>
      <c r="E36" s="23" t="s">
        <v>1757</v>
      </c>
      <c r="F36" s="23" t="s">
        <v>24</v>
      </c>
      <c r="G36" s="23" t="s">
        <v>18</v>
      </c>
      <c r="H36" s="23" t="s">
        <v>1490</v>
      </c>
      <c r="I36" s="19" t="str">
        <f>'Extraction IP'!F36&amp;'Extraction IP'!G36</f>
        <v>F8</v>
      </c>
      <c r="J36" s="36">
        <f t="array" ref="J36">INDEX(H:H,MATCH(1,(K36=A:A)*(L36=G:G),0))</f>
        <v>0</v>
      </c>
    </row>
    <row r="37" spans="1:10" s="24" customFormat="1" x14ac:dyDescent="0.25">
      <c r="A37" s="23" t="s">
        <v>1759</v>
      </c>
      <c r="B37" s="23" t="s">
        <v>1757</v>
      </c>
      <c r="C37" s="23" t="s">
        <v>4</v>
      </c>
      <c r="D37" s="23" t="s">
        <v>10</v>
      </c>
      <c r="E37" s="23" t="s">
        <v>1757</v>
      </c>
      <c r="F37" s="23" t="s">
        <v>36</v>
      </c>
      <c r="G37" s="23" t="s">
        <v>13</v>
      </c>
      <c r="H37" s="23" t="s">
        <v>1491</v>
      </c>
      <c r="I37" s="19" t="str">
        <f>'Extraction IP'!F37&amp;'Extraction IP'!G37</f>
        <v>H0</v>
      </c>
      <c r="J37" s="36">
        <f t="array" ref="J37">INDEX(H:H,MATCH(1,(K37=A:A)*(L37=G:G),0))</f>
        <v>0</v>
      </c>
    </row>
    <row r="38" spans="1:10" s="24" customFormat="1" x14ac:dyDescent="0.25">
      <c r="A38" s="23" t="s">
        <v>1759</v>
      </c>
      <c r="B38" s="23" t="s">
        <v>1757</v>
      </c>
      <c r="C38" s="23" t="s">
        <v>4</v>
      </c>
      <c r="D38" s="23" t="s">
        <v>10</v>
      </c>
      <c r="E38" s="23" t="s">
        <v>1757</v>
      </c>
      <c r="F38" s="23" t="s">
        <v>36</v>
      </c>
      <c r="G38" s="23" t="s">
        <v>16</v>
      </c>
      <c r="H38" s="23" t="s">
        <v>1492</v>
      </c>
      <c r="I38" s="19" t="str">
        <f>'Extraction IP'!F38&amp;'Extraction IP'!G38</f>
        <v>H4</v>
      </c>
      <c r="J38" s="36">
        <f t="array" ref="J38">INDEX(H:H,MATCH(1,(K38=A:A)*(L38=G:G),0))</f>
        <v>0</v>
      </c>
    </row>
    <row r="39" spans="1:10" s="24" customFormat="1" x14ac:dyDescent="0.25">
      <c r="A39" s="23" t="s">
        <v>1759</v>
      </c>
      <c r="B39" s="23" t="s">
        <v>1757</v>
      </c>
      <c r="C39" s="23" t="s">
        <v>4</v>
      </c>
      <c r="D39" s="23" t="s">
        <v>10</v>
      </c>
      <c r="E39" s="23" t="s">
        <v>1757</v>
      </c>
      <c r="F39" s="23" t="s">
        <v>36</v>
      </c>
      <c r="G39" s="23" t="s">
        <v>18</v>
      </c>
      <c r="H39" s="23" t="s">
        <v>1493</v>
      </c>
      <c r="I39" s="19" t="str">
        <f>'Extraction IP'!F39&amp;'Extraction IP'!G39</f>
        <v>H8</v>
      </c>
      <c r="J39" s="36">
        <f t="array" ref="J39">INDEX(H:H,MATCH(1,(K39=A:A)*(L39=G:G),0))</f>
        <v>0</v>
      </c>
    </row>
    <row r="40" spans="1:10" s="17" customFormat="1" x14ac:dyDescent="0.25">
      <c r="A40" s="25" t="s">
        <v>1760</v>
      </c>
      <c r="B40" s="25" t="s">
        <v>1757</v>
      </c>
      <c r="C40" s="25" t="s">
        <v>14</v>
      </c>
      <c r="D40" s="25" t="s">
        <v>10</v>
      </c>
      <c r="E40" s="25" t="s">
        <v>1757</v>
      </c>
      <c r="F40" s="25" t="s">
        <v>32</v>
      </c>
      <c r="G40" s="25" t="s">
        <v>13</v>
      </c>
      <c r="H40" s="25" t="s">
        <v>1513</v>
      </c>
      <c r="I40" s="19" t="str">
        <f>'Extraction IP'!$F$40&amp;'Extraction IP'!$G$40</f>
        <v>A0</v>
      </c>
      <c r="J40" s="39">
        <f t="array" ref="J40">INDEX(H:H,MATCH(1,(K40=A:A)*(L40=G:G),0))</f>
        <v>0</v>
      </c>
    </row>
    <row r="41" spans="1:10" s="17" customFormat="1" x14ac:dyDescent="0.25">
      <c r="A41" s="25" t="s">
        <v>1760</v>
      </c>
      <c r="B41" s="25" t="s">
        <v>1757</v>
      </c>
      <c r="C41" s="25" t="s">
        <v>14</v>
      </c>
      <c r="D41" s="25" t="s">
        <v>10</v>
      </c>
      <c r="E41" s="25" t="s">
        <v>1757</v>
      </c>
      <c r="F41" s="25" t="s">
        <v>32</v>
      </c>
      <c r="G41" s="25" t="s">
        <v>16</v>
      </c>
      <c r="H41" s="25" t="s">
        <v>1514</v>
      </c>
      <c r="I41" s="19" t="str">
        <f>'Extraction IP'!F41&amp;'Extraction IP'!G41</f>
        <v>A4</v>
      </c>
      <c r="J41" s="39">
        <f t="array" ref="J41">INDEX(H:H,MATCH(1,(K41=A:A)*(L41=G:G),0))</f>
        <v>0</v>
      </c>
    </row>
    <row r="42" spans="1:10" s="17" customFormat="1" x14ac:dyDescent="0.25">
      <c r="A42" s="25" t="s">
        <v>1760</v>
      </c>
      <c r="B42" s="25" t="s">
        <v>1757</v>
      </c>
      <c r="C42" s="25" t="s">
        <v>14</v>
      </c>
      <c r="D42" s="25" t="s">
        <v>10</v>
      </c>
      <c r="E42" s="25" t="s">
        <v>1757</v>
      </c>
      <c r="F42" s="25" t="s">
        <v>32</v>
      </c>
      <c r="G42" s="25" t="s">
        <v>18</v>
      </c>
      <c r="H42" s="25" t="s">
        <v>1515</v>
      </c>
      <c r="I42" s="19" t="str">
        <f>'Extraction IP'!F42&amp;'Extraction IP'!G42</f>
        <v>A8</v>
      </c>
      <c r="J42" s="39">
        <f t="array" ref="J42">INDEX(H:H,MATCH(1,(K42=A:A)*(L42=G:G),0))</f>
        <v>0</v>
      </c>
    </row>
    <row r="43" spans="1:10" s="17" customFormat="1" x14ac:dyDescent="0.25">
      <c r="A43" s="25" t="s">
        <v>1760</v>
      </c>
      <c r="B43" s="25" t="s">
        <v>1757</v>
      </c>
      <c r="C43" s="25" t="s">
        <v>14</v>
      </c>
      <c r="D43" s="25" t="s">
        <v>10</v>
      </c>
      <c r="E43" s="25" t="s">
        <v>1757</v>
      </c>
      <c r="F43" s="25" t="s">
        <v>28</v>
      </c>
      <c r="G43" s="25" t="s">
        <v>13</v>
      </c>
      <c r="H43" s="25" t="s">
        <v>1516</v>
      </c>
      <c r="I43" s="19" t="str">
        <f>'Extraction IP'!F43&amp;'Extraction IP'!G43</f>
        <v>B0</v>
      </c>
      <c r="J43" s="39">
        <f t="array" ref="J43">INDEX(H:H,MATCH(1,(K43=A:A)*(L43=G:G),0))</f>
        <v>0</v>
      </c>
    </row>
    <row r="44" spans="1:10" s="17" customFormat="1" x14ac:dyDescent="0.25">
      <c r="A44" s="25" t="s">
        <v>1760</v>
      </c>
      <c r="B44" s="25" t="s">
        <v>1757</v>
      </c>
      <c r="C44" s="25" t="s">
        <v>14</v>
      </c>
      <c r="D44" s="25" t="s">
        <v>10</v>
      </c>
      <c r="E44" s="25" t="s">
        <v>1757</v>
      </c>
      <c r="F44" s="25" t="s">
        <v>28</v>
      </c>
      <c r="G44" s="25" t="s">
        <v>16</v>
      </c>
      <c r="H44" s="25" t="s">
        <v>1517</v>
      </c>
      <c r="I44" s="19" t="str">
        <f>'Extraction IP'!F44&amp;'Extraction IP'!G44</f>
        <v>B4</v>
      </c>
      <c r="J44" s="39">
        <f t="array" ref="J44">INDEX(H:H,MATCH(1,(K44=A:A)*(L44=G:G),0))</f>
        <v>0</v>
      </c>
    </row>
    <row r="45" spans="1:10" s="17" customFormat="1" x14ac:dyDescent="0.25">
      <c r="A45" s="25" t="s">
        <v>1760</v>
      </c>
      <c r="B45" s="25" t="s">
        <v>1757</v>
      </c>
      <c r="C45" s="25" t="s">
        <v>14</v>
      </c>
      <c r="D45" s="25" t="s">
        <v>10</v>
      </c>
      <c r="E45" s="25" t="s">
        <v>1757</v>
      </c>
      <c r="F45" s="25" t="s">
        <v>28</v>
      </c>
      <c r="G45" s="25" t="s">
        <v>18</v>
      </c>
      <c r="H45" s="25" t="s">
        <v>1518</v>
      </c>
      <c r="I45" s="19" t="str">
        <f>'Extraction IP'!F45&amp;'Extraction IP'!G45</f>
        <v>B8</v>
      </c>
      <c r="J45" s="39">
        <f t="array" ref="J45">INDEX(H:H,MATCH(1,(K45=A:A)*(L45=G:G),0))</f>
        <v>0</v>
      </c>
    </row>
    <row r="46" spans="1:10" s="17" customFormat="1" x14ac:dyDescent="0.25">
      <c r="A46" s="25" t="s">
        <v>1760</v>
      </c>
      <c r="B46" s="25" t="s">
        <v>1757</v>
      </c>
      <c r="C46" s="25" t="s">
        <v>4</v>
      </c>
      <c r="D46" s="25" t="s">
        <v>10</v>
      </c>
      <c r="E46" s="25" t="s">
        <v>1757</v>
      </c>
      <c r="F46" s="25" t="s">
        <v>149</v>
      </c>
      <c r="G46" s="25" t="s">
        <v>13</v>
      </c>
      <c r="H46" s="25" t="s">
        <v>1519</v>
      </c>
      <c r="I46" s="19" t="str">
        <f>'Extraction IP'!F46&amp;'Extraction IP'!G46</f>
        <v>C0</v>
      </c>
      <c r="J46" s="39">
        <f t="array" ref="J46">INDEX(H:H,MATCH(1,(K46=A:A)*(L46=G:G),0))</f>
        <v>0</v>
      </c>
    </row>
    <row r="47" spans="1:10" s="17" customFormat="1" x14ac:dyDescent="0.25">
      <c r="A47" s="25" t="s">
        <v>1760</v>
      </c>
      <c r="B47" s="25" t="s">
        <v>1757</v>
      </c>
      <c r="C47" s="25" t="s">
        <v>4</v>
      </c>
      <c r="D47" s="25" t="s">
        <v>10</v>
      </c>
      <c r="E47" s="25" t="s">
        <v>1757</v>
      </c>
      <c r="F47" s="25" t="s">
        <v>149</v>
      </c>
      <c r="G47" s="25" t="s">
        <v>16</v>
      </c>
      <c r="H47" s="25" t="s">
        <v>1520</v>
      </c>
      <c r="I47" s="19" t="str">
        <f>'Extraction IP'!F47&amp;'Extraction IP'!G47</f>
        <v>C4</v>
      </c>
      <c r="J47" s="39">
        <f t="array" ref="J47">INDEX(H:H,MATCH(1,(K47=A:A)*(L47=G:G),0))</f>
        <v>0</v>
      </c>
    </row>
    <row r="48" spans="1:10" s="17" customFormat="1" x14ac:dyDescent="0.25">
      <c r="A48" s="25" t="s">
        <v>1760</v>
      </c>
      <c r="B48" s="25" t="s">
        <v>1757</v>
      </c>
      <c r="C48" s="25" t="s">
        <v>4</v>
      </c>
      <c r="D48" s="25" t="s">
        <v>10</v>
      </c>
      <c r="E48" s="25" t="s">
        <v>1757</v>
      </c>
      <c r="F48" s="25" t="s">
        <v>149</v>
      </c>
      <c r="G48" s="25" t="s">
        <v>18</v>
      </c>
      <c r="H48" s="25" t="s">
        <v>1521</v>
      </c>
      <c r="I48" s="19" t="str">
        <f>'Extraction IP'!F48&amp;'Extraction IP'!G48</f>
        <v>C8</v>
      </c>
      <c r="J48" s="39">
        <f t="array" ref="J48">INDEX(H:H,MATCH(1,(K48=A:A)*(L48=G:G),0))</f>
        <v>0</v>
      </c>
    </row>
    <row r="49" spans="1:10" s="17" customFormat="1" x14ac:dyDescent="0.25">
      <c r="A49" s="25" t="s">
        <v>1760</v>
      </c>
      <c r="B49" s="25" t="s">
        <v>1757</v>
      </c>
      <c r="C49" s="25" t="s">
        <v>4</v>
      </c>
      <c r="D49" s="25" t="s">
        <v>10</v>
      </c>
      <c r="E49" s="25" t="s">
        <v>1757</v>
      </c>
      <c r="F49" s="25" t="s">
        <v>20</v>
      </c>
      <c r="G49" s="25" t="s">
        <v>13</v>
      </c>
      <c r="H49" s="25" t="s">
        <v>1522</v>
      </c>
      <c r="I49" s="19" t="str">
        <f>'Extraction IP'!F49&amp;'Extraction IP'!G49</f>
        <v>D0</v>
      </c>
      <c r="J49" s="39">
        <f t="array" ref="J49">INDEX(H:H,MATCH(1,(K49=A:A)*(L49=G:G),0))</f>
        <v>0</v>
      </c>
    </row>
    <row r="50" spans="1:10" s="17" customFormat="1" x14ac:dyDescent="0.25">
      <c r="A50" s="25" t="s">
        <v>1760</v>
      </c>
      <c r="B50" s="25" t="s">
        <v>1757</v>
      </c>
      <c r="C50" s="25" t="s">
        <v>4</v>
      </c>
      <c r="D50" s="25" t="s">
        <v>10</v>
      </c>
      <c r="E50" s="25" t="s">
        <v>1757</v>
      </c>
      <c r="F50" s="25" t="s">
        <v>20</v>
      </c>
      <c r="G50" s="25" t="s">
        <v>16</v>
      </c>
      <c r="H50" s="25" t="s">
        <v>1523</v>
      </c>
      <c r="I50" s="19" t="str">
        <f>'Extraction IP'!F50&amp;'Extraction IP'!G50</f>
        <v>D4</v>
      </c>
      <c r="J50" s="39">
        <f t="array" ref="J50">INDEX(H:H,MATCH(1,(K50=A:A)*(L50=G:G),0))</f>
        <v>0</v>
      </c>
    </row>
    <row r="51" spans="1:10" s="17" customFormat="1" x14ac:dyDescent="0.25">
      <c r="A51" s="25" t="s">
        <v>1760</v>
      </c>
      <c r="B51" s="25" t="s">
        <v>1757</v>
      </c>
      <c r="C51" s="25" t="s">
        <v>4</v>
      </c>
      <c r="D51" s="25" t="s">
        <v>10</v>
      </c>
      <c r="E51" s="25" t="s">
        <v>1757</v>
      </c>
      <c r="F51" s="25" t="s">
        <v>20</v>
      </c>
      <c r="G51" s="25" t="s">
        <v>18</v>
      </c>
      <c r="H51" s="25" t="s">
        <v>1524</v>
      </c>
      <c r="I51" s="19" t="str">
        <f>'Extraction IP'!F51&amp;'Extraction IP'!G51</f>
        <v>D8</v>
      </c>
      <c r="J51" s="39">
        <f t="array" ref="J51">INDEX(H:H,MATCH(1,(K51=A:A)*(L51=G:G),0))</f>
        <v>0</v>
      </c>
    </row>
    <row r="52" spans="1:10" s="17" customFormat="1" x14ac:dyDescent="0.25">
      <c r="A52" s="25" t="s">
        <v>1760</v>
      </c>
      <c r="B52" s="25" t="s">
        <v>1757</v>
      </c>
      <c r="C52" s="25" t="s">
        <v>14</v>
      </c>
      <c r="D52" s="25" t="s">
        <v>10</v>
      </c>
      <c r="E52" s="25" t="s">
        <v>1757</v>
      </c>
      <c r="F52" s="25" t="s">
        <v>24</v>
      </c>
      <c r="G52" s="25" t="s">
        <v>13</v>
      </c>
      <c r="H52" s="25" t="s">
        <v>1525</v>
      </c>
      <c r="I52" s="19" t="str">
        <f>'Extraction IP'!F52&amp;'Extraction IP'!G52</f>
        <v>F0</v>
      </c>
      <c r="J52" s="39">
        <f t="array" ref="J52">INDEX(H:H,MATCH(1,(K52=A:A)*(L52=G:G),0))</f>
        <v>0</v>
      </c>
    </row>
    <row r="53" spans="1:10" s="17" customFormat="1" x14ac:dyDescent="0.25">
      <c r="A53" s="25" t="s">
        <v>1760</v>
      </c>
      <c r="B53" s="25" t="s">
        <v>1757</v>
      </c>
      <c r="C53" s="25" t="s">
        <v>14</v>
      </c>
      <c r="D53" s="25" t="s">
        <v>10</v>
      </c>
      <c r="E53" s="25" t="s">
        <v>1757</v>
      </c>
      <c r="F53" s="25" t="s">
        <v>24</v>
      </c>
      <c r="G53" s="25" t="s">
        <v>16</v>
      </c>
      <c r="H53" s="25" t="s">
        <v>1526</v>
      </c>
      <c r="I53" s="19" t="str">
        <f>'Extraction IP'!F53&amp;'Extraction IP'!G53</f>
        <v>F4</v>
      </c>
      <c r="J53" s="39">
        <f t="array" ref="J53">INDEX(H:H,MATCH(1,(K53=A:A)*(L53=G:G),0))</f>
        <v>0</v>
      </c>
    </row>
    <row r="54" spans="1:10" s="17" customFormat="1" x14ac:dyDescent="0.25">
      <c r="A54" s="25" t="s">
        <v>1760</v>
      </c>
      <c r="B54" s="25" t="s">
        <v>1757</v>
      </c>
      <c r="C54" s="25" t="s">
        <v>14</v>
      </c>
      <c r="D54" s="25" t="s">
        <v>10</v>
      </c>
      <c r="E54" s="25" t="s">
        <v>1757</v>
      </c>
      <c r="F54" s="25" t="s">
        <v>24</v>
      </c>
      <c r="G54" s="25" t="s">
        <v>18</v>
      </c>
      <c r="H54" s="25" t="s">
        <v>1527</v>
      </c>
      <c r="I54" s="19" t="str">
        <f>'Extraction IP'!F54&amp;'Extraction IP'!G54</f>
        <v>F8</v>
      </c>
      <c r="J54" s="39">
        <f t="array" ref="J54">INDEX(H:H,MATCH(1,(K54=A:A)*(L54=G:G),0))</f>
        <v>0</v>
      </c>
    </row>
    <row r="55" spans="1:10" s="17" customFormat="1" x14ac:dyDescent="0.25">
      <c r="A55" s="25" t="s">
        <v>1760</v>
      </c>
      <c r="B55" s="25" t="s">
        <v>1757</v>
      </c>
      <c r="C55" s="25" t="s">
        <v>14</v>
      </c>
      <c r="D55" s="25" t="s">
        <v>10</v>
      </c>
      <c r="E55" s="25" t="s">
        <v>1757</v>
      </c>
      <c r="F55" s="25" t="s">
        <v>36</v>
      </c>
      <c r="G55" s="25" t="s">
        <v>13</v>
      </c>
      <c r="H55" s="25" t="s">
        <v>1528</v>
      </c>
      <c r="I55" s="19" t="str">
        <f>'Extraction IP'!F55&amp;'Extraction IP'!G55</f>
        <v>H0</v>
      </c>
      <c r="J55" s="39">
        <f t="array" ref="J55">INDEX(H:H,MATCH(1,(K55=A:A)*(L55=G:G),0))</f>
        <v>0</v>
      </c>
    </row>
    <row r="56" spans="1:10" s="17" customFormat="1" x14ac:dyDescent="0.25">
      <c r="A56" s="25" t="s">
        <v>1760</v>
      </c>
      <c r="B56" s="25" t="s">
        <v>1757</v>
      </c>
      <c r="C56" s="25" t="s">
        <v>14</v>
      </c>
      <c r="D56" s="25" t="s">
        <v>10</v>
      </c>
      <c r="E56" s="25" t="s">
        <v>1757</v>
      </c>
      <c r="F56" s="25" t="s">
        <v>36</v>
      </c>
      <c r="G56" s="25" t="s">
        <v>16</v>
      </c>
      <c r="H56" s="25" t="s">
        <v>1529</v>
      </c>
      <c r="I56" s="19" t="str">
        <f>'Extraction IP'!F56&amp;'Extraction IP'!G56</f>
        <v>H4</v>
      </c>
      <c r="J56" s="39">
        <f t="array" ref="J56">INDEX(H:H,MATCH(1,(K56=A:A)*(L56=G:G),0))</f>
        <v>0</v>
      </c>
    </row>
    <row r="57" spans="1:10" s="17" customFormat="1" x14ac:dyDescent="0.25">
      <c r="A57" s="25" t="s">
        <v>1760</v>
      </c>
      <c r="B57" s="25" t="s">
        <v>1757</v>
      </c>
      <c r="C57" s="25" t="s">
        <v>14</v>
      </c>
      <c r="D57" s="25" t="s">
        <v>10</v>
      </c>
      <c r="E57" s="25" t="s">
        <v>1757</v>
      </c>
      <c r="F57" s="25" t="s">
        <v>36</v>
      </c>
      <c r="G57" s="25" t="s">
        <v>18</v>
      </c>
      <c r="H57" s="25" t="s">
        <v>1530</v>
      </c>
      <c r="I57" s="19" t="str">
        <f>'Extraction IP'!F57&amp;'Extraction IP'!G57</f>
        <v>H8</v>
      </c>
      <c r="J57" s="39">
        <f t="array" ref="J57">INDEX(H:H,MATCH(1,(K57=A:A)*(L57=G:G),0))</f>
        <v>0</v>
      </c>
    </row>
    <row r="58" spans="1:10" s="10" customFormat="1" x14ac:dyDescent="0.25">
      <c r="A58" s="20" t="s">
        <v>1761</v>
      </c>
      <c r="B58" s="20" t="s">
        <v>148</v>
      </c>
      <c r="C58" s="20" t="s">
        <v>4</v>
      </c>
      <c r="D58" s="20" t="s">
        <v>10</v>
      </c>
      <c r="E58" s="20" t="s">
        <v>148</v>
      </c>
      <c r="F58" s="20" t="s">
        <v>429</v>
      </c>
      <c r="G58" s="20" t="s">
        <v>18</v>
      </c>
      <c r="H58" s="20" t="s">
        <v>428</v>
      </c>
      <c r="I58" s="19" t="str">
        <f>'Extraction IP'!F58&amp;'Extraction IP'!G58</f>
        <v>J8</v>
      </c>
      <c r="J58" s="40">
        <f t="array" ref="J58">INDEX(H:H,MATCH(1,(K58=A:A)*(L58=G:G),0))</f>
        <v>0</v>
      </c>
    </row>
    <row r="59" spans="1:10" s="10" customFormat="1" x14ac:dyDescent="0.25">
      <c r="A59" s="20" t="s">
        <v>1761</v>
      </c>
      <c r="B59" s="20" t="s">
        <v>148</v>
      </c>
      <c r="C59" s="20" t="s">
        <v>4</v>
      </c>
      <c r="D59" s="20" t="s">
        <v>10</v>
      </c>
      <c r="E59" s="20" t="s">
        <v>148</v>
      </c>
      <c r="F59" s="20" t="s">
        <v>429</v>
      </c>
      <c r="G59" s="20" t="s">
        <v>13</v>
      </c>
      <c r="H59" s="20" t="s">
        <v>430</v>
      </c>
      <c r="I59" s="19" t="str">
        <f>'Extraction IP'!F59&amp;'Extraction IP'!G59</f>
        <v>J0</v>
      </c>
      <c r="J59" s="40">
        <f t="array" ref="J59">INDEX(H:H,MATCH(1,(K59=A:A)*(L59=G:G),0))</f>
        <v>0</v>
      </c>
    </row>
    <row r="60" spans="1:10" s="10" customFormat="1" x14ac:dyDescent="0.25">
      <c r="A60" s="20" t="s">
        <v>1761</v>
      </c>
      <c r="B60" s="20" t="s">
        <v>148</v>
      </c>
      <c r="C60" s="20" t="s">
        <v>4</v>
      </c>
      <c r="D60" s="20" t="s">
        <v>10</v>
      </c>
      <c r="E60" s="20" t="s">
        <v>148</v>
      </c>
      <c r="F60" s="20" t="s">
        <v>12</v>
      </c>
      <c r="G60" s="20" t="s">
        <v>16</v>
      </c>
      <c r="H60" s="20" t="s">
        <v>431</v>
      </c>
      <c r="I60" s="19" t="str">
        <f>'Extraction IP'!F60&amp;'Extraction IP'!G60</f>
        <v>E4</v>
      </c>
      <c r="J60" s="40">
        <f t="array" ref="J60">INDEX(H:H,MATCH(1,(K60=A:A)*(L60=G:G),0))</f>
        <v>0</v>
      </c>
    </row>
    <row r="61" spans="1:10" s="10" customFormat="1" x14ac:dyDescent="0.25">
      <c r="A61" s="20" t="s">
        <v>1761</v>
      </c>
      <c r="B61" s="20" t="s">
        <v>148</v>
      </c>
      <c r="C61" s="20" t="s">
        <v>4</v>
      </c>
      <c r="D61" s="20" t="s">
        <v>10</v>
      </c>
      <c r="E61" s="20" t="s">
        <v>148</v>
      </c>
      <c r="F61" s="20" t="s">
        <v>36</v>
      </c>
      <c r="G61" s="20" t="s">
        <v>16</v>
      </c>
      <c r="H61" s="20" t="s">
        <v>432</v>
      </c>
      <c r="I61" s="19" t="str">
        <f>'Extraction IP'!F61&amp;'Extraction IP'!G61</f>
        <v>H4</v>
      </c>
      <c r="J61" s="40">
        <f t="array" ref="J61">INDEX(H:H,MATCH(1,(K61=A:A)*(L61=G:G),0))</f>
        <v>0</v>
      </c>
    </row>
    <row r="62" spans="1:10" s="10" customFormat="1" x14ac:dyDescent="0.25">
      <c r="A62" s="20" t="s">
        <v>1761</v>
      </c>
      <c r="B62" s="20" t="s">
        <v>148</v>
      </c>
      <c r="C62" s="20" t="s">
        <v>4</v>
      </c>
      <c r="D62" s="20" t="s">
        <v>10</v>
      </c>
      <c r="E62" s="20" t="s">
        <v>148</v>
      </c>
      <c r="F62" s="20" t="s">
        <v>429</v>
      </c>
      <c r="G62" s="20" t="s">
        <v>16</v>
      </c>
      <c r="H62" s="20" t="s">
        <v>433</v>
      </c>
      <c r="I62" s="19" t="str">
        <f>'Extraction IP'!F62&amp;'Extraction IP'!G62</f>
        <v>J4</v>
      </c>
      <c r="J62" s="40">
        <f t="array" ref="J62">INDEX(H:H,MATCH(1,(K62=A:A)*(L62=G:G),0))</f>
        <v>0</v>
      </c>
    </row>
    <row r="63" spans="1:10" s="10" customFormat="1" x14ac:dyDescent="0.25">
      <c r="A63" s="20" t="s">
        <v>1761</v>
      </c>
      <c r="B63" s="20" t="s">
        <v>148</v>
      </c>
      <c r="C63" s="20" t="s">
        <v>4</v>
      </c>
      <c r="D63" s="20" t="s">
        <v>10</v>
      </c>
      <c r="E63" s="20" t="s">
        <v>148</v>
      </c>
      <c r="F63" s="20" t="s">
        <v>28</v>
      </c>
      <c r="G63" s="20" t="s">
        <v>18</v>
      </c>
      <c r="H63" s="20" t="s">
        <v>434</v>
      </c>
      <c r="I63" s="19" t="str">
        <f>'Extraction IP'!F63&amp;'Extraction IP'!G63</f>
        <v>B8</v>
      </c>
      <c r="J63" s="40">
        <f t="array" ref="J63">INDEX(H:H,MATCH(1,(K63=A:A)*(L63=G:G),0))</f>
        <v>0</v>
      </c>
    </row>
    <row r="64" spans="1:10" s="10" customFormat="1" x14ac:dyDescent="0.25">
      <c r="A64" s="20" t="s">
        <v>1761</v>
      </c>
      <c r="B64" s="20" t="s">
        <v>148</v>
      </c>
      <c r="C64" s="20" t="s">
        <v>4</v>
      </c>
      <c r="D64" s="20" t="s">
        <v>10</v>
      </c>
      <c r="E64" s="20" t="s">
        <v>148</v>
      </c>
      <c r="F64" s="20" t="s">
        <v>28</v>
      </c>
      <c r="G64" s="20" t="s">
        <v>16</v>
      </c>
      <c r="H64" s="20" t="s">
        <v>435</v>
      </c>
      <c r="I64" s="19" t="str">
        <f>'Extraction IP'!F64&amp;'Extraction IP'!G64</f>
        <v>B4</v>
      </c>
      <c r="J64" s="40">
        <f t="array" ref="J64">INDEX(H:H,MATCH(1,(K64=A:A)*(L64=G:G),0))</f>
        <v>0</v>
      </c>
    </row>
    <row r="65" spans="1:10" s="10" customFormat="1" x14ac:dyDescent="0.25">
      <c r="A65" s="20" t="s">
        <v>1761</v>
      </c>
      <c r="B65" s="20" t="s">
        <v>148</v>
      </c>
      <c r="C65" s="20" t="s">
        <v>4</v>
      </c>
      <c r="D65" s="20" t="s">
        <v>10</v>
      </c>
      <c r="E65" s="20" t="s">
        <v>148</v>
      </c>
      <c r="F65" s="20" t="s">
        <v>28</v>
      </c>
      <c r="G65" s="20" t="s">
        <v>13</v>
      </c>
      <c r="H65" s="20" t="s">
        <v>436</v>
      </c>
      <c r="I65" s="19" t="str">
        <f>'Extraction IP'!F65&amp;'Extraction IP'!G65</f>
        <v>B0</v>
      </c>
      <c r="J65" s="40">
        <f t="array" ref="J65">INDEX(H:H,MATCH(1,(K65=A:A)*(L65=G:G),0))</f>
        <v>0</v>
      </c>
    </row>
    <row r="66" spans="1:10" s="10" customFormat="1" x14ac:dyDescent="0.25">
      <c r="A66" s="20" t="s">
        <v>1761</v>
      </c>
      <c r="B66" s="20" t="s">
        <v>148</v>
      </c>
      <c r="C66" s="20" t="s">
        <v>4</v>
      </c>
      <c r="D66" s="20" t="s">
        <v>10</v>
      </c>
      <c r="E66" s="20" t="s">
        <v>148</v>
      </c>
      <c r="F66" s="20" t="s">
        <v>32</v>
      </c>
      <c r="G66" s="20" t="s">
        <v>18</v>
      </c>
      <c r="H66" s="20" t="s">
        <v>437</v>
      </c>
      <c r="I66" s="19" t="str">
        <f>'Extraction IP'!F66&amp;'Extraction IP'!G66</f>
        <v>A8</v>
      </c>
      <c r="J66" s="40">
        <f t="array" ref="J66">INDEX(H:H,MATCH(1,(K66=A:A)*(L66=G:G),0))</f>
        <v>0</v>
      </c>
    </row>
    <row r="67" spans="1:10" s="10" customFormat="1" x14ac:dyDescent="0.25">
      <c r="A67" s="20" t="s">
        <v>1761</v>
      </c>
      <c r="B67" s="20" t="s">
        <v>148</v>
      </c>
      <c r="C67" s="20" t="s">
        <v>4</v>
      </c>
      <c r="D67" s="20" t="s">
        <v>10</v>
      </c>
      <c r="E67" s="20" t="s">
        <v>148</v>
      </c>
      <c r="F67" s="20" t="s">
        <v>32</v>
      </c>
      <c r="G67" s="20" t="s">
        <v>16</v>
      </c>
      <c r="H67" s="20" t="s">
        <v>438</v>
      </c>
      <c r="I67" s="19" t="str">
        <f>'Extraction IP'!F67&amp;'Extraction IP'!G67</f>
        <v>A4</v>
      </c>
      <c r="J67" s="40">
        <f t="array" ref="J67">INDEX(H:H,MATCH(1,(K67=A:A)*(L67=G:G),0))</f>
        <v>0</v>
      </c>
    </row>
    <row r="68" spans="1:10" s="10" customFormat="1" x14ac:dyDescent="0.25">
      <c r="A68" s="20" t="s">
        <v>1761</v>
      </c>
      <c r="B68" s="20" t="s">
        <v>148</v>
      </c>
      <c r="C68" s="20" t="s">
        <v>4</v>
      </c>
      <c r="D68" s="20" t="s">
        <v>10</v>
      </c>
      <c r="E68" s="20" t="s">
        <v>148</v>
      </c>
      <c r="F68" s="20" t="s">
        <v>32</v>
      </c>
      <c r="G68" s="20" t="s">
        <v>13</v>
      </c>
      <c r="H68" s="20" t="s">
        <v>439</v>
      </c>
      <c r="I68" s="19" t="str">
        <f>'Extraction IP'!F68&amp;'Extraction IP'!G68</f>
        <v>A0</v>
      </c>
      <c r="J68" s="40">
        <f t="array" ref="J68">INDEX(H:H,MATCH(1,(K68=A:A)*(L68=G:G),0))</f>
        <v>0</v>
      </c>
    </row>
    <row r="69" spans="1:10" s="10" customFormat="1" x14ac:dyDescent="0.25">
      <c r="A69" s="20" t="s">
        <v>1761</v>
      </c>
      <c r="B69" s="20" t="s">
        <v>148</v>
      </c>
      <c r="C69" s="20" t="s">
        <v>4</v>
      </c>
      <c r="D69" s="20" t="s">
        <v>10</v>
      </c>
      <c r="E69" s="20" t="s">
        <v>148</v>
      </c>
      <c r="F69" s="20" t="s">
        <v>12</v>
      </c>
      <c r="G69" s="20" t="s">
        <v>18</v>
      </c>
      <c r="H69" s="20" t="s">
        <v>440</v>
      </c>
      <c r="I69" s="19" t="str">
        <f>'Extraction IP'!F69&amp;'Extraction IP'!G69</f>
        <v>E8</v>
      </c>
      <c r="J69" s="40">
        <f t="array" ref="J69">INDEX(H:H,MATCH(1,(K69=A:A)*(L69=G:G),0))</f>
        <v>0</v>
      </c>
    </row>
    <row r="70" spans="1:10" s="10" customFormat="1" x14ac:dyDescent="0.25">
      <c r="A70" s="20" t="s">
        <v>1761</v>
      </c>
      <c r="B70" s="20" t="s">
        <v>148</v>
      </c>
      <c r="C70" s="20" t="s">
        <v>4</v>
      </c>
      <c r="D70" s="20" t="s">
        <v>10</v>
      </c>
      <c r="E70" s="20" t="s">
        <v>148</v>
      </c>
      <c r="F70" s="20" t="s">
        <v>12</v>
      </c>
      <c r="G70" s="20" t="s">
        <v>13</v>
      </c>
      <c r="H70" s="20" t="s">
        <v>441</v>
      </c>
      <c r="I70" s="19" t="str">
        <f>'Extraction IP'!F70&amp;'Extraction IP'!G70</f>
        <v>E0</v>
      </c>
      <c r="J70" s="40">
        <f t="array" ref="J70">INDEX(H:H,MATCH(1,(K70=A:A)*(L70=G:G),0))</f>
        <v>0</v>
      </c>
    </row>
    <row r="71" spans="1:10" s="11" customFormat="1" x14ac:dyDescent="0.25">
      <c r="A71" s="26" t="s">
        <v>1762</v>
      </c>
      <c r="B71" s="26" t="s">
        <v>148</v>
      </c>
      <c r="C71" s="26" t="s">
        <v>4</v>
      </c>
      <c r="D71" s="26" t="s">
        <v>10</v>
      </c>
      <c r="E71" s="26" t="s">
        <v>148</v>
      </c>
      <c r="F71" s="26" t="s">
        <v>12</v>
      </c>
      <c r="G71" s="26" t="s">
        <v>18</v>
      </c>
      <c r="H71" s="26" t="s">
        <v>442</v>
      </c>
      <c r="I71" s="19" t="str">
        <f>'Extraction IP'!F71&amp;'Extraction IP'!G71</f>
        <v>E8</v>
      </c>
      <c r="J71" s="41">
        <f t="array" ref="J71">INDEX(H:H,MATCH(1,(K71=A:A)*(L71=G:G),0))</f>
        <v>0</v>
      </c>
    </row>
    <row r="72" spans="1:10" s="11" customFormat="1" x14ac:dyDescent="0.25">
      <c r="A72" s="26" t="s">
        <v>1762</v>
      </c>
      <c r="B72" s="26" t="s">
        <v>148</v>
      </c>
      <c r="C72" s="26" t="s">
        <v>4</v>
      </c>
      <c r="D72" s="26" t="s">
        <v>10</v>
      </c>
      <c r="E72" s="26" t="s">
        <v>148</v>
      </c>
      <c r="F72" s="26" t="s">
        <v>12</v>
      </c>
      <c r="G72" s="26" t="s">
        <v>16</v>
      </c>
      <c r="H72" s="26" t="s">
        <v>443</v>
      </c>
      <c r="I72" s="19" t="str">
        <f>'Extraction IP'!F72&amp;'Extraction IP'!G72</f>
        <v>E4</v>
      </c>
      <c r="J72" s="41">
        <f t="array" ref="J72">INDEX(H:H,MATCH(1,(K72=A:A)*(L72=G:G),0))</f>
        <v>0</v>
      </c>
    </row>
    <row r="73" spans="1:10" s="11" customFormat="1" x14ac:dyDescent="0.25">
      <c r="A73" s="26" t="s">
        <v>1762</v>
      </c>
      <c r="B73" s="26" t="s">
        <v>148</v>
      </c>
      <c r="C73" s="26" t="s">
        <v>4</v>
      </c>
      <c r="D73" s="26" t="s">
        <v>10</v>
      </c>
      <c r="E73" s="26" t="s">
        <v>148</v>
      </c>
      <c r="F73" s="26" t="s">
        <v>12</v>
      </c>
      <c r="G73" s="26" t="s">
        <v>13</v>
      </c>
      <c r="H73" s="26" t="s">
        <v>444</v>
      </c>
      <c r="I73" s="19" t="str">
        <f>'Extraction IP'!F73&amp;'Extraction IP'!G73</f>
        <v>E0</v>
      </c>
      <c r="J73" s="41">
        <f t="array" ref="J73">INDEX(H:H,MATCH(1,(K73=A:A)*(L73=G:G),0))</f>
        <v>0</v>
      </c>
    </row>
    <row r="74" spans="1:10" s="11" customFormat="1" x14ac:dyDescent="0.25">
      <c r="A74" s="26" t="s">
        <v>1762</v>
      </c>
      <c r="B74" s="26" t="s">
        <v>148</v>
      </c>
      <c r="C74" s="26" t="s">
        <v>4</v>
      </c>
      <c r="D74" s="26" t="s">
        <v>10</v>
      </c>
      <c r="E74" s="26" t="s">
        <v>148</v>
      </c>
      <c r="F74" s="26" t="s">
        <v>36</v>
      </c>
      <c r="G74" s="26" t="s">
        <v>16</v>
      </c>
      <c r="H74" s="26" t="s">
        <v>445</v>
      </c>
      <c r="I74" s="19" t="str">
        <f>'Extraction IP'!F74&amp;'Extraction IP'!G74</f>
        <v>H4</v>
      </c>
      <c r="J74" s="41">
        <f t="array" ref="J74">INDEX(H:H,MATCH(1,(K74=A:A)*(L74=G:G),0))</f>
        <v>0</v>
      </c>
    </row>
    <row r="75" spans="1:10" s="11" customFormat="1" x14ac:dyDescent="0.25">
      <c r="A75" s="26" t="s">
        <v>1762</v>
      </c>
      <c r="B75" s="26" t="s">
        <v>148</v>
      </c>
      <c r="C75" s="26" t="s">
        <v>4</v>
      </c>
      <c r="D75" s="26" t="s">
        <v>10</v>
      </c>
      <c r="E75" s="26" t="s">
        <v>148</v>
      </c>
      <c r="F75" s="26" t="s">
        <v>429</v>
      </c>
      <c r="G75" s="26" t="s">
        <v>18</v>
      </c>
      <c r="H75" s="26" t="s">
        <v>446</v>
      </c>
      <c r="I75" s="19" t="str">
        <f>'Extraction IP'!F75&amp;'Extraction IP'!G75</f>
        <v>J8</v>
      </c>
      <c r="J75" s="41">
        <f t="array" ref="J75">INDEX(H:H,MATCH(1,(K75=A:A)*(L75=G:G),0))</f>
        <v>0</v>
      </c>
    </row>
    <row r="76" spans="1:10" s="11" customFormat="1" x14ac:dyDescent="0.25">
      <c r="A76" s="26" t="s">
        <v>1762</v>
      </c>
      <c r="B76" s="26" t="s">
        <v>148</v>
      </c>
      <c r="C76" s="26" t="s">
        <v>4</v>
      </c>
      <c r="D76" s="26" t="s">
        <v>10</v>
      </c>
      <c r="E76" s="26" t="s">
        <v>148</v>
      </c>
      <c r="F76" s="26" t="s">
        <v>429</v>
      </c>
      <c r="G76" s="26" t="s">
        <v>16</v>
      </c>
      <c r="H76" s="26" t="s">
        <v>447</v>
      </c>
      <c r="I76" s="19" t="str">
        <f>'Extraction IP'!F76&amp;'Extraction IP'!G76</f>
        <v>J4</v>
      </c>
      <c r="J76" s="41">
        <f t="array" ref="J76">INDEX(H:H,MATCH(1,(K76=A:A)*(L76=G:G),0))</f>
        <v>0</v>
      </c>
    </row>
    <row r="77" spans="1:10" s="11" customFormat="1" x14ac:dyDescent="0.25">
      <c r="A77" s="26" t="s">
        <v>1762</v>
      </c>
      <c r="B77" s="26" t="s">
        <v>148</v>
      </c>
      <c r="C77" s="26" t="s">
        <v>4</v>
      </c>
      <c r="D77" s="26" t="s">
        <v>10</v>
      </c>
      <c r="E77" s="26" t="s">
        <v>148</v>
      </c>
      <c r="F77" s="26" t="s">
        <v>429</v>
      </c>
      <c r="G77" s="26" t="s">
        <v>13</v>
      </c>
      <c r="H77" s="26" t="s">
        <v>448</v>
      </c>
      <c r="I77" s="19" t="str">
        <f>'Extraction IP'!F77&amp;'Extraction IP'!G77</f>
        <v>J0</v>
      </c>
      <c r="J77" s="41">
        <f t="array" ref="J77">INDEX(H:H,MATCH(1,(K77=A:A)*(L77=G:G),0))</f>
        <v>0</v>
      </c>
    </row>
    <row r="78" spans="1:10" s="11" customFormat="1" x14ac:dyDescent="0.25">
      <c r="A78" s="26" t="s">
        <v>1762</v>
      </c>
      <c r="B78" s="26" t="s">
        <v>148</v>
      </c>
      <c r="C78" s="26" t="s">
        <v>4</v>
      </c>
      <c r="D78" s="26" t="s">
        <v>10</v>
      </c>
      <c r="E78" s="26" t="s">
        <v>148</v>
      </c>
      <c r="F78" s="26" t="s">
        <v>28</v>
      </c>
      <c r="G78" s="26" t="s">
        <v>18</v>
      </c>
      <c r="H78" s="26" t="s">
        <v>449</v>
      </c>
      <c r="I78" s="19" t="str">
        <f>'Extraction IP'!F78&amp;'Extraction IP'!G78</f>
        <v>B8</v>
      </c>
      <c r="J78" s="41">
        <f t="array" ref="J78">INDEX(H:H,MATCH(1,(K78=A:A)*(L78=G:G),0))</f>
        <v>0</v>
      </c>
    </row>
    <row r="79" spans="1:10" s="11" customFormat="1" x14ac:dyDescent="0.25">
      <c r="A79" s="26" t="s">
        <v>1762</v>
      </c>
      <c r="B79" s="26" t="s">
        <v>148</v>
      </c>
      <c r="C79" s="26" t="s">
        <v>4</v>
      </c>
      <c r="D79" s="26" t="s">
        <v>10</v>
      </c>
      <c r="E79" s="26" t="s">
        <v>148</v>
      </c>
      <c r="F79" s="26" t="s">
        <v>28</v>
      </c>
      <c r="G79" s="26" t="s">
        <v>16</v>
      </c>
      <c r="H79" s="26" t="s">
        <v>450</v>
      </c>
      <c r="I79" s="19" t="str">
        <f>'Extraction IP'!F79&amp;'Extraction IP'!G79</f>
        <v>B4</v>
      </c>
      <c r="J79" s="41">
        <f t="array" ref="J79">INDEX(H:H,MATCH(1,(K79=A:A)*(L79=G:G),0))</f>
        <v>0</v>
      </c>
    </row>
    <row r="80" spans="1:10" s="11" customFormat="1" x14ac:dyDescent="0.25">
      <c r="A80" s="26" t="s">
        <v>1762</v>
      </c>
      <c r="B80" s="26" t="s">
        <v>148</v>
      </c>
      <c r="C80" s="26" t="s">
        <v>4</v>
      </c>
      <c r="D80" s="26" t="s">
        <v>10</v>
      </c>
      <c r="E80" s="26" t="s">
        <v>148</v>
      </c>
      <c r="F80" s="26" t="s">
        <v>28</v>
      </c>
      <c r="G80" s="26" t="s">
        <v>13</v>
      </c>
      <c r="H80" s="26" t="s">
        <v>451</v>
      </c>
      <c r="I80" s="19" t="str">
        <f>'Extraction IP'!F80&amp;'Extraction IP'!G80</f>
        <v>B0</v>
      </c>
      <c r="J80" s="41">
        <f t="array" ref="J80">INDEX(H:H,MATCH(1,(K80=A:A)*(L80=G:G),0))</f>
        <v>0</v>
      </c>
    </row>
    <row r="81" spans="1:10" s="11" customFormat="1" x14ac:dyDescent="0.25">
      <c r="A81" s="26" t="s">
        <v>1762</v>
      </c>
      <c r="B81" s="26" t="s">
        <v>148</v>
      </c>
      <c r="C81" s="26" t="s">
        <v>4</v>
      </c>
      <c r="D81" s="26" t="s">
        <v>10</v>
      </c>
      <c r="E81" s="26" t="s">
        <v>148</v>
      </c>
      <c r="F81" s="26" t="s">
        <v>32</v>
      </c>
      <c r="G81" s="26" t="s">
        <v>18</v>
      </c>
      <c r="H81" s="26" t="s">
        <v>452</v>
      </c>
      <c r="I81" s="19" t="str">
        <f>'Extraction IP'!F81&amp;'Extraction IP'!G81</f>
        <v>A8</v>
      </c>
      <c r="J81" s="41">
        <f t="array" ref="J81">INDEX(H:H,MATCH(1,(K81=A:A)*(L81=G:G),0))</f>
        <v>0</v>
      </c>
    </row>
    <row r="82" spans="1:10" s="11" customFormat="1" x14ac:dyDescent="0.25">
      <c r="A82" s="26" t="s">
        <v>1762</v>
      </c>
      <c r="B82" s="26" t="s">
        <v>148</v>
      </c>
      <c r="C82" s="26" t="s">
        <v>4</v>
      </c>
      <c r="D82" s="26" t="s">
        <v>10</v>
      </c>
      <c r="E82" s="26" t="s">
        <v>148</v>
      </c>
      <c r="F82" s="26" t="s">
        <v>32</v>
      </c>
      <c r="G82" s="26" t="s">
        <v>16</v>
      </c>
      <c r="H82" s="26" t="s">
        <v>453</v>
      </c>
      <c r="I82" s="19" t="str">
        <f>'Extraction IP'!F82&amp;'Extraction IP'!G82</f>
        <v>A4</v>
      </c>
      <c r="J82" s="41">
        <f t="array" ref="J82">INDEX(H:H,MATCH(1,(K82=A:A)*(L82=G:G),0))</f>
        <v>0</v>
      </c>
    </row>
    <row r="83" spans="1:10" s="11" customFormat="1" x14ac:dyDescent="0.25">
      <c r="A83" s="26" t="s">
        <v>1762</v>
      </c>
      <c r="B83" s="26" t="s">
        <v>148</v>
      </c>
      <c r="C83" s="26" t="s">
        <v>4</v>
      </c>
      <c r="D83" s="26" t="s">
        <v>10</v>
      </c>
      <c r="E83" s="26" t="s">
        <v>148</v>
      </c>
      <c r="F83" s="26" t="s">
        <v>32</v>
      </c>
      <c r="G83" s="26" t="s">
        <v>13</v>
      </c>
      <c r="H83" s="26" t="s">
        <v>454</v>
      </c>
      <c r="I83" s="19" t="str">
        <f>'Extraction IP'!F83&amp;'Extraction IP'!G83</f>
        <v>A0</v>
      </c>
      <c r="J83" s="41">
        <f t="array" ref="J83">INDEX(H:H,MATCH(1,(K83=A:A)*(L83=G:G),0))</f>
        <v>0</v>
      </c>
    </row>
    <row r="84" spans="1:10" s="12" customFormat="1" x14ac:dyDescent="0.25">
      <c r="A84" s="27" t="s">
        <v>1763</v>
      </c>
      <c r="B84" s="27" t="s">
        <v>148</v>
      </c>
      <c r="C84" s="27" t="s">
        <v>4</v>
      </c>
      <c r="D84" s="27" t="s">
        <v>10</v>
      </c>
      <c r="E84" s="27" t="s">
        <v>148</v>
      </c>
      <c r="F84" s="27" t="s">
        <v>36</v>
      </c>
      <c r="G84" s="27" t="s">
        <v>13</v>
      </c>
      <c r="H84" s="27" t="s">
        <v>370</v>
      </c>
      <c r="I84" s="19" t="str">
        <f>'Extraction IP'!F84&amp;'Extraction IP'!G84</f>
        <v>H0</v>
      </c>
      <c r="J84" s="42">
        <f t="array" ref="J84">INDEX(H:H,MATCH(1,(K84=A:A)*(L84=G:G),0))</f>
        <v>0</v>
      </c>
    </row>
    <row r="85" spans="1:10" s="12" customFormat="1" x14ac:dyDescent="0.25">
      <c r="A85" s="27" t="s">
        <v>1763</v>
      </c>
      <c r="B85" s="27" t="s">
        <v>148</v>
      </c>
      <c r="C85" s="27" t="s">
        <v>4</v>
      </c>
      <c r="D85" s="27" t="s">
        <v>10</v>
      </c>
      <c r="E85" s="27" t="s">
        <v>148</v>
      </c>
      <c r="F85" s="27" t="s">
        <v>367</v>
      </c>
      <c r="G85" s="27" t="s">
        <v>18</v>
      </c>
      <c r="H85" s="27" t="s">
        <v>371</v>
      </c>
      <c r="I85" s="19" t="str">
        <f>'Extraction IP'!F85&amp;'Extraction IP'!G85</f>
        <v>I8</v>
      </c>
      <c r="J85" s="42">
        <f t="array" ref="J85">INDEX(H:H,MATCH(1,(K85=A:A)*(L85=G:G),0))</f>
        <v>0</v>
      </c>
    </row>
    <row r="86" spans="1:10" s="12" customFormat="1" x14ac:dyDescent="0.25">
      <c r="A86" s="27" t="s">
        <v>1763</v>
      </c>
      <c r="B86" s="27" t="s">
        <v>148</v>
      </c>
      <c r="C86" s="27" t="s">
        <v>4</v>
      </c>
      <c r="D86" s="27" t="s">
        <v>10</v>
      </c>
      <c r="E86" s="27" t="s">
        <v>148</v>
      </c>
      <c r="F86" s="27" t="s">
        <v>367</v>
      </c>
      <c r="G86" s="27" t="s">
        <v>16</v>
      </c>
      <c r="H86" s="27" t="s">
        <v>372</v>
      </c>
      <c r="I86" s="19" t="str">
        <f>'Extraction IP'!F86&amp;'Extraction IP'!G86</f>
        <v>I4</v>
      </c>
      <c r="J86" s="42">
        <f t="array" ref="J86">INDEX(H:H,MATCH(1,(K86=A:A)*(L86=G:G),0))</f>
        <v>0</v>
      </c>
    </row>
    <row r="87" spans="1:10" s="12" customFormat="1" x14ac:dyDescent="0.25">
      <c r="A87" s="27" t="s">
        <v>1763</v>
      </c>
      <c r="B87" s="27" t="s">
        <v>148</v>
      </c>
      <c r="C87" s="27" t="s">
        <v>4</v>
      </c>
      <c r="D87" s="27" t="s">
        <v>10</v>
      </c>
      <c r="E87" s="27" t="s">
        <v>148</v>
      </c>
      <c r="F87" s="27" t="s">
        <v>367</v>
      </c>
      <c r="G87" s="27" t="s">
        <v>13</v>
      </c>
      <c r="H87" s="27" t="s">
        <v>373</v>
      </c>
      <c r="I87" s="19" t="str">
        <f>'Extraction IP'!F87&amp;'Extraction IP'!G87</f>
        <v>I0</v>
      </c>
      <c r="J87" s="42">
        <f t="array" ref="J87">INDEX(H:H,MATCH(1,(K87=A:A)*(L87=G:G),0))</f>
        <v>0</v>
      </c>
    </row>
    <row r="88" spans="1:10" s="12" customFormat="1" x14ac:dyDescent="0.25">
      <c r="A88" s="27" t="s">
        <v>1763</v>
      </c>
      <c r="B88" s="27" t="s">
        <v>148</v>
      </c>
      <c r="C88" s="27" t="s">
        <v>4</v>
      </c>
      <c r="D88" s="27" t="s">
        <v>10</v>
      </c>
      <c r="E88" s="27" t="s">
        <v>148</v>
      </c>
      <c r="F88" s="27" t="s">
        <v>20</v>
      </c>
      <c r="G88" s="27" t="s">
        <v>18</v>
      </c>
      <c r="H88" s="27" t="s">
        <v>374</v>
      </c>
      <c r="I88" s="19" t="str">
        <f>'Extraction IP'!F88&amp;'Extraction IP'!G88</f>
        <v>D8</v>
      </c>
      <c r="J88" s="42">
        <f t="array" ref="J88">INDEX(H:H,MATCH(1,(K88=A:A)*(L88=G:G),0))</f>
        <v>0</v>
      </c>
    </row>
    <row r="89" spans="1:10" s="12" customFormat="1" x14ac:dyDescent="0.25">
      <c r="A89" s="27" t="s">
        <v>1763</v>
      </c>
      <c r="B89" s="27" t="s">
        <v>148</v>
      </c>
      <c r="C89" s="27" t="s">
        <v>4</v>
      </c>
      <c r="D89" s="27" t="s">
        <v>10</v>
      </c>
      <c r="E89" s="27" t="s">
        <v>148</v>
      </c>
      <c r="F89" s="27" t="s">
        <v>20</v>
      </c>
      <c r="G89" s="27" t="s">
        <v>16</v>
      </c>
      <c r="H89" s="27" t="s">
        <v>375</v>
      </c>
      <c r="I89" s="19" t="str">
        <f>'Extraction IP'!F89&amp;'Extraction IP'!G89</f>
        <v>D4</v>
      </c>
      <c r="J89" s="42">
        <f t="array" ref="J89">INDEX(H:H,MATCH(1,(K89=A:A)*(L89=G:G),0))</f>
        <v>0</v>
      </c>
    </row>
    <row r="90" spans="1:10" s="12" customFormat="1" x14ac:dyDescent="0.25">
      <c r="A90" s="27" t="s">
        <v>1763</v>
      </c>
      <c r="B90" s="27" t="s">
        <v>148</v>
      </c>
      <c r="C90" s="27" t="s">
        <v>4</v>
      </c>
      <c r="D90" s="27" t="s">
        <v>10</v>
      </c>
      <c r="E90" s="27" t="s">
        <v>148</v>
      </c>
      <c r="F90" s="27" t="s">
        <v>149</v>
      </c>
      <c r="G90" s="27" t="s">
        <v>13</v>
      </c>
      <c r="H90" s="27" t="s">
        <v>376</v>
      </c>
      <c r="I90" s="19" t="str">
        <f>'Extraction IP'!F90&amp;'Extraction IP'!G90</f>
        <v>C0</v>
      </c>
      <c r="J90" s="42">
        <f t="array" ref="J90">INDEX(H:H,MATCH(1,(K90=A:A)*(L90=G:G),0))</f>
        <v>0</v>
      </c>
    </row>
    <row r="91" spans="1:10" s="12" customFormat="1" x14ac:dyDescent="0.25">
      <c r="A91" s="27" t="s">
        <v>1763</v>
      </c>
      <c r="B91" s="27" t="s">
        <v>148</v>
      </c>
      <c r="C91" s="27" t="s">
        <v>4</v>
      </c>
      <c r="D91" s="27" t="s">
        <v>10</v>
      </c>
      <c r="E91" s="27" t="s">
        <v>148</v>
      </c>
      <c r="F91" s="27" t="s">
        <v>28</v>
      </c>
      <c r="G91" s="27" t="s">
        <v>18</v>
      </c>
      <c r="H91" s="27" t="s">
        <v>377</v>
      </c>
      <c r="I91" s="19" t="str">
        <f>'Extraction IP'!F91&amp;'Extraction IP'!G91</f>
        <v>B8</v>
      </c>
      <c r="J91" s="42">
        <f t="array" ref="J91">INDEX(H:H,MATCH(1,(K91=A:A)*(L91=G:G),0))</f>
        <v>0</v>
      </c>
    </row>
    <row r="92" spans="1:10" s="12" customFormat="1" x14ac:dyDescent="0.25">
      <c r="A92" s="27" t="s">
        <v>1763</v>
      </c>
      <c r="B92" s="27" t="s">
        <v>148</v>
      </c>
      <c r="C92" s="27" t="s">
        <v>4</v>
      </c>
      <c r="D92" s="27" t="s">
        <v>10</v>
      </c>
      <c r="E92" s="27" t="s">
        <v>148</v>
      </c>
      <c r="F92" s="27" t="s">
        <v>28</v>
      </c>
      <c r="G92" s="27" t="s">
        <v>16</v>
      </c>
      <c r="H92" s="27" t="s">
        <v>378</v>
      </c>
      <c r="I92" s="19" t="str">
        <f>'Extraction IP'!F92&amp;'Extraction IP'!G92</f>
        <v>B4</v>
      </c>
      <c r="J92" s="42">
        <f t="array" ref="J92">INDEX(H:H,MATCH(1,(K92=A:A)*(L92=G:G),0))</f>
        <v>0</v>
      </c>
    </row>
    <row r="93" spans="1:10" s="12" customFormat="1" x14ac:dyDescent="0.25">
      <c r="A93" s="27" t="s">
        <v>1763</v>
      </c>
      <c r="B93" s="27" t="s">
        <v>148</v>
      </c>
      <c r="C93" s="27" t="s">
        <v>4</v>
      </c>
      <c r="D93" s="27" t="s">
        <v>10</v>
      </c>
      <c r="E93" s="27" t="s">
        <v>148</v>
      </c>
      <c r="F93" s="27" t="s">
        <v>36</v>
      </c>
      <c r="G93" s="27" t="s">
        <v>18</v>
      </c>
      <c r="H93" s="27" t="s">
        <v>379</v>
      </c>
      <c r="I93" s="19" t="str">
        <f>'Extraction IP'!F93&amp;'Extraction IP'!G93</f>
        <v>H8</v>
      </c>
      <c r="J93" s="42">
        <f t="array" ref="J93">INDEX(H:H,MATCH(1,(K93=A:A)*(L93=G:G),0))</f>
        <v>0</v>
      </c>
    </row>
    <row r="94" spans="1:10" s="12" customFormat="1" x14ac:dyDescent="0.25">
      <c r="A94" s="27" t="s">
        <v>1763</v>
      </c>
      <c r="B94" s="27" t="s">
        <v>148</v>
      </c>
      <c r="C94" s="27" t="s">
        <v>4</v>
      </c>
      <c r="D94" s="27" t="s">
        <v>10</v>
      </c>
      <c r="E94" s="27" t="s">
        <v>148</v>
      </c>
      <c r="F94" s="27" t="s">
        <v>36</v>
      </c>
      <c r="G94" s="27" t="s">
        <v>16</v>
      </c>
      <c r="H94" s="27" t="s">
        <v>380</v>
      </c>
      <c r="I94" s="19" t="str">
        <f>'Extraction IP'!F94&amp;'Extraction IP'!G94</f>
        <v>H4</v>
      </c>
      <c r="J94" s="42">
        <f t="array" ref="J94">INDEX(H:H,MATCH(1,(K94=A:A)*(L94=G:G),0))</f>
        <v>0</v>
      </c>
    </row>
    <row r="95" spans="1:10" s="12" customFormat="1" x14ac:dyDescent="0.25">
      <c r="A95" s="27" t="s">
        <v>1763</v>
      </c>
      <c r="B95" s="27" t="s">
        <v>148</v>
      </c>
      <c r="C95" s="27" t="s">
        <v>4</v>
      </c>
      <c r="D95" s="27" t="s">
        <v>10</v>
      </c>
      <c r="E95" s="27" t="s">
        <v>148</v>
      </c>
      <c r="F95" s="27" t="s">
        <v>20</v>
      </c>
      <c r="G95" s="27" t="s">
        <v>13</v>
      </c>
      <c r="H95" s="27" t="s">
        <v>381</v>
      </c>
      <c r="I95" s="19" t="str">
        <f>'Extraction IP'!F95&amp;'Extraction IP'!G95</f>
        <v>D0</v>
      </c>
      <c r="J95" s="42">
        <f t="array" ref="J95">INDEX(H:H,MATCH(1,(K95=A:A)*(L95=G:G),0))</f>
        <v>0</v>
      </c>
    </row>
    <row r="96" spans="1:10" s="12" customFormat="1" x14ac:dyDescent="0.25">
      <c r="A96" s="27" t="s">
        <v>1763</v>
      </c>
      <c r="B96" s="27" t="s">
        <v>148</v>
      </c>
      <c r="C96" s="27" t="s">
        <v>4</v>
      </c>
      <c r="D96" s="27" t="s">
        <v>10</v>
      </c>
      <c r="E96" s="27" t="s">
        <v>148</v>
      </c>
      <c r="F96" s="27" t="s">
        <v>149</v>
      </c>
      <c r="G96" s="27" t="s">
        <v>18</v>
      </c>
      <c r="H96" s="27" t="s">
        <v>382</v>
      </c>
      <c r="I96" s="19" t="str">
        <f>'Extraction IP'!F96&amp;'Extraction IP'!G96</f>
        <v>C8</v>
      </c>
      <c r="J96" s="42">
        <f t="array" ref="J96">INDEX(H:H,MATCH(1,(K96=A:A)*(L96=G:G),0))</f>
        <v>0</v>
      </c>
    </row>
    <row r="97" spans="1:10" s="12" customFormat="1" x14ac:dyDescent="0.25">
      <c r="A97" s="27" t="s">
        <v>1763</v>
      </c>
      <c r="B97" s="27" t="s">
        <v>148</v>
      </c>
      <c r="C97" s="27" t="s">
        <v>4</v>
      </c>
      <c r="D97" s="27" t="s">
        <v>10</v>
      </c>
      <c r="E97" s="27" t="s">
        <v>148</v>
      </c>
      <c r="F97" s="27" t="s">
        <v>149</v>
      </c>
      <c r="G97" s="27" t="s">
        <v>16</v>
      </c>
      <c r="H97" s="27" t="s">
        <v>383</v>
      </c>
      <c r="I97" s="19" t="str">
        <f>'Extraction IP'!F97&amp;'Extraction IP'!G97</f>
        <v>C4</v>
      </c>
      <c r="J97" s="42">
        <f t="array" ref="J97">INDEX(H:H,MATCH(1,(K97=A:A)*(L97=G:G),0))</f>
        <v>0</v>
      </c>
    </row>
    <row r="98" spans="1:10" s="12" customFormat="1" x14ac:dyDescent="0.25">
      <c r="A98" s="27" t="s">
        <v>1763</v>
      </c>
      <c r="B98" s="27" t="s">
        <v>148</v>
      </c>
      <c r="C98" s="27" t="s">
        <v>4</v>
      </c>
      <c r="D98" s="27" t="s">
        <v>10</v>
      </c>
      <c r="E98" s="27" t="s">
        <v>148</v>
      </c>
      <c r="F98" s="27" t="s">
        <v>28</v>
      </c>
      <c r="G98" s="27" t="s">
        <v>13</v>
      </c>
      <c r="H98" s="27" t="s">
        <v>384</v>
      </c>
      <c r="I98" s="19" t="str">
        <f>'Extraction IP'!F98&amp;'Extraction IP'!G98</f>
        <v>B0</v>
      </c>
      <c r="J98" s="42">
        <f t="array" ref="J98">INDEX(H:H,MATCH(1,(K98=A:A)*(L98=G:G),0))</f>
        <v>0</v>
      </c>
    </row>
    <row r="99" spans="1:10" s="29" customFormat="1" x14ac:dyDescent="0.25">
      <c r="A99" s="28" t="s">
        <v>1764</v>
      </c>
      <c r="B99" s="28" t="s">
        <v>148</v>
      </c>
      <c r="C99" s="28" t="s">
        <v>4</v>
      </c>
      <c r="D99" s="28" t="s">
        <v>10</v>
      </c>
      <c r="E99" s="28" t="s">
        <v>148</v>
      </c>
      <c r="F99" s="28" t="s">
        <v>24</v>
      </c>
      <c r="G99" s="28" t="s">
        <v>18</v>
      </c>
      <c r="H99" s="28" t="s">
        <v>194</v>
      </c>
      <c r="I99" s="19" t="str">
        <f>'Extraction IP'!F99&amp;'Extraction IP'!G99</f>
        <v>F8</v>
      </c>
      <c r="J99" s="43">
        <f t="array" ref="J99">INDEX(H:H,MATCH(1,(K99=A:A)*(L99=G:G),0))</f>
        <v>0</v>
      </c>
    </row>
    <row r="100" spans="1:10" s="29" customFormat="1" x14ac:dyDescent="0.25">
      <c r="A100" s="28" t="s">
        <v>1764</v>
      </c>
      <c r="B100" s="28" t="s">
        <v>148</v>
      </c>
      <c r="C100" s="28" t="s">
        <v>4</v>
      </c>
      <c r="D100" s="28" t="s">
        <v>10</v>
      </c>
      <c r="E100" s="28" t="s">
        <v>148</v>
      </c>
      <c r="F100" s="28" t="s">
        <v>36</v>
      </c>
      <c r="G100" s="28" t="s">
        <v>18</v>
      </c>
      <c r="H100" s="28" t="s">
        <v>195</v>
      </c>
      <c r="I100" s="19" t="str">
        <f>'Extraction IP'!F100&amp;'Extraction IP'!G100</f>
        <v>H8</v>
      </c>
      <c r="J100" s="43">
        <f t="array" ref="J100">INDEX(H:H,MATCH(1,(K100=A:A)*(L100=G:G),0))</f>
        <v>0</v>
      </c>
    </row>
    <row r="101" spans="1:10" s="29" customFormat="1" x14ac:dyDescent="0.25">
      <c r="A101" s="28" t="s">
        <v>1764</v>
      </c>
      <c r="B101" s="28" t="s">
        <v>148</v>
      </c>
      <c r="C101" s="28" t="s">
        <v>4</v>
      </c>
      <c r="D101" s="28" t="s">
        <v>10</v>
      </c>
      <c r="E101" s="28" t="s">
        <v>148</v>
      </c>
      <c r="F101" s="28" t="s">
        <v>36</v>
      </c>
      <c r="G101" s="28" t="s">
        <v>13</v>
      </c>
      <c r="H101" s="28" t="s">
        <v>196</v>
      </c>
      <c r="I101" s="19" t="str">
        <f>'Extraction IP'!F101&amp;'Extraction IP'!G101</f>
        <v>H0</v>
      </c>
      <c r="J101" s="43">
        <f t="array" ref="J101">INDEX(H:H,MATCH(1,(K101=A:A)*(L101=G:G),0))</f>
        <v>0</v>
      </c>
    </row>
    <row r="102" spans="1:10" s="29" customFormat="1" x14ac:dyDescent="0.25">
      <c r="A102" s="28" t="s">
        <v>1764</v>
      </c>
      <c r="B102" s="28" t="s">
        <v>148</v>
      </c>
      <c r="C102" s="28" t="s">
        <v>4</v>
      </c>
      <c r="D102" s="28" t="s">
        <v>10</v>
      </c>
      <c r="E102" s="28" t="s">
        <v>148</v>
      </c>
      <c r="F102" s="28" t="s">
        <v>24</v>
      </c>
      <c r="G102" s="28" t="s">
        <v>16</v>
      </c>
      <c r="H102" s="28" t="s">
        <v>197</v>
      </c>
      <c r="I102" s="19" t="str">
        <f>'Extraction IP'!F102&amp;'Extraction IP'!G102</f>
        <v>F4</v>
      </c>
      <c r="J102" s="43">
        <f t="array" ref="J102">INDEX(H:H,MATCH(1,(K102=A:A)*(L102=G:G),0))</f>
        <v>0</v>
      </c>
    </row>
    <row r="103" spans="1:10" s="29" customFormat="1" x14ac:dyDescent="0.25">
      <c r="A103" s="28" t="s">
        <v>1764</v>
      </c>
      <c r="B103" s="28" t="s">
        <v>148</v>
      </c>
      <c r="C103" s="28" t="s">
        <v>4</v>
      </c>
      <c r="D103" s="28" t="s">
        <v>10</v>
      </c>
      <c r="E103" s="28" t="s">
        <v>148</v>
      </c>
      <c r="F103" s="28" t="s">
        <v>24</v>
      </c>
      <c r="G103" s="28" t="s">
        <v>13</v>
      </c>
      <c r="H103" s="28" t="s">
        <v>198</v>
      </c>
      <c r="I103" s="19" t="str">
        <f>'Extraction IP'!F103&amp;'Extraction IP'!G103</f>
        <v>F0</v>
      </c>
      <c r="J103" s="43">
        <f t="array" ref="J103">INDEX(H:H,MATCH(1,(K103=A:A)*(L103=G:G),0))</f>
        <v>0</v>
      </c>
    </row>
    <row r="104" spans="1:10" s="29" customFormat="1" x14ac:dyDescent="0.25">
      <c r="A104" s="28" t="s">
        <v>1764</v>
      </c>
      <c r="B104" s="28" t="s">
        <v>148</v>
      </c>
      <c r="C104" s="28" t="s">
        <v>4</v>
      </c>
      <c r="D104" s="28" t="s">
        <v>10</v>
      </c>
      <c r="E104" s="28" t="s">
        <v>148</v>
      </c>
      <c r="F104" s="28" t="s">
        <v>149</v>
      </c>
      <c r="G104" s="28" t="s">
        <v>18</v>
      </c>
      <c r="H104" s="28" t="s">
        <v>199</v>
      </c>
      <c r="I104" s="19" t="str">
        <f>'Extraction IP'!F104&amp;'Extraction IP'!G104</f>
        <v>C8</v>
      </c>
      <c r="J104" s="43">
        <f t="array" ref="J104">INDEX(H:H,MATCH(1,(K104=A:A)*(L104=G:G),0))</f>
        <v>0</v>
      </c>
    </row>
    <row r="105" spans="1:10" s="29" customFormat="1" x14ac:dyDescent="0.25">
      <c r="A105" s="28" t="s">
        <v>1764</v>
      </c>
      <c r="B105" s="28" t="s">
        <v>148</v>
      </c>
      <c r="C105" s="28" t="s">
        <v>4</v>
      </c>
      <c r="D105" s="28" t="s">
        <v>10</v>
      </c>
      <c r="E105" s="28" t="s">
        <v>148</v>
      </c>
      <c r="F105" s="28" t="s">
        <v>28</v>
      </c>
      <c r="G105" s="28" t="s">
        <v>18</v>
      </c>
      <c r="H105" s="28" t="s">
        <v>200</v>
      </c>
      <c r="I105" s="19" t="str">
        <f>'Extraction IP'!F105&amp;'Extraction IP'!G105</f>
        <v>B8</v>
      </c>
      <c r="J105" s="43">
        <f t="array" ref="J105">INDEX(H:H,MATCH(1,(K105=A:A)*(L105=G:G),0))</f>
        <v>0</v>
      </c>
    </row>
    <row r="106" spans="1:10" s="29" customFormat="1" x14ac:dyDescent="0.25">
      <c r="A106" s="28" t="s">
        <v>1764</v>
      </c>
      <c r="B106" s="28" t="s">
        <v>148</v>
      </c>
      <c r="C106" s="28" t="s">
        <v>4</v>
      </c>
      <c r="D106" s="28" t="s">
        <v>10</v>
      </c>
      <c r="E106" s="28" t="s">
        <v>148</v>
      </c>
      <c r="F106" s="28" t="s">
        <v>32</v>
      </c>
      <c r="G106" s="28" t="s">
        <v>18</v>
      </c>
      <c r="H106" s="28" t="s">
        <v>201</v>
      </c>
      <c r="I106" s="19" t="str">
        <f>'Extraction IP'!F106&amp;'Extraction IP'!G106</f>
        <v>A8</v>
      </c>
      <c r="J106" s="43">
        <f t="array" ref="J106">INDEX(H:H,MATCH(1,(K106=A:A)*(L106=G:G),0))</f>
        <v>0</v>
      </c>
    </row>
    <row r="107" spans="1:10" s="29" customFormat="1" x14ac:dyDescent="0.25">
      <c r="A107" s="28" t="s">
        <v>1764</v>
      </c>
      <c r="B107" s="28" t="s">
        <v>148</v>
      </c>
      <c r="C107" s="28" t="s">
        <v>4</v>
      </c>
      <c r="D107" s="28" t="s">
        <v>10</v>
      </c>
      <c r="E107" s="28" t="s">
        <v>148</v>
      </c>
      <c r="F107" s="28" t="s">
        <v>36</v>
      </c>
      <c r="G107" s="28" t="s">
        <v>16</v>
      </c>
      <c r="H107" s="28" t="s">
        <v>202</v>
      </c>
      <c r="I107" s="19" t="str">
        <f>'Extraction IP'!F107&amp;'Extraction IP'!G107</f>
        <v>H4</v>
      </c>
      <c r="J107" s="43">
        <f t="array" ref="J107">INDEX(H:H,MATCH(1,(K107=A:A)*(L107=G:G),0))</f>
        <v>0</v>
      </c>
    </row>
    <row r="108" spans="1:10" s="29" customFormat="1" x14ac:dyDescent="0.25">
      <c r="A108" s="28" t="s">
        <v>1764</v>
      </c>
      <c r="B108" s="28" t="s">
        <v>148</v>
      </c>
      <c r="C108" s="28" t="s">
        <v>4</v>
      </c>
      <c r="D108" s="28" t="s">
        <v>10</v>
      </c>
      <c r="E108" s="28" t="s">
        <v>148</v>
      </c>
      <c r="F108" s="28" t="s">
        <v>20</v>
      </c>
      <c r="G108" s="28" t="s">
        <v>18</v>
      </c>
      <c r="H108" s="28" t="s">
        <v>203</v>
      </c>
      <c r="I108" s="19" t="str">
        <f>'Extraction IP'!F108&amp;'Extraction IP'!G108</f>
        <v>D8</v>
      </c>
      <c r="J108" s="43">
        <f t="array" ref="J108">INDEX(H:H,MATCH(1,(K108=A:A)*(L108=G:G),0))</f>
        <v>0</v>
      </c>
    </row>
    <row r="109" spans="1:10" s="29" customFormat="1" x14ac:dyDescent="0.25">
      <c r="A109" s="28" t="s">
        <v>1764</v>
      </c>
      <c r="B109" s="28" t="s">
        <v>148</v>
      </c>
      <c r="C109" s="28" t="s">
        <v>4</v>
      </c>
      <c r="D109" s="28" t="s">
        <v>10</v>
      </c>
      <c r="E109" s="28" t="s">
        <v>148</v>
      </c>
      <c r="F109" s="28" t="s">
        <v>20</v>
      </c>
      <c r="G109" s="28" t="s">
        <v>16</v>
      </c>
      <c r="H109" s="28" t="s">
        <v>204</v>
      </c>
      <c r="I109" s="19" t="str">
        <f>'Extraction IP'!F109&amp;'Extraction IP'!G109</f>
        <v>D4</v>
      </c>
      <c r="J109" s="43">
        <f t="array" ref="J109">INDEX(H:H,MATCH(1,(K109=A:A)*(L109=G:G),0))</f>
        <v>0</v>
      </c>
    </row>
    <row r="110" spans="1:10" s="29" customFormat="1" x14ac:dyDescent="0.25">
      <c r="A110" s="28" t="s">
        <v>1764</v>
      </c>
      <c r="B110" s="28" t="s">
        <v>148</v>
      </c>
      <c r="C110" s="28" t="s">
        <v>4</v>
      </c>
      <c r="D110" s="28" t="s">
        <v>10</v>
      </c>
      <c r="E110" s="28" t="s">
        <v>148</v>
      </c>
      <c r="F110" s="28" t="s">
        <v>20</v>
      </c>
      <c r="G110" s="28" t="s">
        <v>13</v>
      </c>
      <c r="H110" s="28" t="s">
        <v>205</v>
      </c>
      <c r="I110" s="19" t="str">
        <f>'Extraction IP'!F110&amp;'Extraction IP'!G110</f>
        <v>D0</v>
      </c>
      <c r="J110" s="43">
        <f t="array" ref="J110">INDEX(H:H,MATCH(1,(K110=A:A)*(L110=G:G),0))</f>
        <v>0</v>
      </c>
    </row>
    <row r="111" spans="1:10" s="29" customFormat="1" x14ac:dyDescent="0.25">
      <c r="A111" s="28" t="s">
        <v>1764</v>
      </c>
      <c r="B111" s="28" t="s">
        <v>148</v>
      </c>
      <c r="C111" s="28" t="s">
        <v>4</v>
      </c>
      <c r="D111" s="28" t="s">
        <v>10</v>
      </c>
      <c r="E111" s="28" t="s">
        <v>148</v>
      </c>
      <c r="F111" s="28" t="s">
        <v>149</v>
      </c>
      <c r="G111" s="28" t="s">
        <v>16</v>
      </c>
      <c r="H111" s="28" t="s">
        <v>206</v>
      </c>
      <c r="I111" s="19" t="str">
        <f>'Extraction IP'!F111&amp;'Extraction IP'!G111</f>
        <v>C4</v>
      </c>
      <c r="J111" s="43">
        <f t="array" ref="J111">INDEX(H:H,MATCH(1,(K111=A:A)*(L111=G:G),0))</f>
        <v>0</v>
      </c>
    </row>
    <row r="112" spans="1:10" s="29" customFormat="1" x14ac:dyDescent="0.25">
      <c r="A112" s="28" t="s">
        <v>1764</v>
      </c>
      <c r="B112" s="28" t="s">
        <v>148</v>
      </c>
      <c r="C112" s="28" t="s">
        <v>4</v>
      </c>
      <c r="D112" s="28" t="s">
        <v>10</v>
      </c>
      <c r="E112" s="28" t="s">
        <v>148</v>
      </c>
      <c r="F112" s="28" t="s">
        <v>149</v>
      </c>
      <c r="G112" s="28" t="s">
        <v>13</v>
      </c>
      <c r="H112" s="28" t="s">
        <v>207</v>
      </c>
      <c r="I112" s="19" t="str">
        <f>'Extraction IP'!F112&amp;'Extraction IP'!G112</f>
        <v>C0</v>
      </c>
      <c r="J112" s="43">
        <f t="array" ref="J112">INDEX(H:H,MATCH(1,(K112=A:A)*(L112=G:G),0))</f>
        <v>0</v>
      </c>
    </row>
    <row r="113" spans="1:10" s="29" customFormat="1" x14ac:dyDescent="0.25">
      <c r="A113" s="28" t="s">
        <v>1764</v>
      </c>
      <c r="B113" s="28" t="s">
        <v>148</v>
      </c>
      <c r="C113" s="28" t="s">
        <v>4</v>
      </c>
      <c r="D113" s="28" t="s">
        <v>10</v>
      </c>
      <c r="E113" s="28" t="s">
        <v>148</v>
      </c>
      <c r="F113" s="28" t="s">
        <v>28</v>
      </c>
      <c r="G113" s="28" t="s">
        <v>16</v>
      </c>
      <c r="H113" s="28" t="s">
        <v>208</v>
      </c>
      <c r="I113" s="19" t="str">
        <f>'Extraction IP'!F113&amp;'Extraction IP'!G113</f>
        <v>B4</v>
      </c>
      <c r="J113" s="43">
        <f t="array" ref="J113">INDEX(H:H,MATCH(1,(K113=A:A)*(L113=G:G),0))</f>
        <v>0</v>
      </c>
    </row>
    <row r="114" spans="1:10" s="29" customFormat="1" x14ac:dyDescent="0.25">
      <c r="A114" s="28" t="s">
        <v>1764</v>
      </c>
      <c r="B114" s="28" t="s">
        <v>148</v>
      </c>
      <c r="C114" s="28" t="s">
        <v>4</v>
      </c>
      <c r="D114" s="28" t="s">
        <v>10</v>
      </c>
      <c r="E114" s="28" t="s">
        <v>148</v>
      </c>
      <c r="F114" s="28" t="s">
        <v>28</v>
      </c>
      <c r="G114" s="28" t="s">
        <v>13</v>
      </c>
      <c r="H114" s="28" t="s">
        <v>209</v>
      </c>
      <c r="I114" s="19" t="str">
        <f>'Extraction IP'!F114&amp;'Extraction IP'!G114</f>
        <v>B0</v>
      </c>
      <c r="J114" s="43">
        <f t="array" ref="J114">INDEX(H:H,MATCH(1,(K114=A:A)*(L114=G:G),0))</f>
        <v>0</v>
      </c>
    </row>
    <row r="115" spans="1:10" s="29" customFormat="1" x14ac:dyDescent="0.25">
      <c r="A115" s="28" t="s">
        <v>1764</v>
      </c>
      <c r="B115" s="28" t="s">
        <v>148</v>
      </c>
      <c r="C115" s="28" t="s">
        <v>4</v>
      </c>
      <c r="D115" s="28" t="s">
        <v>10</v>
      </c>
      <c r="E115" s="28" t="s">
        <v>148</v>
      </c>
      <c r="F115" s="28" t="s">
        <v>32</v>
      </c>
      <c r="G115" s="28" t="s">
        <v>16</v>
      </c>
      <c r="H115" s="28" t="s">
        <v>210</v>
      </c>
      <c r="I115" s="19" t="str">
        <f>'Extraction IP'!F115&amp;'Extraction IP'!G115</f>
        <v>A4</v>
      </c>
      <c r="J115" s="43">
        <f t="array" ref="J115">INDEX(H:H,MATCH(1,(K115=A:A)*(L115=G:G),0))</f>
        <v>0</v>
      </c>
    </row>
    <row r="116" spans="1:10" s="29" customFormat="1" x14ac:dyDescent="0.25">
      <c r="A116" s="28" t="s">
        <v>1764</v>
      </c>
      <c r="B116" s="28" t="s">
        <v>148</v>
      </c>
      <c r="C116" s="28" t="s">
        <v>4</v>
      </c>
      <c r="D116" s="28" t="s">
        <v>10</v>
      </c>
      <c r="E116" s="28" t="s">
        <v>148</v>
      </c>
      <c r="F116" s="28" t="s">
        <v>32</v>
      </c>
      <c r="G116" s="28" t="s">
        <v>13</v>
      </c>
      <c r="H116" s="28" t="s">
        <v>211</v>
      </c>
      <c r="I116" s="19" t="str">
        <f>'Extraction IP'!F116&amp;'Extraction IP'!G116</f>
        <v>A0</v>
      </c>
      <c r="J116" s="43">
        <f t="array" ref="J116">INDEX(H:H,MATCH(1,(K116=A:A)*(L116=G:G),0))</f>
        <v>0</v>
      </c>
    </row>
    <row r="117" spans="1:10" s="15" customFormat="1" x14ac:dyDescent="0.25">
      <c r="A117" s="30" t="s">
        <v>1765</v>
      </c>
      <c r="B117" s="30" t="s">
        <v>148</v>
      </c>
      <c r="C117" s="30" t="s">
        <v>4</v>
      </c>
      <c r="D117" s="30" t="s">
        <v>10</v>
      </c>
      <c r="E117" s="30" t="s">
        <v>148</v>
      </c>
      <c r="F117" s="30" t="s">
        <v>149</v>
      </c>
      <c r="G117" s="30" t="s">
        <v>16</v>
      </c>
      <c r="H117" s="30" t="s">
        <v>147</v>
      </c>
      <c r="I117" s="19" t="str">
        <f>'Extraction IP'!F117&amp;'Extraction IP'!G117</f>
        <v>C4</v>
      </c>
      <c r="J117" s="44">
        <f t="array" ref="J117">INDEX(H:H,MATCH(1,(K117=A:A)*(L117=G:G),0))</f>
        <v>0</v>
      </c>
    </row>
    <row r="118" spans="1:10" s="15" customFormat="1" x14ac:dyDescent="0.25">
      <c r="A118" s="30" t="s">
        <v>1765</v>
      </c>
      <c r="B118" s="30" t="s">
        <v>148</v>
      </c>
      <c r="C118" s="30" t="s">
        <v>4</v>
      </c>
      <c r="D118" s="30" t="s">
        <v>10</v>
      </c>
      <c r="E118" s="30" t="s">
        <v>148</v>
      </c>
      <c r="F118" s="30" t="s">
        <v>28</v>
      </c>
      <c r="G118" s="30" t="s">
        <v>16</v>
      </c>
      <c r="H118" s="30" t="s">
        <v>150</v>
      </c>
      <c r="I118" s="19" t="str">
        <f>'Extraction IP'!F118&amp;'Extraction IP'!G118</f>
        <v>B4</v>
      </c>
      <c r="J118" s="44">
        <f t="array" ref="J118">INDEX(H:H,MATCH(1,(K118=A:A)*(L118=G:G),0))</f>
        <v>0</v>
      </c>
    </row>
    <row r="119" spans="1:10" s="15" customFormat="1" x14ac:dyDescent="0.25">
      <c r="A119" s="30" t="s">
        <v>1765</v>
      </c>
      <c r="B119" s="30" t="s">
        <v>148</v>
      </c>
      <c r="C119" s="30" t="s">
        <v>4</v>
      </c>
      <c r="D119" s="30" t="s">
        <v>10</v>
      </c>
      <c r="E119" s="30" t="s">
        <v>148</v>
      </c>
      <c r="F119" s="30" t="s">
        <v>32</v>
      </c>
      <c r="G119" s="30" t="s">
        <v>13</v>
      </c>
      <c r="H119" s="30" t="s">
        <v>151</v>
      </c>
      <c r="I119" s="19" t="str">
        <f>'Extraction IP'!F119&amp;'Extraction IP'!G119</f>
        <v>A0</v>
      </c>
      <c r="J119" s="44">
        <f t="array" ref="J119">INDEX(H:H,MATCH(1,(K119=A:A)*(L119=G:G),0))</f>
        <v>0</v>
      </c>
    </row>
    <row r="120" spans="1:10" s="15" customFormat="1" x14ac:dyDescent="0.25">
      <c r="A120" s="30" t="s">
        <v>1765</v>
      </c>
      <c r="B120" s="30" t="s">
        <v>148</v>
      </c>
      <c r="C120" s="30" t="s">
        <v>4</v>
      </c>
      <c r="D120" s="30" t="s">
        <v>10</v>
      </c>
      <c r="E120" s="30" t="s">
        <v>148</v>
      </c>
      <c r="F120" s="30" t="s">
        <v>36</v>
      </c>
      <c r="G120" s="30" t="s">
        <v>18</v>
      </c>
      <c r="H120" s="30" t="s">
        <v>152</v>
      </c>
      <c r="I120" s="19" t="str">
        <f>'Extraction IP'!F120&amp;'Extraction IP'!G120</f>
        <v>H8</v>
      </c>
      <c r="J120" s="44">
        <f t="array" ref="J120">INDEX(H:H,MATCH(1,(K120=A:A)*(L120=G:G),0))</f>
        <v>0</v>
      </c>
    </row>
    <row r="121" spans="1:10" s="15" customFormat="1" x14ac:dyDescent="0.25">
      <c r="A121" s="30" t="s">
        <v>1765</v>
      </c>
      <c r="B121" s="30" t="s">
        <v>148</v>
      </c>
      <c r="C121" s="30" t="s">
        <v>4</v>
      </c>
      <c r="D121" s="30" t="s">
        <v>10</v>
      </c>
      <c r="E121" s="30" t="s">
        <v>148</v>
      </c>
      <c r="F121" s="30" t="s">
        <v>149</v>
      </c>
      <c r="G121" s="30" t="s">
        <v>13</v>
      </c>
      <c r="H121" s="30" t="s">
        <v>153</v>
      </c>
      <c r="I121" s="19" t="str">
        <f>'Extraction IP'!F121&amp;'Extraction IP'!G121</f>
        <v>C0</v>
      </c>
      <c r="J121" s="44">
        <f t="array" ref="J121">INDEX(H:H,MATCH(1,(K121=A:A)*(L121=G:G),0))</f>
        <v>0</v>
      </c>
    </row>
    <row r="122" spans="1:10" s="15" customFormat="1" x14ac:dyDescent="0.25">
      <c r="A122" s="30" t="s">
        <v>1765</v>
      </c>
      <c r="B122" s="30" t="s">
        <v>148</v>
      </c>
      <c r="C122" s="30" t="s">
        <v>4</v>
      </c>
      <c r="D122" s="30" t="s">
        <v>10</v>
      </c>
      <c r="E122" s="30" t="s">
        <v>148</v>
      </c>
      <c r="F122" s="30" t="s">
        <v>28</v>
      </c>
      <c r="G122" s="30" t="s">
        <v>18</v>
      </c>
      <c r="H122" s="30" t="s">
        <v>154</v>
      </c>
      <c r="I122" s="19" t="str">
        <f>'Extraction IP'!F122&amp;'Extraction IP'!G122</f>
        <v>B8</v>
      </c>
      <c r="J122" s="44">
        <f t="array" ref="J122">INDEX(H:H,MATCH(1,(K122=A:A)*(L122=G:G),0))</f>
        <v>0</v>
      </c>
    </row>
    <row r="123" spans="1:10" s="15" customFormat="1" x14ac:dyDescent="0.25">
      <c r="A123" s="30" t="s">
        <v>1765</v>
      </c>
      <c r="B123" s="30" t="s">
        <v>148</v>
      </c>
      <c r="C123" s="30" t="s">
        <v>4</v>
      </c>
      <c r="D123" s="30" t="s">
        <v>10</v>
      </c>
      <c r="E123" s="30" t="s">
        <v>148</v>
      </c>
      <c r="F123" s="30" t="s">
        <v>28</v>
      </c>
      <c r="G123" s="30" t="s">
        <v>13</v>
      </c>
      <c r="H123" s="30" t="s">
        <v>155</v>
      </c>
      <c r="I123" s="19" t="str">
        <f>'Extraction IP'!F123&amp;'Extraction IP'!G123</f>
        <v>B0</v>
      </c>
      <c r="J123" s="44">
        <f t="array" ref="J123">INDEX(H:H,MATCH(1,(K123=A:A)*(L123=G:G),0))</f>
        <v>0</v>
      </c>
    </row>
    <row r="124" spans="1:10" s="15" customFormat="1" x14ac:dyDescent="0.25">
      <c r="A124" s="30" t="s">
        <v>1765</v>
      </c>
      <c r="B124" s="30" t="s">
        <v>148</v>
      </c>
      <c r="C124" s="30" t="s">
        <v>4</v>
      </c>
      <c r="D124" s="30" t="s">
        <v>10</v>
      </c>
      <c r="E124" s="30" t="s">
        <v>148</v>
      </c>
      <c r="F124" s="30" t="s">
        <v>32</v>
      </c>
      <c r="G124" s="30" t="s">
        <v>18</v>
      </c>
      <c r="H124" s="30" t="s">
        <v>156</v>
      </c>
      <c r="I124" s="19" t="str">
        <f>'Extraction IP'!F124&amp;'Extraction IP'!G124</f>
        <v>A8</v>
      </c>
      <c r="J124" s="44">
        <f t="array" ref="J124">INDEX(H:H,MATCH(1,(K124=A:A)*(L124=G:G),0))</f>
        <v>0</v>
      </c>
    </row>
    <row r="125" spans="1:10" s="15" customFormat="1" x14ac:dyDescent="0.25">
      <c r="A125" s="30" t="s">
        <v>1765</v>
      </c>
      <c r="B125" s="30" t="s">
        <v>148</v>
      </c>
      <c r="C125" s="30" t="s">
        <v>4</v>
      </c>
      <c r="D125" s="30" t="s">
        <v>10</v>
      </c>
      <c r="E125" s="30" t="s">
        <v>148</v>
      </c>
      <c r="F125" s="30" t="s">
        <v>32</v>
      </c>
      <c r="G125" s="30" t="s">
        <v>16</v>
      </c>
      <c r="H125" s="30" t="s">
        <v>157</v>
      </c>
      <c r="I125" s="19" t="str">
        <f>'Extraction IP'!F125&amp;'Extraction IP'!G125</f>
        <v>A4</v>
      </c>
      <c r="J125" s="44">
        <f t="array" ref="J125">INDEX(H:H,MATCH(1,(K125=A:A)*(L125=G:G),0))</f>
        <v>0</v>
      </c>
    </row>
    <row r="126" spans="1:10" s="15" customFormat="1" x14ac:dyDescent="0.25">
      <c r="A126" s="30" t="s">
        <v>1765</v>
      </c>
      <c r="B126" s="30" t="s">
        <v>148</v>
      </c>
      <c r="C126" s="30" t="s">
        <v>4</v>
      </c>
      <c r="D126" s="30" t="s">
        <v>10</v>
      </c>
      <c r="E126" s="30" t="s">
        <v>148</v>
      </c>
      <c r="F126" s="30" t="s">
        <v>36</v>
      </c>
      <c r="G126" s="30" t="s">
        <v>16</v>
      </c>
      <c r="H126" s="30" t="s">
        <v>185</v>
      </c>
      <c r="I126" s="19" t="str">
        <f>'Extraction IP'!F126&amp;'Extraction IP'!G126</f>
        <v>H4</v>
      </c>
      <c r="J126" s="44">
        <f t="array" ref="J126">INDEX(H:H,MATCH(1,(K126=A:A)*(L126=G:G),0))</f>
        <v>0</v>
      </c>
    </row>
    <row r="127" spans="1:10" s="15" customFormat="1" x14ac:dyDescent="0.25">
      <c r="A127" s="30" t="s">
        <v>1765</v>
      </c>
      <c r="B127" s="30" t="s">
        <v>148</v>
      </c>
      <c r="C127" s="30" t="s">
        <v>4</v>
      </c>
      <c r="D127" s="30" t="s">
        <v>10</v>
      </c>
      <c r="E127" s="30" t="s">
        <v>148</v>
      </c>
      <c r="F127" s="30" t="s">
        <v>36</v>
      </c>
      <c r="G127" s="30" t="s">
        <v>13</v>
      </c>
      <c r="H127" s="30" t="s">
        <v>186</v>
      </c>
      <c r="I127" s="19" t="str">
        <f>'Extraction IP'!F127&amp;'Extraction IP'!G127</f>
        <v>H0</v>
      </c>
      <c r="J127" s="44">
        <f t="array" ref="J127">INDEX(H:H,MATCH(1,(K127=A:A)*(L127=G:G),0))</f>
        <v>0</v>
      </c>
    </row>
    <row r="128" spans="1:10" s="15" customFormat="1" x14ac:dyDescent="0.25">
      <c r="A128" s="30" t="s">
        <v>1765</v>
      </c>
      <c r="B128" s="30" t="s">
        <v>148</v>
      </c>
      <c r="C128" s="30" t="s">
        <v>4</v>
      </c>
      <c r="D128" s="30" t="s">
        <v>10</v>
      </c>
      <c r="E128" s="30" t="s">
        <v>148</v>
      </c>
      <c r="F128" s="30" t="s">
        <v>24</v>
      </c>
      <c r="G128" s="30" t="s">
        <v>18</v>
      </c>
      <c r="H128" s="30" t="s">
        <v>187</v>
      </c>
      <c r="I128" s="19" t="str">
        <f>'Extraction IP'!F128&amp;'Extraction IP'!G128</f>
        <v>F8</v>
      </c>
      <c r="J128" s="44">
        <f t="array" ref="J128">INDEX(H:H,MATCH(1,(K128=A:A)*(L128=G:G),0))</f>
        <v>0</v>
      </c>
    </row>
    <row r="129" spans="1:10" s="15" customFormat="1" x14ac:dyDescent="0.25">
      <c r="A129" s="30" t="s">
        <v>1765</v>
      </c>
      <c r="B129" s="30" t="s">
        <v>148</v>
      </c>
      <c r="C129" s="30" t="s">
        <v>4</v>
      </c>
      <c r="D129" s="30" t="s">
        <v>10</v>
      </c>
      <c r="E129" s="30" t="s">
        <v>148</v>
      </c>
      <c r="F129" s="30" t="s">
        <v>24</v>
      </c>
      <c r="G129" s="30" t="s">
        <v>16</v>
      </c>
      <c r="H129" s="30" t="s">
        <v>188</v>
      </c>
      <c r="I129" s="19" t="str">
        <f>'Extraction IP'!F129&amp;'Extraction IP'!G129</f>
        <v>F4</v>
      </c>
      <c r="J129" s="44">
        <f t="array" ref="J129">INDEX(H:H,MATCH(1,(K129=A:A)*(L129=G:G),0))</f>
        <v>0</v>
      </c>
    </row>
    <row r="130" spans="1:10" s="15" customFormat="1" x14ac:dyDescent="0.25">
      <c r="A130" s="30" t="s">
        <v>1765</v>
      </c>
      <c r="B130" s="30" t="s">
        <v>148</v>
      </c>
      <c r="C130" s="30" t="s">
        <v>4</v>
      </c>
      <c r="D130" s="30" t="s">
        <v>10</v>
      </c>
      <c r="E130" s="30" t="s">
        <v>148</v>
      </c>
      <c r="F130" s="30" t="s">
        <v>24</v>
      </c>
      <c r="G130" s="30" t="s">
        <v>13</v>
      </c>
      <c r="H130" s="30" t="s">
        <v>189</v>
      </c>
      <c r="I130" s="19" t="str">
        <f>'Extraction IP'!F130&amp;'Extraction IP'!G130</f>
        <v>F0</v>
      </c>
      <c r="J130" s="44">
        <f t="array" ref="J130">INDEX(H:H,MATCH(1,(K130=A:A)*(L130=G:G),0))</f>
        <v>0</v>
      </c>
    </row>
    <row r="131" spans="1:10" s="15" customFormat="1" x14ac:dyDescent="0.25">
      <c r="A131" s="30" t="s">
        <v>1765</v>
      </c>
      <c r="B131" s="30" t="s">
        <v>148</v>
      </c>
      <c r="C131" s="30" t="s">
        <v>4</v>
      </c>
      <c r="D131" s="30" t="s">
        <v>10</v>
      </c>
      <c r="E131" s="30" t="s">
        <v>148</v>
      </c>
      <c r="F131" s="30" t="s">
        <v>20</v>
      </c>
      <c r="G131" s="30" t="s">
        <v>18</v>
      </c>
      <c r="H131" s="30" t="s">
        <v>190</v>
      </c>
      <c r="I131" s="19" t="str">
        <f>'Extraction IP'!F131&amp;'Extraction IP'!G131</f>
        <v>D8</v>
      </c>
      <c r="J131" s="44">
        <f t="array" ref="J131">INDEX(H:H,MATCH(1,(K131=A:A)*(L131=G:G),0))</f>
        <v>0</v>
      </c>
    </row>
    <row r="132" spans="1:10" s="15" customFormat="1" x14ac:dyDescent="0.25">
      <c r="A132" s="30" t="s">
        <v>1765</v>
      </c>
      <c r="B132" s="30" t="s">
        <v>148</v>
      </c>
      <c r="C132" s="30" t="s">
        <v>4</v>
      </c>
      <c r="D132" s="30" t="s">
        <v>10</v>
      </c>
      <c r="E132" s="30" t="s">
        <v>148</v>
      </c>
      <c r="F132" s="30" t="s">
        <v>20</v>
      </c>
      <c r="G132" s="30" t="s">
        <v>16</v>
      </c>
      <c r="H132" s="30" t="s">
        <v>191</v>
      </c>
      <c r="I132" s="19" t="str">
        <f>'Extraction IP'!F132&amp;'Extraction IP'!G132</f>
        <v>D4</v>
      </c>
      <c r="J132" s="44">
        <f t="array" ref="J132">INDEX(H:H,MATCH(1,(K132=A:A)*(L132=G:G),0))</f>
        <v>0</v>
      </c>
    </row>
    <row r="133" spans="1:10" s="15" customFormat="1" x14ac:dyDescent="0.25">
      <c r="A133" s="30" t="s">
        <v>1765</v>
      </c>
      <c r="B133" s="30" t="s">
        <v>148</v>
      </c>
      <c r="C133" s="30" t="s">
        <v>4</v>
      </c>
      <c r="D133" s="30" t="s">
        <v>10</v>
      </c>
      <c r="E133" s="30" t="s">
        <v>148</v>
      </c>
      <c r="F133" s="30" t="s">
        <v>20</v>
      </c>
      <c r="G133" s="30" t="s">
        <v>13</v>
      </c>
      <c r="H133" s="30" t="s">
        <v>192</v>
      </c>
      <c r="I133" s="19" t="str">
        <f>'Extraction IP'!F133&amp;'Extraction IP'!G133</f>
        <v>D0</v>
      </c>
      <c r="J133" s="44">
        <f t="array" ref="J133">INDEX(H:H,MATCH(1,(K133=A:A)*(L133=G:G),0))</f>
        <v>0</v>
      </c>
    </row>
    <row r="134" spans="1:10" s="15" customFormat="1" x14ac:dyDescent="0.25">
      <c r="A134" s="30" t="s">
        <v>1765</v>
      </c>
      <c r="B134" s="30" t="s">
        <v>148</v>
      </c>
      <c r="C134" s="30" t="s">
        <v>4</v>
      </c>
      <c r="D134" s="30" t="s">
        <v>10</v>
      </c>
      <c r="E134" s="30" t="s">
        <v>148</v>
      </c>
      <c r="F134" s="30" t="s">
        <v>149</v>
      </c>
      <c r="G134" s="30" t="s">
        <v>18</v>
      </c>
      <c r="H134" s="30" t="s">
        <v>193</v>
      </c>
      <c r="I134" s="19" t="str">
        <f>'Extraction IP'!F134&amp;'Extraction IP'!G134</f>
        <v>C8</v>
      </c>
      <c r="J134" s="44">
        <f t="array" ref="J134">INDEX(H:H,MATCH(1,(K134=A:A)*(L134=G:G),0))</f>
        <v>0</v>
      </c>
    </row>
    <row r="135" spans="1:10" s="13" customFormat="1" x14ac:dyDescent="0.25">
      <c r="A135" s="31" t="s">
        <v>1766</v>
      </c>
      <c r="B135" s="31" t="s">
        <v>148</v>
      </c>
      <c r="C135" s="31" t="s">
        <v>4</v>
      </c>
      <c r="D135" s="31" t="s">
        <v>10</v>
      </c>
      <c r="E135" s="31" t="s">
        <v>148</v>
      </c>
      <c r="F135" s="31" t="s">
        <v>24</v>
      </c>
      <c r="G135" s="31" t="s">
        <v>16</v>
      </c>
      <c r="H135" s="31" t="s">
        <v>167</v>
      </c>
      <c r="I135" s="19" t="str">
        <f>'Extraction IP'!F135&amp;'Extraction IP'!G135</f>
        <v>F4</v>
      </c>
      <c r="J135" s="45">
        <f t="array" ref="J135">INDEX(H:H,MATCH(1,(K135=A:A)*(L135=G:G),0))</f>
        <v>0</v>
      </c>
    </row>
    <row r="136" spans="1:10" s="13" customFormat="1" x14ac:dyDescent="0.25">
      <c r="A136" s="31" t="s">
        <v>1766</v>
      </c>
      <c r="B136" s="31" t="s">
        <v>148</v>
      </c>
      <c r="C136" s="31" t="s">
        <v>4</v>
      </c>
      <c r="D136" s="31" t="s">
        <v>10</v>
      </c>
      <c r="E136" s="31" t="s">
        <v>148</v>
      </c>
      <c r="F136" s="31" t="s">
        <v>24</v>
      </c>
      <c r="G136" s="31" t="s">
        <v>13</v>
      </c>
      <c r="H136" s="31" t="s">
        <v>168</v>
      </c>
      <c r="I136" s="19" t="str">
        <f>'Extraction IP'!F136&amp;'Extraction IP'!G136</f>
        <v>F0</v>
      </c>
      <c r="J136" s="45">
        <f t="array" ref="J136">INDEX(H:H,MATCH(1,(K136=A:A)*(L136=G:G),0))</f>
        <v>0</v>
      </c>
    </row>
    <row r="137" spans="1:10" s="13" customFormat="1" x14ac:dyDescent="0.25">
      <c r="A137" s="31" t="s">
        <v>1766</v>
      </c>
      <c r="B137" s="31" t="s">
        <v>148</v>
      </c>
      <c r="C137" s="31" t="s">
        <v>4</v>
      </c>
      <c r="D137" s="31" t="s">
        <v>10</v>
      </c>
      <c r="E137" s="31" t="s">
        <v>148</v>
      </c>
      <c r="F137" s="31" t="s">
        <v>36</v>
      </c>
      <c r="G137" s="31" t="s">
        <v>18</v>
      </c>
      <c r="H137" s="31" t="s">
        <v>169</v>
      </c>
      <c r="I137" s="19" t="str">
        <f>'Extraction IP'!F137&amp;'Extraction IP'!G137</f>
        <v>H8</v>
      </c>
      <c r="J137" s="45">
        <f t="array" ref="J137">INDEX(H:H,MATCH(1,(K137=A:A)*(L137=G:G),0))</f>
        <v>0</v>
      </c>
    </row>
    <row r="138" spans="1:10" s="13" customFormat="1" x14ac:dyDescent="0.25">
      <c r="A138" s="31" t="s">
        <v>1766</v>
      </c>
      <c r="B138" s="31" t="s">
        <v>148</v>
      </c>
      <c r="C138" s="31" t="s">
        <v>4</v>
      </c>
      <c r="D138" s="31" t="s">
        <v>10</v>
      </c>
      <c r="E138" s="31" t="s">
        <v>148</v>
      </c>
      <c r="F138" s="31" t="s">
        <v>36</v>
      </c>
      <c r="G138" s="31" t="s">
        <v>16</v>
      </c>
      <c r="H138" s="31" t="s">
        <v>170</v>
      </c>
      <c r="I138" s="19" t="str">
        <f>'Extraction IP'!F138&amp;'Extraction IP'!G138</f>
        <v>H4</v>
      </c>
      <c r="J138" s="45">
        <f t="array" ref="J138">INDEX(H:H,MATCH(1,(K138=A:A)*(L138=G:G),0))</f>
        <v>0</v>
      </c>
    </row>
    <row r="139" spans="1:10" s="13" customFormat="1" x14ac:dyDescent="0.25">
      <c r="A139" s="31" t="s">
        <v>1766</v>
      </c>
      <c r="B139" s="31" t="s">
        <v>148</v>
      </c>
      <c r="C139" s="31" t="s">
        <v>4</v>
      </c>
      <c r="D139" s="31" t="s">
        <v>10</v>
      </c>
      <c r="E139" s="31" t="s">
        <v>148</v>
      </c>
      <c r="F139" s="31" t="s">
        <v>36</v>
      </c>
      <c r="G139" s="31" t="s">
        <v>13</v>
      </c>
      <c r="H139" s="31" t="s">
        <v>171</v>
      </c>
      <c r="I139" s="19" t="str">
        <f>'Extraction IP'!F139&amp;'Extraction IP'!G139</f>
        <v>H0</v>
      </c>
      <c r="J139" s="45">
        <f t="array" ref="J139">INDEX(H:H,MATCH(1,(K139=A:A)*(L139=G:G),0))</f>
        <v>0</v>
      </c>
    </row>
    <row r="140" spans="1:10" s="13" customFormat="1" x14ac:dyDescent="0.25">
      <c r="A140" s="31" t="s">
        <v>1766</v>
      </c>
      <c r="B140" s="31" t="s">
        <v>148</v>
      </c>
      <c r="C140" s="31" t="s">
        <v>4</v>
      </c>
      <c r="D140" s="31" t="s">
        <v>10</v>
      </c>
      <c r="E140" s="31" t="s">
        <v>148</v>
      </c>
      <c r="F140" s="31" t="s">
        <v>24</v>
      </c>
      <c r="G140" s="31" t="s">
        <v>18</v>
      </c>
      <c r="H140" s="31" t="s">
        <v>172</v>
      </c>
      <c r="I140" s="19" t="str">
        <f>'Extraction IP'!F140&amp;'Extraction IP'!G140</f>
        <v>F8</v>
      </c>
      <c r="J140" s="45">
        <f t="array" ref="J140">INDEX(H:H,MATCH(1,(K140=A:A)*(L140=G:G),0))</f>
        <v>0</v>
      </c>
    </row>
    <row r="141" spans="1:10" s="13" customFormat="1" x14ac:dyDescent="0.25">
      <c r="A141" s="31" t="s">
        <v>1766</v>
      </c>
      <c r="B141" s="31" t="s">
        <v>148</v>
      </c>
      <c r="C141" s="31" t="s">
        <v>4</v>
      </c>
      <c r="D141" s="31" t="s">
        <v>10</v>
      </c>
      <c r="E141" s="31" t="s">
        <v>148</v>
      </c>
      <c r="F141" s="31" t="s">
        <v>20</v>
      </c>
      <c r="G141" s="31" t="s">
        <v>18</v>
      </c>
      <c r="H141" s="31" t="s">
        <v>173</v>
      </c>
      <c r="I141" s="19" t="str">
        <f>'Extraction IP'!F141&amp;'Extraction IP'!G141</f>
        <v>D8</v>
      </c>
      <c r="J141" s="45">
        <f t="array" ref="J141">INDEX(H:H,MATCH(1,(K141=A:A)*(L141=G:G),0))</f>
        <v>0</v>
      </c>
    </row>
    <row r="142" spans="1:10" s="13" customFormat="1" x14ac:dyDescent="0.25">
      <c r="A142" s="31" t="s">
        <v>1766</v>
      </c>
      <c r="B142" s="31" t="s">
        <v>148</v>
      </c>
      <c r="C142" s="31" t="s">
        <v>4</v>
      </c>
      <c r="D142" s="31" t="s">
        <v>10</v>
      </c>
      <c r="E142" s="31" t="s">
        <v>148</v>
      </c>
      <c r="F142" s="31" t="s">
        <v>20</v>
      </c>
      <c r="G142" s="31" t="s">
        <v>16</v>
      </c>
      <c r="H142" s="31" t="s">
        <v>174</v>
      </c>
      <c r="I142" s="19" t="str">
        <f>'Extraction IP'!F142&amp;'Extraction IP'!G142</f>
        <v>D4</v>
      </c>
      <c r="J142" s="45">
        <f t="array" ref="J142">INDEX(H:H,MATCH(1,(K142=A:A)*(L142=G:G),0))</f>
        <v>0</v>
      </c>
    </row>
    <row r="143" spans="1:10" s="13" customFormat="1" x14ac:dyDescent="0.25">
      <c r="A143" s="31" t="s">
        <v>1766</v>
      </c>
      <c r="B143" s="31" t="s">
        <v>148</v>
      </c>
      <c r="C143" s="31" t="s">
        <v>4</v>
      </c>
      <c r="D143" s="31" t="s">
        <v>10</v>
      </c>
      <c r="E143" s="31" t="s">
        <v>148</v>
      </c>
      <c r="F143" s="31" t="s">
        <v>149</v>
      </c>
      <c r="G143" s="31" t="s">
        <v>18</v>
      </c>
      <c r="H143" s="31" t="s">
        <v>175</v>
      </c>
      <c r="I143" s="19" t="str">
        <f>'Extraction IP'!F143&amp;'Extraction IP'!G143</f>
        <v>C8</v>
      </c>
      <c r="J143" s="45">
        <f t="array" ref="J143">INDEX(H:H,MATCH(1,(K143=A:A)*(L143=G:G),0))</f>
        <v>0</v>
      </c>
    </row>
    <row r="144" spans="1:10" s="13" customFormat="1" x14ac:dyDescent="0.25">
      <c r="A144" s="31" t="s">
        <v>1766</v>
      </c>
      <c r="B144" s="31" t="s">
        <v>148</v>
      </c>
      <c r="C144" s="31" t="s">
        <v>4</v>
      </c>
      <c r="D144" s="31" t="s">
        <v>10</v>
      </c>
      <c r="E144" s="31" t="s">
        <v>148</v>
      </c>
      <c r="F144" s="31" t="s">
        <v>149</v>
      </c>
      <c r="G144" s="31" t="s">
        <v>16</v>
      </c>
      <c r="H144" s="31" t="s">
        <v>176</v>
      </c>
      <c r="I144" s="19" t="str">
        <f>'Extraction IP'!F144&amp;'Extraction IP'!G144</f>
        <v>C4</v>
      </c>
      <c r="J144" s="45">
        <f t="array" ref="J144">INDEX(H:H,MATCH(1,(K144=A:A)*(L144=G:G),0))</f>
        <v>0</v>
      </c>
    </row>
    <row r="145" spans="1:10" s="13" customFormat="1" x14ac:dyDescent="0.25">
      <c r="A145" s="31" t="s">
        <v>1766</v>
      </c>
      <c r="B145" s="31" t="s">
        <v>148</v>
      </c>
      <c r="C145" s="31" t="s">
        <v>4</v>
      </c>
      <c r="D145" s="31" t="s">
        <v>10</v>
      </c>
      <c r="E145" s="31" t="s">
        <v>148</v>
      </c>
      <c r="F145" s="31" t="s">
        <v>149</v>
      </c>
      <c r="G145" s="31" t="s">
        <v>13</v>
      </c>
      <c r="H145" s="31" t="s">
        <v>177</v>
      </c>
      <c r="I145" s="19" t="str">
        <f>'Extraction IP'!F145&amp;'Extraction IP'!G145</f>
        <v>C0</v>
      </c>
      <c r="J145" s="45">
        <f t="array" ref="J145">INDEX(H:H,MATCH(1,(K145=A:A)*(L145=G:G),0))</f>
        <v>0</v>
      </c>
    </row>
    <row r="146" spans="1:10" s="13" customFormat="1" x14ac:dyDescent="0.25">
      <c r="A146" s="31" t="s">
        <v>1766</v>
      </c>
      <c r="B146" s="31" t="s">
        <v>148</v>
      </c>
      <c r="C146" s="31" t="s">
        <v>4</v>
      </c>
      <c r="D146" s="31" t="s">
        <v>10</v>
      </c>
      <c r="E146" s="31" t="s">
        <v>148</v>
      </c>
      <c r="F146" s="31" t="s">
        <v>20</v>
      </c>
      <c r="G146" s="31" t="s">
        <v>13</v>
      </c>
      <c r="H146" s="31" t="s">
        <v>178</v>
      </c>
      <c r="I146" s="19" t="str">
        <f>'Extraction IP'!F146&amp;'Extraction IP'!G146</f>
        <v>D0</v>
      </c>
      <c r="J146" s="45">
        <f t="array" ref="J146">INDEX(H:H,MATCH(1,(K146=A:A)*(L146=G:G),0))</f>
        <v>0</v>
      </c>
    </row>
    <row r="147" spans="1:10" s="13" customFormat="1" x14ac:dyDescent="0.25">
      <c r="A147" s="31" t="s">
        <v>1766</v>
      </c>
      <c r="B147" s="31" t="s">
        <v>148</v>
      </c>
      <c r="C147" s="31" t="s">
        <v>4</v>
      </c>
      <c r="D147" s="31" t="s">
        <v>10</v>
      </c>
      <c r="E147" s="31" t="s">
        <v>148</v>
      </c>
      <c r="F147" s="31" t="s">
        <v>28</v>
      </c>
      <c r="G147" s="31" t="s">
        <v>18</v>
      </c>
      <c r="H147" s="31" t="s">
        <v>179</v>
      </c>
      <c r="I147" s="19" t="str">
        <f>'Extraction IP'!F147&amp;'Extraction IP'!G147</f>
        <v>B8</v>
      </c>
      <c r="J147" s="45">
        <f t="array" ref="J147">INDEX(H:H,MATCH(1,(K147=A:A)*(L147=G:G),0))</f>
        <v>0</v>
      </c>
    </row>
    <row r="148" spans="1:10" s="13" customFormat="1" x14ac:dyDescent="0.25">
      <c r="A148" s="31" t="s">
        <v>1766</v>
      </c>
      <c r="B148" s="31" t="s">
        <v>148</v>
      </c>
      <c r="C148" s="31" t="s">
        <v>4</v>
      </c>
      <c r="D148" s="31" t="s">
        <v>10</v>
      </c>
      <c r="E148" s="31" t="s">
        <v>148</v>
      </c>
      <c r="F148" s="31" t="s">
        <v>28</v>
      </c>
      <c r="G148" s="31" t="s">
        <v>16</v>
      </c>
      <c r="H148" s="31" t="s">
        <v>180</v>
      </c>
      <c r="I148" s="19" t="str">
        <f>'Extraction IP'!F148&amp;'Extraction IP'!G148</f>
        <v>B4</v>
      </c>
      <c r="J148" s="45">
        <f t="array" ref="J148">INDEX(H:H,MATCH(1,(K148=A:A)*(L148=G:G),0))</f>
        <v>0</v>
      </c>
    </row>
    <row r="149" spans="1:10" s="13" customFormat="1" x14ac:dyDescent="0.25">
      <c r="A149" s="31" t="s">
        <v>1766</v>
      </c>
      <c r="B149" s="31" t="s">
        <v>148</v>
      </c>
      <c r="C149" s="31" t="s">
        <v>4</v>
      </c>
      <c r="D149" s="31" t="s">
        <v>10</v>
      </c>
      <c r="E149" s="31" t="s">
        <v>148</v>
      </c>
      <c r="F149" s="31" t="s">
        <v>28</v>
      </c>
      <c r="G149" s="31" t="s">
        <v>13</v>
      </c>
      <c r="H149" s="31" t="s">
        <v>181</v>
      </c>
      <c r="I149" s="19" t="str">
        <f>'Extraction IP'!F149&amp;'Extraction IP'!G149</f>
        <v>B0</v>
      </c>
      <c r="J149" s="45">
        <f t="array" ref="J149">INDEX(H:H,MATCH(1,(K149=A:A)*(L149=G:G),0))</f>
        <v>0</v>
      </c>
    </row>
    <row r="150" spans="1:10" s="13" customFormat="1" x14ac:dyDescent="0.25">
      <c r="A150" s="31" t="s">
        <v>1766</v>
      </c>
      <c r="B150" s="31" t="s">
        <v>148</v>
      </c>
      <c r="C150" s="31" t="s">
        <v>4</v>
      </c>
      <c r="D150" s="31" t="s">
        <v>10</v>
      </c>
      <c r="E150" s="31" t="s">
        <v>148</v>
      </c>
      <c r="F150" s="31" t="s">
        <v>32</v>
      </c>
      <c r="G150" s="31" t="s">
        <v>18</v>
      </c>
      <c r="H150" s="31" t="s">
        <v>182</v>
      </c>
      <c r="I150" s="19" t="str">
        <f>'Extraction IP'!F150&amp;'Extraction IP'!G150</f>
        <v>A8</v>
      </c>
      <c r="J150" s="45">
        <f t="array" ref="J150">INDEX(H:H,MATCH(1,(K150=A:A)*(L150=G:G),0))</f>
        <v>0</v>
      </c>
    </row>
    <row r="151" spans="1:10" s="13" customFormat="1" x14ac:dyDescent="0.25">
      <c r="A151" s="31" t="s">
        <v>1766</v>
      </c>
      <c r="B151" s="31" t="s">
        <v>148</v>
      </c>
      <c r="C151" s="31" t="s">
        <v>4</v>
      </c>
      <c r="D151" s="31" t="s">
        <v>10</v>
      </c>
      <c r="E151" s="31" t="s">
        <v>148</v>
      </c>
      <c r="F151" s="31" t="s">
        <v>32</v>
      </c>
      <c r="G151" s="31" t="s">
        <v>16</v>
      </c>
      <c r="H151" s="31" t="s">
        <v>183</v>
      </c>
      <c r="I151" s="19" t="str">
        <f>'Extraction IP'!F151&amp;'Extraction IP'!G151</f>
        <v>A4</v>
      </c>
      <c r="J151" s="45">
        <f t="array" ref="J151">INDEX(H:H,MATCH(1,(K151=A:A)*(L151=G:G),0))</f>
        <v>0</v>
      </c>
    </row>
    <row r="152" spans="1:10" s="13" customFormat="1" x14ac:dyDescent="0.25">
      <c r="A152" s="31" t="s">
        <v>1766</v>
      </c>
      <c r="B152" s="31" t="s">
        <v>148</v>
      </c>
      <c r="C152" s="31" t="s">
        <v>4</v>
      </c>
      <c r="D152" s="31" t="s">
        <v>10</v>
      </c>
      <c r="E152" s="31" t="s">
        <v>148</v>
      </c>
      <c r="F152" s="31" t="s">
        <v>32</v>
      </c>
      <c r="G152" s="31" t="s">
        <v>13</v>
      </c>
      <c r="H152" s="31" t="s">
        <v>184</v>
      </c>
      <c r="I152" s="19" t="str">
        <f>'Extraction IP'!F152&amp;'Extraction IP'!G152</f>
        <v>A0</v>
      </c>
      <c r="J152" s="45">
        <f t="array" ref="J152">INDEX(H:H,MATCH(1,(K152=A:A)*(L152=G:G),0))</f>
        <v>0</v>
      </c>
    </row>
    <row r="153" spans="1:10" s="9" customFormat="1" x14ac:dyDescent="0.25">
      <c r="A153" s="22" t="s">
        <v>1767</v>
      </c>
      <c r="B153" s="22" t="s">
        <v>148</v>
      </c>
      <c r="C153" s="22" t="s">
        <v>4</v>
      </c>
      <c r="D153" s="22" t="s">
        <v>10</v>
      </c>
      <c r="E153" s="22" t="s">
        <v>148</v>
      </c>
      <c r="F153" s="22" t="s">
        <v>36</v>
      </c>
      <c r="G153" s="22" t="s">
        <v>16</v>
      </c>
      <c r="H153" s="22" t="s">
        <v>158</v>
      </c>
      <c r="I153" s="19" t="str">
        <f>'Extraction IP'!F153&amp;'Extraction IP'!G153</f>
        <v>H4</v>
      </c>
      <c r="J153" s="46">
        <f t="array" ref="J153">INDEX(H:H,MATCH(1,(K153=A:A)*(L153=G:G),0))</f>
        <v>0</v>
      </c>
    </row>
    <row r="154" spans="1:10" s="9" customFormat="1" x14ac:dyDescent="0.25">
      <c r="A154" s="22" t="s">
        <v>1767</v>
      </c>
      <c r="B154" s="22" t="s">
        <v>148</v>
      </c>
      <c r="C154" s="22" t="s">
        <v>4</v>
      </c>
      <c r="D154" s="22" t="s">
        <v>10</v>
      </c>
      <c r="E154" s="22" t="s">
        <v>148</v>
      </c>
      <c r="F154" s="22" t="s">
        <v>20</v>
      </c>
      <c r="G154" s="22" t="s">
        <v>13</v>
      </c>
      <c r="H154" s="22" t="s">
        <v>159</v>
      </c>
      <c r="I154" s="19" t="str">
        <f>'Extraction IP'!F154&amp;'Extraction IP'!G154</f>
        <v>D0</v>
      </c>
      <c r="J154" s="46">
        <f t="array" ref="J154">INDEX(H:H,MATCH(1,(K154=A:A)*(L154=G:G),0))</f>
        <v>0</v>
      </c>
    </row>
    <row r="155" spans="1:10" s="9" customFormat="1" x14ac:dyDescent="0.25">
      <c r="A155" s="22" t="s">
        <v>1767</v>
      </c>
      <c r="B155" s="22" t="s">
        <v>148</v>
      </c>
      <c r="C155" s="22" t="s">
        <v>4</v>
      </c>
      <c r="D155" s="22" t="s">
        <v>10</v>
      </c>
      <c r="E155" s="22" t="s">
        <v>148</v>
      </c>
      <c r="F155" s="22" t="s">
        <v>149</v>
      </c>
      <c r="G155" s="22" t="s">
        <v>16</v>
      </c>
      <c r="H155" s="22" t="s">
        <v>160</v>
      </c>
      <c r="I155" s="19" t="str">
        <f>'Extraction IP'!F155&amp;'Extraction IP'!G155</f>
        <v>C4</v>
      </c>
      <c r="J155" s="46">
        <f t="array" ref="J155">INDEX(H:H,MATCH(1,(K155=A:A)*(L155=G:G),0))</f>
        <v>0</v>
      </c>
    </row>
    <row r="156" spans="1:10" s="9" customFormat="1" x14ac:dyDescent="0.25">
      <c r="A156" s="22" t="s">
        <v>1767</v>
      </c>
      <c r="B156" s="22" t="s">
        <v>148</v>
      </c>
      <c r="C156" s="22" t="s">
        <v>4</v>
      </c>
      <c r="D156" s="22" t="s">
        <v>10</v>
      </c>
      <c r="E156" s="22" t="s">
        <v>148</v>
      </c>
      <c r="F156" s="22" t="s">
        <v>28</v>
      </c>
      <c r="G156" s="22" t="s">
        <v>18</v>
      </c>
      <c r="H156" s="22" t="s">
        <v>161</v>
      </c>
      <c r="I156" s="19" t="str">
        <f>'Extraction IP'!F156&amp;'Extraction IP'!G156</f>
        <v>B8</v>
      </c>
      <c r="J156" s="46">
        <f t="array" ref="J156">INDEX(H:H,MATCH(1,(K156=A:A)*(L156=G:G),0))</f>
        <v>0</v>
      </c>
    </row>
    <row r="157" spans="1:10" s="9" customFormat="1" x14ac:dyDescent="0.25">
      <c r="A157" s="22" t="s">
        <v>1767</v>
      </c>
      <c r="B157" s="22" t="s">
        <v>148</v>
      </c>
      <c r="C157" s="22" t="s">
        <v>4</v>
      </c>
      <c r="D157" s="22" t="s">
        <v>10</v>
      </c>
      <c r="E157" s="22" t="s">
        <v>148</v>
      </c>
      <c r="F157" s="22" t="s">
        <v>28</v>
      </c>
      <c r="G157" s="22" t="s">
        <v>16</v>
      </c>
      <c r="H157" s="22" t="s">
        <v>162</v>
      </c>
      <c r="I157" s="19" t="str">
        <f>'Extraction IP'!F157&amp;'Extraction IP'!G157</f>
        <v>B4</v>
      </c>
      <c r="J157" s="46">
        <f t="array" ref="J157">INDEX(H:H,MATCH(1,(K157=A:A)*(L157=G:G),0))</f>
        <v>0</v>
      </c>
    </row>
    <row r="158" spans="1:10" s="9" customFormat="1" x14ac:dyDescent="0.25">
      <c r="A158" s="22" t="s">
        <v>1767</v>
      </c>
      <c r="B158" s="22" t="s">
        <v>148</v>
      </c>
      <c r="C158" s="22" t="s">
        <v>4</v>
      </c>
      <c r="D158" s="22" t="s">
        <v>10</v>
      </c>
      <c r="E158" s="22" t="s">
        <v>148</v>
      </c>
      <c r="F158" s="22" t="s">
        <v>28</v>
      </c>
      <c r="G158" s="22" t="s">
        <v>13</v>
      </c>
      <c r="H158" s="22" t="s">
        <v>163</v>
      </c>
      <c r="I158" s="19" t="str">
        <f>'Extraction IP'!F158&amp;'Extraction IP'!G158</f>
        <v>B0</v>
      </c>
      <c r="J158" s="46">
        <f t="array" ref="J158">INDEX(H:H,MATCH(1,(K158=A:A)*(L158=G:G),0))</f>
        <v>0</v>
      </c>
    </row>
    <row r="159" spans="1:10" s="9" customFormat="1" x14ac:dyDescent="0.25">
      <c r="A159" s="22" t="s">
        <v>1767</v>
      </c>
      <c r="B159" s="22" t="s">
        <v>148</v>
      </c>
      <c r="C159" s="22" t="s">
        <v>4</v>
      </c>
      <c r="D159" s="22" t="s">
        <v>10</v>
      </c>
      <c r="E159" s="22" t="s">
        <v>148</v>
      </c>
      <c r="F159" s="22" t="s">
        <v>32</v>
      </c>
      <c r="G159" s="22" t="s">
        <v>18</v>
      </c>
      <c r="H159" s="22" t="s">
        <v>164</v>
      </c>
      <c r="I159" s="19" t="str">
        <f>'Extraction IP'!F159&amp;'Extraction IP'!G159</f>
        <v>A8</v>
      </c>
      <c r="J159" s="46">
        <f t="array" ref="J159">INDEX(H:H,MATCH(1,(K159=A:A)*(L159=G:G),0))</f>
        <v>0</v>
      </c>
    </row>
    <row r="160" spans="1:10" s="9" customFormat="1" x14ac:dyDescent="0.25">
      <c r="A160" s="22" t="s">
        <v>1767</v>
      </c>
      <c r="B160" s="22" t="s">
        <v>148</v>
      </c>
      <c r="C160" s="22" t="s">
        <v>4</v>
      </c>
      <c r="D160" s="22" t="s">
        <v>10</v>
      </c>
      <c r="E160" s="22" t="s">
        <v>148</v>
      </c>
      <c r="F160" s="22" t="s">
        <v>32</v>
      </c>
      <c r="G160" s="22" t="s">
        <v>16</v>
      </c>
      <c r="H160" s="22" t="s">
        <v>165</v>
      </c>
      <c r="I160" s="19" t="str">
        <f>'Extraction IP'!F160&amp;'Extraction IP'!G160</f>
        <v>A4</v>
      </c>
      <c r="J160" s="46">
        <f t="array" ref="J160">INDEX(H:H,MATCH(1,(K160=A:A)*(L160=G:G),0))</f>
        <v>0</v>
      </c>
    </row>
    <row r="161" spans="1:10" s="9" customFormat="1" x14ac:dyDescent="0.25">
      <c r="A161" s="22" t="s">
        <v>1767</v>
      </c>
      <c r="B161" s="22" t="s">
        <v>148</v>
      </c>
      <c r="C161" s="22" t="s">
        <v>4</v>
      </c>
      <c r="D161" s="22" t="s">
        <v>10</v>
      </c>
      <c r="E161" s="22" t="s">
        <v>148</v>
      </c>
      <c r="F161" s="22" t="s">
        <v>32</v>
      </c>
      <c r="G161" s="22" t="s">
        <v>13</v>
      </c>
      <c r="H161" s="22" t="s">
        <v>166</v>
      </c>
      <c r="I161" s="19" t="str">
        <f>'Extraction IP'!F161&amp;'Extraction IP'!G161</f>
        <v>A0</v>
      </c>
      <c r="J161" s="46">
        <f t="array" ref="J161">INDEX(H:H,MATCH(1,(K161=A:A)*(L161=G:G),0))</f>
        <v>0</v>
      </c>
    </row>
    <row r="162" spans="1:10" s="9" customFormat="1" x14ac:dyDescent="0.25">
      <c r="A162" s="22" t="s">
        <v>1767</v>
      </c>
      <c r="B162" s="22" t="s">
        <v>148</v>
      </c>
      <c r="C162" s="22" t="s">
        <v>4</v>
      </c>
      <c r="D162" s="22" t="s">
        <v>10</v>
      </c>
      <c r="E162" s="22" t="s">
        <v>148</v>
      </c>
      <c r="F162" s="22" t="s">
        <v>24</v>
      </c>
      <c r="G162" s="22" t="s">
        <v>18</v>
      </c>
      <c r="H162" s="22" t="s">
        <v>212</v>
      </c>
      <c r="I162" s="19" t="str">
        <f>'Extraction IP'!F162&amp;'Extraction IP'!G162</f>
        <v>F8</v>
      </c>
      <c r="J162" s="46">
        <f t="array" ref="J162">INDEX(H:H,MATCH(1,(K162=A:A)*(L162=G:G),0))</f>
        <v>0</v>
      </c>
    </row>
    <row r="163" spans="1:10" s="9" customFormat="1" x14ac:dyDescent="0.25">
      <c r="A163" s="22" t="s">
        <v>1767</v>
      </c>
      <c r="B163" s="22" t="s">
        <v>148</v>
      </c>
      <c r="C163" s="22" t="s">
        <v>4</v>
      </c>
      <c r="D163" s="22" t="s">
        <v>10</v>
      </c>
      <c r="E163" s="22" t="s">
        <v>148</v>
      </c>
      <c r="F163" s="22" t="s">
        <v>24</v>
      </c>
      <c r="G163" s="22" t="s">
        <v>16</v>
      </c>
      <c r="H163" s="22" t="s">
        <v>213</v>
      </c>
      <c r="I163" s="19" t="str">
        <f>'Extraction IP'!F163&amp;'Extraction IP'!G163</f>
        <v>F4</v>
      </c>
      <c r="J163" s="46">
        <f t="array" ref="J163">INDEX(H:H,MATCH(1,(K163=A:A)*(L163=G:G),0))</f>
        <v>0</v>
      </c>
    </row>
    <row r="164" spans="1:10" s="9" customFormat="1" x14ac:dyDescent="0.25">
      <c r="A164" s="22" t="s">
        <v>1767</v>
      </c>
      <c r="B164" s="22" t="s">
        <v>148</v>
      </c>
      <c r="C164" s="22" t="s">
        <v>4</v>
      </c>
      <c r="D164" s="22" t="s">
        <v>10</v>
      </c>
      <c r="E164" s="22" t="s">
        <v>148</v>
      </c>
      <c r="F164" s="22" t="s">
        <v>36</v>
      </c>
      <c r="G164" s="22" t="s">
        <v>18</v>
      </c>
      <c r="H164" s="22" t="s">
        <v>214</v>
      </c>
      <c r="I164" s="19" t="str">
        <f>'Extraction IP'!F164&amp;'Extraction IP'!G164</f>
        <v>H8</v>
      </c>
      <c r="J164" s="46">
        <f t="array" ref="J164">INDEX(H:H,MATCH(1,(K164=A:A)*(L164=G:G),0))</f>
        <v>0</v>
      </c>
    </row>
    <row r="165" spans="1:10" s="9" customFormat="1" x14ac:dyDescent="0.25">
      <c r="A165" s="22" t="s">
        <v>1767</v>
      </c>
      <c r="B165" s="22" t="s">
        <v>148</v>
      </c>
      <c r="C165" s="22" t="s">
        <v>4</v>
      </c>
      <c r="D165" s="22" t="s">
        <v>10</v>
      </c>
      <c r="E165" s="22" t="s">
        <v>148</v>
      </c>
      <c r="F165" s="22" t="s">
        <v>36</v>
      </c>
      <c r="G165" s="22" t="s">
        <v>13</v>
      </c>
      <c r="H165" s="22" t="s">
        <v>215</v>
      </c>
      <c r="I165" s="19" t="str">
        <f>'Extraction IP'!F165&amp;'Extraction IP'!G165</f>
        <v>H0</v>
      </c>
      <c r="J165" s="46">
        <f t="array" ref="J165">INDEX(H:H,MATCH(1,(K165=A:A)*(L165=G:G),0))</f>
        <v>0</v>
      </c>
    </row>
    <row r="166" spans="1:10" s="9" customFormat="1" x14ac:dyDescent="0.25">
      <c r="A166" s="22" t="s">
        <v>1767</v>
      </c>
      <c r="B166" s="22" t="s">
        <v>148</v>
      </c>
      <c r="C166" s="22" t="s">
        <v>4</v>
      </c>
      <c r="D166" s="22" t="s">
        <v>10</v>
      </c>
      <c r="E166" s="22" t="s">
        <v>148</v>
      </c>
      <c r="F166" s="22" t="s">
        <v>24</v>
      </c>
      <c r="G166" s="22" t="s">
        <v>13</v>
      </c>
      <c r="H166" s="22" t="s">
        <v>216</v>
      </c>
      <c r="I166" s="19" t="str">
        <f>'Extraction IP'!F166&amp;'Extraction IP'!G166</f>
        <v>F0</v>
      </c>
      <c r="J166" s="46">
        <f t="array" ref="J166">INDEX(H:H,MATCH(1,(K166=A:A)*(L166=G:G),0))</f>
        <v>0</v>
      </c>
    </row>
    <row r="167" spans="1:10" s="9" customFormat="1" x14ac:dyDescent="0.25">
      <c r="A167" s="22" t="s">
        <v>1767</v>
      </c>
      <c r="B167" s="22" t="s">
        <v>148</v>
      </c>
      <c r="C167" s="22" t="s">
        <v>4</v>
      </c>
      <c r="D167" s="22" t="s">
        <v>10</v>
      </c>
      <c r="E167" s="22" t="s">
        <v>148</v>
      </c>
      <c r="F167" s="22" t="s">
        <v>20</v>
      </c>
      <c r="G167" s="22" t="s">
        <v>18</v>
      </c>
      <c r="H167" s="22" t="s">
        <v>217</v>
      </c>
      <c r="I167" s="19" t="str">
        <f>'Extraction IP'!F167&amp;'Extraction IP'!G167</f>
        <v>D8</v>
      </c>
      <c r="J167" s="46">
        <f t="array" ref="J167">INDEX(H:H,MATCH(1,(K167=A:A)*(L167=G:G),0))</f>
        <v>0</v>
      </c>
    </row>
    <row r="168" spans="1:10" s="9" customFormat="1" x14ac:dyDescent="0.25">
      <c r="A168" s="22" t="s">
        <v>1767</v>
      </c>
      <c r="B168" s="22" t="s">
        <v>148</v>
      </c>
      <c r="C168" s="22" t="s">
        <v>4</v>
      </c>
      <c r="D168" s="22" t="s">
        <v>10</v>
      </c>
      <c r="E168" s="22" t="s">
        <v>148</v>
      </c>
      <c r="F168" s="22" t="s">
        <v>20</v>
      </c>
      <c r="G168" s="22" t="s">
        <v>16</v>
      </c>
      <c r="H168" s="22" t="s">
        <v>218</v>
      </c>
      <c r="I168" s="19" t="str">
        <f>'Extraction IP'!F168&amp;'Extraction IP'!G168</f>
        <v>D4</v>
      </c>
      <c r="J168" s="46">
        <f t="array" ref="J168">INDEX(H:H,MATCH(1,(K168=A:A)*(L168=G:G),0))</f>
        <v>0</v>
      </c>
    </row>
    <row r="169" spans="1:10" s="9" customFormat="1" x14ac:dyDescent="0.25">
      <c r="A169" s="22" t="s">
        <v>1767</v>
      </c>
      <c r="B169" s="22" t="s">
        <v>148</v>
      </c>
      <c r="C169" s="22" t="s">
        <v>4</v>
      </c>
      <c r="D169" s="22" t="s">
        <v>10</v>
      </c>
      <c r="E169" s="22" t="s">
        <v>148</v>
      </c>
      <c r="F169" s="22" t="s">
        <v>149</v>
      </c>
      <c r="G169" s="22" t="s">
        <v>18</v>
      </c>
      <c r="H169" s="22" t="s">
        <v>219</v>
      </c>
      <c r="I169" s="19" t="str">
        <f>'Extraction IP'!F169&amp;'Extraction IP'!G169</f>
        <v>C8</v>
      </c>
      <c r="J169" s="46">
        <f t="array" ref="J169">INDEX(H:H,MATCH(1,(K169=A:A)*(L169=G:G),0))</f>
        <v>0</v>
      </c>
    </row>
    <row r="170" spans="1:10" s="9" customFormat="1" x14ac:dyDescent="0.25">
      <c r="A170" s="22" t="s">
        <v>1767</v>
      </c>
      <c r="B170" s="22" t="s">
        <v>148</v>
      </c>
      <c r="C170" s="22" t="s">
        <v>4</v>
      </c>
      <c r="D170" s="22" t="s">
        <v>10</v>
      </c>
      <c r="E170" s="22" t="s">
        <v>148</v>
      </c>
      <c r="F170" s="22" t="s">
        <v>149</v>
      </c>
      <c r="G170" s="22" t="s">
        <v>13</v>
      </c>
      <c r="H170" s="22" t="s">
        <v>220</v>
      </c>
      <c r="I170" s="19" t="str">
        <f>'Extraction IP'!F170&amp;'Extraction IP'!G170</f>
        <v>C0</v>
      </c>
      <c r="J170" s="46">
        <f t="array" ref="J170">INDEX(H:H,MATCH(1,(K170=A:A)*(L170=G:G),0))</f>
        <v>0</v>
      </c>
    </row>
    <row r="171" spans="1:10" s="16" customFormat="1" x14ac:dyDescent="0.25">
      <c r="A171" s="32" t="s">
        <v>1768</v>
      </c>
      <c r="B171" s="32" t="s">
        <v>148</v>
      </c>
      <c r="C171" s="32" t="s">
        <v>14</v>
      </c>
      <c r="D171" s="32" t="s">
        <v>10</v>
      </c>
      <c r="E171" s="32" t="s">
        <v>148</v>
      </c>
      <c r="F171" s="32" t="s">
        <v>24</v>
      </c>
      <c r="G171" s="32" t="s">
        <v>13</v>
      </c>
      <c r="H171" s="32" t="s">
        <v>324</v>
      </c>
      <c r="I171" s="19" t="str">
        <f>'Extraction IP'!F171&amp;'Extraction IP'!G171</f>
        <v>F0</v>
      </c>
      <c r="J171" s="47">
        <f t="array" ref="J171">INDEX(H:H,MATCH(1,(K171=A:A)*(L171=G:G),0))</f>
        <v>0</v>
      </c>
    </row>
    <row r="172" spans="1:10" s="16" customFormat="1" x14ac:dyDescent="0.25">
      <c r="A172" s="32" t="s">
        <v>1768</v>
      </c>
      <c r="B172" s="32" t="s">
        <v>148</v>
      </c>
      <c r="C172" s="32" t="s">
        <v>14</v>
      </c>
      <c r="D172" s="32" t="s">
        <v>10</v>
      </c>
      <c r="E172" s="32" t="s">
        <v>148</v>
      </c>
      <c r="F172" s="32" t="s">
        <v>24</v>
      </c>
      <c r="G172" s="32" t="s">
        <v>18</v>
      </c>
      <c r="H172" s="32" t="s">
        <v>325</v>
      </c>
      <c r="I172" s="19" t="str">
        <f>'Extraction IP'!F172&amp;'Extraction IP'!G172</f>
        <v>F8</v>
      </c>
      <c r="J172" s="47">
        <f t="array" ref="J172">INDEX(H:H,MATCH(1,(K172=A:A)*(L172=G:G),0))</f>
        <v>0</v>
      </c>
    </row>
    <row r="173" spans="1:10" s="16" customFormat="1" x14ac:dyDescent="0.25">
      <c r="A173" s="32" t="s">
        <v>1768</v>
      </c>
      <c r="B173" s="32" t="s">
        <v>148</v>
      </c>
      <c r="C173" s="32" t="s">
        <v>14</v>
      </c>
      <c r="D173" s="32" t="s">
        <v>10</v>
      </c>
      <c r="E173" s="32" t="s">
        <v>148</v>
      </c>
      <c r="F173" s="32" t="s">
        <v>24</v>
      </c>
      <c r="G173" s="32" t="s">
        <v>16</v>
      </c>
      <c r="H173" s="32" t="s">
        <v>326</v>
      </c>
      <c r="I173" s="19" t="str">
        <f>'Extraction IP'!F173&amp;'Extraction IP'!G173</f>
        <v>F4</v>
      </c>
      <c r="J173" s="47">
        <f t="array" ref="J173">INDEX(H:H,MATCH(1,(K173=A:A)*(L173=G:G),0))</f>
        <v>0</v>
      </c>
    </row>
    <row r="174" spans="1:10" s="16" customFormat="1" x14ac:dyDescent="0.25">
      <c r="A174" s="32" t="s">
        <v>1768</v>
      </c>
      <c r="B174" s="32" t="s">
        <v>148</v>
      </c>
      <c r="C174" s="32" t="s">
        <v>4</v>
      </c>
      <c r="D174" s="32" t="s">
        <v>10</v>
      </c>
      <c r="E174" s="32" t="s">
        <v>148</v>
      </c>
      <c r="F174" s="32" t="s">
        <v>20</v>
      </c>
      <c r="G174" s="32" t="s">
        <v>18</v>
      </c>
      <c r="H174" s="32" t="s">
        <v>327</v>
      </c>
      <c r="I174" s="19" t="str">
        <f>'Extraction IP'!F174&amp;'Extraction IP'!G174</f>
        <v>D8</v>
      </c>
      <c r="J174" s="47">
        <f t="array" ref="J174">INDEX(H:H,MATCH(1,(K174=A:A)*(L174=G:G),0))</f>
        <v>0</v>
      </c>
    </row>
    <row r="175" spans="1:10" s="16" customFormat="1" x14ac:dyDescent="0.25">
      <c r="A175" s="32" t="s">
        <v>1768</v>
      </c>
      <c r="B175" s="32" t="s">
        <v>148</v>
      </c>
      <c r="C175" s="32" t="s">
        <v>4</v>
      </c>
      <c r="D175" s="32" t="s">
        <v>10</v>
      </c>
      <c r="E175" s="32" t="s">
        <v>148</v>
      </c>
      <c r="F175" s="32" t="s">
        <v>20</v>
      </c>
      <c r="G175" s="32" t="s">
        <v>16</v>
      </c>
      <c r="H175" s="32" t="s">
        <v>328</v>
      </c>
      <c r="I175" s="19" t="str">
        <f>'Extraction IP'!F175&amp;'Extraction IP'!G175</f>
        <v>D4</v>
      </c>
      <c r="J175" s="47">
        <f t="array" ref="J175">INDEX(H:H,MATCH(1,(K175=A:A)*(L175=G:G),0))</f>
        <v>0</v>
      </c>
    </row>
    <row r="176" spans="1:10" s="16" customFormat="1" x14ac:dyDescent="0.25">
      <c r="A176" s="32" t="s">
        <v>1768</v>
      </c>
      <c r="B176" s="32" t="s">
        <v>148</v>
      </c>
      <c r="C176" s="32" t="s">
        <v>4</v>
      </c>
      <c r="D176" s="32" t="s">
        <v>10</v>
      </c>
      <c r="E176" s="32" t="s">
        <v>148</v>
      </c>
      <c r="F176" s="32" t="s">
        <v>149</v>
      </c>
      <c r="G176" s="32" t="s">
        <v>16</v>
      </c>
      <c r="H176" s="32" t="s">
        <v>329</v>
      </c>
      <c r="I176" s="19" t="str">
        <f>'Extraction IP'!F176&amp;'Extraction IP'!G176</f>
        <v>C4</v>
      </c>
      <c r="J176" s="47">
        <f t="array" ref="J176">INDEX(H:H,MATCH(1,(K176=A:A)*(L176=G:G),0))</f>
        <v>0</v>
      </c>
    </row>
    <row r="177" spans="1:10" s="16" customFormat="1" x14ac:dyDescent="0.25">
      <c r="A177" s="32" t="s">
        <v>1768</v>
      </c>
      <c r="B177" s="32" t="s">
        <v>148</v>
      </c>
      <c r="C177" s="32" t="s">
        <v>4</v>
      </c>
      <c r="D177" s="32" t="s">
        <v>10</v>
      </c>
      <c r="E177" s="32" t="s">
        <v>148</v>
      </c>
      <c r="F177" s="32" t="s">
        <v>149</v>
      </c>
      <c r="G177" s="32" t="s">
        <v>13</v>
      </c>
      <c r="H177" s="32" t="s">
        <v>330</v>
      </c>
      <c r="I177" s="19" t="str">
        <f>'Extraction IP'!F177&amp;'Extraction IP'!G177</f>
        <v>C0</v>
      </c>
      <c r="J177" s="47">
        <f t="array" ref="J177">INDEX(H:H,MATCH(1,(K177=A:A)*(L177=G:G),0))</f>
        <v>0</v>
      </c>
    </row>
    <row r="178" spans="1:10" s="16" customFormat="1" x14ac:dyDescent="0.25">
      <c r="A178" s="32" t="s">
        <v>1768</v>
      </c>
      <c r="B178" s="32" t="s">
        <v>148</v>
      </c>
      <c r="C178" s="32" t="s">
        <v>14</v>
      </c>
      <c r="D178" s="32" t="s">
        <v>10</v>
      </c>
      <c r="E178" s="32" t="s">
        <v>148</v>
      </c>
      <c r="F178" s="32" t="s">
        <v>32</v>
      </c>
      <c r="G178" s="32" t="s">
        <v>13</v>
      </c>
      <c r="H178" s="32" t="s">
        <v>331</v>
      </c>
      <c r="I178" s="19" t="str">
        <f>'Extraction IP'!F178&amp;'Extraction IP'!G178</f>
        <v>A0</v>
      </c>
      <c r="J178" s="47">
        <f t="array" ref="J178">INDEX(H:H,MATCH(1,(K178=A:A)*(L178=G:G),0))</f>
        <v>0</v>
      </c>
    </row>
    <row r="179" spans="1:10" s="16" customFormat="1" x14ac:dyDescent="0.25">
      <c r="A179" s="32" t="s">
        <v>1768</v>
      </c>
      <c r="B179" s="32" t="s">
        <v>148</v>
      </c>
      <c r="C179" s="32" t="s">
        <v>14</v>
      </c>
      <c r="D179" s="32" t="s">
        <v>10</v>
      </c>
      <c r="E179" s="32" t="s">
        <v>148</v>
      </c>
      <c r="F179" s="32" t="s">
        <v>32</v>
      </c>
      <c r="G179" s="32" t="s">
        <v>18</v>
      </c>
      <c r="H179" s="32" t="s">
        <v>332</v>
      </c>
      <c r="I179" s="19" t="str">
        <f>'Extraction IP'!F179&amp;'Extraction IP'!G179</f>
        <v>A8</v>
      </c>
      <c r="J179" s="47">
        <f t="array" ref="J179">INDEX(H:H,MATCH(1,(K179=A:A)*(L179=G:G),0))</f>
        <v>0</v>
      </c>
    </row>
    <row r="180" spans="1:10" s="16" customFormat="1" x14ac:dyDescent="0.25">
      <c r="A180" s="32" t="s">
        <v>1768</v>
      </c>
      <c r="B180" s="32" t="s">
        <v>148</v>
      </c>
      <c r="C180" s="32" t="s">
        <v>14</v>
      </c>
      <c r="D180" s="32" t="s">
        <v>10</v>
      </c>
      <c r="E180" s="32" t="s">
        <v>148</v>
      </c>
      <c r="F180" s="32" t="s">
        <v>32</v>
      </c>
      <c r="G180" s="32" t="s">
        <v>16</v>
      </c>
      <c r="H180" s="32" t="s">
        <v>333</v>
      </c>
      <c r="I180" s="19" t="str">
        <f>'Extraction IP'!F180&amp;'Extraction IP'!G180</f>
        <v>A4</v>
      </c>
      <c r="J180" s="47">
        <f t="array" ref="J180">INDEX(H:H,MATCH(1,(K180=A:A)*(L180=G:G),0))</f>
        <v>0</v>
      </c>
    </row>
    <row r="181" spans="1:10" s="16" customFormat="1" x14ac:dyDescent="0.25">
      <c r="A181" s="32" t="s">
        <v>1768</v>
      </c>
      <c r="B181" s="32" t="s">
        <v>148</v>
      </c>
      <c r="C181" s="32" t="s">
        <v>4</v>
      </c>
      <c r="D181" s="32" t="s">
        <v>10</v>
      </c>
      <c r="E181" s="32" t="s">
        <v>148</v>
      </c>
      <c r="F181" s="32" t="s">
        <v>20</v>
      </c>
      <c r="G181" s="32" t="s">
        <v>13</v>
      </c>
      <c r="H181" s="32" t="s">
        <v>334</v>
      </c>
      <c r="I181" s="19" t="str">
        <f>'Extraction IP'!F181&amp;'Extraction IP'!G181</f>
        <v>D0</v>
      </c>
      <c r="J181" s="47">
        <f t="array" ref="J181">INDEX(H:H,MATCH(1,(K181=A:A)*(L181=G:G),0))</f>
        <v>0</v>
      </c>
    </row>
    <row r="182" spans="1:10" s="16" customFormat="1" x14ac:dyDescent="0.25">
      <c r="A182" s="32" t="s">
        <v>1768</v>
      </c>
      <c r="B182" s="32" t="s">
        <v>148</v>
      </c>
      <c r="C182" s="32" t="s">
        <v>4</v>
      </c>
      <c r="D182" s="32" t="s">
        <v>10</v>
      </c>
      <c r="E182" s="32" t="s">
        <v>148</v>
      </c>
      <c r="F182" s="32" t="s">
        <v>149</v>
      </c>
      <c r="G182" s="32" t="s">
        <v>18</v>
      </c>
      <c r="H182" s="32" t="s">
        <v>335</v>
      </c>
      <c r="I182" s="19" t="str">
        <f>'Extraction IP'!F182&amp;'Extraction IP'!G182</f>
        <v>C8</v>
      </c>
      <c r="J182" s="47">
        <f t="array" ref="J182">INDEX(H:H,MATCH(1,(K182=A:A)*(L182=G:G),0))</f>
        <v>0</v>
      </c>
    </row>
    <row r="183" spans="1:10" s="16" customFormat="1" x14ac:dyDescent="0.25">
      <c r="A183" s="32" t="s">
        <v>1768</v>
      </c>
      <c r="B183" s="32" t="s">
        <v>148</v>
      </c>
      <c r="C183" s="32" t="s">
        <v>14</v>
      </c>
      <c r="D183" s="32" t="s">
        <v>10</v>
      </c>
      <c r="E183" s="32" t="s">
        <v>148</v>
      </c>
      <c r="F183" s="32" t="s">
        <v>28</v>
      </c>
      <c r="G183" s="32" t="s">
        <v>18</v>
      </c>
      <c r="H183" s="32" t="s">
        <v>336</v>
      </c>
      <c r="I183" s="19" t="str">
        <f>'Extraction IP'!F183&amp;'Extraction IP'!G183</f>
        <v>B8</v>
      </c>
      <c r="J183" s="47">
        <f t="array" ref="J183">INDEX(H:H,MATCH(1,(K183=A:A)*(L183=G:G),0))</f>
        <v>0</v>
      </c>
    </row>
    <row r="184" spans="1:10" s="16" customFormat="1" x14ac:dyDescent="0.25">
      <c r="A184" s="32" t="s">
        <v>1768</v>
      </c>
      <c r="B184" s="32" t="s">
        <v>148</v>
      </c>
      <c r="C184" s="32" t="s">
        <v>14</v>
      </c>
      <c r="D184" s="32" t="s">
        <v>10</v>
      </c>
      <c r="E184" s="32" t="s">
        <v>148</v>
      </c>
      <c r="F184" s="32" t="s">
        <v>28</v>
      </c>
      <c r="G184" s="32" t="s">
        <v>16</v>
      </c>
      <c r="H184" s="32" t="s">
        <v>337</v>
      </c>
      <c r="I184" s="19" t="str">
        <f>'Extraction IP'!F184&amp;'Extraction IP'!G184</f>
        <v>B4</v>
      </c>
      <c r="J184" s="47">
        <f t="array" ref="J184">INDEX(H:H,MATCH(1,(K184=A:A)*(L184=G:G),0))</f>
        <v>0</v>
      </c>
    </row>
    <row r="185" spans="1:10" s="16" customFormat="1" x14ac:dyDescent="0.25">
      <c r="A185" s="32" t="s">
        <v>1768</v>
      </c>
      <c r="B185" s="32" t="s">
        <v>148</v>
      </c>
      <c r="C185" s="32" t="s">
        <v>14</v>
      </c>
      <c r="D185" s="32" t="s">
        <v>10</v>
      </c>
      <c r="E185" s="32" t="s">
        <v>148</v>
      </c>
      <c r="F185" s="32" t="s">
        <v>28</v>
      </c>
      <c r="G185" s="32" t="s">
        <v>13</v>
      </c>
      <c r="H185" s="32" t="s">
        <v>338</v>
      </c>
      <c r="I185" s="19" t="str">
        <f>'Extraction IP'!F185&amp;'Extraction IP'!G185</f>
        <v>B0</v>
      </c>
      <c r="J185" s="47">
        <f t="array" ref="J185">INDEX(H:H,MATCH(1,(K185=A:A)*(L185=G:G),0))</f>
        <v>0</v>
      </c>
    </row>
    <row r="186" spans="1:10" s="34" customFormat="1" x14ac:dyDescent="0.25">
      <c r="A186" s="33" t="s">
        <v>1769</v>
      </c>
      <c r="B186" s="33" t="s">
        <v>148</v>
      </c>
      <c r="C186" s="33" t="s">
        <v>14</v>
      </c>
      <c r="D186" s="33" t="s">
        <v>10</v>
      </c>
      <c r="E186" s="33" t="s">
        <v>148</v>
      </c>
      <c r="F186" s="33" t="s">
        <v>24</v>
      </c>
      <c r="G186" s="33" t="s">
        <v>18</v>
      </c>
      <c r="H186" s="33" t="s">
        <v>295</v>
      </c>
      <c r="I186" s="19" t="str">
        <f>'Extraction IP'!F186&amp;'Extraction IP'!G186</f>
        <v>F8</v>
      </c>
      <c r="J186" s="48">
        <f t="array" ref="J186">INDEX(H:H,MATCH(1,(K186=A:A)*(L186=G:G),0))</f>
        <v>0</v>
      </c>
    </row>
    <row r="187" spans="1:10" s="34" customFormat="1" x14ac:dyDescent="0.25">
      <c r="A187" s="33" t="s">
        <v>1769</v>
      </c>
      <c r="B187" s="33" t="s">
        <v>148</v>
      </c>
      <c r="C187" s="33" t="s">
        <v>4</v>
      </c>
      <c r="D187" s="33" t="s">
        <v>10</v>
      </c>
      <c r="E187" s="33" t="s">
        <v>148</v>
      </c>
      <c r="F187" s="33" t="s">
        <v>20</v>
      </c>
      <c r="G187" s="33" t="s">
        <v>18</v>
      </c>
      <c r="H187" s="33" t="s">
        <v>296</v>
      </c>
      <c r="I187" s="19" t="str">
        <f>'Extraction IP'!F187&amp;'Extraction IP'!G187</f>
        <v>D8</v>
      </c>
      <c r="J187" s="48">
        <f t="array" ref="J187">INDEX(H:H,MATCH(1,(K187=A:A)*(L187=G:G),0))</f>
        <v>0</v>
      </c>
    </row>
    <row r="188" spans="1:10" s="34" customFormat="1" x14ac:dyDescent="0.25">
      <c r="A188" s="33" t="s">
        <v>1769</v>
      </c>
      <c r="B188" s="33" t="s">
        <v>148</v>
      </c>
      <c r="C188" s="33" t="s">
        <v>4</v>
      </c>
      <c r="D188" s="33" t="s">
        <v>10</v>
      </c>
      <c r="E188" s="33" t="s">
        <v>148</v>
      </c>
      <c r="F188" s="33" t="s">
        <v>20</v>
      </c>
      <c r="G188" s="33" t="s">
        <v>16</v>
      </c>
      <c r="H188" s="33" t="s">
        <v>297</v>
      </c>
      <c r="I188" s="19" t="str">
        <f>'Extraction IP'!F188&amp;'Extraction IP'!G188</f>
        <v>D4</v>
      </c>
      <c r="J188" s="48">
        <f t="array" ref="J188">INDEX(H:H,MATCH(1,(K188=A:A)*(L188=G:G),0))</f>
        <v>0</v>
      </c>
    </row>
    <row r="189" spans="1:10" s="34" customFormat="1" x14ac:dyDescent="0.25">
      <c r="A189" s="33" t="s">
        <v>1769</v>
      </c>
      <c r="B189" s="33" t="s">
        <v>148</v>
      </c>
      <c r="C189" s="33" t="s">
        <v>4</v>
      </c>
      <c r="D189" s="33" t="s">
        <v>10</v>
      </c>
      <c r="E189" s="33" t="s">
        <v>148</v>
      </c>
      <c r="F189" s="33" t="s">
        <v>149</v>
      </c>
      <c r="G189" s="33" t="s">
        <v>18</v>
      </c>
      <c r="H189" s="33" t="s">
        <v>298</v>
      </c>
      <c r="I189" s="19" t="str">
        <f>'Extraction IP'!F189&amp;'Extraction IP'!G189</f>
        <v>C8</v>
      </c>
      <c r="J189" s="48">
        <f t="array" ref="J189">INDEX(H:H,MATCH(1,(K189=A:A)*(L189=G:G),0))</f>
        <v>0</v>
      </c>
    </row>
    <row r="190" spans="1:10" s="34" customFormat="1" x14ac:dyDescent="0.25">
      <c r="A190" s="33" t="s">
        <v>1769</v>
      </c>
      <c r="B190" s="33" t="s">
        <v>148</v>
      </c>
      <c r="C190" s="33" t="s">
        <v>4</v>
      </c>
      <c r="D190" s="33" t="s">
        <v>10</v>
      </c>
      <c r="E190" s="33" t="s">
        <v>148</v>
      </c>
      <c r="F190" s="33" t="s">
        <v>149</v>
      </c>
      <c r="G190" s="33" t="s">
        <v>16</v>
      </c>
      <c r="H190" s="33" t="s">
        <v>299</v>
      </c>
      <c r="I190" s="19" t="str">
        <f>'Extraction IP'!F190&amp;'Extraction IP'!G190</f>
        <v>C4</v>
      </c>
      <c r="J190" s="48">
        <f t="array" ref="J190">INDEX(H:H,MATCH(1,(K190=A:A)*(L190=G:G),0))</f>
        <v>0</v>
      </c>
    </row>
    <row r="191" spans="1:10" s="34" customFormat="1" x14ac:dyDescent="0.25">
      <c r="A191" s="33" t="s">
        <v>1769</v>
      </c>
      <c r="B191" s="33" t="s">
        <v>148</v>
      </c>
      <c r="C191" s="33" t="s">
        <v>4</v>
      </c>
      <c r="D191" s="33" t="s">
        <v>10</v>
      </c>
      <c r="E191" s="33" t="s">
        <v>148</v>
      </c>
      <c r="F191" s="33" t="s">
        <v>149</v>
      </c>
      <c r="G191" s="33" t="s">
        <v>13</v>
      </c>
      <c r="H191" s="33" t="s">
        <v>300</v>
      </c>
      <c r="I191" s="19" t="str">
        <f>'Extraction IP'!F191&amp;'Extraction IP'!G191</f>
        <v>C0</v>
      </c>
      <c r="J191" s="48">
        <f t="array" ref="J191">INDEX(H:H,MATCH(1,(K191=A:A)*(L191=G:G),0))</f>
        <v>0</v>
      </c>
    </row>
    <row r="192" spans="1:10" s="34" customFormat="1" x14ac:dyDescent="0.25">
      <c r="A192" s="33" t="s">
        <v>1769</v>
      </c>
      <c r="B192" s="33" t="s">
        <v>148</v>
      </c>
      <c r="C192" s="33" t="s">
        <v>14</v>
      </c>
      <c r="D192" s="33" t="s">
        <v>10</v>
      </c>
      <c r="E192" s="33" t="s">
        <v>148</v>
      </c>
      <c r="F192" s="33" t="s">
        <v>32</v>
      </c>
      <c r="G192" s="33" t="s">
        <v>16</v>
      </c>
      <c r="H192" s="33" t="s">
        <v>301</v>
      </c>
      <c r="I192" s="19" t="str">
        <f>'Extraction IP'!F192&amp;'Extraction IP'!G192</f>
        <v>A4</v>
      </c>
      <c r="J192" s="48">
        <f t="array" ref="J192">INDEX(H:H,MATCH(1,(K192=A:A)*(L192=G:G),0))</f>
        <v>0</v>
      </c>
    </row>
    <row r="193" spans="1:10" s="34" customFormat="1" x14ac:dyDescent="0.25">
      <c r="A193" s="33" t="s">
        <v>1769</v>
      </c>
      <c r="B193" s="33" t="s">
        <v>148</v>
      </c>
      <c r="C193" s="33" t="s">
        <v>14</v>
      </c>
      <c r="D193" s="33" t="s">
        <v>10</v>
      </c>
      <c r="E193" s="33" t="s">
        <v>148</v>
      </c>
      <c r="F193" s="33" t="s">
        <v>24</v>
      </c>
      <c r="G193" s="33" t="s">
        <v>16</v>
      </c>
      <c r="H193" s="33" t="s">
        <v>302</v>
      </c>
      <c r="I193" s="19" t="str">
        <f>'Extraction IP'!F193&amp;'Extraction IP'!G193</f>
        <v>F4</v>
      </c>
      <c r="J193" s="48">
        <f t="array" ref="J193">INDEX(H:H,MATCH(1,(K193=A:A)*(L193=G:G),0))</f>
        <v>0</v>
      </c>
    </row>
    <row r="194" spans="1:10" s="34" customFormat="1" x14ac:dyDescent="0.25">
      <c r="A194" s="33" t="s">
        <v>1769</v>
      </c>
      <c r="B194" s="33" t="s">
        <v>148</v>
      </c>
      <c r="C194" s="33" t="s">
        <v>4</v>
      </c>
      <c r="D194" s="33" t="s">
        <v>10</v>
      </c>
      <c r="E194" s="33" t="s">
        <v>148</v>
      </c>
      <c r="F194" s="33" t="s">
        <v>20</v>
      </c>
      <c r="G194" s="33" t="s">
        <v>13</v>
      </c>
      <c r="H194" s="33" t="s">
        <v>303</v>
      </c>
      <c r="I194" s="19" t="str">
        <f>'Extraction IP'!F194&amp;'Extraction IP'!G194</f>
        <v>D0</v>
      </c>
      <c r="J194" s="48">
        <f t="array" ref="J194">INDEX(H:H,MATCH(1,(K194=A:A)*(L194=G:G),0))</f>
        <v>0</v>
      </c>
    </row>
    <row r="195" spans="1:10" s="34" customFormat="1" x14ac:dyDescent="0.25">
      <c r="A195" s="33" t="s">
        <v>1769</v>
      </c>
      <c r="B195" s="33" t="s">
        <v>148</v>
      </c>
      <c r="C195" s="33" t="s">
        <v>14</v>
      </c>
      <c r="D195" s="33" t="s">
        <v>10</v>
      </c>
      <c r="E195" s="33" t="s">
        <v>148</v>
      </c>
      <c r="F195" s="33" t="s">
        <v>28</v>
      </c>
      <c r="G195" s="33" t="s">
        <v>18</v>
      </c>
      <c r="H195" s="33" t="s">
        <v>304</v>
      </c>
      <c r="I195" s="19" t="str">
        <f>'Extraction IP'!F195&amp;'Extraction IP'!G195</f>
        <v>B8</v>
      </c>
      <c r="J195" s="48">
        <f t="array" ref="J195">INDEX(H:H,MATCH(1,(K195=A:A)*(L195=G:G),0))</f>
        <v>0</v>
      </c>
    </row>
    <row r="196" spans="1:10" s="34" customFormat="1" x14ac:dyDescent="0.25">
      <c r="A196" s="33" t="s">
        <v>1769</v>
      </c>
      <c r="B196" s="33" t="s">
        <v>148</v>
      </c>
      <c r="C196" s="33" t="s">
        <v>14</v>
      </c>
      <c r="D196" s="33" t="s">
        <v>10</v>
      </c>
      <c r="E196" s="33" t="s">
        <v>148</v>
      </c>
      <c r="F196" s="33" t="s">
        <v>28</v>
      </c>
      <c r="G196" s="33" t="s">
        <v>16</v>
      </c>
      <c r="H196" s="33" t="s">
        <v>305</v>
      </c>
      <c r="I196" s="19" t="str">
        <f>'Extraction IP'!F196&amp;'Extraction IP'!G196</f>
        <v>B4</v>
      </c>
      <c r="J196" s="48">
        <f t="array" ref="J196">INDEX(H:H,MATCH(1,(K196=A:A)*(L196=G:G),0))</f>
        <v>0</v>
      </c>
    </row>
    <row r="197" spans="1:10" s="34" customFormat="1" x14ac:dyDescent="0.25">
      <c r="A197" s="33" t="s">
        <v>1769</v>
      </c>
      <c r="B197" s="33" t="s">
        <v>148</v>
      </c>
      <c r="C197" s="33" t="s">
        <v>14</v>
      </c>
      <c r="D197" s="33" t="s">
        <v>10</v>
      </c>
      <c r="E197" s="33" t="s">
        <v>148</v>
      </c>
      <c r="F197" s="33" t="s">
        <v>28</v>
      </c>
      <c r="G197" s="33" t="s">
        <v>13</v>
      </c>
      <c r="H197" s="33" t="s">
        <v>306</v>
      </c>
      <c r="I197" s="19" t="str">
        <f>'Extraction IP'!F197&amp;'Extraction IP'!G197</f>
        <v>B0</v>
      </c>
      <c r="J197" s="48">
        <f t="array" ref="J197">INDEX(H:H,MATCH(1,(K197=A:A)*(L197=G:G),0))</f>
        <v>0</v>
      </c>
    </row>
    <row r="198" spans="1:10" s="34" customFormat="1" x14ac:dyDescent="0.25">
      <c r="A198" s="33" t="s">
        <v>1769</v>
      </c>
      <c r="B198" s="33" t="s">
        <v>148</v>
      </c>
      <c r="C198" s="33" t="s">
        <v>14</v>
      </c>
      <c r="D198" s="33" t="s">
        <v>10</v>
      </c>
      <c r="E198" s="33" t="s">
        <v>148</v>
      </c>
      <c r="F198" s="33" t="s">
        <v>32</v>
      </c>
      <c r="G198" s="33" t="s">
        <v>18</v>
      </c>
      <c r="H198" s="33" t="s">
        <v>307</v>
      </c>
      <c r="I198" s="19" t="str">
        <f>'Extraction IP'!F198&amp;'Extraction IP'!G198</f>
        <v>A8</v>
      </c>
      <c r="J198" s="48">
        <f t="array" ref="J198">INDEX(H:H,MATCH(1,(K198=A:A)*(L198=G:G),0))</f>
        <v>0</v>
      </c>
    </row>
    <row r="199" spans="1:10" s="34" customFormat="1" x14ac:dyDescent="0.25">
      <c r="A199" s="33" t="s">
        <v>1769</v>
      </c>
      <c r="B199" s="33" t="s">
        <v>148</v>
      </c>
      <c r="C199" s="33" t="s">
        <v>14</v>
      </c>
      <c r="D199" s="33" t="s">
        <v>10</v>
      </c>
      <c r="E199" s="33" t="s">
        <v>148</v>
      </c>
      <c r="F199" s="33" t="s">
        <v>32</v>
      </c>
      <c r="G199" s="33" t="s">
        <v>13</v>
      </c>
      <c r="H199" s="33" t="s">
        <v>308</v>
      </c>
      <c r="I199" s="19" t="str">
        <f>'Extraction IP'!F199&amp;'Extraction IP'!G199</f>
        <v>A0</v>
      </c>
      <c r="J199" s="48">
        <f t="array" ref="J199">INDEX(H:H,MATCH(1,(K199=A:A)*(L199=G:G),0))</f>
        <v>0</v>
      </c>
    </row>
    <row r="200" spans="1:10" s="34" customFormat="1" x14ac:dyDescent="0.25">
      <c r="A200" s="33" t="s">
        <v>1769</v>
      </c>
      <c r="B200" s="33" t="s">
        <v>148</v>
      </c>
      <c r="C200" s="33" t="s">
        <v>14</v>
      </c>
      <c r="D200" s="33" t="s">
        <v>10</v>
      </c>
      <c r="E200" s="33" t="s">
        <v>148</v>
      </c>
      <c r="F200" s="33" t="s">
        <v>24</v>
      </c>
      <c r="G200" s="33" t="s">
        <v>13</v>
      </c>
      <c r="H200" s="33" t="s">
        <v>339</v>
      </c>
      <c r="I200" s="19" t="str">
        <f>'Extraction IP'!F200&amp;'Extraction IP'!G200</f>
        <v>F0</v>
      </c>
      <c r="J200" s="48">
        <f t="array" ref="J200">INDEX(H:H,MATCH(1,(K200=A:A)*(L200=G:G),0))</f>
        <v>0</v>
      </c>
    </row>
    <row r="201" spans="1:10" s="17" customFormat="1" x14ac:dyDescent="0.25">
      <c r="A201" s="25" t="s">
        <v>1770</v>
      </c>
      <c r="B201" s="25" t="s">
        <v>148</v>
      </c>
      <c r="C201" s="25" t="s">
        <v>14</v>
      </c>
      <c r="D201" s="25" t="s">
        <v>10</v>
      </c>
      <c r="E201" s="25" t="s">
        <v>148</v>
      </c>
      <c r="F201" s="25" t="s">
        <v>24</v>
      </c>
      <c r="G201" s="25" t="s">
        <v>18</v>
      </c>
      <c r="H201" s="25" t="s">
        <v>309</v>
      </c>
      <c r="I201" s="19" t="str">
        <f>'Extraction IP'!F201&amp;'Extraction IP'!G201</f>
        <v>F8</v>
      </c>
      <c r="J201" s="39">
        <f t="array" ref="J201">INDEX(H:H,MATCH(1,(K201=A:A)*(L201=G:G),0))</f>
        <v>0</v>
      </c>
    </row>
    <row r="202" spans="1:10" s="17" customFormat="1" x14ac:dyDescent="0.25">
      <c r="A202" s="25" t="s">
        <v>1770</v>
      </c>
      <c r="B202" s="25" t="s">
        <v>148</v>
      </c>
      <c r="C202" s="25" t="s">
        <v>14</v>
      </c>
      <c r="D202" s="25" t="s">
        <v>10</v>
      </c>
      <c r="E202" s="25" t="s">
        <v>148</v>
      </c>
      <c r="F202" s="25" t="s">
        <v>24</v>
      </c>
      <c r="G202" s="25" t="s">
        <v>16</v>
      </c>
      <c r="H202" s="25" t="s">
        <v>310</v>
      </c>
      <c r="I202" s="19" t="str">
        <f>'Extraction IP'!F202&amp;'Extraction IP'!G202</f>
        <v>F4</v>
      </c>
      <c r="J202" s="39">
        <f t="array" ref="J202">INDEX(H:H,MATCH(1,(K202=A:A)*(L202=G:G),0))</f>
        <v>0</v>
      </c>
    </row>
    <row r="203" spans="1:10" s="17" customFormat="1" x14ac:dyDescent="0.25">
      <c r="A203" s="25" t="s">
        <v>1770</v>
      </c>
      <c r="B203" s="25" t="s">
        <v>148</v>
      </c>
      <c r="C203" s="25" t="s">
        <v>14</v>
      </c>
      <c r="D203" s="25" t="s">
        <v>10</v>
      </c>
      <c r="E203" s="25" t="s">
        <v>148</v>
      </c>
      <c r="F203" s="25" t="s">
        <v>24</v>
      </c>
      <c r="G203" s="25" t="s">
        <v>13</v>
      </c>
      <c r="H203" s="25" t="s">
        <v>311</v>
      </c>
      <c r="I203" s="19" t="str">
        <f>'Extraction IP'!F203&amp;'Extraction IP'!G203</f>
        <v>F0</v>
      </c>
      <c r="J203" s="39">
        <f t="array" ref="J203">INDEX(H:H,MATCH(1,(K203=A:A)*(L203=G:G),0))</f>
        <v>0</v>
      </c>
    </row>
    <row r="204" spans="1:10" s="17" customFormat="1" x14ac:dyDescent="0.25">
      <c r="A204" s="25" t="s">
        <v>1770</v>
      </c>
      <c r="B204" s="25" t="s">
        <v>148</v>
      </c>
      <c r="C204" s="25" t="s">
        <v>4</v>
      </c>
      <c r="D204" s="25" t="s">
        <v>10</v>
      </c>
      <c r="E204" s="25" t="s">
        <v>148</v>
      </c>
      <c r="F204" s="25" t="s">
        <v>149</v>
      </c>
      <c r="G204" s="25" t="s">
        <v>16</v>
      </c>
      <c r="H204" s="25" t="s">
        <v>312</v>
      </c>
      <c r="I204" s="19" t="str">
        <f>'Extraction IP'!F204&amp;'Extraction IP'!G204</f>
        <v>C4</v>
      </c>
      <c r="J204" s="39">
        <f t="array" ref="J204">INDEX(H:H,MATCH(1,(K204=A:A)*(L204=G:G),0))</f>
        <v>0</v>
      </c>
    </row>
    <row r="205" spans="1:10" s="17" customFormat="1" x14ac:dyDescent="0.25">
      <c r="A205" s="25" t="s">
        <v>1770</v>
      </c>
      <c r="B205" s="25" t="s">
        <v>148</v>
      </c>
      <c r="C205" s="25" t="s">
        <v>4</v>
      </c>
      <c r="D205" s="25" t="s">
        <v>10</v>
      </c>
      <c r="E205" s="25" t="s">
        <v>148</v>
      </c>
      <c r="F205" s="25" t="s">
        <v>149</v>
      </c>
      <c r="G205" s="25" t="s">
        <v>13</v>
      </c>
      <c r="H205" s="25" t="s">
        <v>313</v>
      </c>
      <c r="I205" s="19" t="str">
        <f>'Extraction IP'!F205&amp;'Extraction IP'!G205</f>
        <v>C0</v>
      </c>
      <c r="J205" s="39">
        <f t="array" ref="J205">INDEX(H:H,MATCH(1,(K205=A:A)*(L205=G:G),0))</f>
        <v>0</v>
      </c>
    </row>
    <row r="206" spans="1:10" s="17" customFormat="1" x14ac:dyDescent="0.25">
      <c r="A206" s="25" t="s">
        <v>1770</v>
      </c>
      <c r="B206" s="25" t="s">
        <v>148</v>
      </c>
      <c r="C206" s="25" t="s">
        <v>14</v>
      </c>
      <c r="D206" s="25" t="s">
        <v>10</v>
      </c>
      <c r="E206" s="25" t="s">
        <v>148</v>
      </c>
      <c r="F206" s="25" t="s">
        <v>32</v>
      </c>
      <c r="G206" s="25" t="s">
        <v>18</v>
      </c>
      <c r="H206" s="25" t="s">
        <v>314</v>
      </c>
      <c r="I206" s="19" t="str">
        <f>'Extraction IP'!F206&amp;'Extraction IP'!G206</f>
        <v>A8</v>
      </c>
      <c r="J206" s="39">
        <f t="array" ref="J206">INDEX(H:H,MATCH(1,(K206=A:A)*(L206=G:G),0))</f>
        <v>0</v>
      </c>
    </row>
    <row r="207" spans="1:10" s="17" customFormat="1" x14ac:dyDescent="0.25">
      <c r="A207" s="25" t="s">
        <v>1770</v>
      </c>
      <c r="B207" s="25" t="s">
        <v>148</v>
      </c>
      <c r="C207" s="25" t="s">
        <v>4</v>
      </c>
      <c r="D207" s="25" t="s">
        <v>10</v>
      </c>
      <c r="E207" s="25" t="s">
        <v>148</v>
      </c>
      <c r="F207" s="25" t="s">
        <v>20</v>
      </c>
      <c r="G207" s="25" t="s">
        <v>18</v>
      </c>
      <c r="H207" s="25" t="s">
        <v>315</v>
      </c>
      <c r="I207" s="19" t="str">
        <f>'Extraction IP'!F207&amp;'Extraction IP'!G207</f>
        <v>D8</v>
      </c>
      <c r="J207" s="39">
        <f t="array" ref="J207">INDEX(H:H,MATCH(1,(K207=A:A)*(L207=G:G),0))</f>
        <v>0</v>
      </c>
    </row>
    <row r="208" spans="1:10" s="17" customFormat="1" x14ac:dyDescent="0.25">
      <c r="A208" s="25" t="s">
        <v>1770</v>
      </c>
      <c r="B208" s="25" t="s">
        <v>148</v>
      </c>
      <c r="C208" s="25" t="s">
        <v>4</v>
      </c>
      <c r="D208" s="25" t="s">
        <v>10</v>
      </c>
      <c r="E208" s="25" t="s">
        <v>148</v>
      </c>
      <c r="F208" s="25" t="s">
        <v>20</v>
      </c>
      <c r="G208" s="25" t="s">
        <v>16</v>
      </c>
      <c r="H208" s="25" t="s">
        <v>316</v>
      </c>
      <c r="I208" s="19" t="str">
        <f>'Extraction IP'!F208&amp;'Extraction IP'!G208</f>
        <v>D4</v>
      </c>
      <c r="J208" s="39">
        <f t="array" ref="J208">INDEX(H:H,MATCH(1,(K208=A:A)*(L208=G:G),0))</f>
        <v>0</v>
      </c>
    </row>
    <row r="209" spans="1:10" s="17" customFormat="1" x14ac:dyDescent="0.25">
      <c r="A209" s="25" t="s">
        <v>1770</v>
      </c>
      <c r="B209" s="25" t="s">
        <v>148</v>
      </c>
      <c r="C209" s="25" t="s">
        <v>4</v>
      </c>
      <c r="D209" s="25" t="s">
        <v>10</v>
      </c>
      <c r="E209" s="25" t="s">
        <v>148</v>
      </c>
      <c r="F209" s="25" t="s">
        <v>20</v>
      </c>
      <c r="G209" s="25" t="s">
        <v>13</v>
      </c>
      <c r="H209" s="25" t="s">
        <v>317</v>
      </c>
      <c r="I209" s="19" t="str">
        <f>'Extraction IP'!F209&amp;'Extraction IP'!G209</f>
        <v>D0</v>
      </c>
      <c r="J209" s="39">
        <f t="array" ref="J209">INDEX(H:H,MATCH(1,(K209=A:A)*(L209=G:G),0))</f>
        <v>0</v>
      </c>
    </row>
    <row r="210" spans="1:10" s="17" customFormat="1" x14ac:dyDescent="0.25">
      <c r="A210" s="25" t="s">
        <v>1770</v>
      </c>
      <c r="B210" s="25" t="s">
        <v>148</v>
      </c>
      <c r="C210" s="25" t="s">
        <v>4</v>
      </c>
      <c r="D210" s="25" t="s">
        <v>10</v>
      </c>
      <c r="E210" s="25" t="s">
        <v>148</v>
      </c>
      <c r="F210" s="25" t="s">
        <v>149</v>
      </c>
      <c r="G210" s="25" t="s">
        <v>18</v>
      </c>
      <c r="H210" s="25" t="s">
        <v>318</v>
      </c>
      <c r="I210" s="19" t="str">
        <f>'Extraction IP'!F210&amp;'Extraction IP'!G210</f>
        <v>C8</v>
      </c>
      <c r="J210" s="39">
        <f t="array" ref="J210">INDEX(H:H,MATCH(1,(K210=A:A)*(L210=G:G),0))</f>
        <v>0</v>
      </c>
    </row>
    <row r="211" spans="1:10" s="17" customFormat="1" x14ac:dyDescent="0.25">
      <c r="A211" s="25" t="s">
        <v>1770</v>
      </c>
      <c r="B211" s="25" t="s">
        <v>148</v>
      </c>
      <c r="C211" s="25" t="s">
        <v>14</v>
      </c>
      <c r="D211" s="25" t="s">
        <v>10</v>
      </c>
      <c r="E211" s="25" t="s">
        <v>148</v>
      </c>
      <c r="F211" s="25" t="s">
        <v>28</v>
      </c>
      <c r="G211" s="25" t="s">
        <v>18</v>
      </c>
      <c r="H211" s="25" t="s">
        <v>319</v>
      </c>
      <c r="I211" s="19" t="str">
        <f>'Extraction IP'!F211&amp;'Extraction IP'!G211</f>
        <v>B8</v>
      </c>
      <c r="J211" s="39">
        <f t="array" ref="J211">INDEX(H:H,MATCH(1,(K211=A:A)*(L211=G:G),0))</f>
        <v>0</v>
      </c>
    </row>
    <row r="212" spans="1:10" s="17" customFormat="1" x14ac:dyDescent="0.25">
      <c r="A212" s="25" t="s">
        <v>1770</v>
      </c>
      <c r="B212" s="25" t="s">
        <v>148</v>
      </c>
      <c r="C212" s="25" t="s">
        <v>14</v>
      </c>
      <c r="D212" s="25" t="s">
        <v>10</v>
      </c>
      <c r="E212" s="25" t="s">
        <v>148</v>
      </c>
      <c r="F212" s="25" t="s">
        <v>28</v>
      </c>
      <c r="G212" s="25" t="s">
        <v>16</v>
      </c>
      <c r="H212" s="25" t="s">
        <v>320</v>
      </c>
      <c r="I212" s="19" t="str">
        <f>'Extraction IP'!F212&amp;'Extraction IP'!G212</f>
        <v>B4</v>
      </c>
      <c r="J212" s="39">
        <f t="array" ref="J212">INDEX(H:H,MATCH(1,(K212=A:A)*(L212=G:G),0))</f>
        <v>0</v>
      </c>
    </row>
    <row r="213" spans="1:10" s="17" customFormat="1" x14ac:dyDescent="0.25">
      <c r="A213" s="25" t="s">
        <v>1770</v>
      </c>
      <c r="B213" s="25" t="s">
        <v>148</v>
      </c>
      <c r="C213" s="25" t="s">
        <v>14</v>
      </c>
      <c r="D213" s="25" t="s">
        <v>10</v>
      </c>
      <c r="E213" s="25" t="s">
        <v>148</v>
      </c>
      <c r="F213" s="25" t="s">
        <v>28</v>
      </c>
      <c r="G213" s="25" t="s">
        <v>13</v>
      </c>
      <c r="H213" s="25" t="s">
        <v>321</v>
      </c>
      <c r="I213" s="19" t="str">
        <f>'Extraction IP'!F213&amp;'Extraction IP'!G213</f>
        <v>B0</v>
      </c>
      <c r="J213" s="39">
        <f t="array" ref="J213">INDEX(H:H,MATCH(1,(K213=A:A)*(L213=G:G),0))</f>
        <v>0</v>
      </c>
    </row>
    <row r="214" spans="1:10" s="17" customFormat="1" x14ac:dyDescent="0.25">
      <c r="A214" s="25" t="s">
        <v>1770</v>
      </c>
      <c r="B214" s="25" t="s">
        <v>148</v>
      </c>
      <c r="C214" s="25" t="s">
        <v>14</v>
      </c>
      <c r="D214" s="25" t="s">
        <v>10</v>
      </c>
      <c r="E214" s="25" t="s">
        <v>148</v>
      </c>
      <c r="F214" s="25" t="s">
        <v>32</v>
      </c>
      <c r="G214" s="25" t="s">
        <v>16</v>
      </c>
      <c r="H214" s="25" t="s">
        <v>322</v>
      </c>
      <c r="I214" s="19" t="str">
        <f>'Extraction IP'!F214&amp;'Extraction IP'!G214</f>
        <v>A4</v>
      </c>
      <c r="J214" s="39">
        <f t="array" ref="J214">INDEX(H:H,MATCH(1,(K214=A:A)*(L214=G:G),0))</f>
        <v>0</v>
      </c>
    </row>
    <row r="215" spans="1:10" s="17" customFormat="1" x14ac:dyDescent="0.25">
      <c r="A215" s="25" t="s">
        <v>1770</v>
      </c>
      <c r="B215" s="25" t="s">
        <v>148</v>
      </c>
      <c r="C215" s="25" t="s">
        <v>14</v>
      </c>
      <c r="D215" s="25" t="s">
        <v>10</v>
      </c>
      <c r="E215" s="25" t="s">
        <v>148</v>
      </c>
      <c r="F215" s="25" t="s">
        <v>32</v>
      </c>
      <c r="G215" s="25" t="s">
        <v>13</v>
      </c>
      <c r="H215" s="25" t="s">
        <v>323</v>
      </c>
      <c r="I215" s="19" t="str">
        <f>'Extraction IP'!F215&amp;'Extraction IP'!G215</f>
        <v>A0</v>
      </c>
      <c r="J215" s="39">
        <f t="array" ref="J215">INDEX(H:H,MATCH(1,(K215=A:A)*(L215=G:G),0))</f>
        <v>0</v>
      </c>
    </row>
    <row r="216" spans="1:10" s="13" customFormat="1" x14ac:dyDescent="0.25">
      <c r="A216" s="31" t="s">
        <v>1777</v>
      </c>
      <c r="B216" s="31" t="s">
        <v>1757</v>
      </c>
      <c r="C216" s="31" t="s">
        <v>4</v>
      </c>
      <c r="D216" s="31" t="s">
        <v>10</v>
      </c>
      <c r="E216" s="31" t="s">
        <v>1757</v>
      </c>
      <c r="F216" s="31" t="s">
        <v>1718</v>
      </c>
      <c r="G216" s="31" t="s">
        <v>13</v>
      </c>
      <c r="H216" s="31" t="s">
        <v>1645</v>
      </c>
      <c r="I216" s="19" t="str">
        <f>'Extraction IP'!F216&amp;'Extraction IP'!G216</f>
        <v>M0</v>
      </c>
      <c r="J216" s="45">
        <f t="array" ref="J216">INDEX(H:H,MATCH(1,(K216=A:A)*(L216=G:G),0))</f>
        <v>0</v>
      </c>
    </row>
    <row r="217" spans="1:10" s="13" customFormat="1" x14ac:dyDescent="0.25">
      <c r="A217" s="31" t="s">
        <v>1777</v>
      </c>
      <c r="B217" s="31" t="s">
        <v>1757</v>
      </c>
      <c r="C217" s="31" t="s">
        <v>4</v>
      </c>
      <c r="D217" s="31" t="s">
        <v>10</v>
      </c>
      <c r="E217" s="31" t="s">
        <v>1757</v>
      </c>
      <c r="F217" s="31" t="s">
        <v>1718</v>
      </c>
      <c r="G217" s="31" t="s">
        <v>16</v>
      </c>
      <c r="H217" s="31" t="s">
        <v>1646</v>
      </c>
      <c r="I217" s="19" t="str">
        <f>'Extraction IP'!F217&amp;'Extraction IP'!G217</f>
        <v>M4</v>
      </c>
      <c r="J217" s="45">
        <f t="array" ref="J217">INDEX(H:H,MATCH(1,(K217=A:A)*(L217=G:G),0))</f>
        <v>0</v>
      </c>
    </row>
    <row r="218" spans="1:10" s="13" customFormat="1" x14ac:dyDescent="0.25">
      <c r="A218" s="31" t="s">
        <v>1777</v>
      </c>
      <c r="B218" s="31" t="s">
        <v>1757</v>
      </c>
      <c r="C218" s="31" t="s">
        <v>4</v>
      </c>
      <c r="D218" s="31" t="s">
        <v>10</v>
      </c>
      <c r="E218" s="31" t="s">
        <v>1757</v>
      </c>
      <c r="F218" s="31" t="s">
        <v>1718</v>
      </c>
      <c r="G218" s="31" t="s">
        <v>18</v>
      </c>
      <c r="H218" s="31" t="s">
        <v>1647</v>
      </c>
      <c r="I218" s="19" t="str">
        <f>'Extraction IP'!F218&amp;'Extraction IP'!G218</f>
        <v>M8</v>
      </c>
      <c r="J218" s="45">
        <f t="array" ref="J218">INDEX(H:H,MATCH(1,(K218=A:A)*(L218=G:G),0))</f>
        <v>0</v>
      </c>
    </row>
    <row r="219" spans="1:10" s="13" customFormat="1" x14ac:dyDescent="0.25">
      <c r="A219" s="31" t="s">
        <v>1777</v>
      </c>
      <c r="B219" s="31" t="s">
        <v>1757</v>
      </c>
      <c r="C219" s="31" t="s">
        <v>4</v>
      </c>
      <c r="D219" s="31" t="s">
        <v>10</v>
      </c>
      <c r="E219" s="31" t="s">
        <v>1757</v>
      </c>
      <c r="F219" s="31" t="s">
        <v>1719</v>
      </c>
      <c r="G219" s="31" t="s">
        <v>13</v>
      </c>
      <c r="H219" s="31" t="s">
        <v>1648</v>
      </c>
      <c r="I219" s="19" t="str">
        <f>'Extraction IP'!F219&amp;'Extraction IP'!G219</f>
        <v>N0</v>
      </c>
      <c r="J219" s="45">
        <f t="array" ref="J219">INDEX(H:H,MATCH(1,(K219=A:A)*(L219=G:G),0))</f>
        <v>0</v>
      </c>
    </row>
    <row r="220" spans="1:10" s="13" customFormat="1" x14ac:dyDescent="0.25">
      <c r="A220" s="31" t="s">
        <v>1777</v>
      </c>
      <c r="B220" s="31" t="s">
        <v>1757</v>
      </c>
      <c r="C220" s="31" t="s">
        <v>4</v>
      </c>
      <c r="D220" s="31" t="s">
        <v>10</v>
      </c>
      <c r="E220" s="31" t="s">
        <v>1757</v>
      </c>
      <c r="F220" s="31" t="s">
        <v>1719</v>
      </c>
      <c r="G220" s="31" t="s">
        <v>16</v>
      </c>
      <c r="H220" s="31" t="s">
        <v>1649</v>
      </c>
      <c r="I220" s="19" t="str">
        <f>'Extraction IP'!F220&amp;'Extraction IP'!G220</f>
        <v>N4</v>
      </c>
      <c r="J220" s="45">
        <f t="array" ref="J220">INDEX(H:H,MATCH(1,(K220=A:A)*(L220=G:G),0))</f>
        <v>0</v>
      </c>
    </row>
    <row r="221" spans="1:10" s="13" customFormat="1" x14ac:dyDescent="0.25">
      <c r="A221" s="31" t="s">
        <v>1777</v>
      </c>
      <c r="B221" s="31" t="s">
        <v>1757</v>
      </c>
      <c r="C221" s="31" t="s">
        <v>4</v>
      </c>
      <c r="D221" s="31" t="s">
        <v>10</v>
      </c>
      <c r="E221" s="31" t="s">
        <v>1757</v>
      </c>
      <c r="F221" s="31" t="s">
        <v>1719</v>
      </c>
      <c r="G221" s="31" t="s">
        <v>18</v>
      </c>
      <c r="H221" s="31" t="s">
        <v>1650</v>
      </c>
      <c r="I221" s="19" t="str">
        <f>'Extraction IP'!F221&amp;'Extraction IP'!G221</f>
        <v>N8</v>
      </c>
      <c r="J221" s="45">
        <f t="array" ref="J221">INDEX(H:H,MATCH(1,(K221=A:A)*(L221=G:G),0))</f>
        <v>0</v>
      </c>
    </row>
    <row r="222" spans="1:10" s="13" customFormat="1" x14ac:dyDescent="0.25">
      <c r="A222" s="31" t="s">
        <v>1777</v>
      </c>
      <c r="B222" s="31" t="s">
        <v>1757</v>
      </c>
      <c r="C222" s="31" t="s">
        <v>4</v>
      </c>
      <c r="D222" s="31" t="s">
        <v>10</v>
      </c>
      <c r="E222" s="31" t="s">
        <v>1757</v>
      </c>
      <c r="F222" s="31" t="s">
        <v>1721</v>
      </c>
      <c r="G222" s="31" t="s">
        <v>13</v>
      </c>
      <c r="H222" s="31" t="s">
        <v>1651</v>
      </c>
      <c r="I222" s="19" t="str">
        <f>'Extraction IP'!F222&amp;'Extraction IP'!G222</f>
        <v>O0</v>
      </c>
      <c r="J222" s="45">
        <f t="array" ref="J222">INDEX(H:H,MATCH(1,(K222=A:A)*(L222=G:G),0))</f>
        <v>0</v>
      </c>
    </row>
    <row r="223" spans="1:10" s="13" customFormat="1" x14ac:dyDescent="0.25">
      <c r="A223" s="31" t="s">
        <v>1777</v>
      </c>
      <c r="B223" s="31" t="s">
        <v>1757</v>
      </c>
      <c r="C223" s="31" t="s">
        <v>4</v>
      </c>
      <c r="D223" s="31" t="s">
        <v>10</v>
      </c>
      <c r="E223" s="31" t="s">
        <v>1757</v>
      </c>
      <c r="F223" s="31" t="s">
        <v>1721</v>
      </c>
      <c r="G223" s="31" t="s">
        <v>16</v>
      </c>
      <c r="H223" s="31" t="s">
        <v>1652</v>
      </c>
      <c r="I223" s="19" t="str">
        <f>'Extraction IP'!F223&amp;'Extraction IP'!G223</f>
        <v>O4</v>
      </c>
      <c r="J223" s="45">
        <f t="array" ref="J223">INDEX(H:H,MATCH(1,(K223=A:A)*(L223=G:G),0))</f>
        <v>0</v>
      </c>
    </row>
    <row r="224" spans="1:10" s="13" customFormat="1" x14ac:dyDescent="0.25">
      <c r="A224" s="31" t="s">
        <v>1777</v>
      </c>
      <c r="B224" s="31" t="s">
        <v>1757</v>
      </c>
      <c r="C224" s="31" t="s">
        <v>4</v>
      </c>
      <c r="D224" s="31" t="s">
        <v>10</v>
      </c>
      <c r="E224" s="31" t="s">
        <v>1757</v>
      </c>
      <c r="F224" s="31" t="s">
        <v>1721</v>
      </c>
      <c r="G224" s="31" t="s">
        <v>18</v>
      </c>
      <c r="H224" s="31" t="s">
        <v>1653</v>
      </c>
      <c r="I224" s="19" t="str">
        <f>'Extraction IP'!F224&amp;'Extraction IP'!G224</f>
        <v>O8</v>
      </c>
      <c r="J224" s="45">
        <f t="array" ref="J224">INDEX(H:H,MATCH(1,(K224=A:A)*(L224=G:G),0))</f>
        <v>0</v>
      </c>
    </row>
    <row r="225" spans="1:10" s="13" customFormat="1" x14ac:dyDescent="0.25">
      <c r="A225" s="31" t="s">
        <v>1777</v>
      </c>
      <c r="B225" s="31" t="s">
        <v>1757</v>
      </c>
      <c r="C225" s="31" t="s">
        <v>4</v>
      </c>
      <c r="D225" s="31" t="s">
        <v>10</v>
      </c>
      <c r="E225" s="31" t="s">
        <v>1757</v>
      </c>
      <c r="F225" s="31" t="s">
        <v>1722</v>
      </c>
      <c r="G225" s="31" t="s">
        <v>13</v>
      </c>
      <c r="H225" s="31" t="s">
        <v>1654</v>
      </c>
      <c r="I225" s="19" t="str">
        <f>'Extraction IP'!F225&amp;'Extraction IP'!G225</f>
        <v>P0</v>
      </c>
      <c r="J225" s="45">
        <f t="array" ref="J225">INDEX(H:H,MATCH(1,(K225=A:A)*(L225=G:G),0))</f>
        <v>0</v>
      </c>
    </row>
    <row r="226" spans="1:10" s="13" customFormat="1" x14ac:dyDescent="0.25">
      <c r="A226" s="31" t="s">
        <v>1777</v>
      </c>
      <c r="B226" s="31" t="s">
        <v>1757</v>
      </c>
      <c r="C226" s="31" t="s">
        <v>4</v>
      </c>
      <c r="D226" s="31" t="s">
        <v>10</v>
      </c>
      <c r="E226" s="31" t="s">
        <v>1757</v>
      </c>
      <c r="F226" s="31" t="s">
        <v>1722</v>
      </c>
      <c r="G226" s="31" t="s">
        <v>16</v>
      </c>
      <c r="H226" s="31" t="s">
        <v>1655</v>
      </c>
      <c r="I226" s="19" t="str">
        <f>'Extraction IP'!F226&amp;'Extraction IP'!G226</f>
        <v>P4</v>
      </c>
      <c r="J226" s="45">
        <f t="array" ref="J226">INDEX(H:H,MATCH(1,(K226=A:A)*(L226=G:G),0))</f>
        <v>0</v>
      </c>
    </row>
    <row r="227" spans="1:10" s="13" customFormat="1" x14ac:dyDescent="0.25">
      <c r="A227" s="31" t="s">
        <v>1777</v>
      </c>
      <c r="B227" s="31" t="s">
        <v>1757</v>
      </c>
      <c r="C227" s="31" t="s">
        <v>4</v>
      </c>
      <c r="D227" s="31" t="s">
        <v>10</v>
      </c>
      <c r="E227" s="31" t="s">
        <v>1757</v>
      </c>
      <c r="F227" s="31" t="s">
        <v>1722</v>
      </c>
      <c r="G227" s="31" t="s">
        <v>18</v>
      </c>
      <c r="H227" s="31" t="s">
        <v>1656</v>
      </c>
      <c r="I227" s="19" t="str">
        <f>'Extraction IP'!F227&amp;'Extraction IP'!G227</f>
        <v>P8</v>
      </c>
      <c r="J227" s="45">
        <f t="array" ref="J227">INDEX(H:H,MATCH(1,(K227=A:A)*(L227=G:G),0))</f>
        <v>0</v>
      </c>
    </row>
    <row r="228" spans="1:10" s="13" customFormat="1" x14ac:dyDescent="0.25">
      <c r="A228" s="31" t="s">
        <v>1777</v>
      </c>
      <c r="B228" s="31" t="s">
        <v>1757</v>
      </c>
      <c r="C228" s="31" t="s">
        <v>4</v>
      </c>
      <c r="D228" s="31" t="s">
        <v>10</v>
      </c>
      <c r="E228" s="31" t="s">
        <v>1757</v>
      </c>
      <c r="F228" s="31" t="s">
        <v>1727</v>
      </c>
      <c r="G228" s="31" t="s">
        <v>13</v>
      </c>
      <c r="H228" s="31" t="s">
        <v>1657</v>
      </c>
      <c r="I228" s="19" t="str">
        <f>'Extraction IP'!F228&amp;'Extraction IP'!G228</f>
        <v>Q0</v>
      </c>
      <c r="J228" s="45">
        <f t="array" ref="J228">INDEX(H:H,MATCH(1,(K228=A:A)*(L228=G:G),0))</f>
        <v>0</v>
      </c>
    </row>
    <row r="229" spans="1:10" s="13" customFormat="1" x14ac:dyDescent="0.25">
      <c r="A229" s="31" t="s">
        <v>1777</v>
      </c>
      <c r="B229" s="31" t="s">
        <v>1757</v>
      </c>
      <c r="C229" s="31" t="s">
        <v>4</v>
      </c>
      <c r="D229" s="31" t="s">
        <v>10</v>
      </c>
      <c r="E229" s="31" t="s">
        <v>1757</v>
      </c>
      <c r="F229" s="31" t="s">
        <v>1727</v>
      </c>
      <c r="G229" s="31" t="s">
        <v>16</v>
      </c>
      <c r="H229" s="31" t="s">
        <v>1658</v>
      </c>
      <c r="I229" s="19" t="str">
        <f>'Extraction IP'!F229&amp;'Extraction IP'!G229</f>
        <v>Q4</v>
      </c>
      <c r="J229" s="45">
        <f t="array" ref="J229">INDEX(H:H,MATCH(1,(K229=A:A)*(L229=G:G),0))</f>
        <v>0</v>
      </c>
    </row>
    <row r="230" spans="1:10" s="13" customFormat="1" x14ac:dyDescent="0.25">
      <c r="A230" s="31" t="s">
        <v>1777</v>
      </c>
      <c r="B230" s="31" t="s">
        <v>1757</v>
      </c>
      <c r="C230" s="31" t="s">
        <v>4</v>
      </c>
      <c r="D230" s="31" t="s">
        <v>10</v>
      </c>
      <c r="E230" s="31" t="s">
        <v>1757</v>
      </c>
      <c r="F230" s="31" t="s">
        <v>1727</v>
      </c>
      <c r="G230" s="31" t="s">
        <v>18</v>
      </c>
      <c r="H230" s="31" t="s">
        <v>1659</v>
      </c>
      <c r="I230" s="19" t="str">
        <f>'Extraction IP'!F230&amp;'Extraction IP'!G230</f>
        <v>Q8</v>
      </c>
      <c r="J230" s="45">
        <f t="array" ref="J230">INDEX(H:H,MATCH(1,(K230=A:A)*(L230=G:G),0))</f>
        <v>0</v>
      </c>
    </row>
    <row r="231" spans="1:10" s="13" customFormat="1" x14ac:dyDescent="0.25">
      <c r="A231" s="31" t="s">
        <v>1777</v>
      </c>
      <c r="B231" s="31" t="s">
        <v>1757</v>
      </c>
      <c r="C231" s="31" t="s">
        <v>4</v>
      </c>
      <c r="D231" s="31" t="s">
        <v>10</v>
      </c>
      <c r="E231" s="31" t="s">
        <v>1757</v>
      </c>
      <c r="F231" s="31" t="s">
        <v>1718</v>
      </c>
      <c r="G231" s="31" t="s">
        <v>13</v>
      </c>
      <c r="H231" s="31" t="s">
        <v>1660</v>
      </c>
      <c r="I231" s="19" t="str">
        <f>'Extraction IP'!F231&amp;'Extraction IP'!G231</f>
        <v>M0</v>
      </c>
      <c r="J231" s="45">
        <f t="array" ref="J231">INDEX(H:H,MATCH(1,(K231=A:A)*(L231=G:G),0))</f>
        <v>0</v>
      </c>
    </row>
    <row r="232" spans="1:10" s="13" customFormat="1" x14ac:dyDescent="0.25">
      <c r="A232" s="31" t="s">
        <v>1777</v>
      </c>
      <c r="B232" s="31" t="s">
        <v>1757</v>
      </c>
      <c r="C232" s="31" t="s">
        <v>4</v>
      </c>
      <c r="D232" s="31" t="s">
        <v>10</v>
      </c>
      <c r="E232" s="31" t="s">
        <v>1757</v>
      </c>
      <c r="F232" s="31" t="s">
        <v>1718</v>
      </c>
      <c r="G232" s="31" t="s">
        <v>16</v>
      </c>
      <c r="H232" s="31" t="s">
        <v>1661</v>
      </c>
      <c r="I232" s="19" t="str">
        <f>'Extraction IP'!F232&amp;'Extraction IP'!G232</f>
        <v>M4</v>
      </c>
      <c r="J232" s="45">
        <f t="array" ref="J232">INDEX(H:H,MATCH(1,(K232=A:A)*(L232=G:G),0))</f>
        <v>0</v>
      </c>
    </row>
    <row r="233" spans="1:10" s="13" customFormat="1" x14ac:dyDescent="0.25">
      <c r="A233" s="31" t="s">
        <v>1777</v>
      </c>
      <c r="B233" s="31" t="s">
        <v>1757</v>
      </c>
      <c r="C233" s="31" t="s">
        <v>4</v>
      </c>
      <c r="D233" s="31" t="s">
        <v>10</v>
      </c>
      <c r="E233" s="31" t="s">
        <v>1757</v>
      </c>
      <c r="F233" s="31" t="s">
        <v>1718</v>
      </c>
      <c r="G233" s="31" t="s">
        <v>18</v>
      </c>
      <c r="H233" s="31" t="s">
        <v>1662</v>
      </c>
      <c r="I233" s="19" t="str">
        <f>'Extraction IP'!F233&amp;'Extraction IP'!G233</f>
        <v>M8</v>
      </c>
      <c r="J233" s="45">
        <f t="array" ref="J233">INDEX(H:H,MATCH(1,(K233=A:A)*(L233=G:G),0))</f>
        <v>0</v>
      </c>
    </row>
    <row r="234" spans="1:10" s="13" customFormat="1" x14ac:dyDescent="0.25">
      <c r="A234" s="31" t="s">
        <v>1777</v>
      </c>
      <c r="B234" s="31" t="s">
        <v>1757</v>
      </c>
      <c r="C234" s="31" t="s">
        <v>4</v>
      </c>
      <c r="D234" s="31" t="s">
        <v>10</v>
      </c>
      <c r="E234" s="31" t="s">
        <v>1757</v>
      </c>
      <c r="F234" s="31" t="s">
        <v>1719</v>
      </c>
      <c r="G234" s="31" t="s">
        <v>13</v>
      </c>
      <c r="H234" s="31" t="s">
        <v>1663</v>
      </c>
      <c r="I234" s="19" t="str">
        <f>'Extraction IP'!F234&amp;'Extraction IP'!G234</f>
        <v>N0</v>
      </c>
      <c r="J234" s="45">
        <f t="array" ref="J234">INDEX(H:H,MATCH(1,(K234=A:A)*(L234=G:G),0))</f>
        <v>0</v>
      </c>
    </row>
    <row r="235" spans="1:10" s="13" customFormat="1" x14ac:dyDescent="0.25">
      <c r="A235" s="31" t="s">
        <v>1777</v>
      </c>
      <c r="B235" s="31" t="s">
        <v>1757</v>
      </c>
      <c r="C235" s="31" t="s">
        <v>4</v>
      </c>
      <c r="D235" s="31" t="s">
        <v>10</v>
      </c>
      <c r="E235" s="31" t="s">
        <v>1757</v>
      </c>
      <c r="F235" s="31" t="s">
        <v>1719</v>
      </c>
      <c r="G235" s="31" t="s">
        <v>16</v>
      </c>
      <c r="H235" s="31" t="s">
        <v>1664</v>
      </c>
      <c r="I235" s="19" t="str">
        <f>'Extraction IP'!F235&amp;'Extraction IP'!G235</f>
        <v>N4</v>
      </c>
      <c r="J235" s="45">
        <f t="array" ref="J235">INDEX(H:H,MATCH(1,(K235=A:A)*(L235=G:G),0))</f>
        <v>0</v>
      </c>
    </row>
    <row r="236" spans="1:10" s="13" customFormat="1" x14ac:dyDescent="0.25">
      <c r="A236" s="31" t="s">
        <v>1777</v>
      </c>
      <c r="B236" s="31" t="s">
        <v>1757</v>
      </c>
      <c r="C236" s="31" t="s">
        <v>4</v>
      </c>
      <c r="D236" s="31" t="s">
        <v>10</v>
      </c>
      <c r="E236" s="31" t="s">
        <v>1757</v>
      </c>
      <c r="F236" s="31" t="s">
        <v>1719</v>
      </c>
      <c r="G236" s="31" t="s">
        <v>18</v>
      </c>
      <c r="H236" s="31" t="s">
        <v>1665</v>
      </c>
      <c r="I236" s="19" t="str">
        <f>'Extraction IP'!F236&amp;'Extraction IP'!G236</f>
        <v>N8</v>
      </c>
      <c r="J236" s="45">
        <f t="array" ref="J236">INDEX(H:H,MATCH(1,(K236=A:A)*(L236=G:G),0))</f>
        <v>0</v>
      </c>
    </row>
    <row r="237" spans="1:10" s="13" customFormat="1" x14ac:dyDescent="0.25">
      <c r="A237" s="31" t="s">
        <v>1777</v>
      </c>
      <c r="B237" s="31" t="s">
        <v>1757</v>
      </c>
      <c r="C237" s="31" t="s">
        <v>4</v>
      </c>
      <c r="D237" s="31" t="s">
        <v>10</v>
      </c>
      <c r="E237" s="31" t="s">
        <v>1757</v>
      </c>
      <c r="F237" s="31" t="s">
        <v>1721</v>
      </c>
      <c r="G237" s="31" t="s">
        <v>13</v>
      </c>
      <c r="H237" s="31" t="s">
        <v>1666</v>
      </c>
      <c r="I237" s="19" t="str">
        <f>'Extraction IP'!F237&amp;'Extraction IP'!G237</f>
        <v>O0</v>
      </c>
      <c r="J237" s="45">
        <f t="array" ref="J237">INDEX(H:H,MATCH(1,(K237=A:A)*(L237=G:G),0))</f>
        <v>0</v>
      </c>
    </row>
    <row r="238" spans="1:10" s="13" customFormat="1" x14ac:dyDescent="0.25">
      <c r="A238" s="31" t="s">
        <v>1777</v>
      </c>
      <c r="B238" s="31" t="s">
        <v>1757</v>
      </c>
      <c r="C238" s="31" t="s">
        <v>4</v>
      </c>
      <c r="D238" s="31" t="s">
        <v>10</v>
      </c>
      <c r="E238" s="31" t="s">
        <v>1757</v>
      </c>
      <c r="F238" s="31" t="s">
        <v>1721</v>
      </c>
      <c r="G238" s="31" t="s">
        <v>16</v>
      </c>
      <c r="H238" s="31" t="s">
        <v>1667</v>
      </c>
      <c r="I238" s="19" t="str">
        <f>'Extraction IP'!F238&amp;'Extraction IP'!G238</f>
        <v>O4</v>
      </c>
      <c r="J238" s="45">
        <f t="array" ref="J238">INDEX(H:H,MATCH(1,(K238=A:A)*(L238=G:G),0))</f>
        <v>0</v>
      </c>
    </row>
    <row r="239" spans="1:10" s="13" customFormat="1" x14ac:dyDescent="0.25">
      <c r="A239" s="31" t="s">
        <v>1777</v>
      </c>
      <c r="B239" s="31" t="s">
        <v>1757</v>
      </c>
      <c r="C239" s="31" t="s">
        <v>4</v>
      </c>
      <c r="D239" s="31" t="s">
        <v>10</v>
      </c>
      <c r="E239" s="31" t="s">
        <v>1757</v>
      </c>
      <c r="F239" s="31" t="s">
        <v>1721</v>
      </c>
      <c r="G239" s="31" t="s">
        <v>18</v>
      </c>
      <c r="H239" s="31" t="s">
        <v>1668</v>
      </c>
      <c r="I239" s="19" t="str">
        <f>'Extraction IP'!F239&amp;'Extraction IP'!G239</f>
        <v>O8</v>
      </c>
      <c r="J239" s="45">
        <f t="array" ref="J239">INDEX(H:H,MATCH(1,(K239=A:A)*(L239=G:G),0))</f>
        <v>0</v>
      </c>
    </row>
    <row r="240" spans="1:10" s="13" customFormat="1" x14ac:dyDescent="0.25">
      <c r="A240" s="31" t="s">
        <v>1778</v>
      </c>
      <c r="B240" s="31" t="s">
        <v>1757</v>
      </c>
      <c r="C240" s="31" t="s">
        <v>4</v>
      </c>
      <c r="D240" s="31" t="s">
        <v>10</v>
      </c>
      <c r="E240" s="31" t="s">
        <v>1757</v>
      </c>
      <c r="F240" s="31" t="s">
        <v>36</v>
      </c>
      <c r="G240" s="31" t="s">
        <v>16</v>
      </c>
      <c r="H240" s="31" t="s">
        <v>1669</v>
      </c>
      <c r="I240" s="19" t="str">
        <f>'Extraction IP'!F240&amp;'Extraction IP'!G240</f>
        <v>H4</v>
      </c>
      <c r="J240" s="45">
        <f t="array" ref="J240">INDEX(H:H,MATCH(1,(K240=A:A)*(L240=G:G),0))</f>
        <v>0</v>
      </c>
    </row>
    <row r="241" spans="1:10" s="13" customFormat="1" x14ac:dyDescent="0.25">
      <c r="A241" s="31" t="s">
        <v>1779</v>
      </c>
      <c r="B241" s="31" t="s">
        <v>1757</v>
      </c>
      <c r="C241" s="31" t="s">
        <v>4</v>
      </c>
      <c r="D241" s="31" t="s">
        <v>10</v>
      </c>
      <c r="E241" s="31" t="s">
        <v>1757</v>
      </c>
      <c r="F241" s="31" t="s">
        <v>36</v>
      </c>
      <c r="G241" s="31" t="s">
        <v>16</v>
      </c>
      <c r="H241" s="31" t="s">
        <v>1670</v>
      </c>
      <c r="I241" s="19" t="str">
        <f>'Extraction IP'!F241&amp;'Extraction IP'!G241</f>
        <v>H4</v>
      </c>
      <c r="J241" s="45">
        <f t="array" ref="J241">INDEX(H:H,MATCH(1,(K241=A:A)*(L241=G:G),0))</f>
        <v>0</v>
      </c>
    </row>
    <row r="242" spans="1:10" s="13" customFormat="1" x14ac:dyDescent="0.25">
      <c r="A242" s="31" t="s">
        <v>1780</v>
      </c>
      <c r="B242" s="31" t="s">
        <v>1757</v>
      </c>
      <c r="C242" s="31" t="s">
        <v>4</v>
      </c>
      <c r="D242" s="31" t="s">
        <v>10</v>
      </c>
      <c r="E242" s="31" t="s">
        <v>1757</v>
      </c>
      <c r="F242" s="31" t="s">
        <v>1718</v>
      </c>
      <c r="G242" s="31" t="s">
        <v>13</v>
      </c>
      <c r="H242" s="31" t="s">
        <v>1671</v>
      </c>
      <c r="I242" s="19" t="str">
        <f>'Extraction IP'!F242&amp;'Extraction IP'!G242</f>
        <v>M0</v>
      </c>
      <c r="J242" s="45">
        <f t="array" ref="J242">INDEX(H:H,MATCH(1,(K242=A:A)*(L242=G:G),0))</f>
        <v>0</v>
      </c>
    </row>
    <row r="243" spans="1:10" s="13" customFormat="1" x14ac:dyDescent="0.25">
      <c r="A243" s="31" t="s">
        <v>1780</v>
      </c>
      <c r="B243" s="31" t="s">
        <v>1757</v>
      </c>
      <c r="C243" s="31" t="s">
        <v>4</v>
      </c>
      <c r="D243" s="31" t="s">
        <v>10</v>
      </c>
      <c r="E243" s="31" t="s">
        <v>1757</v>
      </c>
      <c r="F243" s="31" t="s">
        <v>1718</v>
      </c>
      <c r="G243" s="31" t="s">
        <v>16</v>
      </c>
      <c r="H243" s="31" t="s">
        <v>1672</v>
      </c>
      <c r="I243" s="19" t="str">
        <f>'Extraction IP'!F243&amp;'Extraction IP'!G243</f>
        <v>M4</v>
      </c>
      <c r="J243" s="45">
        <f t="array" ref="J243">INDEX(H:H,MATCH(1,(K243=A:A)*(L243=G:G),0))</f>
        <v>0</v>
      </c>
    </row>
    <row r="244" spans="1:10" s="13" customFormat="1" x14ac:dyDescent="0.25">
      <c r="A244" s="31" t="s">
        <v>1780</v>
      </c>
      <c r="B244" s="31" t="s">
        <v>1757</v>
      </c>
      <c r="C244" s="31" t="s">
        <v>4</v>
      </c>
      <c r="D244" s="31" t="s">
        <v>10</v>
      </c>
      <c r="E244" s="31" t="s">
        <v>1757</v>
      </c>
      <c r="F244" s="31" t="s">
        <v>1718</v>
      </c>
      <c r="G244" s="31" t="s">
        <v>18</v>
      </c>
      <c r="H244" s="31" t="s">
        <v>1673</v>
      </c>
      <c r="I244" s="19" t="str">
        <f>'Extraction IP'!F244&amp;'Extraction IP'!G244</f>
        <v>M8</v>
      </c>
      <c r="J244" s="45">
        <f t="array" ref="J244">INDEX(H:H,MATCH(1,(K244=A:A)*(L244=G:G),0))</f>
        <v>0</v>
      </c>
    </row>
    <row r="245" spans="1:10" s="13" customFormat="1" x14ac:dyDescent="0.25">
      <c r="A245" s="31" t="s">
        <v>1780</v>
      </c>
      <c r="B245" s="31" t="s">
        <v>1757</v>
      </c>
      <c r="C245" s="31" t="s">
        <v>4</v>
      </c>
      <c r="D245" s="31" t="s">
        <v>10</v>
      </c>
      <c r="E245" s="31" t="s">
        <v>1757</v>
      </c>
      <c r="F245" s="31" t="s">
        <v>1719</v>
      </c>
      <c r="G245" s="31" t="s">
        <v>13</v>
      </c>
      <c r="H245" s="31" t="s">
        <v>1674</v>
      </c>
      <c r="I245" s="19" t="str">
        <f>'Extraction IP'!F245&amp;'Extraction IP'!G245</f>
        <v>N0</v>
      </c>
      <c r="J245" s="45">
        <f t="array" ref="J245">INDEX(H:H,MATCH(1,(K245=A:A)*(L245=G:G),0))</f>
        <v>0</v>
      </c>
    </row>
    <row r="246" spans="1:10" s="13" customFormat="1" x14ac:dyDescent="0.25">
      <c r="A246" s="31" t="s">
        <v>1780</v>
      </c>
      <c r="B246" s="31" t="s">
        <v>1757</v>
      </c>
      <c r="C246" s="31" t="s">
        <v>4</v>
      </c>
      <c r="D246" s="31" t="s">
        <v>10</v>
      </c>
      <c r="E246" s="31" t="s">
        <v>1757</v>
      </c>
      <c r="F246" s="31" t="s">
        <v>1719</v>
      </c>
      <c r="G246" s="31" t="s">
        <v>16</v>
      </c>
      <c r="H246" s="31" t="s">
        <v>1675</v>
      </c>
      <c r="I246" s="19" t="str">
        <f>'Extraction IP'!F246&amp;'Extraction IP'!G246</f>
        <v>N4</v>
      </c>
      <c r="J246" s="45">
        <f t="array" ref="J246">INDEX(H:H,MATCH(1,(K246=A:A)*(L246=G:G),0))</f>
        <v>0</v>
      </c>
    </row>
    <row r="247" spans="1:10" s="13" customFormat="1" x14ac:dyDescent="0.25">
      <c r="A247" s="31" t="s">
        <v>1780</v>
      </c>
      <c r="B247" s="31" t="s">
        <v>1757</v>
      </c>
      <c r="C247" s="31" t="s">
        <v>4</v>
      </c>
      <c r="D247" s="31" t="s">
        <v>10</v>
      </c>
      <c r="E247" s="31" t="s">
        <v>1757</v>
      </c>
      <c r="F247" s="31" t="s">
        <v>1719</v>
      </c>
      <c r="G247" s="31" t="s">
        <v>18</v>
      </c>
      <c r="H247" s="31" t="s">
        <v>1676</v>
      </c>
      <c r="I247" s="19" t="str">
        <f>'Extraction IP'!F247&amp;'Extraction IP'!G247</f>
        <v>N8</v>
      </c>
      <c r="J247" s="45">
        <f t="array" ref="J247">INDEX(H:H,MATCH(1,(K247=A:A)*(L247=G:G),0))</f>
        <v>0</v>
      </c>
    </row>
    <row r="248" spans="1:10" s="13" customFormat="1" x14ac:dyDescent="0.25">
      <c r="A248" s="31" t="s">
        <v>1780</v>
      </c>
      <c r="B248" s="31" t="s">
        <v>1757</v>
      </c>
      <c r="C248" s="31" t="s">
        <v>4</v>
      </c>
      <c r="D248" s="31" t="s">
        <v>10</v>
      </c>
      <c r="E248" s="31" t="s">
        <v>1757</v>
      </c>
      <c r="F248" s="31" t="s">
        <v>1721</v>
      </c>
      <c r="G248" s="31" t="s">
        <v>13</v>
      </c>
      <c r="H248" s="31" t="s">
        <v>1677</v>
      </c>
      <c r="I248" s="19" t="str">
        <f>'Extraction IP'!F248&amp;'Extraction IP'!G248</f>
        <v>O0</v>
      </c>
      <c r="J248" s="45">
        <f t="array" ref="J248">INDEX(H:H,MATCH(1,(K248=A:A)*(L248=G:G),0))</f>
        <v>0</v>
      </c>
    </row>
    <row r="249" spans="1:10" s="13" customFormat="1" x14ac:dyDescent="0.25">
      <c r="A249" s="31" t="s">
        <v>1780</v>
      </c>
      <c r="B249" s="31" t="s">
        <v>1757</v>
      </c>
      <c r="C249" s="31" t="s">
        <v>4</v>
      </c>
      <c r="D249" s="31" t="s">
        <v>10</v>
      </c>
      <c r="E249" s="31" t="s">
        <v>1757</v>
      </c>
      <c r="F249" s="31" t="s">
        <v>1721</v>
      </c>
      <c r="G249" s="31" t="s">
        <v>16</v>
      </c>
      <c r="H249" s="31" t="s">
        <v>1678</v>
      </c>
      <c r="I249" s="19" t="str">
        <f>'Extraction IP'!F249&amp;'Extraction IP'!G249</f>
        <v>O4</v>
      </c>
      <c r="J249" s="45">
        <f t="array" ref="J249">INDEX(H:H,MATCH(1,(K249=A:A)*(L249=G:G),0))</f>
        <v>0</v>
      </c>
    </row>
    <row r="250" spans="1:10" s="13" customFormat="1" x14ac:dyDescent="0.25">
      <c r="A250" s="31" t="s">
        <v>1780</v>
      </c>
      <c r="B250" s="31" t="s">
        <v>1757</v>
      </c>
      <c r="C250" s="31" t="s">
        <v>4</v>
      </c>
      <c r="D250" s="31" t="s">
        <v>10</v>
      </c>
      <c r="E250" s="31" t="s">
        <v>1757</v>
      </c>
      <c r="F250" s="31" t="s">
        <v>1721</v>
      </c>
      <c r="G250" s="31" t="s">
        <v>18</v>
      </c>
      <c r="H250" s="31" t="s">
        <v>1679</v>
      </c>
      <c r="I250" s="19" t="str">
        <f>'Extraction IP'!F250&amp;'Extraction IP'!G250</f>
        <v>O8</v>
      </c>
      <c r="J250" s="45">
        <f t="array" ref="J250">INDEX(H:H,MATCH(1,(K250=A:A)*(L250=G:G),0))</f>
        <v>0</v>
      </c>
    </row>
    <row r="251" spans="1:10" s="13" customFormat="1" x14ac:dyDescent="0.25">
      <c r="A251" s="31" t="s">
        <v>1780</v>
      </c>
      <c r="B251" s="31" t="s">
        <v>1757</v>
      </c>
      <c r="C251" s="31" t="s">
        <v>4</v>
      </c>
      <c r="D251" s="31" t="s">
        <v>10</v>
      </c>
      <c r="E251" s="31" t="s">
        <v>1757</v>
      </c>
      <c r="F251" s="31" t="s">
        <v>1722</v>
      </c>
      <c r="G251" s="31" t="s">
        <v>13</v>
      </c>
      <c r="H251" s="31" t="s">
        <v>1680</v>
      </c>
      <c r="I251" s="19" t="str">
        <f>'Extraction IP'!F251&amp;'Extraction IP'!G251</f>
        <v>P0</v>
      </c>
      <c r="J251" s="45">
        <f t="array" ref="J251">INDEX(H:H,MATCH(1,(K251=A:A)*(L251=G:G),0))</f>
        <v>0</v>
      </c>
    </row>
    <row r="252" spans="1:10" s="13" customFormat="1" x14ac:dyDescent="0.25">
      <c r="A252" s="31" t="s">
        <v>1780</v>
      </c>
      <c r="B252" s="31" t="s">
        <v>1757</v>
      </c>
      <c r="C252" s="31" t="s">
        <v>4</v>
      </c>
      <c r="D252" s="31" t="s">
        <v>10</v>
      </c>
      <c r="E252" s="31" t="s">
        <v>1757</v>
      </c>
      <c r="F252" s="31" t="s">
        <v>1722</v>
      </c>
      <c r="G252" s="31" t="s">
        <v>16</v>
      </c>
      <c r="H252" s="31" t="s">
        <v>1681</v>
      </c>
      <c r="I252" s="19" t="str">
        <f>'Extraction IP'!F252&amp;'Extraction IP'!G252</f>
        <v>P4</v>
      </c>
      <c r="J252" s="45">
        <f t="array" ref="J252">INDEX(H:H,MATCH(1,(K252=A:A)*(L252=G:G),0))</f>
        <v>0</v>
      </c>
    </row>
    <row r="253" spans="1:10" s="13" customFormat="1" x14ac:dyDescent="0.25">
      <c r="A253" s="31" t="s">
        <v>1780</v>
      </c>
      <c r="B253" s="31" t="s">
        <v>1757</v>
      </c>
      <c r="C253" s="31" t="s">
        <v>4</v>
      </c>
      <c r="D253" s="31" t="s">
        <v>10</v>
      </c>
      <c r="E253" s="31" t="s">
        <v>1757</v>
      </c>
      <c r="F253" s="31" t="s">
        <v>1722</v>
      </c>
      <c r="G253" s="31" t="s">
        <v>18</v>
      </c>
      <c r="H253" s="31" t="s">
        <v>1682</v>
      </c>
      <c r="I253" s="19" t="str">
        <f>'Extraction IP'!F253&amp;'Extraction IP'!G253</f>
        <v>P8</v>
      </c>
      <c r="J253" s="45">
        <f t="array" ref="J253">INDEX(H:H,MATCH(1,(K253=A:A)*(L253=G:G),0))</f>
        <v>0</v>
      </c>
    </row>
    <row r="254" spans="1:10" s="13" customFormat="1" x14ac:dyDescent="0.25">
      <c r="A254" s="31" t="s">
        <v>1780</v>
      </c>
      <c r="B254" s="31" t="s">
        <v>1757</v>
      </c>
      <c r="C254" s="31" t="s">
        <v>4</v>
      </c>
      <c r="D254" s="31" t="s">
        <v>10</v>
      </c>
      <c r="E254" s="31" t="s">
        <v>1757</v>
      </c>
      <c r="F254" s="31" t="s">
        <v>1727</v>
      </c>
      <c r="G254" s="31" t="s">
        <v>13</v>
      </c>
      <c r="H254" s="31" t="s">
        <v>1683</v>
      </c>
      <c r="I254" s="19" t="str">
        <f>'Extraction IP'!F254&amp;'Extraction IP'!G254</f>
        <v>Q0</v>
      </c>
      <c r="J254" s="45">
        <f t="array" ref="J254">INDEX(H:H,MATCH(1,(K254=A:A)*(L254=G:G),0))</f>
        <v>0</v>
      </c>
    </row>
    <row r="255" spans="1:10" s="13" customFormat="1" x14ac:dyDescent="0.25">
      <c r="A255" s="31" t="s">
        <v>1780</v>
      </c>
      <c r="B255" s="31" t="s">
        <v>1757</v>
      </c>
      <c r="C255" s="31" t="s">
        <v>4</v>
      </c>
      <c r="D255" s="31" t="s">
        <v>10</v>
      </c>
      <c r="E255" s="31" t="s">
        <v>1757</v>
      </c>
      <c r="F255" s="31" t="s">
        <v>1727</v>
      </c>
      <c r="G255" s="31" t="s">
        <v>16</v>
      </c>
      <c r="H255" s="31" t="s">
        <v>1684</v>
      </c>
      <c r="I255" s="19" t="str">
        <f>'Extraction IP'!F255&amp;'Extraction IP'!G255</f>
        <v>Q4</v>
      </c>
      <c r="J255" s="45">
        <f t="array" ref="J255">INDEX(H:H,MATCH(1,(K255=A:A)*(L255=G:G),0))</f>
        <v>0</v>
      </c>
    </row>
    <row r="256" spans="1:10" s="13" customFormat="1" x14ac:dyDescent="0.25">
      <c r="A256" s="31" t="s">
        <v>1780</v>
      </c>
      <c r="B256" s="31" t="s">
        <v>1757</v>
      </c>
      <c r="C256" s="31" t="s">
        <v>4</v>
      </c>
      <c r="D256" s="31" t="s">
        <v>10</v>
      </c>
      <c r="E256" s="31" t="s">
        <v>1757</v>
      </c>
      <c r="F256" s="31" t="s">
        <v>1727</v>
      </c>
      <c r="G256" s="31" t="s">
        <v>18</v>
      </c>
      <c r="H256" s="31" t="s">
        <v>1685</v>
      </c>
      <c r="I256" s="19" t="str">
        <f>'Extraction IP'!F256&amp;'Extraction IP'!G256</f>
        <v>Q8</v>
      </c>
      <c r="J256" s="45">
        <f t="array" ref="J256">INDEX(H:H,MATCH(1,(K256=A:A)*(L256=G:G),0))</f>
        <v>0</v>
      </c>
    </row>
    <row r="257" spans="1:10" s="13" customFormat="1" x14ac:dyDescent="0.25">
      <c r="A257" s="31" t="s">
        <v>1780</v>
      </c>
      <c r="B257" s="31" t="s">
        <v>1757</v>
      </c>
      <c r="C257" s="31" t="s">
        <v>4</v>
      </c>
      <c r="D257" s="31" t="s">
        <v>10</v>
      </c>
      <c r="E257" s="31" t="s">
        <v>1757</v>
      </c>
      <c r="F257" s="31" t="s">
        <v>1718</v>
      </c>
      <c r="G257" s="31" t="s">
        <v>13</v>
      </c>
      <c r="H257" s="31" t="s">
        <v>1686</v>
      </c>
      <c r="I257" s="19" t="str">
        <f>'Extraction IP'!F257&amp;'Extraction IP'!G257</f>
        <v>M0</v>
      </c>
      <c r="J257" s="45">
        <f t="array" ref="J257">INDEX(H:H,MATCH(1,(K257=A:A)*(L257=G:G),0))</f>
        <v>0</v>
      </c>
    </row>
    <row r="258" spans="1:10" s="13" customFormat="1" x14ac:dyDescent="0.25">
      <c r="A258" s="31" t="s">
        <v>1780</v>
      </c>
      <c r="B258" s="31" t="s">
        <v>1757</v>
      </c>
      <c r="C258" s="31" t="s">
        <v>4</v>
      </c>
      <c r="D258" s="31" t="s">
        <v>10</v>
      </c>
      <c r="E258" s="31" t="s">
        <v>1757</v>
      </c>
      <c r="F258" s="31" t="s">
        <v>1718</v>
      </c>
      <c r="G258" s="31" t="s">
        <v>16</v>
      </c>
      <c r="H258" s="31" t="s">
        <v>1687</v>
      </c>
      <c r="I258" s="19" t="str">
        <f>'Extraction IP'!F258&amp;'Extraction IP'!G258</f>
        <v>M4</v>
      </c>
      <c r="J258" s="45">
        <f t="array" ref="J258">INDEX(H:H,MATCH(1,(K258=A:A)*(L258=G:G),0))</f>
        <v>0</v>
      </c>
    </row>
    <row r="259" spans="1:10" s="13" customFormat="1" x14ac:dyDescent="0.25">
      <c r="A259" s="31" t="s">
        <v>1780</v>
      </c>
      <c r="B259" s="31" t="s">
        <v>1757</v>
      </c>
      <c r="C259" s="31" t="s">
        <v>4</v>
      </c>
      <c r="D259" s="31" t="s">
        <v>10</v>
      </c>
      <c r="E259" s="31" t="s">
        <v>1757</v>
      </c>
      <c r="F259" s="31" t="s">
        <v>1718</v>
      </c>
      <c r="G259" s="31" t="s">
        <v>18</v>
      </c>
      <c r="H259" s="31" t="s">
        <v>1688</v>
      </c>
      <c r="I259" s="19" t="str">
        <f>'Extraction IP'!F259&amp;'Extraction IP'!G259</f>
        <v>M8</v>
      </c>
      <c r="J259" s="45">
        <f t="array" ref="J259">INDEX(H:H,MATCH(1,(K259=A:A)*(L259=G:G),0))</f>
        <v>0</v>
      </c>
    </row>
    <row r="260" spans="1:10" s="13" customFormat="1" x14ac:dyDescent="0.25">
      <c r="A260" s="31" t="s">
        <v>1780</v>
      </c>
      <c r="B260" s="31" t="s">
        <v>1757</v>
      </c>
      <c r="C260" s="31" t="s">
        <v>4</v>
      </c>
      <c r="D260" s="31" t="s">
        <v>10</v>
      </c>
      <c r="E260" s="31" t="s">
        <v>1757</v>
      </c>
      <c r="F260" s="31" t="s">
        <v>1719</v>
      </c>
      <c r="G260" s="31" t="s">
        <v>13</v>
      </c>
      <c r="H260" s="31" t="s">
        <v>1689</v>
      </c>
      <c r="I260" s="19" t="str">
        <f>'Extraction IP'!F260&amp;'Extraction IP'!G260</f>
        <v>N0</v>
      </c>
      <c r="J260" s="45">
        <f t="array" ref="J260">INDEX(H:H,MATCH(1,(K260=A:A)*(L260=G:G),0))</f>
        <v>0</v>
      </c>
    </row>
    <row r="261" spans="1:10" s="13" customFormat="1" x14ac:dyDescent="0.25">
      <c r="A261" s="31" t="s">
        <v>1780</v>
      </c>
      <c r="B261" s="31" t="s">
        <v>1757</v>
      </c>
      <c r="C261" s="31" t="s">
        <v>4</v>
      </c>
      <c r="D261" s="31" t="s">
        <v>10</v>
      </c>
      <c r="E261" s="31" t="s">
        <v>1757</v>
      </c>
      <c r="F261" s="31" t="s">
        <v>1719</v>
      </c>
      <c r="G261" s="31" t="s">
        <v>16</v>
      </c>
      <c r="H261" s="31" t="s">
        <v>1690</v>
      </c>
      <c r="I261" s="19" t="str">
        <f>'Extraction IP'!F261&amp;'Extraction IP'!G261</f>
        <v>N4</v>
      </c>
      <c r="J261" s="45">
        <f t="array" ref="J261">INDEX(H:H,MATCH(1,(K261=A:A)*(L261=G:G),0))</f>
        <v>0</v>
      </c>
    </row>
    <row r="262" spans="1:10" s="13" customFormat="1" x14ac:dyDescent="0.25">
      <c r="A262" s="31" t="s">
        <v>1780</v>
      </c>
      <c r="B262" s="31" t="s">
        <v>1757</v>
      </c>
      <c r="C262" s="31" t="s">
        <v>4</v>
      </c>
      <c r="D262" s="31" t="s">
        <v>10</v>
      </c>
      <c r="E262" s="31" t="s">
        <v>1757</v>
      </c>
      <c r="F262" s="31" t="s">
        <v>1719</v>
      </c>
      <c r="G262" s="31" t="s">
        <v>18</v>
      </c>
      <c r="H262" s="31" t="s">
        <v>1691</v>
      </c>
      <c r="I262" s="19" t="str">
        <f>'Extraction IP'!F262&amp;'Extraction IP'!G262</f>
        <v>N8</v>
      </c>
      <c r="J262" s="45">
        <f t="array" ref="J262">INDEX(H:H,MATCH(1,(K262=A:A)*(L262=G:G),0))</f>
        <v>0</v>
      </c>
    </row>
    <row r="263" spans="1:10" s="13" customFormat="1" x14ac:dyDescent="0.25">
      <c r="A263" s="31" t="s">
        <v>1780</v>
      </c>
      <c r="B263" s="31" t="s">
        <v>1757</v>
      </c>
      <c r="C263" s="31" t="s">
        <v>4</v>
      </c>
      <c r="D263" s="31" t="s">
        <v>10</v>
      </c>
      <c r="E263" s="31" t="s">
        <v>1757</v>
      </c>
      <c r="F263" s="31" t="s">
        <v>1721</v>
      </c>
      <c r="G263" s="31" t="s">
        <v>13</v>
      </c>
      <c r="H263" s="31" t="s">
        <v>1692</v>
      </c>
      <c r="I263" s="19" t="str">
        <f>'Extraction IP'!F263&amp;'Extraction IP'!G263</f>
        <v>O0</v>
      </c>
      <c r="J263" s="45">
        <f t="array" ref="J263">INDEX(H:H,MATCH(1,(K263=A:A)*(L263=G:G),0))</f>
        <v>0</v>
      </c>
    </row>
    <row r="264" spans="1:10" s="13" customFormat="1" x14ac:dyDescent="0.25">
      <c r="A264" s="31" t="s">
        <v>1780</v>
      </c>
      <c r="B264" s="31" t="s">
        <v>1757</v>
      </c>
      <c r="C264" s="31" t="s">
        <v>4</v>
      </c>
      <c r="D264" s="31" t="s">
        <v>10</v>
      </c>
      <c r="E264" s="31" t="s">
        <v>1757</v>
      </c>
      <c r="F264" s="31" t="s">
        <v>1721</v>
      </c>
      <c r="G264" s="31" t="s">
        <v>16</v>
      </c>
      <c r="H264" s="31" t="s">
        <v>1693</v>
      </c>
      <c r="I264" s="19" t="str">
        <f>'Extraction IP'!F264&amp;'Extraction IP'!G264</f>
        <v>O4</v>
      </c>
      <c r="J264" s="45">
        <f t="array" ref="J264">INDEX(H:H,MATCH(1,(K264=A:A)*(L264=G:G),0))</f>
        <v>0</v>
      </c>
    </row>
    <row r="265" spans="1:10" s="13" customFormat="1" x14ac:dyDescent="0.25">
      <c r="A265" s="31" t="s">
        <v>1780</v>
      </c>
      <c r="B265" s="31" t="s">
        <v>1757</v>
      </c>
      <c r="C265" s="31" t="s">
        <v>4</v>
      </c>
      <c r="D265" s="31" t="s">
        <v>10</v>
      </c>
      <c r="E265" s="31" t="s">
        <v>1757</v>
      </c>
      <c r="F265" s="31" t="s">
        <v>1721</v>
      </c>
      <c r="G265" s="31" t="s">
        <v>18</v>
      </c>
      <c r="H265" s="31" t="s">
        <v>1694</v>
      </c>
      <c r="I265" s="19" t="str">
        <f>'Extraction IP'!F265&amp;'Extraction IP'!G265</f>
        <v>O8</v>
      </c>
      <c r="J265" s="45">
        <f t="array" ref="J265">INDEX(H:H,MATCH(1,(K265=A:A)*(L265=G:G),0))</f>
        <v>0</v>
      </c>
    </row>
    <row r="266" spans="1:10" s="13" customFormat="1" x14ac:dyDescent="0.25">
      <c r="A266" s="31" t="s">
        <v>1780</v>
      </c>
      <c r="B266" s="31" t="s">
        <v>1757</v>
      </c>
      <c r="C266" s="31" t="s">
        <v>4</v>
      </c>
      <c r="D266" s="31" t="s">
        <v>10</v>
      </c>
      <c r="E266" s="31" t="s">
        <v>1757</v>
      </c>
      <c r="F266" s="31" t="s">
        <v>36</v>
      </c>
      <c r="G266" s="31" t="s">
        <v>16</v>
      </c>
      <c r="H266" s="31" t="s">
        <v>1695</v>
      </c>
      <c r="I266" s="19" t="str">
        <f>'Extraction IP'!F266&amp;'Extraction IP'!G266</f>
        <v>H4</v>
      </c>
      <c r="J266" s="45">
        <f t="array" ref="J266">INDEX(H:H,MATCH(1,(K266=A:A)*(L266=G:G),0))</f>
        <v>0</v>
      </c>
    </row>
    <row r="267" spans="1:10" s="13" customFormat="1" x14ac:dyDescent="0.25">
      <c r="A267" s="31" t="s">
        <v>1781</v>
      </c>
      <c r="B267" s="31" t="s">
        <v>1757</v>
      </c>
      <c r="C267" s="31" t="s">
        <v>4</v>
      </c>
      <c r="D267" s="31" t="s">
        <v>10</v>
      </c>
      <c r="E267" s="31" t="s">
        <v>1757</v>
      </c>
      <c r="F267" s="31" t="s">
        <v>36</v>
      </c>
      <c r="G267" s="31" t="s">
        <v>16</v>
      </c>
      <c r="H267" s="31" t="s">
        <v>1698</v>
      </c>
      <c r="I267" s="19" t="str">
        <f>'Extraction IP'!F267&amp;'Extraction IP'!G267</f>
        <v>H4</v>
      </c>
      <c r="J267" s="45">
        <f t="array" ref="J267">INDEX(H:H,MATCH(1,(K267=A:A)*(L267=G:G),0))</f>
        <v>0</v>
      </c>
    </row>
    <row r="268" spans="1:10" s="13" customFormat="1" x14ac:dyDescent="0.25">
      <c r="A268" s="31" t="s">
        <v>1782</v>
      </c>
      <c r="B268" s="31" t="s">
        <v>1757</v>
      </c>
      <c r="C268" s="31" t="s">
        <v>4</v>
      </c>
      <c r="D268" s="31" t="s">
        <v>10</v>
      </c>
      <c r="E268" s="31" t="s">
        <v>1757</v>
      </c>
      <c r="F268" s="31" t="s">
        <v>36</v>
      </c>
      <c r="G268" s="31" t="s">
        <v>16</v>
      </c>
      <c r="H268" s="31" t="s">
        <v>1696</v>
      </c>
      <c r="I268" s="19" t="str">
        <f>'Extraction IP'!F268&amp;'Extraction IP'!G268</f>
        <v>H4</v>
      </c>
      <c r="J268" s="45">
        <f t="array" ref="J268">INDEX(H:H,MATCH(1,(K268=A:A)*(L268=G:G),0))</f>
        <v>0</v>
      </c>
    </row>
    <row r="269" spans="1:10" s="13" customFormat="1" x14ac:dyDescent="0.25">
      <c r="A269" s="31" t="s">
        <v>1783</v>
      </c>
      <c r="B269" s="31" t="s">
        <v>1757</v>
      </c>
      <c r="C269" s="31" t="s">
        <v>4</v>
      </c>
      <c r="D269" s="31" t="s">
        <v>10</v>
      </c>
      <c r="E269" s="31" t="s">
        <v>1757</v>
      </c>
      <c r="F269" s="31" t="s">
        <v>32</v>
      </c>
      <c r="G269" s="31" t="s">
        <v>13</v>
      </c>
      <c r="H269" s="31" t="s">
        <v>1549</v>
      </c>
      <c r="I269" s="19" t="str">
        <f>'Extraction IP'!F269&amp;'Extraction IP'!G269</f>
        <v>A0</v>
      </c>
      <c r="J269" s="45">
        <f t="array" ref="J269">INDEX(H:H,MATCH(1,(K269=A:A)*(L269=G:G),0))</f>
        <v>0</v>
      </c>
    </row>
    <row r="270" spans="1:10" s="13" customFormat="1" x14ac:dyDescent="0.25">
      <c r="A270" s="31" t="s">
        <v>1783</v>
      </c>
      <c r="B270" s="31" t="s">
        <v>1757</v>
      </c>
      <c r="C270" s="31" t="s">
        <v>4</v>
      </c>
      <c r="D270" s="31" t="s">
        <v>10</v>
      </c>
      <c r="E270" s="31" t="s">
        <v>1757</v>
      </c>
      <c r="F270" s="31" t="s">
        <v>32</v>
      </c>
      <c r="G270" s="31" t="s">
        <v>16</v>
      </c>
      <c r="H270" s="31" t="s">
        <v>1550</v>
      </c>
      <c r="I270" s="19" t="str">
        <f>'Extraction IP'!F270&amp;'Extraction IP'!G270</f>
        <v>A4</v>
      </c>
      <c r="J270" s="45">
        <f t="array" ref="J270">INDEX(H:H,MATCH(1,(K270=A:A)*(L270=G:G),0))</f>
        <v>0</v>
      </c>
    </row>
    <row r="271" spans="1:10" s="13" customFormat="1" x14ac:dyDescent="0.25">
      <c r="A271" s="31" t="s">
        <v>1783</v>
      </c>
      <c r="B271" s="31" t="s">
        <v>1757</v>
      </c>
      <c r="C271" s="31" t="s">
        <v>4</v>
      </c>
      <c r="D271" s="31" t="s">
        <v>10</v>
      </c>
      <c r="E271" s="31" t="s">
        <v>1757</v>
      </c>
      <c r="F271" s="31" t="s">
        <v>32</v>
      </c>
      <c r="G271" s="31" t="s">
        <v>18</v>
      </c>
      <c r="H271" s="31" t="s">
        <v>1551</v>
      </c>
      <c r="I271" s="19" t="str">
        <f>'Extraction IP'!F271&amp;'Extraction IP'!G271</f>
        <v>A8</v>
      </c>
      <c r="J271" s="45">
        <f t="array" ref="J271">INDEX(H:H,MATCH(1,(K271=A:A)*(L271=G:G),0))</f>
        <v>0</v>
      </c>
    </row>
    <row r="272" spans="1:10" s="13" customFormat="1" x14ac:dyDescent="0.25">
      <c r="A272" s="31" t="s">
        <v>1783</v>
      </c>
      <c r="B272" s="31" t="s">
        <v>1757</v>
      </c>
      <c r="C272" s="31" t="s">
        <v>4</v>
      </c>
      <c r="D272" s="31" t="s">
        <v>10</v>
      </c>
      <c r="E272" s="31" t="s">
        <v>1757</v>
      </c>
      <c r="F272" s="31" t="s">
        <v>28</v>
      </c>
      <c r="G272" s="31" t="s">
        <v>13</v>
      </c>
      <c r="H272" s="31" t="s">
        <v>1552</v>
      </c>
      <c r="I272" s="19" t="str">
        <f>'Extraction IP'!F272&amp;'Extraction IP'!G272</f>
        <v>B0</v>
      </c>
      <c r="J272" s="45">
        <f t="array" ref="J272">INDEX(H:H,MATCH(1,(K272=A:A)*(L272=G:G),0))</f>
        <v>0</v>
      </c>
    </row>
    <row r="273" spans="1:10" s="13" customFormat="1" x14ac:dyDescent="0.25">
      <c r="A273" s="31" t="s">
        <v>1783</v>
      </c>
      <c r="B273" s="31" t="s">
        <v>1757</v>
      </c>
      <c r="C273" s="31" t="s">
        <v>4</v>
      </c>
      <c r="D273" s="31" t="s">
        <v>10</v>
      </c>
      <c r="E273" s="31" t="s">
        <v>1757</v>
      </c>
      <c r="F273" s="31" t="s">
        <v>32</v>
      </c>
      <c r="G273" s="31" t="s">
        <v>16</v>
      </c>
      <c r="H273" s="31" t="s">
        <v>1553</v>
      </c>
      <c r="I273" s="19" t="str">
        <f>'Extraction IP'!F273&amp;'Extraction IP'!G273</f>
        <v>A4</v>
      </c>
      <c r="J273" s="45">
        <f t="array" ref="J273">INDEX(H:H,MATCH(1,(K273=A:A)*(L273=G:G),0))</f>
        <v>0</v>
      </c>
    </row>
    <row r="274" spans="1:10" s="13" customFormat="1" x14ac:dyDescent="0.25">
      <c r="A274" s="31" t="s">
        <v>1783</v>
      </c>
      <c r="B274" s="31" t="s">
        <v>1757</v>
      </c>
      <c r="C274" s="31" t="s">
        <v>4</v>
      </c>
      <c r="D274" s="31" t="s">
        <v>10</v>
      </c>
      <c r="E274" s="31" t="s">
        <v>1757</v>
      </c>
      <c r="F274" s="31" t="s">
        <v>28</v>
      </c>
      <c r="G274" s="31" t="s">
        <v>18</v>
      </c>
      <c r="H274" s="31" t="s">
        <v>1554</v>
      </c>
      <c r="I274" s="19" t="str">
        <f>'Extraction IP'!F274&amp;'Extraction IP'!G274</f>
        <v>B8</v>
      </c>
      <c r="J274" s="45">
        <f t="array" ref="J274">INDEX(H:H,MATCH(1,(K274=A:A)*(L274=G:G),0))</f>
        <v>0</v>
      </c>
    </row>
    <row r="275" spans="1:10" s="13" customFormat="1" x14ac:dyDescent="0.25">
      <c r="A275" s="31" t="s">
        <v>1783</v>
      </c>
      <c r="B275" s="31" t="s">
        <v>1757</v>
      </c>
      <c r="C275" s="31" t="s">
        <v>4</v>
      </c>
      <c r="D275" s="31" t="s">
        <v>10</v>
      </c>
      <c r="E275" s="31" t="s">
        <v>1757</v>
      </c>
      <c r="F275" s="31" t="s">
        <v>149</v>
      </c>
      <c r="G275" s="31" t="s">
        <v>13</v>
      </c>
      <c r="H275" s="31" t="s">
        <v>1555</v>
      </c>
      <c r="I275" s="19" t="str">
        <f>'Extraction IP'!F275&amp;'Extraction IP'!G275</f>
        <v>C0</v>
      </c>
      <c r="J275" s="45">
        <f t="array" ref="J275">INDEX(H:H,MATCH(1,(K275=A:A)*(L275=G:G),0))</f>
        <v>0</v>
      </c>
    </row>
    <row r="276" spans="1:10" s="13" customFormat="1" x14ac:dyDescent="0.25">
      <c r="A276" s="31" t="s">
        <v>1783</v>
      </c>
      <c r="B276" s="31" t="s">
        <v>1757</v>
      </c>
      <c r="C276" s="31" t="s">
        <v>4</v>
      </c>
      <c r="D276" s="31" t="s">
        <v>10</v>
      </c>
      <c r="E276" s="31" t="s">
        <v>1757</v>
      </c>
      <c r="F276" s="31" t="s">
        <v>149</v>
      </c>
      <c r="G276" s="31" t="s">
        <v>16</v>
      </c>
      <c r="H276" s="31" t="s">
        <v>1556</v>
      </c>
      <c r="I276" s="19" t="str">
        <f>'Extraction IP'!F276&amp;'Extraction IP'!G276</f>
        <v>C4</v>
      </c>
      <c r="J276" s="45">
        <f t="array" ref="J276">INDEX(H:H,MATCH(1,(K276=A:A)*(L276=G:G),0))</f>
        <v>0</v>
      </c>
    </row>
    <row r="277" spans="1:10" s="13" customFormat="1" x14ac:dyDescent="0.25">
      <c r="A277" s="31" t="s">
        <v>1783</v>
      </c>
      <c r="B277" s="31" t="s">
        <v>1757</v>
      </c>
      <c r="C277" s="31" t="s">
        <v>4</v>
      </c>
      <c r="D277" s="31" t="s">
        <v>10</v>
      </c>
      <c r="E277" s="31" t="s">
        <v>1757</v>
      </c>
      <c r="F277" s="31" t="s">
        <v>149</v>
      </c>
      <c r="G277" s="31" t="s">
        <v>18</v>
      </c>
      <c r="H277" s="31" t="s">
        <v>1557</v>
      </c>
      <c r="I277" s="19" t="str">
        <f>'Extraction IP'!F277&amp;'Extraction IP'!G277</f>
        <v>C8</v>
      </c>
      <c r="J277" s="45">
        <f t="array" ref="J277">INDEX(H:H,MATCH(1,(K277=A:A)*(L277=G:G),0))</f>
        <v>0</v>
      </c>
    </row>
    <row r="278" spans="1:10" s="13" customFormat="1" x14ac:dyDescent="0.25">
      <c r="A278" s="31" t="s">
        <v>1783</v>
      </c>
      <c r="B278" s="31" t="s">
        <v>1757</v>
      </c>
      <c r="C278" s="31" t="s">
        <v>4</v>
      </c>
      <c r="D278" s="31" t="s">
        <v>10</v>
      </c>
      <c r="E278" s="31" t="s">
        <v>1757</v>
      </c>
      <c r="F278" s="31" t="s">
        <v>20</v>
      </c>
      <c r="G278" s="31" t="s">
        <v>13</v>
      </c>
      <c r="H278" s="31" t="s">
        <v>1558</v>
      </c>
      <c r="I278" s="19" t="str">
        <f>'Extraction IP'!F278&amp;'Extraction IP'!G278</f>
        <v>D0</v>
      </c>
      <c r="J278" s="45">
        <f t="array" ref="J278">INDEX(H:H,MATCH(1,(K278=A:A)*(L278=G:G),0))</f>
        <v>0</v>
      </c>
    </row>
    <row r="279" spans="1:10" s="13" customFormat="1" x14ac:dyDescent="0.25">
      <c r="A279" s="31" t="s">
        <v>1783</v>
      </c>
      <c r="B279" s="31" t="s">
        <v>1757</v>
      </c>
      <c r="C279" s="31" t="s">
        <v>4</v>
      </c>
      <c r="D279" s="31" t="s">
        <v>10</v>
      </c>
      <c r="E279" s="31" t="s">
        <v>1757</v>
      </c>
      <c r="F279" s="31" t="s">
        <v>20</v>
      </c>
      <c r="G279" s="31" t="s">
        <v>16</v>
      </c>
      <c r="H279" s="31" t="s">
        <v>1559</v>
      </c>
      <c r="I279" s="19" t="str">
        <f>'Extraction IP'!F279&amp;'Extraction IP'!G279</f>
        <v>D4</v>
      </c>
      <c r="J279" s="45">
        <f t="array" ref="J279">INDEX(H:H,MATCH(1,(K279=A:A)*(L279=G:G),0))</f>
        <v>0</v>
      </c>
    </row>
    <row r="280" spans="1:10" s="13" customFormat="1" x14ac:dyDescent="0.25">
      <c r="A280" s="31" t="s">
        <v>1783</v>
      </c>
      <c r="B280" s="31" t="s">
        <v>1757</v>
      </c>
      <c r="C280" s="31" t="s">
        <v>4</v>
      </c>
      <c r="D280" s="31" t="s">
        <v>10</v>
      </c>
      <c r="E280" s="31" t="s">
        <v>1757</v>
      </c>
      <c r="F280" s="31" t="s">
        <v>20</v>
      </c>
      <c r="G280" s="31" t="s">
        <v>18</v>
      </c>
      <c r="H280" s="31" t="s">
        <v>1560</v>
      </c>
      <c r="I280" s="19" t="str">
        <f>'Extraction IP'!F280&amp;'Extraction IP'!G280</f>
        <v>D8</v>
      </c>
      <c r="J280" s="45">
        <f t="array" ref="J280">INDEX(H:H,MATCH(1,(K280=A:A)*(L280=G:G),0))</f>
        <v>0</v>
      </c>
    </row>
    <row r="281" spans="1:10" s="13" customFormat="1" x14ac:dyDescent="0.25">
      <c r="A281" s="31" t="s">
        <v>1783</v>
      </c>
      <c r="B281" s="31" t="s">
        <v>1757</v>
      </c>
      <c r="C281" s="31" t="s">
        <v>4</v>
      </c>
      <c r="D281" s="31" t="s">
        <v>10</v>
      </c>
      <c r="E281" s="31" t="s">
        <v>1757</v>
      </c>
      <c r="F281" s="31" t="s">
        <v>36</v>
      </c>
      <c r="G281" s="31" t="s">
        <v>13</v>
      </c>
      <c r="H281" s="31" t="s">
        <v>1561</v>
      </c>
      <c r="I281" s="19" t="str">
        <f>'Extraction IP'!F281&amp;'Extraction IP'!G281</f>
        <v>H0</v>
      </c>
      <c r="J281" s="45">
        <f t="array" ref="J281">INDEX(H:H,MATCH(1,(K281=A:A)*(L281=G:G),0))</f>
        <v>0</v>
      </c>
    </row>
    <row r="282" spans="1:10" s="13" customFormat="1" x14ac:dyDescent="0.25">
      <c r="A282" s="31" t="s">
        <v>1783</v>
      </c>
      <c r="B282" s="31" t="s">
        <v>1757</v>
      </c>
      <c r="C282" s="31" t="s">
        <v>4</v>
      </c>
      <c r="D282" s="31" t="s">
        <v>10</v>
      </c>
      <c r="E282" s="31" t="s">
        <v>1757</v>
      </c>
      <c r="F282" s="31" t="s">
        <v>36</v>
      </c>
      <c r="G282" s="31" t="s">
        <v>16</v>
      </c>
      <c r="H282" s="31" t="s">
        <v>1562</v>
      </c>
      <c r="I282" s="19" t="str">
        <f>'Extraction IP'!F282&amp;'Extraction IP'!G282</f>
        <v>H4</v>
      </c>
      <c r="J282" s="45">
        <f t="array" ref="J282">INDEX(H:H,MATCH(1,(K282=A:A)*(L282=G:G),0))</f>
        <v>0</v>
      </c>
    </row>
    <row r="283" spans="1:10" s="13" customFormat="1" x14ac:dyDescent="0.25">
      <c r="A283" s="31" t="s">
        <v>1783</v>
      </c>
      <c r="B283" s="31" t="s">
        <v>1757</v>
      </c>
      <c r="C283" s="31" t="s">
        <v>4</v>
      </c>
      <c r="D283" s="31" t="s">
        <v>10</v>
      </c>
      <c r="E283" s="31" t="s">
        <v>1757</v>
      </c>
      <c r="F283" s="31" t="s">
        <v>36</v>
      </c>
      <c r="G283" s="31" t="s">
        <v>18</v>
      </c>
      <c r="H283" s="31" t="s">
        <v>1563</v>
      </c>
      <c r="I283" s="19" t="str">
        <f>'Extraction IP'!F283&amp;'Extraction IP'!G283</f>
        <v>H8</v>
      </c>
      <c r="J283" s="45">
        <f t="array" ref="J283">INDEX(H:H,MATCH(1,(K283=A:A)*(L283=G:G),0))</f>
        <v>0</v>
      </c>
    </row>
    <row r="284" spans="1:10" s="13" customFormat="1" x14ac:dyDescent="0.25">
      <c r="A284" s="31" t="s">
        <v>1784</v>
      </c>
      <c r="B284" s="31" t="s">
        <v>1757</v>
      </c>
      <c r="C284" s="31" t="s">
        <v>4</v>
      </c>
      <c r="D284" s="31" t="s">
        <v>10</v>
      </c>
      <c r="E284" s="31" t="s">
        <v>1757</v>
      </c>
      <c r="F284" s="31" t="s">
        <v>32</v>
      </c>
      <c r="G284" s="31" t="s">
        <v>13</v>
      </c>
      <c r="H284" s="31" t="s">
        <v>1612</v>
      </c>
      <c r="I284" s="19" t="str">
        <f>'Extraction IP'!F284&amp;'Extraction IP'!G284</f>
        <v>A0</v>
      </c>
      <c r="J284" s="45">
        <f t="array" ref="J284">INDEX(H:H,MATCH(1,(K284=A:A)*(L284=G:G),0))</f>
        <v>0</v>
      </c>
    </row>
    <row r="285" spans="1:10" s="13" customFormat="1" x14ac:dyDescent="0.25">
      <c r="A285" s="31" t="s">
        <v>1784</v>
      </c>
      <c r="B285" s="31" t="s">
        <v>1757</v>
      </c>
      <c r="C285" s="31" t="s">
        <v>4</v>
      </c>
      <c r="D285" s="31" t="s">
        <v>10</v>
      </c>
      <c r="E285" s="31" t="s">
        <v>1757</v>
      </c>
      <c r="F285" s="31" t="s">
        <v>32</v>
      </c>
      <c r="G285" s="31" t="s">
        <v>16</v>
      </c>
      <c r="H285" s="31" t="s">
        <v>1613</v>
      </c>
      <c r="I285" s="19" t="str">
        <f>'Extraction IP'!F285&amp;'Extraction IP'!G285</f>
        <v>A4</v>
      </c>
      <c r="J285" s="45">
        <f t="array" ref="J285">INDEX(H:H,MATCH(1,(K285=A:A)*(L285=G:G),0))</f>
        <v>0</v>
      </c>
    </row>
    <row r="286" spans="1:10" s="13" customFormat="1" x14ac:dyDescent="0.25">
      <c r="A286" s="31" t="s">
        <v>1784</v>
      </c>
      <c r="B286" s="31" t="s">
        <v>1757</v>
      </c>
      <c r="C286" s="31" t="s">
        <v>4</v>
      </c>
      <c r="D286" s="31" t="s">
        <v>10</v>
      </c>
      <c r="E286" s="31" t="s">
        <v>1757</v>
      </c>
      <c r="F286" s="31" t="s">
        <v>32</v>
      </c>
      <c r="G286" s="31" t="s">
        <v>18</v>
      </c>
      <c r="H286" s="31" t="s">
        <v>1614</v>
      </c>
      <c r="I286" s="19" t="str">
        <f>'Extraction IP'!F286&amp;'Extraction IP'!G286</f>
        <v>A8</v>
      </c>
      <c r="J286" s="45">
        <f t="array" ref="J286">INDEX(H:H,MATCH(1,(K286=A:A)*(L286=G:G),0))</f>
        <v>0</v>
      </c>
    </row>
    <row r="287" spans="1:10" s="13" customFormat="1" x14ac:dyDescent="0.25">
      <c r="A287" s="31" t="s">
        <v>1784</v>
      </c>
      <c r="B287" s="31" t="s">
        <v>1757</v>
      </c>
      <c r="C287" s="31" t="s">
        <v>4</v>
      </c>
      <c r="D287" s="31" t="s">
        <v>10</v>
      </c>
      <c r="E287" s="31" t="s">
        <v>1757</v>
      </c>
      <c r="F287" s="31" t="s">
        <v>28</v>
      </c>
      <c r="G287" s="31" t="s">
        <v>13</v>
      </c>
      <c r="H287" s="31" t="s">
        <v>1615</v>
      </c>
      <c r="I287" s="19" t="str">
        <f>'Extraction IP'!F287&amp;'Extraction IP'!G287</f>
        <v>B0</v>
      </c>
      <c r="J287" s="45">
        <f t="array" ref="J287">INDEX(H:H,MATCH(1,(K287=A:A)*(L287=G:G),0))</f>
        <v>0</v>
      </c>
    </row>
    <row r="288" spans="1:10" s="13" customFormat="1" x14ac:dyDescent="0.25">
      <c r="A288" s="31" t="s">
        <v>1784</v>
      </c>
      <c r="B288" s="31" t="s">
        <v>1757</v>
      </c>
      <c r="C288" s="31" t="s">
        <v>4</v>
      </c>
      <c r="D288" s="31" t="s">
        <v>10</v>
      </c>
      <c r="E288" s="31" t="s">
        <v>1757</v>
      </c>
      <c r="F288" s="31" t="s">
        <v>28</v>
      </c>
      <c r="G288" s="31" t="s">
        <v>16</v>
      </c>
      <c r="H288" s="31" t="s">
        <v>1616</v>
      </c>
      <c r="I288" s="19" t="str">
        <f>'Extraction IP'!F288&amp;'Extraction IP'!G288</f>
        <v>B4</v>
      </c>
      <c r="J288" s="45">
        <f t="array" ref="J288">INDEX(H:H,MATCH(1,(K288=A:A)*(L288=G:G),0))</f>
        <v>0</v>
      </c>
    </row>
    <row r="289" spans="1:10" s="13" customFormat="1" x14ac:dyDescent="0.25">
      <c r="A289" s="31" t="s">
        <v>1784</v>
      </c>
      <c r="B289" s="31" t="s">
        <v>1757</v>
      </c>
      <c r="C289" s="31" t="s">
        <v>4</v>
      </c>
      <c r="D289" s="31" t="s">
        <v>10</v>
      </c>
      <c r="E289" s="31" t="s">
        <v>1757</v>
      </c>
      <c r="F289" s="31" t="s">
        <v>28</v>
      </c>
      <c r="G289" s="31" t="s">
        <v>18</v>
      </c>
      <c r="H289" s="31" t="s">
        <v>1617</v>
      </c>
      <c r="I289" s="19" t="str">
        <f>'Extraction IP'!F289&amp;'Extraction IP'!G289</f>
        <v>B8</v>
      </c>
      <c r="J289" s="45">
        <f t="array" ref="J289">INDEX(H:H,MATCH(1,(K289=A:A)*(L289=G:G),0))</f>
        <v>0</v>
      </c>
    </row>
    <row r="290" spans="1:10" s="13" customFormat="1" x14ac:dyDescent="0.25">
      <c r="A290" s="31" t="s">
        <v>1784</v>
      </c>
      <c r="B290" s="31" t="s">
        <v>1757</v>
      </c>
      <c r="C290" s="31" t="s">
        <v>4</v>
      </c>
      <c r="D290" s="31" t="s">
        <v>10</v>
      </c>
      <c r="E290" s="31" t="s">
        <v>1757</v>
      </c>
      <c r="F290" s="31" t="s">
        <v>149</v>
      </c>
      <c r="G290" s="31" t="s">
        <v>13</v>
      </c>
      <c r="H290" s="31" t="s">
        <v>1618</v>
      </c>
      <c r="I290" s="19" t="str">
        <f>'Extraction IP'!F290&amp;'Extraction IP'!G290</f>
        <v>C0</v>
      </c>
      <c r="J290" s="45">
        <f t="array" ref="J290">INDEX(H:H,MATCH(1,(K290=A:A)*(L290=G:G),0))</f>
        <v>0</v>
      </c>
    </row>
    <row r="291" spans="1:10" s="13" customFormat="1" x14ac:dyDescent="0.25">
      <c r="A291" s="31" t="s">
        <v>1784</v>
      </c>
      <c r="B291" s="31" t="s">
        <v>1757</v>
      </c>
      <c r="C291" s="31" t="s">
        <v>4</v>
      </c>
      <c r="D291" s="31" t="s">
        <v>10</v>
      </c>
      <c r="E291" s="31" t="s">
        <v>1757</v>
      </c>
      <c r="F291" s="31" t="s">
        <v>149</v>
      </c>
      <c r="G291" s="31" t="s">
        <v>16</v>
      </c>
      <c r="H291" s="31" t="s">
        <v>1619</v>
      </c>
      <c r="I291" s="19" t="str">
        <f>'Extraction IP'!F291&amp;'Extraction IP'!G291</f>
        <v>C4</v>
      </c>
      <c r="J291" s="45">
        <f t="array" ref="J291">INDEX(H:H,MATCH(1,(K291=A:A)*(L291=G:G),0))</f>
        <v>0</v>
      </c>
    </row>
    <row r="292" spans="1:10" s="13" customFormat="1" x14ac:dyDescent="0.25">
      <c r="A292" s="31" t="s">
        <v>1784</v>
      </c>
      <c r="B292" s="31" t="s">
        <v>1757</v>
      </c>
      <c r="C292" s="31" t="s">
        <v>4</v>
      </c>
      <c r="D292" s="31" t="s">
        <v>10</v>
      </c>
      <c r="E292" s="31" t="s">
        <v>1757</v>
      </c>
      <c r="F292" s="31" t="s">
        <v>149</v>
      </c>
      <c r="G292" s="31" t="s">
        <v>18</v>
      </c>
      <c r="H292" s="31" t="s">
        <v>1620</v>
      </c>
      <c r="I292" s="19" t="str">
        <f>'Extraction IP'!F292&amp;'Extraction IP'!G292</f>
        <v>C8</v>
      </c>
      <c r="J292" s="45">
        <f t="array" ref="J292">INDEX(H:H,MATCH(1,(K292=A:A)*(L292=G:G),0))</f>
        <v>0</v>
      </c>
    </row>
    <row r="293" spans="1:10" s="13" customFormat="1" x14ac:dyDescent="0.25">
      <c r="A293" s="31" t="s">
        <v>1784</v>
      </c>
      <c r="B293" s="31" t="s">
        <v>1757</v>
      </c>
      <c r="C293" s="31" t="s">
        <v>4</v>
      </c>
      <c r="D293" s="31" t="s">
        <v>10</v>
      </c>
      <c r="E293" s="31" t="s">
        <v>1757</v>
      </c>
      <c r="F293" s="31" t="s">
        <v>20</v>
      </c>
      <c r="G293" s="31" t="s">
        <v>13</v>
      </c>
      <c r="H293" s="31" t="s">
        <v>1621</v>
      </c>
      <c r="I293" s="19" t="str">
        <f>'Extraction IP'!F293&amp;'Extraction IP'!G293</f>
        <v>D0</v>
      </c>
      <c r="J293" s="45">
        <f t="array" ref="J293">INDEX(H:H,MATCH(1,(K293=A:A)*(L293=G:G),0))</f>
        <v>0</v>
      </c>
    </row>
    <row r="294" spans="1:10" s="13" customFormat="1" x14ac:dyDescent="0.25">
      <c r="A294" s="31" t="s">
        <v>1784</v>
      </c>
      <c r="B294" s="31" t="s">
        <v>1757</v>
      </c>
      <c r="C294" s="31" t="s">
        <v>4</v>
      </c>
      <c r="D294" s="31" t="s">
        <v>10</v>
      </c>
      <c r="E294" s="31" t="s">
        <v>1757</v>
      </c>
      <c r="F294" s="31" t="s">
        <v>20</v>
      </c>
      <c r="G294" s="31" t="s">
        <v>16</v>
      </c>
      <c r="H294" s="31" t="s">
        <v>1622</v>
      </c>
      <c r="I294" s="19" t="str">
        <f>'Extraction IP'!F294&amp;'Extraction IP'!G294</f>
        <v>D4</v>
      </c>
      <c r="J294" s="45">
        <f t="array" ref="J294">INDEX(H:H,MATCH(1,(K294=A:A)*(L294=G:G),0))</f>
        <v>0</v>
      </c>
    </row>
    <row r="295" spans="1:10" s="13" customFormat="1" x14ac:dyDescent="0.25">
      <c r="A295" s="31" t="s">
        <v>1784</v>
      </c>
      <c r="B295" s="31" t="s">
        <v>1757</v>
      </c>
      <c r="C295" s="31" t="s">
        <v>4</v>
      </c>
      <c r="D295" s="31" t="s">
        <v>10</v>
      </c>
      <c r="E295" s="31" t="s">
        <v>1757</v>
      </c>
      <c r="F295" s="31" t="s">
        <v>20</v>
      </c>
      <c r="G295" s="31" t="s">
        <v>18</v>
      </c>
      <c r="H295" s="31" t="s">
        <v>1623</v>
      </c>
      <c r="I295" s="19" t="str">
        <f>'Extraction IP'!F295&amp;'Extraction IP'!G295</f>
        <v>D8</v>
      </c>
      <c r="J295" s="45">
        <f t="array" ref="J295">INDEX(H:H,MATCH(1,(K295=A:A)*(L295=G:G),0))</f>
        <v>0</v>
      </c>
    </row>
    <row r="296" spans="1:10" s="13" customFormat="1" x14ac:dyDescent="0.25">
      <c r="A296" s="31" t="s">
        <v>1784</v>
      </c>
      <c r="B296" s="31" t="s">
        <v>1757</v>
      </c>
      <c r="C296" s="31" t="s">
        <v>4</v>
      </c>
      <c r="D296" s="31" t="s">
        <v>10</v>
      </c>
      <c r="E296" s="31" t="s">
        <v>1757</v>
      </c>
      <c r="F296" s="31" t="s">
        <v>24</v>
      </c>
      <c r="G296" s="31" t="s">
        <v>13</v>
      </c>
      <c r="H296" s="31" t="s">
        <v>1624</v>
      </c>
      <c r="I296" s="19" t="str">
        <f>'Extraction IP'!F296&amp;'Extraction IP'!G296</f>
        <v>F0</v>
      </c>
      <c r="J296" s="45">
        <f t="array" ref="J296">INDEX(H:H,MATCH(1,(K296=A:A)*(L296=G:G),0))</f>
        <v>0</v>
      </c>
    </row>
    <row r="297" spans="1:10" s="13" customFormat="1" x14ac:dyDescent="0.25">
      <c r="A297" s="31" t="s">
        <v>1784</v>
      </c>
      <c r="B297" s="31" t="s">
        <v>1757</v>
      </c>
      <c r="C297" s="31" t="s">
        <v>4</v>
      </c>
      <c r="D297" s="31" t="s">
        <v>10</v>
      </c>
      <c r="E297" s="31" t="s">
        <v>1757</v>
      </c>
      <c r="F297" s="31" t="s">
        <v>24</v>
      </c>
      <c r="G297" s="31" t="s">
        <v>16</v>
      </c>
      <c r="H297" s="31" t="s">
        <v>1625</v>
      </c>
      <c r="I297" s="19" t="str">
        <f>'Extraction IP'!F297&amp;'Extraction IP'!G297</f>
        <v>F4</v>
      </c>
      <c r="J297" s="45">
        <f t="array" ref="J297">INDEX(H:H,MATCH(1,(K297=A:A)*(L297=G:G),0))</f>
        <v>0</v>
      </c>
    </row>
    <row r="298" spans="1:10" s="13" customFormat="1" x14ac:dyDescent="0.25">
      <c r="A298" s="31" t="s">
        <v>1784</v>
      </c>
      <c r="B298" s="31" t="s">
        <v>1757</v>
      </c>
      <c r="C298" s="31" t="s">
        <v>4</v>
      </c>
      <c r="D298" s="31" t="s">
        <v>10</v>
      </c>
      <c r="E298" s="31" t="s">
        <v>1757</v>
      </c>
      <c r="F298" s="31" t="s">
        <v>24</v>
      </c>
      <c r="G298" s="31" t="s">
        <v>18</v>
      </c>
      <c r="H298" s="31" t="s">
        <v>1626</v>
      </c>
      <c r="I298" s="19" t="str">
        <f>'Extraction IP'!F298&amp;'Extraction IP'!G298</f>
        <v>F8</v>
      </c>
      <c r="J298" s="45">
        <f t="array" ref="J298">INDEX(H:H,MATCH(1,(K298=A:A)*(L298=G:G),0))</f>
        <v>0</v>
      </c>
    </row>
    <row r="299" spans="1:10" s="13" customFormat="1" x14ac:dyDescent="0.25">
      <c r="A299" s="31" t="s">
        <v>1784</v>
      </c>
      <c r="B299" s="31" t="s">
        <v>1757</v>
      </c>
      <c r="C299" s="31" t="s">
        <v>4</v>
      </c>
      <c r="D299" s="31" t="s">
        <v>10</v>
      </c>
      <c r="E299" s="31" t="s">
        <v>1757</v>
      </c>
      <c r="F299" s="31" t="s">
        <v>36</v>
      </c>
      <c r="G299" s="31" t="s">
        <v>13</v>
      </c>
      <c r="H299" s="31" t="s">
        <v>1627</v>
      </c>
      <c r="I299" s="19" t="str">
        <f>'Extraction IP'!F299&amp;'Extraction IP'!G299</f>
        <v>H0</v>
      </c>
      <c r="J299" s="45">
        <f t="array" ref="J299">INDEX(H:H,MATCH(1,(K299=A:A)*(L299=G:G),0))</f>
        <v>0</v>
      </c>
    </row>
    <row r="300" spans="1:10" s="13" customFormat="1" x14ac:dyDescent="0.25">
      <c r="A300" s="31" t="s">
        <v>1784</v>
      </c>
      <c r="B300" s="31" t="s">
        <v>1757</v>
      </c>
      <c r="C300" s="31" t="s">
        <v>4</v>
      </c>
      <c r="D300" s="31" t="s">
        <v>10</v>
      </c>
      <c r="E300" s="31" t="s">
        <v>1757</v>
      </c>
      <c r="F300" s="31" t="s">
        <v>36</v>
      </c>
      <c r="G300" s="31" t="s">
        <v>16</v>
      </c>
      <c r="H300" s="31" t="s">
        <v>1628</v>
      </c>
      <c r="I300" s="19" t="str">
        <f>'Extraction IP'!F300&amp;'Extraction IP'!G300</f>
        <v>H4</v>
      </c>
      <c r="J300" s="45">
        <f t="array" ref="J300">INDEX(H:H,MATCH(1,(K300=A:A)*(L300=G:G),0))</f>
        <v>0</v>
      </c>
    </row>
    <row r="301" spans="1:10" s="13" customFormat="1" x14ac:dyDescent="0.25">
      <c r="A301" s="31" t="s">
        <v>1784</v>
      </c>
      <c r="B301" s="31" t="s">
        <v>1757</v>
      </c>
      <c r="C301" s="31" t="s">
        <v>4</v>
      </c>
      <c r="D301" s="31" t="s">
        <v>10</v>
      </c>
      <c r="E301" s="31" t="s">
        <v>1757</v>
      </c>
      <c r="F301" s="31" t="s">
        <v>36</v>
      </c>
      <c r="G301" s="31" t="s">
        <v>18</v>
      </c>
      <c r="H301" s="31" t="s">
        <v>1629</v>
      </c>
      <c r="I301" s="19" t="str">
        <f>'Extraction IP'!F301&amp;'Extraction IP'!G301</f>
        <v>H8</v>
      </c>
      <c r="J301" s="45">
        <f t="array" ref="J301">INDEX(H:H,MATCH(1,(K301=A:A)*(L301=G:G),0))</f>
        <v>0</v>
      </c>
    </row>
    <row r="302" spans="1:10" s="13" customFormat="1" x14ac:dyDescent="0.25">
      <c r="A302" s="31" t="s">
        <v>1785</v>
      </c>
      <c r="B302" s="31" t="s">
        <v>1757</v>
      </c>
      <c r="C302" s="31" t="s">
        <v>4</v>
      </c>
      <c r="D302" s="31" t="s">
        <v>10</v>
      </c>
      <c r="E302" s="31" t="s">
        <v>1757</v>
      </c>
      <c r="F302" s="31" t="s">
        <v>32</v>
      </c>
      <c r="G302" s="31" t="s">
        <v>13</v>
      </c>
      <c r="H302" s="31" t="s">
        <v>1579</v>
      </c>
      <c r="I302" s="19" t="str">
        <f>'Extraction IP'!F302&amp;'Extraction IP'!G302</f>
        <v>A0</v>
      </c>
      <c r="J302" s="45">
        <f t="array" ref="J302">INDEX(H:H,MATCH(1,(K302=A:A)*(L302=G:G),0))</f>
        <v>0</v>
      </c>
    </row>
    <row r="303" spans="1:10" s="13" customFormat="1" x14ac:dyDescent="0.25">
      <c r="A303" s="31" t="s">
        <v>1785</v>
      </c>
      <c r="B303" s="31" t="s">
        <v>1757</v>
      </c>
      <c r="C303" s="31" t="s">
        <v>4</v>
      </c>
      <c r="D303" s="31" t="s">
        <v>10</v>
      </c>
      <c r="E303" s="31" t="s">
        <v>1757</v>
      </c>
      <c r="F303" s="31" t="s">
        <v>32</v>
      </c>
      <c r="G303" s="31" t="s">
        <v>16</v>
      </c>
      <c r="H303" s="31" t="s">
        <v>1580</v>
      </c>
      <c r="I303" s="19" t="str">
        <f>'Extraction IP'!F303&amp;'Extraction IP'!G303</f>
        <v>A4</v>
      </c>
      <c r="J303" s="45">
        <f t="array" ref="J303">INDEX(H:H,MATCH(1,(K303=A:A)*(L303=G:G),0))</f>
        <v>0</v>
      </c>
    </row>
    <row r="304" spans="1:10" s="13" customFormat="1" x14ac:dyDescent="0.25">
      <c r="A304" s="31" t="s">
        <v>1785</v>
      </c>
      <c r="B304" s="31" t="s">
        <v>1757</v>
      </c>
      <c r="C304" s="31" t="s">
        <v>4</v>
      </c>
      <c r="D304" s="31" t="s">
        <v>10</v>
      </c>
      <c r="E304" s="31" t="s">
        <v>1757</v>
      </c>
      <c r="F304" s="31" t="s">
        <v>32</v>
      </c>
      <c r="G304" s="31" t="s">
        <v>18</v>
      </c>
      <c r="H304" s="31" t="s">
        <v>1581</v>
      </c>
      <c r="I304" s="19" t="str">
        <f>'Extraction IP'!F304&amp;'Extraction IP'!G304</f>
        <v>A8</v>
      </c>
      <c r="J304" s="45">
        <f t="array" ref="J304">INDEX(H:H,MATCH(1,(K304=A:A)*(L304=G:G),0))</f>
        <v>0</v>
      </c>
    </row>
    <row r="305" spans="1:10" s="13" customFormat="1" x14ac:dyDescent="0.25">
      <c r="A305" s="31" t="s">
        <v>1785</v>
      </c>
      <c r="B305" s="31" t="s">
        <v>1757</v>
      </c>
      <c r="C305" s="31" t="s">
        <v>4</v>
      </c>
      <c r="D305" s="31" t="s">
        <v>10</v>
      </c>
      <c r="E305" s="31" t="s">
        <v>1757</v>
      </c>
      <c r="F305" s="31" t="s">
        <v>28</v>
      </c>
      <c r="G305" s="31" t="s">
        <v>13</v>
      </c>
      <c r="H305" s="31" t="s">
        <v>1582</v>
      </c>
      <c r="I305" s="19" t="str">
        <f>'Extraction IP'!F305&amp;'Extraction IP'!G305</f>
        <v>B0</v>
      </c>
      <c r="J305" s="45">
        <f t="array" ref="J305">INDEX(H:H,MATCH(1,(K305=A:A)*(L305=G:G),0))</f>
        <v>0</v>
      </c>
    </row>
    <row r="306" spans="1:10" s="13" customFormat="1" x14ac:dyDescent="0.25">
      <c r="A306" s="31" t="s">
        <v>1785</v>
      </c>
      <c r="B306" s="31" t="s">
        <v>1757</v>
      </c>
      <c r="C306" s="31" t="s">
        <v>4</v>
      </c>
      <c r="D306" s="31" t="s">
        <v>10</v>
      </c>
      <c r="E306" s="31" t="s">
        <v>1757</v>
      </c>
      <c r="F306" s="31" t="s">
        <v>28</v>
      </c>
      <c r="G306" s="31" t="s">
        <v>16</v>
      </c>
      <c r="H306" s="31" t="s">
        <v>1583</v>
      </c>
      <c r="I306" s="19" t="str">
        <f>'Extraction IP'!F306&amp;'Extraction IP'!G306</f>
        <v>B4</v>
      </c>
      <c r="J306" s="45">
        <f t="array" ref="J306">INDEX(H:H,MATCH(1,(K306=A:A)*(L306=G:G),0))</f>
        <v>0</v>
      </c>
    </row>
    <row r="307" spans="1:10" s="13" customFormat="1" x14ac:dyDescent="0.25">
      <c r="A307" s="31" t="s">
        <v>1785</v>
      </c>
      <c r="B307" s="31" t="s">
        <v>1757</v>
      </c>
      <c r="C307" s="31" t="s">
        <v>4</v>
      </c>
      <c r="D307" s="31" t="s">
        <v>10</v>
      </c>
      <c r="E307" s="31" t="s">
        <v>1757</v>
      </c>
      <c r="F307" s="31" t="s">
        <v>28</v>
      </c>
      <c r="G307" s="31" t="s">
        <v>18</v>
      </c>
      <c r="H307" s="31" t="s">
        <v>1584</v>
      </c>
      <c r="I307" s="19" t="str">
        <f>'Extraction IP'!F307&amp;'Extraction IP'!G307</f>
        <v>B8</v>
      </c>
      <c r="J307" s="45">
        <f t="array" ref="J307">INDEX(H:H,MATCH(1,(K307=A:A)*(L307=G:G),0))</f>
        <v>0</v>
      </c>
    </row>
    <row r="308" spans="1:10" s="13" customFormat="1" x14ac:dyDescent="0.25">
      <c r="A308" s="31" t="s">
        <v>1785</v>
      </c>
      <c r="B308" s="31" t="s">
        <v>1757</v>
      </c>
      <c r="C308" s="31" t="s">
        <v>4</v>
      </c>
      <c r="D308" s="31" t="s">
        <v>10</v>
      </c>
      <c r="E308" s="31" t="s">
        <v>1757</v>
      </c>
      <c r="F308" s="31" t="s">
        <v>149</v>
      </c>
      <c r="G308" s="31" t="s">
        <v>13</v>
      </c>
      <c r="H308" s="31" t="s">
        <v>1585</v>
      </c>
      <c r="I308" s="19" t="str">
        <f>'Extraction IP'!F308&amp;'Extraction IP'!G308</f>
        <v>C0</v>
      </c>
      <c r="J308" s="45">
        <f t="array" ref="J308">INDEX(H:H,MATCH(1,(K308=A:A)*(L308=G:G),0))</f>
        <v>0</v>
      </c>
    </row>
    <row r="309" spans="1:10" s="13" customFormat="1" x14ac:dyDescent="0.25">
      <c r="A309" s="31" t="s">
        <v>1785</v>
      </c>
      <c r="B309" s="31" t="s">
        <v>1757</v>
      </c>
      <c r="C309" s="31" t="s">
        <v>4</v>
      </c>
      <c r="D309" s="31" t="s">
        <v>10</v>
      </c>
      <c r="E309" s="31" t="s">
        <v>1757</v>
      </c>
      <c r="F309" s="31" t="s">
        <v>149</v>
      </c>
      <c r="G309" s="31" t="s">
        <v>16</v>
      </c>
      <c r="H309" s="31" t="s">
        <v>1586</v>
      </c>
      <c r="I309" s="19" t="str">
        <f>'Extraction IP'!F309&amp;'Extraction IP'!G309</f>
        <v>C4</v>
      </c>
      <c r="J309" s="45">
        <f t="array" ref="J309">INDEX(H:H,MATCH(1,(K309=A:A)*(L309=G:G),0))</f>
        <v>0</v>
      </c>
    </row>
    <row r="310" spans="1:10" s="13" customFormat="1" x14ac:dyDescent="0.25">
      <c r="A310" s="31" t="s">
        <v>1785</v>
      </c>
      <c r="B310" s="31" t="s">
        <v>1757</v>
      </c>
      <c r="C310" s="31" t="s">
        <v>4</v>
      </c>
      <c r="D310" s="31" t="s">
        <v>10</v>
      </c>
      <c r="E310" s="31" t="s">
        <v>1757</v>
      </c>
      <c r="F310" s="31" t="s">
        <v>149</v>
      </c>
      <c r="G310" s="31" t="s">
        <v>18</v>
      </c>
      <c r="H310" s="31" t="s">
        <v>1587</v>
      </c>
      <c r="I310" s="19" t="str">
        <f>'Extraction IP'!F310&amp;'Extraction IP'!G310</f>
        <v>C8</v>
      </c>
      <c r="J310" s="45">
        <f t="array" ref="J310">INDEX(H:H,MATCH(1,(K310=A:A)*(L310=G:G),0))</f>
        <v>0</v>
      </c>
    </row>
    <row r="311" spans="1:10" s="13" customFormat="1" x14ac:dyDescent="0.25">
      <c r="A311" s="31" t="s">
        <v>1785</v>
      </c>
      <c r="B311" s="31" t="s">
        <v>1757</v>
      </c>
      <c r="C311" s="31" t="s">
        <v>4</v>
      </c>
      <c r="D311" s="31" t="s">
        <v>10</v>
      </c>
      <c r="E311" s="31" t="s">
        <v>1757</v>
      </c>
      <c r="F311" s="31" t="s">
        <v>20</v>
      </c>
      <c r="G311" s="31" t="s">
        <v>13</v>
      </c>
      <c r="H311" s="31" t="s">
        <v>1588</v>
      </c>
      <c r="I311" s="19" t="str">
        <f>'Extraction IP'!F311&amp;'Extraction IP'!G311</f>
        <v>D0</v>
      </c>
      <c r="J311" s="45">
        <f t="array" ref="J311">INDEX(H:H,MATCH(1,(K311=A:A)*(L311=G:G),0))</f>
        <v>0</v>
      </c>
    </row>
    <row r="312" spans="1:10" s="13" customFormat="1" x14ac:dyDescent="0.25">
      <c r="A312" s="31" t="s">
        <v>1785</v>
      </c>
      <c r="B312" s="31" t="s">
        <v>1757</v>
      </c>
      <c r="C312" s="31" t="s">
        <v>4</v>
      </c>
      <c r="D312" s="31" t="s">
        <v>10</v>
      </c>
      <c r="E312" s="31" t="s">
        <v>1757</v>
      </c>
      <c r="F312" s="31" t="s">
        <v>20</v>
      </c>
      <c r="G312" s="31" t="s">
        <v>16</v>
      </c>
      <c r="H312" s="31" t="s">
        <v>1589</v>
      </c>
      <c r="I312" s="19" t="str">
        <f>'Extraction IP'!F312&amp;'Extraction IP'!G312</f>
        <v>D4</v>
      </c>
      <c r="J312" s="45">
        <f t="array" ref="J312">INDEX(H:H,MATCH(1,(K312=A:A)*(L312=G:G),0))</f>
        <v>0</v>
      </c>
    </row>
    <row r="313" spans="1:10" s="13" customFormat="1" x14ac:dyDescent="0.25">
      <c r="A313" s="31" t="s">
        <v>1785</v>
      </c>
      <c r="B313" s="31" t="s">
        <v>1757</v>
      </c>
      <c r="C313" s="31" t="s">
        <v>4</v>
      </c>
      <c r="D313" s="31" t="s">
        <v>10</v>
      </c>
      <c r="E313" s="31" t="s">
        <v>1757</v>
      </c>
      <c r="F313" s="31" t="s">
        <v>20</v>
      </c>
      <c r="G313" s="31" t="s">
        <v>18</v>
      </c>
      <c r="H313" s="31" t="s">
        <v>1590</v>
      </c>
      <c r="I313" s="19" t="str">
        <f>'Extraction IP'!F313&amp;'Extraction IP'!G313</f>
        <v>D8</v>
      </c>
      <c r="J313" s="45">
        <f t="array" ref="J313">INDEX(H:H,MATCH(1,(K313=A:A)*(L313=G:G),0))</f>
        <v>0</v>
      </c>
    </row>
    <row r="314" spans="1:10" s="13" customFormat="1" x14ac:dyDescent="0.25">
      <c r="A314" s="31" t="s">
        <v>1785</v>
      </c>
      <c r="B314" s="31" t="s">
        <v>1757</v>
      </c>
      <c r="C314" s="31" t="s">
        <v>4</v>
      </c>
      <c r="D314" s="31" t="s">
        <v>10</v>
      </c>
      <c r="E314" s="31" t="s">
        <v>1757</v>
      </c>
      <c r="F314" s="31" t="s">
        <v>24</v>
      </c>
      <c r="G314" s="31" t="s">
        <v>13</v>
      </c>
      <c r="H314" s="31" t="s">
        <v>1591</v>
      </c>
      <c r="I314" s="19" t="str">
        <f>'Extraction IP'!F314&amp;'Extraction IP'!G314</f>
        <v>F0</v>
      </c>
      <c r="J314" s="45">
        <f t="array" ref="J314">INDEX(H:H,MATCH(1,(K314=A:A)*(L314=G:G),0))</f>
        <v>0</v>
      </c>
    </row>
    <row r="315" spans="1:10" s="13" customFormat="1" x14ac:dyDescent="0.25">
      <c r="A315" s="31" t="s">
        <v>1785</v>
      </c>
      <c r="B315" s="31" t="s">
        <v>1757</v>
      </c>
      <c r="C315" s="31" t="s">
        <v>4</v>
      </c>
      <c r="D315" s="31" t="s">
        <v>10</v>
      </c>
      <c r="E315" s="31" t="s">
        <v>1757</v>
      </c>
      <c r="F315" s="31" t="s">
        <v>24</v>
      </c>
      <c r="G315" s="31" t="s">
        <v>16</v>
      </c>
      <c r="H315" s="31" t="s">
        <v>1592</v>
      </c>
      <c r="I315" s="19" t="str">
        <f>'Extraction IP'!F315&amp;'Extraction IP'!G315</f>
        <v>F4</v>
      </c>
      <c r="J315" s="45">
        <f t="array" ref="J315">INDEX(H:H,MATCH(1,(K315=A:A)*(L315=G:G),0))</f>
        <v>0</v>
      </c>
    </row>
    <row r="316" spans="1:10" s="13" customFormat="1" x14ac:dyDescent="0.25">
      <c r="A316" s="31" t="s">
        <v>1785</v>
      </c>
      <c r="B316" s="31" t="s">
        <v>1757</v>
      </c>
      <c r="C316" s="31" t="s">
        <v>4</v>
      </c>
      <c r="D316" s="31" t="s">
        <v>10</v>
      </c>
      <c r="E316" s="31" t="s">
        <v>1757</v>
      </c>
      <c r="F316" s="31" t="s">
        <v>24</v>
      </c>
      <c r="G316" s="31" t="s">
        <v>18</v>
      </c>
      <c r="H316" s="31" t="s">
        <v>1593</v>
      </c>
      <c r="I316" s="19" t="str">
        <f>'Extraction IP'!F316&amp;'Extraction IP'!G316</f>
        <v>F8</v>
      </c>
      <c r="J316" s="45">
        <f t="array" ref="J316">INDEX(H:H,MATCH(1,(K316=A:A)*(L316=G:G),0))</f>
        <v>0</v>
      </c>
    </row>
    <row r="317" spans="1:10" s="13" customFormat="1" x14ac:dyDescent="0.25">
      <c r="A317" s="31" t="s">
        <v>1785</v>
      </c>
      <c r="B317" s="31" t="s">
        <v>1757</v>
      </c>
      <c r="C317" s="31" t="s">
        <v>4</v>
      </c>
      <c r="D317" s="31" t="s">
        <v>10</v>
      </c>
      <c r="E317" s="31" t="s">
        <v>1757</v>
      </c>
      <c r="F317" s="31" t="s">
        <v>36</v>
      </c>
      <c r="G317" s="31" t="s">
        <v>13</v>
      </c>
      <c r="H317" s="31" t="s">
        <v>1594</v>
      </c>
      <c r="I317" s="19" t="str">
        <f>'Extraction IP'!F317&amp;'Extraction IP'!G317</f>
        <v>H0</v>
      </c>
      <c r="J317" s="45">
        <f t="array" ref="J317">INDEX(H:H,MATCH(1,(K317=A:A)*(L317=G:G),0))</f>
        <v>0</v>
      </c>
    </row>
    <row r="318" spans="1:10" s="13" customFormat="1" x14ac:dyDescent="0.25">
      <c r="A318" s="31" t="s">
        <v>1785</v>
      </c>
      <c r="B318" s="31" t="s">
        <v>1757</v>
      </c>
      <c r="C318" s="31" t="s">
        <v>4</v>
      </c>
      <c r="D318" s="31" t="s">
        <v>10</v>
      </c>
      <c r="E318" s="31" t="s">
        <v>1757</v>
      </c>
      <c r="F318" s="31" t="s">
        <v>36</v>
      </c>
      <c r="G318" s="31" t="s">
        <v>16</v>
      </c>
      <c r="H318" s="31" t="s">
        <v>1595</v>
      </c>
      <c r="I318" s="19" t="str">
        <f>'Extraction IP'!F318&amp;'Extraction IP'!G318</f>
        <v>H4</v>
      </c>
      <c r="J318" s="45">
        <f t="array" ref="J318">INDEX(H:H,MATCH(1,(K318=A:A)*(L318=G:G),0))</f>
        <v>0</v>
      </c>
    </row>
    <row r="319" spans="1:10" s="13" customFormat="1" x14ac:dyDescent="0.25">
      <c r="A319" s="31" t="s">
        <v>1785</v>
      </c>
      <c r="B319" s="31" t="s">
        <v>1757</v>
      </c>
      <c r="C319" s="31" t="s">
        <v>4</v>
      </c>
      <c r="D319" s="31" t="s">
        <v>10</v>
      </c>
      <c r="E319" s="31" t="s">
        <v>1757</v>
      </c>
      <c r="F319" s="31" t="s">
        <v>36</v>
      </c>
      <c r="G319" s="31" t="s">
        <v>18</v>
      </c>
      <c r="H319" s="31" t="s">
        <v>1596</v>
      </c>
      <c r="I319" s="19" t="str">
        <f>'Extraction IP'!F319&amp;'Extraction IP'!G319</f>
        <v>H8</v>
      </c>
      <c r="J319" s="45">
        <f t="array" ref="J319">INDEX(H:H,MATCH(1,(K319=A:A)*(L319=G:G),0))</f>
        <v>0</v>
      </c>
    </row>
    <row r="320" spans="1:10" s="13" customFormat="1" x14ac:dyDescent="0.25">
      <c r="A320" s="31" t="s">
        <v>1786</v>
      </c>
      <c r="B320" s="31" t="s">
        <v>387</v>
      </c>
      <c r="C320" s="31" t="s">
        <v>4</v>
      </c>
      <c r="D320" s="31" t="s">
        <v>10</v>
      </c>
      <c r="E320" s="31" t="s">
        <v>387</v>
      </c>
      <c r="F320" s="31" t="s">
        <v>24</v>
      </c>
      <c r="G320" s="31" t="s">
        <v>18</v>
      </c>
      <c r="H320" s="31" t="s">
        <v>1704</v>
      </c>
      <c r="I320" s="19" t="str">
        <f>'Extraction IP'!F320&amp;'Extraction IP'!G320</f>
        <v>F8</v>
      </c>
      <c r="J320" s="45">
        <f t="array" ref="J320">INDEX(H:H,MATCH(1,(K320=A:A)*(L320=G:G),0))</f>
        <v>0</v>
      </c>
    </row>
    <row r="321" spans="1:10" s="13" customFormat="1" x14ac:dyDescent="0.25">
      <c r="A321" s="31" t="s">
        <v>1786</v>
      </c>
      <c r="B321" s="31" t="s">
        <v>387</v>
      </c>
      <c r="C321" s="31" t="s">
        <v>4</v>
      </c>
      <c r="D321" s="31" t="s">
        <v>10</v>
      </c>
      <c r="E321" s="31" t="s">
        <v>387</v>
      </c>
      <c r="F321" s="31" t="s">
        <v>24</v>
      </c>
      <c r="G321" s="31" t="s">
        <v>13</v>
      </c>
      <c r="H321" s="31" t="s">
        <v>1705</v>
      </c>
      <c r="I321" s="19" t="str">
        <f>'Extraction IP'!F321&amp;'Extraction IP'!G321</f>
        <v>F0</v>
      </c>
      <c r="J321" s="45">
        <f t="array" ref="J321">INDEX(H:H,MATCH(1,(K321=A:A)*(L321=G:G),0))</f>
        <v>0</v>
      </c>
    </row>
    <row r="322" spans="1:10" s="13" customFormat="1" x14ac:dyDescent="0.25">
      <c r="A322" s="31" t="s">
        <v>1786</v>
      </c>
      <c r="B322" s="31" t="s">
        <v>387</v>
      </c>
      <c r="C322" s="31" t="s">
        <v>4</v>
      </c>
      <c r="D322" s="31" t="s">
        <v>10</v>
      </c>
      <c r="E322" s="31" t="s">
        <v>387</v>
      </c>
      <c r="F322" s="31" t="s">
        <v>24</v>
      </c>
      <c r="G322" s="31" t="s">
        <v>16</v>
      </c>
      <c r="H322" s="31" t="s">
        <v>1706</v>
      </c>
      <c r="I322" s="19" t="str">
        <f>'Extraction IP'!F322&amp;'Extraction IP'!G322</f>
        <v>F4</v>
      </c>
      <c r="J322" s="45">
        <f t="array" ref="J322">INDEX(H:H,MATCH(1,(K322=A:A)*(L322=G:G),0))</f>
        <v>0</v>
      </c>
    </row>
    <row r="323" spans="1:10" s="13" customFormat="1" x14ac:dyDescent="0.25">
      <c r="A323" s="31" t="s">
        <v>1787</v>
      </c>
      <c r="B323" s="31" t="s">
        <v>1757</v>
      </c>
      <c r="C323" s="31" t="s">
        <v>4</v>
      </c>
      <c r="D323" s="31" t="s">
        <v>10</v>
      </c>
      <c r="E323" s="31" t="s">
        <v>1757</v>
      </c>
      <c r="F323" s="31" t="s">
        <v>32</v>
      </c>
      <c r="G323" s="31" t="s">
        <v>13</v>
      </c>
      <c r="H323" s="31" t="s">
        <v>1630</v>
      </c>
      <c r="I323" s="19" t="str">
        <f>'Extraction IP'!F323&amp;'Extraction IP'!G323</f>
        <v>A0</v>
      </c>
      <c r="J323" s="45">
        <f t="array" ref="J323">INDEX(H:H,MATCH(1,(K323=A:A)*(L323=G:G),0))</f>
        <v>0</v>
      </c>
    </row>
    <row r="324" spans="1:10" s="13" customFormat="1" x14ac:dyDescent="0.25">
      <c r="A324" s="31" t="s">
        <v>1787</v>
      </c>
      <c r="B324" s="31" t="s">
        <v>1757</v>
      </c>
      <c r="C324" s="31" t="s">
        <v>4</v>
      </c>
      <c r="D324" s="31" t="s">
        <v>10</v>
      </c>
      <c r="E324" s="31" t="s">
        <v>1757</v>
      </c>
      <c r="F324" s="31" t="s">
        <v>32</v>
      </c>
      <c r="G324" s="31" t="s">
        <v>16</v>
      </c>
      <c r="H324" s="31" t="s">
        <v>1631</v>
      </c>
      <c r="I324" s="19" t="str">
        <f>'Extraction IP'!F324&amp;'Extraction IP'!G324</f>
        <v>A4</v>
      </c>
      <c r="J324" s="45">
        <f t="array" ref="J324">INDEX(H:H,MATCH(1,(K324=A:A)*(L324=G:G),0))</f>
        <v>0</v>
      </c>
    </row>
    <row r="325" spans="1:10" s="13" customFormat="1" x14ac:dyDescent="0.25">
      <c r="A325" s="31" t="s">
        <v>1787</v>
      </c>
      <c r="B325" s="31" t="s">
        <v>1757</v>
      </c>
      <c r="C325" s="31" t="s">
        <v>4</v>
      </c>
      <c r="D325" s="31" t="s">
        <v>10</v>
      </c>
      <c r="E325" s="31" t="s">
        <v>1757</v>
      </c>
      <c r="F325" s="31" t="s">
        <v>32</v>
      </c>
      <c r="G325" s="31" t="s">
        <v>18</v>
      </c>
      <c r="H325" s="31" t="s">
        <v>1632</v>
      </c>
      <c r="I325" s="19" t="str">
        <f>'Extraction IP'!F325&amp;'Extraction IP'!G325</f>
        <v>A8</v>
      </c>
      <c r="J325" s="45">
        <f t="array" ref="J325">INDEX(H:H,MATCH(1,(K325=A:A)*(L325=G:G),0))</f>
        <v>0</v>
      </c>
    </row>
    <row r="326" spans="1:10" s="13" customFormat="1" x14ac:dyDescent="0.25">
      <c r="A326" s="31" t="s">
        <v>1787</v>
      </c>
      <c r="B326" s="31" t="s">
        <v>1757</v>
      </c>
      <c r="C326" s="31" t="s">
        <v>4</v>
      </c>
      <c r="D326" s="31" t="s">
        <v>10</v>
      </c>
      <c r="E326" s="31" t="s">
        <v>1757</v>
      </c>
      <c r="F326" s="31" t="s">
        <v>28</v>
      </c>
      <c r="G326" s="31" t="s">
        <v>13</v>
      </c>
      <c r="H326" s="31" t="s">
        <v>1633</v>
      </c>
      <c r="I326" s="19" t="str">
        <f>'Extraction IP'!F326&amp;'Extraction IP'!G326</f>
        <v>B0</v>
      </c>
      <c r="J326" s="45">
        <f t="array" ref="J326">INDEX(H:H,MATCH(1,(K326=A:A)*(L326=G:G),0))</f>
        <v>0</v>
      </c>
    </row>
    <row r="327" spans="1:10" s="13" customFormat="1" x14ac:dyDescent="0.25">
      <c r="A327" s="31" t="s">
        <v>1787</v>
      </c>
      <c r="B327" s="31" t="s">
        <v>1757</v>
      </c>
      <c r="C327" s="31" t="s">
        <v>4</v>
      </c>
      <c r="D327" s="31" t="s">
        <v>10</v>
      </c>
      <c r="E327" s="31" t="s">
        <v>1757</v>
      </c>
      <c r="F327" s="31" t="s">
        <v>28</v>
      </c>
      <c r="G327" s="31" t="s">
        <v>16</v>
      </c>
      <c r="H327" s="31" t="s">
        <v>1634</v>
      </c>
      <c r="I327" s="19" t="str">
        <f>'Extraction IP'!F327&amp;'Extraction IP'!G327</f>
        <v>B4</v>
      </c>
      <c r="J327" s="45">
        <f t="array" ref="J327">INDEX(H:H,MATCH(1,(K327=A:A)*(L327=G:G),0))</f>
        <v>0</v>
      </c>
    </row>
    <row r="328" spans="1:10" s="13" customFormat="1" x14ac:dyDescent="0.25">
      <c r="A328" s="31" t="s">
        <v>1787</v>
      </c>
      <c r="B328" s="31" t="s">
        <v>1757</v>
      </c>
      <c r="C328" s="31" t="s">
        <v>4</v>
      </c>
      <c r="D328" s="31" t="s">
        <v>10</v>
      </c>
      <c r="E328" s="31" t="s">
        <v>1757</v>
      </c>
      <c r="F328" s="31" t="s">
        <v>28</v>
      </c>
      <c r="G328" s="31" t="s">
        <v>18</v>
      </c>
      <c r="H328" s="31" t="s">
        <v>1635</v>
      </c>
      <c r="I328" s="19" t="str">
        <f>'Extraction IP'!F328&amp;'Extraction IP'!G328</f>
        <v>B8</v>
      </c>
      <c r="J328" s="45">
        <f t="array" ref="J328">INDEX(H:H,MATCH(1,(K328=A:A)*(L328=G:G),0))</f>
        <v>0</v>
      </c>
    </row>
    <row r="329" spans="1:10" s="13" customFormat="1" x14ac:dyDescent="0.25">
      <c r="A329" s="31" t="s">
        <v>1787</v>
      </c>
      <c r="B329" s="31" t="s">
        <v>1757</v>
      </c>
      <c r="C329" s="31" t="s">
        <v>4</v>
      </c>
      <c r="D329" s="31" t="s">
        <v>10</v>
      </c>
      <c r="E329" s="31" t="s">
        <v>1757</v>
      </c>
      <c r="F329" s="31" t="s">
        <v>149</v>
      </c>
      <c r="G329" s="31" t="s">
        <v>13</v>
      </c>
      <c r="H329" s="31" t="s">
        <v>1636</v>
      </c>
      <c r="I329" s="19" t="str">
        <f>'Extraction IP'!F329&amp;'Extraction IP'!G329</f>
        <v>C0</v>
      </c>
      <c r="J329" s="45">
        <f t="array" ref="J329">INDEX(H:H,MATCH(1,(K329=A:A)*(L329=G:G),0))</f>
        <v>0</v>
      </c>
    </row>
    <row r="330" spans="1:10" s="13" customFormat="1" x14ac:dyDescent="0.25">
      <c r="A330" s="31" t="s">
        <v>1787</v>
      </c>
      <c r="B330" s="31" t="s">
        <v>1757</v>
      </c>
      <c r="C330" s="31" t="s">
        <v>4</v>
      </c>
      <c r="D330" s="31" t="s">
        <v>10</v>
      </c>
      <c r="E330" s="31" t="s">
        <v>1757</v>
      </c>
      <c r="F330" s="31" t="s">
        <v>149</v>
      </c>
      <c r="G330" s="31" t="s">
        <v>16</v>
      </c>
      <c r="H330" s="31" t="s">
        <v>1637</v>
      </c>
      <c r="I330" s="19" t="str">
        <f>'Extraction IP'!F330&amp;'Extraction IP'!G330</f>
        <v>C4</v>
      </c>
      <c r="J330" s="45">
        <f t="array" ref="J330">INDEX(H:H,MATCH(1,(K330=A:A)*(L330=G:G),0))</f>
        <v>0</v>
      </c>
    </row>
    <row r="331" spans="1:10" s="13" customFormat="1" x14ac:dyDescent="0.25">
      <c r="A331" s="31" t="s">
        <v>1787</v>
      </c>
      <c r="B331" s="31" t="s">
        <v>1757</v>
      </c>
      <c r="C331" s="31" t="s">
        <v>4</v>
      </c>
      <c r="D331" s="31" t="s">
        <v>10</v>
      </c>
      <c r="E331" s="31" t="s">
        <v>1757</v>
      </c>
      <c r="F331" s="31" t="s">
        <v>149</v>
      </c>
      <c r="G331" s="31" t="s">
        <v>18</v>
      </c>
      <c r="H331" s="31" t="s">
        <v>1638</v>
      </c>
      <c r="I331" s="19" t="str">
        <f>'Extraction IP'!F331&amp;'Extraction IP'!G331</f>
        <v>C8</v>
      </c>
      <c r="J331" s="45">
        <f t="array" ref="J331">INDEX(H:H,MATCH(1,(K331=A:A)*(L331=G:G),0))</f>
        <v>0</v>
      </c>
    </row>
    <row r="332" spans="1:10" s="13" customFormat="1" x14ac:dyDescent="0.25">
      <c r="A332" s="31" t="s">
        <v>1787</v>
      </c>
      <c r="B332" s="31" t="s">
        <v>1757</v>
      </c>
      <c r="C332" s="31" t="s">
        <v>4</v>
      </c>
      <c r="D332" s="31" t="s">
        <v>10</v>
      </c>
      <c r="E332" s="31" t="s">
        <v>1757</v>
      </c>
      <c r="F332" s="31" t="s">
        <v>20</v>
      </c>
      <c r="G332" s="31" t="s">
        <v>16</v>
      </c>
      <c r="H332" s="31" t="s">
        <v>1639</v>
      </c>
      <c r="I332" s="19" t="str">
        <f>'Extraction IP'!F332&amp;'Extraction IP'!G332</f>
        <v>D4</v>
      </c>
      <c r="J332" s="45">
        <f t="array" ref="J332">INDEX(H:H,MATCH(1,(K332=A:A)*(L332=G:G),0))</f>
        <v>0</v>
      </c>
    </row>
    <row r="333" spans="1:10" s="13" customFormat="1" x14ac:dyDescent="0.25">
      <c r="A333" s="31" t="s">
        <v>1787</v>
      </c>
      <c r="B333" s="31" t="s">
        <v>1757</v>
      </c>
      <c r="C333" s="31" t="s">
        <v>4</v>
      </c>
      <c r="D333" s="31" t="s">
        <v>10</v>
      </c>
      <c r="E333" s="31" t="s">
        <v>1757</v>
      </c>
      <c r="F333" s="31" t="s">
        <v>20</v>
      </c>
      <c r="G333" s="31" t="s">
        <v>16</v>
      </c>
      <c r="H333" s="31" t="s">
        <v>1640</v>
      </c>
      <c r="I333" s="19" t="str">
        <f>'Extraction IP'!F333&amp;'Extraction IP'!G333</f>
        <v>D4</v>
      </c>
      <c r="J333" s="45">
        <f t="array" ref="J333">INDEX(H:H,MATCH(1,(K333=A:A)*(L333=G:G),0))</f>
        <v>0</v>
      </c>
    </row>
    <row r="334" spans="1:10" s="13" customFormat="1" x14ac:dyDescent="0.25">
      <c r="A334" s="31" t="s">
        <v>1787</v>
      </c>
      <c r="B334" s="31" t="s">
        <v>1757</v>
      </c>
      <c r="C334" s="31" t="s">
        <v>4</v>
      </c>
      <c r="D334" s="31" t="s">
        <v>10</v>
      </c>
      <c r="E334" s="31" t="s">
        <v>1757</v>
      </c>
      <c r="F334" s="31" t="s">
        <v>20</v>
      </c>
      <c r="G334" s="31" t="s">
        <v>18</v>
      </c>
      <c r="H334" s="31" t="s">
        <v>1641</v>
      </c>
      <c r="I334" s="19" t="str">
        <f>'Extraction IP'!F334&amp;'Extraction IP'!G334</f>
        <v>D8</v>
      </c>
      <c r="J334" s="45">
        <f t="array" ref="J334">INDEX(H:H,MATCH(1,(K334=A:A)*(L334=G:G),0))</f>
        <v>0</v>
      </c>
    </row>
    <row r="335" spans="1:10" s="13" customFormat="1" x14ac:dyDescent="0.25">
      <c r="A335" s="31" t="s">
        <v>1787</v>
      </c>
      <c r="B335" s="31" t="s">
        <v>1757</v>
      </c>
      <c r="C335" s="31" t="s">
        <v>4</v>
      </c>
      <c r="D335" s="31" t="s">
        <v>10</v>
      </c>
      <c r="E335" s="31" t="s">
        <v>1757</v>
      </c>
      <c r="F335" s="31" t="s">
        <v>24</v>
      </c>
      <c r="G335" s="31" t="s">
        <v>13</v>
      </c>
      <c r="H335" s="31" t="s">
        <v>1642</v>
      </c>
      <c r="I335" s="19" t="str">
        <f>'Extraction IP'!F335&amp;'Extraction IP'!G335</f>
        <v>F0</v>
      </c>
      <c r="J335" s="45">
        <f t="array" ref="J335">INDEX(H:H,MATCH(1,(K335=A:A)*(L335=G:G),0))</f>
        <v>0</v>
      </c>
    </row>
    <row r="336" spans="1:10" s="13" customFormat="1" x14ac:dyDescent="0.25">
      <c r="A336" s="31" t="s">
        <v>1787</v>
      </c>
      <c r="B336" s="31" t="s">
        <v>1757</v>
      </c>
      <c r="C336" s="31" t="s">
        <v>4</v>
      </c>
      <c r="D336" s="31" t="s">
        <v>10</v>
      </c>
      <c r="E336" s="31" t="s">
        <v>1757</v>
      </c>
      <c r="F336" s="31" t="s">
        <v>24</v>
      </c>
      <c r="G336" s="31" t="s">
        <v>16</v>
      </c>
      <c r="H336" s="31" t="s">
        <v>1643</v>
      </c>
      <c r="I336" s="19" t="str">
        <f>'Extraction IP'!F336&amp;'Extraction IP'!G336</f>
        <v>F4</v>
      </c>
      <c r="J336" s="45">
        <f t="array" ref="J336">INDEX(H:H,MATCH(1,(K336=A:A)*(L336=G:G),0))</f>
        <v>0</v>
      </c>
    </row>
    <row r="337" spans="1:10" s="13" customFormat="1" x14ac:dyDescent="0.25">
      <c r="A337" s="31" t="s">
        <v>1787</v>
      </c>
      <c r="B337" s="31" t="s">
        <v>1757</v>
      </c>
      <c r="C337" s="31" t="s">
        <v>4</v>
      </c>
      <c r="D337" s="31" t="s">
        <v>10</v>
      </c>
      <c r="E337" s="31" t="s">
        <v>1757</v>
      </c>
      <c r="F337" s="31" t="s">
        <v>24</v>
      </c>
      <c r="G337" s="31" t="s">
        <v>18</v>
      </c>
      <c r="H337" s="31" t="s">
        <v>1644</v>
      </c>
      <c r="I337" s="19" t="str">
        <f>'Extraction IP'!F337&amp;'Extraction IP'!G337</f>
        <v>F8</v>
      </c>
      <c r="J337" s="45">
        <f t="array" ref="J337">INDEX(H:H,MATCH(1,(K337=A:A)*(L337=G:G),0))</f>
        <v>0</v>
      </c>
    </row>
    <row r="338" spans="1:10" s="13" customFormat="1" x14ac:dyDescent="0.25">
      <c r="A338" s="31" t="s">
        <v>1788</v>
      </c>
      <c r="B338" s="31" t="s">
        <v>1757</v>
      </c>
      <c r="C338" s="31" t="s">
        <v>4</v>
      </c>
      <c r="D338" s="31" t="s">
        <v>10</v>
      </c>
      <c r="E338" s="31" t="s">
        <v>1757</v>
      </c>
      <c r="F338" s="31" t="s">
        <v>32</v>
      </c>
      <c r="G338" s="31" t="s">
        <v>13</v>
      </c>
      <c r="H338" s="31" t="s">
        <v>1597</v>
      </c>
      <c r="I338" s="19" t="str">
        <f>'Extraction IP'!F338&amp;'Extraction IP'!G338</f>
        <v>A0</v>
      </c>
      <c r="J338" s="45">
        <f t="array" ref="J338">INDEX(H:H,MATCH(1,(K338=A:A)*(L338=G:G),0))</f>
        <v>0</v>
      </c>
    </row>
    <row r="339" spans="1:10" s="13" customFormat="1" x14ac:dyDescent="0.25">
      <c r="A339" s="31" t="s">
        <v>1788</v>
      </c>
      <c r="B339" s="31" t="s">
        <v>1757</v>
      </c>
      <c r="C339" s="31" t="s">
        <v>4</v>
      </c>
      <c r="D339" s="31" t="s">
        <v>10</v>
      </c>
      <c r="E339" s="31" t="s">
        <v>1757</v>
      </c>
      <c r="F339" s="31" t="s">
        <v>32</v>
      </c>
      <c r="G339" s="31" t="s">
        <v>16</v>
      </c>
      <c r="H339" s="31" t="s">
        <v>1598</v>
      </c>
      <c r="I339" s="19" t="str">
        <f>'Extraction IP'!F339&amp;'Extraction IP'!G339</f>
        <v>A4</v>
      </c>
      <c r="J339" s="45">
        <f t="array" ref="J339">INDEX(H:H,MATCH(1,(K339=A:A)*(L339=G:G),0))</f>
        <v>0</v>
      </c>
    </row>
    <row r="340" spans="1:10" s="13" customFormat="1" x14ac:dyDescent="0.25">
      <c r="A340" s="31" t="s">
        <v>1788</v>
      </c>
      <c r="B340" s="31" t="s">
        <v>1757</v>
      </c>
      <c r="C340" s="31" t="s">
        <v>4</v>
      </c>
      <c r="D340" s="31" t="s">
        <v>10</v>
      </c>
      <c r="E340" s="31" t="s">
        <v>1757</v>
      </c>
      <c r="F340" s="31" t="s">
        <v>32</v>
      </c>
      <c r="G340" s="31" t="s">
        <v>18</v>
      </c>
      <c r="H340" s="31" t="s">
        <v>1599</v>
      </c>
      <c r="I340" s="19" t="str">
        <f>'Extraction IP'!F340&amp;'Extraction IP'!G340</f>
        <v>A8</v>
      </c>
      <c r="J340" s="45">
        <f t="array" ref="J340">INDEX(H:H,MATCH(1,(K340=A:A)*(L340=G:G),0))</f>
        <v>0</v>
      </c>
    </row>
    <row r="341" spans="1:10" s="13" customFormat="1" x14ac:dyDescent="0.25">
      <c r="A341" s="31" t="s">
        <v>1788</v>
      </c>
      <c r="B341" s="31" t="s">
        <v>1757</v>
      </c>
      <c r="C341" s="31" t="s">
        <v>4</v>
      </c>
      <c r="D341" s="31" t="s">
        <v>10</v>
      </c>
      <c r="E341" s="31" t="s">
        <v>1757</v>
      </c>
      <c r="F341" s="31" t="s">
        <v>28</v>
      </c>
      <c r="G341" s="31" t="s">
        <v>13</v>
      </c>
      <c r="H341" s="31" t="s">
        <v>1600</v>
      </c>
      <c r="I341" s="19" t="str">
        <f>'Extraction IP'!F341&amp;'Extraction IP'!G341</f>
        <v>B0</v>
      </c>
      <c r="J341" s="45">
        <f t="array" ref="J341">INDEX(H:H,MATCH(1,(K341=A:A)*(L341=G:G),0))</f>
        <v>0</v>
      </c>
    </row>
    <row r="342" spans="1:10" s="13" customFormat="1" x14ac:dyDescent="0.25">
      <c r="A342" s="31" t="s">
        <v>1788</v>
      </c>
      <c r="B342" s="31" t="s">
        <v>1757</v>
      </c>
      <c r="C342" s="31" t="s">
        <v>4</v>
      </c>
      <c r="D342" s="31" t="s">
        <v>10</v>
      </c>
      <c r="E342" s="31" t="s">
        <v>1757</v>
      </c>
      <c r="F342" s="31" t="s">
        <v>28</v>
      </c>
      <c r="G342" s="31" t="s">
        <v>16</v>
      </c>
      <c r="H342" s="31" t="s">
        <v>1601</v>
      </c>
      <c r="I342" s="19" t="str">
        <f>'Extraction IP'!F342&amp;'Extraction IP'!G342</f>
        <v>B4</v>
      </c>
      <c r="J342" s="45">
        <f t="array" ref="J342">INDEX(H:H,MATCH(1,(K342=A:A)*(L342=G:G),0))</f>
        <v>0</v>
      </c>
    </row>
    <row r="343" spans="1:10" s="13" customFormat="1" x14ac:dyDescent="0.25">
      <c r="A343" s="31" t="s">
        <v>1788</v>
      </c>
      <c r="B343" s="31" t="s">
        <v>1757</v>
      </c>
      <c r="C343" s="31" t="s">
        <v>4</v>
      </c>
      <c r="D343" s="31" t="s">
        <v>10</v>
      </c>
      <c r="E343" s="31" t="s">
        <v>1757</v>
      </c>
      <c r="F343" s="31" t="s">
        <v>28</v>
      </c>
      <c r="G343" s="31" t="s">
        <v>18</v>
      </c>
      <c r="H343" s="31" t="s">
        <v>1602</v>
      </c>
      <c r="I343" s="19" t="str">
        <f>'Extraction IP'!F343&amp;'Extraction IP'!G343</f>
        <v>B8</v>
      </c>
      <c r="J343" s="45">
        <f t="array" ref="J343">INDEX(H:H,MATCH(1,(K343=A:A)*(L343=G:G),0))</f>
        <v>0</v>
      </c>
    </row>
    <row r="344" spans="1:10" s="13" customFormat="1" x14ac:dyDescent="0.25">
      <c r="A344" s="31" t="s">
        <v>1788</v>
      </c>
      <c r="B344" s="31" t="s">
        <v>1757</v>
      </c>
      <c r="C344" s="31" t="s">
        <v>4</v>
      </c>
      <c r="D344" s="31" t="s">
        <v>10</v>
      </c>
      <c r="E344" s="31" t="s">
        <v>1757</v>
      </c>
      <c r="F344" s="31" t="s">
        <v>149</v>
      </c>
      <c r="G344" s="31" t="s">
        <v>13</v>
      </c>
      <c r="H344" s="31" t="s">
        <v>1603</v>
      </c>
      <c r="I344" s="19" t="str">
        <f>'Extraction IP'!F344&amp;'Extraction IP'!G344</f>
        <v>C0</v>
      </c>
      <c r="J344" s="45">
        <f t="array" ref="J344">INDEX(H:H,MATCH(1,(K344=A:A)*(L344=G:G),0))</f>
        <v>0</v>
      </c>
    </row>
    <row r="345" spans="1:10" s="13" customFormat="1" x14ac:dyDescent="0.25">
      <c r="A345" s="31" t="s">
        <v>1788</v>
      </c>
      <c r="B345" s="31" t="s">
        <v>1757</v>
      </c>
      <c r="C345" s="31" t="s">
        <v>4</v>
      </c>
      <c r="D345" s="31" t="s">
        <v>10</v>
      </c>
      <c r="E345" s="31" t="s">
        <v>1757</v>
      </c>
      <c r="F345" s="31" t="s">
        <v>149</v>
      </c>
      <c r="G345" s="31" t="s">
        <v>16</v>
      </c>
      <c r="H345" s="31" t="s">
        <v>1604</v>
      </c>
      <c r="I345" s="19" t="str">
        <f>'Extraction IP'!F345&amp;'Extraction IP'!G345</f>
        <v>C4</v>
      </c>
      <c r="J345" s="45">
        <f t="array" ref="J345">INDEX(H:H,MATCH(1,(K345=A:A)*(L345=G:G),0))</f>
        <v>0</v>
      </c>
    </row>
    <row r="346" spans="1:10" s="13" customFormat="1" x14ac:dyDescent="0.25">
      <c r="A346" s="31" t="s">
        <v>1788</v>
      </c>
      <c r="B346" s="31" t="s">
        <v>1757</v>
      </c>
      <c r="C346" s="31" t="s">
        <v>4</v>
      </c>
      <c r="D346" s="31" t="s">
        <v>10</v>
      </c>
      <c r="E346" s="31" t="s">
        <v>1757</v>
      </c>
      <c r="F346" s="31" t="s">
        <v>149</v>
      </c>
      <c r="G346" s="31" t="s">
        <v>18</v>
      </c>
      <c r="H346" s="31" t="s">
        <v>1605</v>
      </c>
      <c r="I346" s="19" t="str">
        <f>'Extraction IP'!F346&amp;'Extraction IP'!G346</f>
        <v>C8</v>
      </c>
      <c r="J346" s="45">
        <f t="array" ref="J346">INDEX(H:H,MATCH(1,(K346=A:A)*(L346=G:G),0))</f>
        <v>0</v>
      </c>
    </row>
    <row r="347" spans="1:10" s="13" customFormat="1" x14ac:dyDescent="0.25">
      <c r="A347" s="31" t="s">
        <v>1788</v>
      </c>
      <c r="B347" s="31" t="s">
        <v>1757</v>
      </c>
      <c r="C347" s="31" t="s">
        <v>4</v>
      </c>
      <c r="D347" s="31" t="s">
        <v>10</v>
      </c>
      <c r="E347" s="31" t="s">
        <v>1757</v>
      </c>
      <c r="F347" s="31" t="s">
        <v>20</v>
      </c>
      <c r="G347" s="31" t="s">
        <v>13</v>
      </c>
      <c r="H347" s="31" t="s">
        <v>1606</v>
      </c>
      <c r="I347" s="19" t="str">
        <f>'Extraction IP'!F347&amp;'Extraction IP'!G347</f>
        <v>D0</v>
      </c>
      <c r="J347" s="45">
        <f t="array" ref="J347">INDEX(H:H,MATCH(1,(K347=A:A)*(L347=G:G),0))</f>
        <v>0</v>
      </c>
    </row>
    <row r="348" spans="1:10" s="13" customFormat="1" x14ac:dyDescent="0.25">
      <c r="A348" s="31" t="s">
        <v>1788</v>
      </c>
      <c r="B348" s="31" t="s">
        <v>1757</v>
      </c>
      <c r="C348" s="31" t="s">
        <v>4</v>
      </c>
      <c r="D348" s="31" t="s">
        <v>10</v>
      </c>
      <c r="E348" s="31" t="s">
        <v>1757</v>
      </c>
      <c r="F348" s="31" t="s">
        <v>20</v>
      </c>
      <c r="G348" s="31" t="s">
        <v>16</v>
      </c>
      <c r="H348" s="31" t="s">
        <v>1607</v>
      </c>
      <c r="I348" s="19" t="str">
        <f>'Extraction IP'!F348&amp;'Extraction IP'!G348</f>
        <v>D4</v>
      </c>
      <c r="J348" s="45">
        <f t="array" ref="J348">INDEX(H:H,MATCH(1,(K348=A:A)*(L348=G:G),0))</f>
        <v>0</v>
      </c>
    </row>
    <row r="349" spans="1:10" s="13" customFormat="1" x14ac:dyDescent="0.25">
      <c r="A349" s="31" t="s">
        <v>1788</v>
      </c>
      <c r="B349" s="31" t="s">
        <v>1757</v>
      </c>
      <c r="C349" s="31" t="s">
        <v>4</v>
      </c>
      <c r="D349" s="31" t="s">
        <v>10</v>
      </c>
      <c r="E349" s="31" t="s">
        <v>1757</v>
      </c>
      <c r="F349" s="31" t="s">
        <v>20</v>
      </c>
      <c r="G349" s="31" t="s">
        <v>18</v>
      </c>
      <c r="H349" s="31" t="s">
        <v>1608</v>
      </c>
      <c r="I349" s="19" t="str">
        <f>'Extraction IP'!F349&amp;'Extraction IP'!G349</f>
        <v>D8</v>
      </c>
      <c r="J349" s="45">
        <f t="array" ref="J349">INDEX(H:H,MATCH(1,(K349=A:A)*(L349=G:G),0))</f>
        <v>0</v>
      </c>
    </row>
    <row r="350" spans="1:10" s="13" customFormat="1" x14ac:dyDescent="0.25">
      <c r="A350" s="31" t="s">
        <v>1788</v>
      </c>
      <c r="B350" s="31" t="s">
        <v>1757</v>
      </c>
      <c r="C350" s="31" t="s">
        <v>4</v>
      </c>
      <c r="D350" s="31" t="s">
        <v>10</v>
      </c>
      <c r="E350" s="31" t="s">
        <v>1757</v>
      </c>
      <c r="F350" s="31" t="s">
        <v>24</v>
      </c>
      <c r="G350" s="31" t="s">
        <v>13</v>
      </c>
      <c r="H350" s="31" t="s">
        <v>1609</v>
      </c>
      <c r="I350" s="19" t="str">
        <f>'Extraction IP'!F350&amp;'Extraction IP'!G350</f>
        <v>F0</v>
      </c>
      <c r="J350" s="45">
        <f t="array" ref="J350">INDEX(H:H,MATCH(1,(K350=A:A)*(L350=G:G),0))</f>
        <v>0</v>
      </c>
    </row>
    <row r="351" spans="1:10" s="13" customFormat="1" x14ac:dyDescent="0.25">
      <c r="A351" s="31" t="s">
        <v>1788</v>
      </c>
      <c r="B351" s="31" t="s">
        <v>1757</v>
      </c>
      <c r="C351" s="31" t="s">
        <v>4</v>
      </c>
      <c r="D351" s="31" t="s">
        <v>10</v>
      </c>
      <c r="E351" s="31" t="s">
        <v>1757</v>
      </c>
      <c r="F351" s="31" t="s">
        <v>24</v>
      </c>
      <c r="G351" s="31" t="s">
        <v>16</v>
      </c>
      <c r="H351" s="31" t="s">
        <v>1610</v>
      </c>
      <c r="I351" s="19" t="str">
        <f>'Extraction IP'!F351&amp;'Extraction IP'!G351</f>
        <v>F4</v>
      </c>
      <c r="J351" s="45">
        <f t="array" ref="J351">INDEX(H:H,MATCH(1,(K351=A:A)*(L351=G:G),0))</f>
        <v>0</v>
      </c>
    </row>
    <row r="352" spans="1:10" s="13" customFormat="1" x14ac:dyDescent="0.25">
      <c r="A352" s="31" t="s">
        <v>1788</v>
      </c>
      <c r="B352" s="31" t="s">
        <v>1757</v>
      </c>
      <c r="C352" s="31" t="s">
        <v>4</v>
      </c>
      <c r="D352" s="31" t="s">
        <v>10</v>
      </c>
      <c r="E352" s="31" t="s">
        <v>1757</v>
      </c>
      <c r="F352" s="31" t="s">
        <v>24</v>
      </c>
      <c r="G352" s="31" t="s">
        <v>18</v>
      </c>
      <c r="H352" s="31" t="s">
        <v>1611</v>
      </c>
      <c r="I352" s="19" t="str">
        <f>'Extraction IP'!F352&amp;'Extraction IP'!G352</f>
        <v>F8</v>
      </c>
      <c r="J352" s="45">
        <f t="array" ref="J352">INDEX(H:H,MATCH(1,(K352=A:A)*(L352=G:G),0))</f>
        <v>0</v>
      </c>
    </row>
    <row r="353" spans="1:10" s="13" customFormat="1" x14ac:dyDescent="0.25">
      <c r="A353" s="31" t="s">
        <v>1789</v>
      </c>
      <c r="B353" s="31" t="s">
        <v>1757</v>
      </c>
      <c r="C353" s="31" t="s">
        <v>4</v>
      </c>
      <c r="D353" s="31" t="s">
        <v>10</v>
      </c>
      <c r="E353" s="31" t="s">
        <v>1757</v>
      </c>
      <c r="F353" s="31" t="s">
        <v>32</v>
      </c>
      <c r="G353" s="31" t="s">
        <v>13</v>
      </c>
      <c r="H353" s="31" t="s">
        <v>1564</v>
      </c>
      <c r="I353" s="19" t="str">
        <f>'Extraction IP'!F353&amp;'Extraction IP'!G353</f>
        <v>A0</v>
      </c>
      <c r="J353" s="45">
        <f t="array" ref="J353">INDEX(H:H,MATCH(1,(K353=A:A)*(L353=G:G),0))</f>
        <v>0</v>
      </c>
    </row>
    <row r="354" spans="1:10" s="13" customFormat="1" x14ac:dyDescent="0.25">
      <c r="A354" s="31" t="s">
        <v>1789</v>
      </c>
      <c r="B354" s="31" t="s">
        <v>1757</v>
      </c>
      <c r="C354" s="31" t="s">
        <v>4</v>
      </c>
      <c r="D354" s="31" t="s">
        <v>10</v>
      </c>
      <c r="E354" s="31" t="s">
        <v>1757</v>
      </c>
      <c r="F354" s="31" t="s">
        <v>32</v>
      </c>
      <c r="G354" s="31" t="s">
        <v>16</v>
      </c>
      <c r="H354" s="31" t="s">
        <v>1565</v>
      </c>
      <c r="I354" s="19" t="str">
        <f>'Extraction IP'!F354&amp;'Extraction IP'!G354</f>
        <v>A4</v>
      </c>
      <c r="J354" s="45">
        <f t="array" ref="J354">INDEX(H:H,MATCH(1,(K354=A:A)*(L354=G:G),0))</f>
        <v>0</v>
      </c>
    </row>
    <row r="355" spans="1:10" s="13" customFormat="1" x14ac:dyDescent="0.25">
      <c r="A355" s="31" t="s">
        <v>1789</v>
      </c>
      <c r="B355" s="31" t="s">
        <v>1757</v>
      </c>
      <c r="C355" s="31" t="s">
        <v>4</v>
      </c>
      <c r="D355" s="31" t="s">
        <v>10</v>
      </c>
      <c r="E355" s="31" t="s">
        <v>1757</v>
      </c>
      <c r="F355" s="31" t="s">
        <v>32</v>
      </c>
      <c r="G355" s="31" t="s">
        <v>18</v>
      </c>
      <c r="H355" s="31" t="s">
        <v>1566</v>
      </c>
      <c r="I355" s="19" t="str">
        <f>'Extraction IP'!F355&amp;'Extraction IP'!G355</f>
        <v>A8</v>
      </c>
      <c r="J355" s="45">
        <f t="array" ref="J355">INDEX(H:H,MATCH(1,(K355=A:A)*(L355=G:G),0))</f>
        <v>0</v>
      </c>
    </row>
    <row r="356" spans="1:10" s="13" customFormat="1" x14ac:dyDescent="0.25">
      <c r="A356" s="31" t="s">
        <v>1789</v>
      </c>
      <c r="B356" s="31" t="s">
        <v>1757</v>
      </c>
      <c r="C356" s="31" t="s">
        <v>4</v>
      </c>
      <c r="D356" s="31" t="s">
        <v>10</v>
      </c>
      <c r="E356" s="31" t="s">
        <v>1757</v>
      </c>
      <c r="F356" s="31" t="s">
        <v>28</v>
      </c>
      <c r="G356" s="31" t="s">
        <v>13</v>
      </c>
      <c r="H356" s="31" t="s">
        <v>1567</v>
      </c>
      <c r="I356" s="19" t="str">
        <f>'Extraction IP'!F356&amp;'Extraction IP'!G356</f>
        <v>B0</v>
      </c>
      <c r="J356" s="45">
        <f t="array" ref="J356">INDEX(H:H,MATCH(1,(K356=A:A)*(L356=G:G),0))</f>
        <v>0</v>
      </c>
    </row>
    <row r="357" spans="1:10" s="13" customFormat="1" x14ac:dyDescent="0.25">
      <c r="A357" s="31" t="s">
        <v>1789</v>
      </c>
      <c r="B357" s="31" t="s">
        <v>1757</v>
      </c>
      <c r="C357" s="31" t="s">
        <v>4</v>
      </c>
      <c r="D357" s="31" t="s">
        <v>10</v>
      </c>
      <c r="E357" s="31" t="s">
        <v>1757</v>
      </c>
      <c r="F357" s="31" t="s">
        <v>28</v>
      </c>
      <c r="G357" s="31" t="s">
        <v>16</v>
      </c>
      <c r="H357" s="31" t="s">
        <v>1568</v>
      </c>
      <c r="I357" s="19" t="str">
        <f>'Extraction IP'!F357&amp;'Extraction IP'!G357</f>
        <v>B4</v>
      </c>
      <c r="J357" s="45">
        <f t="array" ref="J357">INDEX(H:H,MATCH(1,(K357=A:A)*(L357=G:G),0))</f>
        <v>0</v>
      </c>
    </row>
    <row r="358" spans="1:10" s="13" customFormat="1" x14ac:dyDescent="0.25">
      <c r="A358" s="31" t="s">
        <v>1789</v>
      </c>
      <c r="B358" s="31" t="s">
        <v>1757</v>
      </c>
      <c r="C358" s="31" t="s">
        <v>4</v>
      </c>
      <c r="D358" s="31" t="s">
        <v>10</v>
      </c>
      <c r="E358" s="31" t="s">
        <v>1757</v>
      </c>
      <c r="F358" s="31" t="s">
        <v>28</v>
      </c>
      <c r="G358" s="31" t="s">
        <v>18</v>
      </c>
      <c r="H358" s="31" t="s">
        <v>1569</v>
      </c>
      <c r="I358" s="19" t="str">
        <f>'Extraction IP'!F358&amp;'Extraction IP'!G358</f>
        <v>B8</v>
      </c>
      <c r="J358" s="45">
        <f t="array" ref="J358">INDEX(H:H,MATCH(1,(K358=A:A)*(L358=G:G),0))</f>
        <v>0</v>
      </c>
    </row>
    <row r="359" spans="1:10" s="13" customFormat="1" x14ac:dyDescent="0.25">
      <c r="A359" s="31" t="s">
        <v>1789</v>
      </c>
      <c r="B359" s="31" t="s">
        <v>1757</v>
      </c>
      <c r="C359" s="31" t="s">
        <v>4</v>
      </c>
      <c r="D359" s="31" t="s">
        <v>10</v>
      </c>
      <c r="E359" s="31" t="s">
        <v>1757</v>
      </c>
      <c r="F359" s="31" t="s">
        <v>149</v>
      </c>
      <c r="G359" s="31" t="s">
        <v>13</v>
      </c>
      <c r="H359" s="31" t="s">
        <v>1570</v>
      </c>
      <c r="I359" s="19" t="str">
        <f>'Extraction IP'!F359&amp;'Extraction IP'!G359</f>
        <v>C0</v>
      </c>
      <c r="J359" s="45">
        <f t="array" ref="J359">INDEX(H:H,MATCH(1,(K359=A:A)*(L359=G:G),0))</f>
        <v>0</v>
      </c>
    </row>
    <row r="360" spans="1:10" s="13" customFormat="1" x14ac:dyDescent="0.25">
      <c r="A360" s="31" t="s">
        <v>1789</v>
      </c>
      <c r="B360" s="31" t="s">
        <v>1757</v>
      </c>
      <c r="C360" s="31" t="s">
        <v>4</v>
      </c>
      <c r="D360" s="31" t="s">
        <v>10</v>
      </c>
      <c r="E360" s="31" t="s">
        <v>1757</v>
      </c>
      <c r="F360" s="31" t="s">
        <v>149</v>
      </c>
      <c r="G360" s="31" t="s">
        <v>16</v>
      </c>
      <c r="H360" s="31" t="s">
        <v>1571</v>
      </c>
      <c r="I360" s="19" t="str">
        <f>'Extraction IP'!F360&amp;'Extraction IP'!G360</f>
        <v>C4</v>
      </c>
      <c r="J360" s="45">
        <f t="array" ref="J360">INDEX(H:H,MATCH(1,(K360=A:A)*(L360=G:G),0))</f>
        <v>0</v>
      </c>
    </row>
    <row r="361" spans="1:10" s="13" customFormat="1" x14ac:dyDescent="0.25">
      <c r="A361" s="31" t="s">
        <v>1789</v>
      </c>
      <c r="B361" s="31" t="s">
        <v>1757</v>
      </c>
      <c r="C361" s="31" t="s">
        <v>4</v>
      </c>
      <c r="D361" s="31" t="s">
        <v>10</v>
      </c>
      <c r="E361" s="31" t="s">
        <v>1757</v>
      </c>
      <c r="F361" s="31" t="s">
        <v>149</v>
      </c>
      <c r="G361" s="31" t="s">
        <v>18</v>
      </c>
      <c r="H361" s="31" t="s">
        <v>1572</v>
      </c>
      <c r="I361" s="19" t="str">
        <f>'Extraction IP'!F361&amp;'Extraction IP'!G361</f>
        <v>C8</v>
      </c>
      <c r="J361" s="45">
        <f t="array" ref="J361">INDEX(H:H,MATCH(1,(K361=A:A)*(L361=G:G),0))</f>
        <v>0</v>
      </c>
    </row>
    <row r="362" spans="1:10" s="13" customFormat="1" x14ac:dyDescent="0.25">
      <c r="A362" s="31" t="s">
        <v>1789</v>
      </c>
      <c r="B362" s="31" t="s">
        <v>1757</v>
      </c>
      <c r="C362" s="31" t="s">
        <v>4</v>
      </c>
      <c r="D362" s="31" t="s">
        <v>10</v>
      </c>
      <c r="E362" s="31" t="s">
        <v>1757</v>
      </c>
      <c r="F362" s="31" t="s">
        <v>20</v>
      </c>
      <c r="G362" s="31" t="s">
        <v>13</v>
      </c>
      <c r="H362" s="31" t="s">
        <v>1573</v>
      </c>
      <c r="I362" s="19" t="str">
        <f>'Extraction IP'!F362&amp;'Extraction IP'!G362</f>
        <v>D0</v>
      </c>
      <c r="J362" s="45">
        <f t="array" ref="J362">INDEX(H:H,MATCH(1,(K362=A:A)*(L362=G:G),0))</f>
        <v>0</v>
      </c>
    </row>
    <row r="363" spans="1:10" s="13" customFormat="1" x14ac:dyDescent="0.25">
      <c r="A363" s="31" t="s">
        <v>1789</v>
      </c>
      <c r="B363" s="31" t="s">
        <v>1757</v>
      </c>
      <c r="C363" s="31" t="s">
        <v>4</v>
      </c>
      <c r="D363" s="31" t="s">
        <v>10</v>
      </c>
      <c r="E363" s="31" t="s">
        <v>1757</v>
      </c>
      <c r="F363" s="31" t="s">
        <v>20</v>
      </c>
      <c r="G363" s="31" t="s">
        <v>16</v>
      </c>
      <c r="H363" s="31" t="s">
        <v>1574</v>
      </c>
      <c r="I363" s="19" t="str">
        <f>'Extraction IP'!F363&amp;'Extraction IP'!G363</f>
        <v>D4</v>
      </c>
      <c r="J363" s="45">
        <f t="array" ref="J363">INDEX(H:H,MATCH(1,(K363=A:A)*(L363=G:G),0))</f>
        <v>0</v>
      </c>
    </row>
    <row r="364" spans="1:10" s="13" customFormat="1" x14ac:dyDescent="0.25">
      <c r="A364" s="31" t="s">
        <v>1789</v>
      </c>
      <c r="B364" s="31" t="s">
        <v>1757</v>
      </c>
      <c r="C364" s="31" t="s">
        <v>4</v>
      </c>
      <c r="D364" s="31" t="s">
        <v>10</v>
      </c>
      <c r="E364" s="31" t="s">
        <v>1757</v>
      </c>
      <c r="F364" s="31" t="s">
        <v>20</v>
      </c>
      <c r="G364" s="31" t="s">
        <v>18</v>
      </c>
      <c r="H364" s="31" t="s">
        <v>1575</v>
      </c>
      <c r="I364" s="19" t="str">
        <f>'Extraction IP'!F364&amp;'Extraction IP'!G364</f>
        <v>D8</v>
      </c>
      <c r="J364" s="45">
        <f t="array" ref="J364">INDEX(H:H,MATCH(1,(K364=A:A)*(L364=G:G),0))</f>
        <v>0</v>
      </c>
    </row>
    <row r="365" spans="1:10" s="13" customFormat="1" x14ac:dyDescent="0.25">
      <c r="A365" s="31" t="s">
        <v>1789</v>
      </c>
      <c r="B365" s="31" t="s">
        <v>1757</v>
      </c>
      <c r="C365" s="31" t="s">
        <v>4</v>
      </c>
      <c r="D365" s="31" t="s">
        <v>10</v>
      </c>
      <c r="E365" s="31" t="s">
        <v>1757</v>
      </c>
      <c r="F365" s="31" t="s">
        <v>24</v>
      </c>
      <c r="G365" s="31" t="s">
        <v>13</v>
      </c>
      <c r="H365" s="31" t="s">
        <v>1576</v>
      </c>
      <c r="I365" s="19" t="str">
        <f>'Extraction IP'!F365&amp;'Extraction IP'!G365</f>
        <v>F0</v>
      </c>
      <c r="J365" s="45">
        <f t="array" ref="J365">INDEX(H:H,MATCH(1,(K365=A:A)*(L365=G:G),0))</f>
        <v>0</v>
      </c>
    </row>
    <row r="366" spans="1:10" s="13" customFormat="1" x14ac:dyDescent="0.25">
      <c r="A366" s="31" t="s">
        <v>1789</v>
      </c>
      <c r="B366" s="31" t="s">
        <v>1757</v>
      </c>
      <c r="C366" s="31" t="s">
        <v>4</v>
      </c>
      <c r="D366" s="31" t="s">
        <v>10</v>
      </c>
      <c r="E366" s="31" t="s">
        <v>1757</v>
      </c>
      <c r="F366" s="31" t="s">
        <v>24</v>
      </c>
      <c r="G366" s="31" t="s">
        <v>16</v>
      </c>
      <c r="H366" s="31" t="s">
        <v>1577</v>
      </c>
      <c r="I366" s="19" t="str">
        <f>'Extraction IP'!F366&amp;'Extraction IP'!G366</f>
        <v>F4</v>
      </c>
      <c r="J366" s="45">
        <f t="array" ref="J366">INDEX(H:H,MATCH(1,(K366=A:A)*(L366=G:G),0))</f>
        <v>0</v>
      </c>
    </row>
    <row r="367" spans="1:10" s="13" customFormat="1" x14ac:dyDescent="0.25">
      <c r="A367" s="31" t="s">
        <v>1789</v>
      </c>
      <c r="B367" s="31" t="s">
        <v>1757</v>
      </c>
      <c r="C367" s="31" t="s">
        <v>4</v>
      </c>
      <c r="D367" s="31" t="s">
        <v>10</v>
      </c>
      <c r="E367" s="31" t="s">
        <v>1757</v>
      </c>
      <c r="F367" s="31" t="s">
        <v>24</v>
      </c>
      <c r="G367" s="31" t="s">
        <v>18</v>
      </c>
      <c r="H367" s="31" t="s">
        <v>1578</v>
      </c>
      <c r="I367" s="19" t="str">
        <f>'Extraction IP'!F367&amp;'Extraction IP'!G367</f>
        <v>F8</v>
      </c>
      <c r="J367" s="45">
        <f t="array" ref="J367">INDEX(H:H,MATCH(1,(K367=A:A)*(L367=G:G),0))</f>
        <v>0</v>
      </c>
    </row>
    <row r="368" spans="1:10" s="13" customFormat="1" x14ac:dyDescent="0.25">
      <c r="A368" s="31" t="s">
        <v>1790</v>
      </c>
      <c r="B368" s="31" t="s">
        <v>387</v>
      </c>
      <c r="C368" s="31" t="s">
        <v>14</v>
      </c>
      <c r="D368" s="31" t="s">
        <v>10</v>
      </c>
      <c r="E368" s="31" t="s">
        <v>387</v>
      </c>
      <c r="F368" s="31" t="s">
        <v>3</v>
      </c>
      <c r="G368" s="31" t="s">
        <v>13</v>
      </c>
      <c r="H368" s="31" t="s">
        <v>469</v>
      </c>
      <c r="I368" s="19" t="str">
        <f>'Extraction IP'!F368&amp;'Extraction IP'!G368</f>
        <v>0</v>
      </c>
      <c r="J368" s="45">
        <f t="array" ref="J368">INDEX(H:H,MATCH(1,(K368=A:A)*(L368=G:G),0))</f>
        <v>0</v>
      </c>
    </row>
    <row r="369" spans="1:12" s="13" customFormat="1" x14ac:dyDescent="0.25">
      <c r="A369" s="31" t="s">
        <v>1790</v>
      </c>
      <c r="B369" s="31" t="s">
        <v>387</v>
      </c>
      <c r="C369" s="31" t="s">
        <v>14</v>
      </c>
      <c r="D369" s="31" t="s">
        <v>10</v>
      </c>
      <c r="E369" s="31" t="s">
        <v>387</v>
      </c>
      <c r="F369" s="31" t="s">
        <v>3</v>
      </c>
      <c r="G369" s="31" t="s">
        <v>18</v>
      </c>
      <c r="H369" s="31" t="s">
        <v>470</v>
      </c>
      <c r="I369" s="19" t="str">
        <f>'Extraction IP'!F369&amp;'Extraction IP'!G369</f>
        <v>8</v>
      </c>
      <c r="J369" s="45">
        <f t="array" ref="J369">INDEX(H:H,MATCH(1,(K369=A:A)*(L369=G:G),0))</f>
        <v>0</v>
      </c>
    </row>
    <row r="370" spans="1:12" s="13" customFormat="1" x14ac:dyDescent="0.25">
      <c r="A370" s="31" t="s">
        <v>1790</v>
      </c>
      <c r="B370" s="31" t="s">
        <v>387</v>
      </c>
      <c r="C370" s="31" t="s">
        <v>14</v>
      </c>
      <c r="D370" s="31" t="s">
        <v>10</v>
      </c>
      <c r="E370" s="31" t="s">
        <v>387</v>
      </c>
      <c r="F370" s="31" t="s">
        <v>3</v>
      </c>
      <c r="G370" s="31" t="s">
        <v>16</v>
      </c>
      <c r="H370" s="31" t="s">
        <v>471</v>
      </c>
      <c r="I370" s="19" t="str">
        <f>'Extraction IP'!F370&amp;'Extraction IP'!G370</f>
        <v>4</v>
      </c>
      <c r="J370" s="45">
        <f t="array" ref="J370">INDEX(H:H,MATCH(1,(K370=A:A)*(L370=G:G),0))</f>
        <v>0</v>
      </c>
    </row>
    <row r="371" spans="1:12" s="13" customFormat="1" x14ac:dyDescent="0.25">
      <c r="A371" s="31" t="s">
        <v>1791</v>
      </c>
      <c r="B371" s="31" t="s">
        <v>473</v>
      </c>
      <c r="C371" s="31" t="s">
        <v>14</v>
      </c>
      <c r="D371" s="31" t="s">
        <v>10</v>
      </c>
      <c r="E371" s="31" t="s">
        <v>473</v>
      </c>
      <c r="F371" s="31" t="s">
        <v>3</v>
      </c>
      <c r="G371" s="31" t="s">
        <v>16</v>
      </c>
      <c r="H371" s="31" t="s">
        <v>472</v>
      </c>
      <c r="I371" s="19" t="str">
        <f>'Extraction IP'!F371&amp;'Extraction IP'!G371</f>
        <v>4</v>
      </c>
      <c r="J371" s="45">
        <f t="array" ref="J371">INDEX(H:H,MATCH(1,(K371=A:A)*(L371=G:G),0))</f>
        <v>0</v>
      </c>
    </row>
    <row r="372" spans="1:12" s="13" customFormat="1" x14ac:dyDescent="0.25">
      <c r="A372" s="31" t="s">
        <v>1791</v>
      </c>
      <c r="B372" s="31" t="s">
        <v>473</v>
      </c>
      <c r="C372" s="31" t="s">
        <v>14</v>
      </c>
      <c r="D372" s="31" t="s">
        <v>10</v>
      </c>
      <c r="E372" s="31" t="s">
        <v>473</v>
      </c>
      <c r="F372" s="31" t="s">
        <v>3</v>
      </c>
      <c r="G372" s="31" t="s">
        <v>13</v>
      </c>
      <c r="H372" s="31" t="s">
        <v>474</v>
      </c>
      <c r="I372" s="19" t="str">
        <f>'Extraction IP'!F372&amp;'Extraction IP'!G372</f>
        <v>0</v>
      </c>
      <c r="J372" s="45">
        <f t="array" ref="J372">INDEX(H:H,MATCH(1,(K372=A:A)*(L372=G:G),0))</f>
        <v>0</v>
      </c>
    </row>
    <row r="373" spans="1:12" s="13" customFormat="1" x14ac:dyDescent="0.25">
      <c r="A373" s="31" t="s">
        <v>1791</v>
      </c>
      <c r="B373" s="31" t="s">
        <v>473</v>
      </c>
      <c r="C373" s="31" t="s">
        <v>14</v>
      </c>
      <c r="D373" s="31" t="s">
        <v>10</v>
      </c>
      <c r="E373" s="31" t="s">
        <v>473</v>
      </c>
      <c r="F373" s="31" t="s">
        <v>3</v>
      </c>
      <c r="G373" s="31" t="s">
        <v>18</v>
      </c>
      <c r="H373" s="31" t="s">
        <v>475</v>
      </c>
      <c r="I373" s="19" t="str">
        <f>'Extraction IP'!F373&amp;'Extraction IP'!G373</f>
        <v>8</v>
      </c>
      <c r="J373" s="45">
        <f t="array" ref="J373">INDEX(H:H,MATCH(1,(K373=A:A)*(L373=G:G),0))</f>
        <v>0</v>
      </c>
    </row>
    <row r="374" spans="1:12" s="13" customFormat="1" x14ac:dyDescent="0.25">
      <c r="A374" s="31" t="s">
        <v>1792</v>
      </c>
      <c r="B374" s="31" t="s">
        <v>387</v>
      </c>
      <c r="C374" s="31" t="s">
        <v>14</v>
      </c>
      <c r="D374" s="31" t="s">
        <v>10</v>
      </c>
      <c r="E374" s="31" t="s">
        <v>387</v>
      </c>
      <c r="F374" s="31" t="s">
        <v>3</v>
      </c>
      <c r="G374" s="31" t="s">
        <v>13</v>
      </c>
      <c r="H374" s="31" t="s">
        <v>476</v>
      </c>
      <c r="I374" s="19" t="str">
        <f>'Extraction IP'!F374&amp;'Extraction IP'!G374</f>
        <v>0</v>
      </c>
      <c r="J374" s="45">
        <f t="array" ref="J374">INDEX(H:H,MATCH(1,(K374=A:A)*(L374=G:G),0))</f>
        <v>0</v>
      </c>
    </row>
    <row r="375" spans="1:12" s="13" customFormat="1" x14ac:dyDescent="0.25">
      <c r="A375" s="31" t="s">
        <v>1792</v>
      </c>
      <c r="B375" s="31" t="s">
        <v>387</v>
      </c>
      <c r="C375" s="31" t="s">
        <v>14</v>
      </c>
      <c r="D375" s="31" t="s">
        <v>10</v>
      </c>
      <c r="E375" s="31" t="s">
        <v>387</v>
      </c>
      <c r="F375" s="31" t="s">
        <v>3</v>
      </c>
      <c r="G375" s="31" t="s">
        <v>18</v>
      </c>
      <c r="H375" s="31" t="s">
        <v>477</v>
      </c>
      <c r="I375" s="19" t="str">
        <f>'Extraction IP'!F375&amp;'Extraction IP'!G375</f>
        <v>8</v>
      </c>
      <c r="J375" s="45">
        <f t="array" ref="J375">INDEX(H:H,MATCH(1,(K375=A:A)*(L375=G:G),0))</f>
        <v>0</v>
      </c>
    </row>
    <row r="376" spans="1:12" s="13" customFormat="1" x14ac:dyDescent="0.25">
      <c r="A376" s="31" t="s">
        <v>1792</v>
      </c>
      <c r="B376" s="31" t="s">
        <v>387</v>
      </c>
      <c r="C376" s="31" t="s">
        <v>14</v>
      </c>
      <c r="D376" s="31" t="s">
        <v>10</v>
      </c>
      <c r="E376" s="31" t="s">
        <v>387</v>
      </c>
      <c r="F376" s="31" t="s">
        <v>3</v>
      </c>
      <c r="G376" s="31" t="s">
        <v>16</v>
      </c>
      <c r="H376" s="31" t="s">
        <v>478</v>
      </c>
      <c r="I376" s="19" t="str">
        <f>'Extraction IP'!F376&amp;'Extraction IP'!G376</f>
        <v>4</v>
      </c>
      <c r="J376" s="45">
        <f t="array" ref="J376">INDEX(H:H,MATCH(1,(K376=A:A)*(L376=G:G),0))</f>
        <v>0</v>
      </c>
    </row>
    <row r="377" spans="1:12" s="12" customFormat="1" x14ac:dyDescent="0.25">
      <c r="A377" s="27" t="s">
        <v>1793</v>
      </c>
      <c r="B377" s="27" t="s">
        <v>11</v>
      </c>
      <c r="C377" s="27" t="s">
        <v>3</v>
      </c>
      <c r="D377" s="27" t="s">
        <v>10</v>
      </c>
      <c r="E377" s="27" t="s">
        <v>11</v>
      </c>
      <c r="F377" s="27" t="s">
        <v>1718</v>
      </c>
      <c r="G377" s="27" t="s">
        <v>13</v>
      </c>
      <c r="H377" s="27" t="s">
        <v>39</v>
      </c>
      <c r="I377" s="19" t="str">
        <f>'Extraction IP'!F377&amp;'Extraction IP'!G377</f>
        <v>M0</v>
      </c>
      <c r="J377" s="42" t="e">
        <f t="array" ref="J377">INDEX(H:H,MATCH(1,(K377=A:A)*(L377=G:G),0))</f>
        <v>#N/A</v>
      </c>
      <c r="K377" s="12" t="s">
        <v>1795</v>
      </c>
      <c r="L377" s="12">
        <v>8</v>
      </c>
    </row>
    <row r="378" spans="1:12" s="12" customFormat="1" x14ac:dyDescent="0.25">
      <c r="A378" s="27" t="s">
        <v>1793</v>
      </c>
      <c r="B378" s="27" t="s">
        <v>11</v>
      </c>
      <c r="C378" s="27" t="s">
        <v>3</v>
      </c>
      <c r="D378" s="27" t="s">
        <v>10</v>
      </c>
      <c r="E378" s="27" t="s">
        <v>11</v>
      </c>
      <c r="F378" s="27" t="s">
        <v>1718</v>
      </c>
      <c r="G378" s="27" t="s">
        <v>16</v>
      </c>
      <c r="H378" s="27" t="s">
        <v>40</v>
      </c>
      <c r="I378" s="19" t="str">
        <f>'Extraction IP'!F378&amp;'Extraction IP'!G378</f>
        <v>M4</v>
      </c>
      <c r="J378" s="42">
        <f t="array" ref="J378">INDEX(H:H,MATCH(1,(K378=A:A)*(L378=G:G),0))</f>
        <v>0</v>
      </c>
    </row>
    <row r="379" spans="1:12" s="12" customFormat="1" x14ac:dyDescent="0.25">
      <c r="A379" s="27" t="s">
        <v>1793</v>
      </c>
      <c r="B379" s="27" t="s">
        <v>11</v>
      </c>
      <c r="C379" s="27" t="s">
        <v>3</v>
      </c>
      <c r="D379" s="27" t="s">
        <v>10</v>
      </c>
      <c r="E379" s="27" t="s">
        <v>11</v>
      </c>
      <c r="F379" s="27" t="s">
        <v>1718</v>
      </c>
      <c r="G379" s="27" t="s">
        <v>18</v>
      </c>
      <c r="H379" s="27" t="s">
        <v>41</v>
      </c>
      <c r="I379" s="19" t="str">
        <f>'Extraction IP'!F379&amp;'Extraction IP'!G379</f>
        <v>M8</v>
      </c>
      <c r="J379" s="42">
        <f t="array" ref="J379">INDEX(H:H,MATCH(1,(K379=A:A)*(L379=G:G),0))</f>
        <v>0</v>
      </c>
    </row>
    <row r="380" spans="1:12" s="12" customFormat="1" x14ac:dyDescent="0.25">
      <c r="A380" s="27" t="s">
        <v>1793</v>
      </c>
      <c r="B380" s="27" t="s">
        <v>11</v>
      </c>
      <c r="C380" s="27" t="s">
        <v>4</v>
      </c>
      <c r="D380" s="27" t="s">
        <v>10</v>
      </c>
      <c r="E380" s="27" t="s">
        <v>11</v>
      </c>
      <c r="F380" s="27" t="s">
        <v>36</v>
      </c>
      <c r="G380" s="27" t="s">
        <v>13</v>
      </c>
      <c r="H380" s="27" t="s">
        <v>60</v>
      </c>
      <c r="I380" s="19" t="str">
        <f>'Extraction IP'!F380&amp;'Extraction IP'!G380</f>
        <v>H0</v>
      </c>
      <c r="J380" s="42">
        <f t="array" ref="J380">INDEX(H:H,MATCH(1,(K380=A:A)*(L380=G:G),0))</f>
        <v>0</v>
      </c>
    </row>
    <row r="381" spans="1:12" s="12" customFormat="1" x14ac:dyDescent="0.25">
      <c r="A381" s="27" t="s">
        <v>1793</v>
      </c>
      <c r="B381" s="27" t="s">
        <v>11</v>
      </c>
      <c r="C381" s="27" t="s">
        <v>4</v>
      </c>
      <c r="D381" s="27" t="s">
        <v>10</v>
      </c>
      <c r="E381" s="27" t="s">
        <v>11</v>
      </c>
      <c r="F381" s="27" t="s">
        <v>36</v>
      </c>
      <c r="G381" s="27" t="s">
        <v>16</v>
      </c>
      <c r="H381" s="27" t="s">
        <v>61</v>
      </c>
      <c r="I381" s="19" t="str">
        <f>'Extraction IP'!F381&amp;'Extraction IP'!G381</f>
        <v>H4</v>
      </c>
      <c r="J381" s="42">
        <f t="array" ref="J381">INDEX(H:H,MATCH(1,(K381=A:A)*(L381=G:G),0))</f>
        <v>0</v>
      </c>
    </row>
    <row r="382" spans="1:12" s="12" customFormat="1" x14ac:dyDescent="0.25">
      <c r="A382" s="27" t="s">
        <v>1793</v>
      </c>
      <c r="B382" s="27" t="s">
        <v>11</v>
      </c>
      <c r="C382" s="27" t="s">
        <v>4</v>
      </c>
      <c r="D382" s="27" t="s">
        <v>10</v>
      </c>
      <c r="E382" s="27" t="s">
        <v>11</v>
      </c>
      <c r="F382" s="27" t="s">
        <v>36</v>
      </c>
      <c r="G382" s="27" t="s">
        <v>18</v>
      </c>
      <c r="H382" s="27" t="s">
        <v>62</v>
      </c>
      <c r="I382" s="19" t="str">
        <f>'Extraction IP'!F382&amp;'Extraction IP'!G382</f>
        <v>H8</v>
      </c>
      <c r="J382" s="42">
        <f t="array" ref="J382">INDEX(H:H,MATCH(1,(K382=A:A)*(L382=G:G),0))</f>
        <v>0</v>
      </c>
    </row>
    <row r="383" spans="1:12" s="12" customFormat="1" x14ac:dyDescent="0.25">
      <c r="A383" s="27" t="s">
        <v>1793</v>
      </c>
      <c r="B383" s="27" t="s">
        <v>11</v>
      </c>
      <c r="C383" s="27" t="s">
        <v>4</v>
      </c>
      <c r="D383" s="27" t="s">
        <v>10</v>
      </c>
      <c r="E383" s="27" t="s">
        <v>11</v>
      </c>
      <c r="F383" s="27" t="s">
        <v>1719</v>
      </c>
      <c r="G383" s="27" t="s">
        <v>13</v>
      </c>
      <c r="H383" s="27" t="s">
        <v>63</v>
      </c>
      <c r="I383" s="19" t="str">
        <f>'Extraction IP'!F383&amp;'Extraction IP'!G383</f>
        <v>N0</v>
      </c>
      <c r="J383" s="42">
        <f t="array" ref="J383">INDEX(H:H,MATCH(1,(K383=A:A)*(L383=G:G),0))</f>
        <v>0</v>
      </c>
    </row>
    <row r="384" spans="1:12" s="12" customFormat="1" x14ac:dyDescent="0.25">
      <c r="A384" s="27" t="s">
        <v>1793</v>
      </c>
      <c r="B384" s="27" t="s">
        <v>11</v>
      </c>
      <c r="C384" s="27" t="s">
        <v>4</v>
      </c>
      <c r="D384" s="27" t="s">
        <v>10</v>
      </c>
      <c r="E384" s="27" t="s">
        <v>11</v>
      </c>
      <c r="F384" s="27" t="s">
        <v>1720</v>
      </c>
      <c r="G384" s="27" t="s">
        <v>16</v>
      </c>
      <c r="H384" s="27" t="s">
        <v>64</v>
      </c>
      <c r="I384" s="19" t="str">
        <f>'Extraction IP'!F384&amp;'Extraction IP'!G384</f>
        <v>EC4</v>
      </c>
      <c r="J384" s="42">
        <f t="array" ref="J384">INDEX(H:H,MATCH(1,(K384=A:A)*(L384=G:G),0))</f>
        <v>0</v>
      </c>
    </row>
    <row r="385" spans="1:10" s="12" customFormat="1" x14ac:dyDescent="0.25">
      <c r="A385" s="27" t="s">
        <v>1793</v>
      </c>
      <c r="B385" s="27" t="s">
        <v>11</v>
      </c>
      <c r="C385" s="27" t="s">
        <v>3</v>
      </c>
      <c r="D385" s="27" t="s">
        <v>10</v>
      </c>
      <c r="E385" s="27" t="s">
        <v>11</v>
      </c>
      <c r="F385" s="27" t="s">
        <v>3</v>
      </c>
      <c r="G385" s="27" t="s">
        <v>3</v>
      </c>
      <c r="H385" s="27" t="s">
        <v>65</v>
      </c>
      <c r="I385" s="19" t="str">
        <f>'Extraction IP'!F385&amp;'Extraction IP'!G385</f>
        <v/>
      </c>
      <c r="J385" s="42">
        <f t="array" ref="J385">INDEX(H:H,MATCH(1,(K385=A:A)*(L385=G:G),0))</f>
        <v>0</v>
      </c>
    </row>
    <row r="386" spans="1:10" s="12" customFormat="1" x14ac:dyDescent="0.25">
      <c r="A386" s="27" t="s">
        <v>1793</v>
      </c>
      <c r="B386" s="27" t="s">
        <v>11</v>
      </c>
      <c r="C386" s="27" t="s">
        <v>4</v>
      </c>
      <c r="D386" s="27" t="s">
        <v>10</v>
      </c>
      <c r="E386" s="27" t="s">
        <v>11</v>
      </c>
      <c r="F386" s="27" t="s">
        <v>1721</v>
      </c>
      <c r="G386" s="27" t="s">
        <v>13</v>
      </c>
      <c r="H386" s="27" t="s">
        <v>66</v>
      </c>
      <c r="I386" s="19" t="str">
        <f>'Extraction IP'!F386&amp;'Extraction IP'!G386</f>
        <v>O0</v>
      </c>
      <c r="J386" s="42">
        <f t="array" ref="J386">INDEX(H:H,MATCH(1,(K386=A:A)*(L386=G:G),0))</f>
        <v>0</v>
      </c>
    </row>
    <row r="387" spans="1:10" s="12" customFormat="1" x14ac:dyDescent="0.25">
      <c r="A387" s="27" t="s">
        <v>1793</v>
      </c>
      <c r="B387" s="27" t="s">
        <v>11</v>
      </c>
      <c r="C387" s="27" t="s">
        <v>4</v>
      </c>
      <c r="D387" s="27" t="s">
        <v>10</v>
      </c>
      <c r="E387" s="27" t="s">
        <v>11</v>
      </c>
      <c r="F387" s="27" t="s">
        <v>1721</v>
      </c>
      <c r="G387" s="27" t="s">
        <v>16</v>
      </c>
      <c r="H387" s="27" t="s">
        <v>67</v>
      </c>
      <c r="I387" s="19" t="str">
        <f>'Extraction IP'!F387&amp;'Extraction IP'!G387</f>
        <v>O4</v>
      </c>
      <c r="J387" s="42">
        <f t="array" ref="J387">INDEX(H:H,MATCH(1,(K387=A:A)*(L387=G:G),0))</f>
        <v>0</v>
      </c>
    </row>
    <row r="388" spans="1:10" s="12" customFormat="1" x14ac:dyDescent="0.25">
      <c r="A388" s="27" t="s">
        <v>1793</v>
      </c>
      <c r="B388" s="27" t="s">
        <v>11</v>
      </c>
      <c r="C388" s="27" t="s">
        <v>4</v>
      </c>
      <c r="D388" s="27" t="s">
        <v>10</v>
      </c>
      <c r="E388" s="27" t="s">
        <v>11</v>
      </c>
      <c r="F388" s="27" t="s">
        <v>1721</v>
      </c>
      <c r="G388" s="27" t="s">
        <v>18</v>
      </c>
      <c r="H388" s="27" t="s">
        <v>68</v>
      </c>
      <c r="I388" s="19" t="str">
        <f>'Extraction IP'!F388&amp;'Extraction IP'!G388</f>
        <v>O8</v>
      </c>
      <c r="J388" s="42">
        <f t="array" ref="J388">INDEX(H:H,MATCH(1,(K388=A:A)*(L388=G:G),0))</f>
        <v>0</v>
      </c>
    </row>
    <row r="389" spans="1:10" s="12" customFormat="1" x14ac:dyDescent="0.25">
      <c r="A389" s="27" t="s">
        <v>1794</v>
      </c>
      <c r="B389" s="27" t="s">
        <v>11</v>
      </c>
      <c r="C389" s="27" t="s">
        <v>4</v>
      </c>
      <c r="D389" s="27" t="s">
        <v>10</v>
      </c>
      <c r="E389" s="27" t="s">
        <v>11</v>
      </c>
      <c r="F389" s="27" t="s">
        <v>1718</v>
      </c>
      <c r="G389" s="27" t="s">
        <v>13</v>
      </c>
      <c r="H389" s="27" t="s">
        <v>72</v>
      </c>
      <c r="I389" s="19" t="str">
        <f>'Extraction IP'!F389&amp;'Extraction IP'!G389</f>
        <v>M0</v>
      </c>
      <c r="J389" s="42">
        <f t="array" ref="J389">INDEX(H:H,MATCH(1,(K389=A:A)*(L389=G:G),0))</f>
        <v>0</v>
      </c>
    </row>
    <row r="390" spans="1:10" s="12" customFormat="1" x14ac:dyDescent="0.25">
      <c r="A390" s="27" t="s">
        <v>1794</v>
      </c>
      <c r="B390" s="27" t="s">
        <v>11</v>
      </c>
      <c r="C390" s="27" t="s">
        <v>4</v>
      </c>
      <c r="D390" s="27" t="s">
        <v>10</v>
      </c>
      <c r="E390" s="27" t="s">
        <v>11</v>
      </c>
      <c r="F390" s="27" t="s">
        <v>1718</v>
      </c>
      <c r="G390" s="27" t="s">
        <v>16</v>
      </c>
      <c r="H390" s="27" t="s">
        <v>73</v>
      </c>
      <c r="I390" s="19" t="str">
        <f>'Extraction IP'!F390&amp;'Extraction IP'!G390</f>
        <v>M4</v>
      </c>
      <c r="J390" s="42">
        <f t="array" ref="J390">INDEX(H:H,MATCH(1,(K390=A:A)*(L390=G:G),0))</f>
        <v>0</v>
      </c>
    </row>
    <row r="391" spans="1:10" s="12" customFormat="1" x14ac:dyDescent="0.25">
      <c r="A391" s="27" t="s">
        <v>1794</v>
      </c>
      <c r="B391" s="27" t="s">
        <v>11</v>
      </c>
      <c r="C391" s="27" t="s">
        <v>4</v>
      </c>
      <c r="D391" s="27" t="s">
        <v>10</v>
      </c>
      <c r="E391" s="27" t="s">
        <v>11</v>
      </c>
      <c r="F391" s="27" t="s">
        <v>1718</v>
      </c>
      <c r="G391" s="27" t="s">
        <v>18</v>
      </c>
      <c r="H391" s="27" t="s">
        <v>74</v>
      </c>
      <c r="I391" s="19" t="str">
        <f>'Extraction IP'!F391&amp;'Extraction IP'!G391</f>
        <v>M8</v>
      </c>
      <c r="J391" s="42">
        <f t="array" ref="J391">INDEX(H:H,MATCH(1,(K391=A:A)*(L391=G:G),0))</f>
        <v>0</v>
      </c>
    </row>
    <row r="392" spans="1:10" s="12" customFormat="1" x14ac:dyDescent="0.25">
      <c r="A392" s="27" t="s">
        <v>1794</v>
      </c>
      <c r="B392" s="27" t="s">
        <v>11</v>
      </c>
      <c r="C392" s="27" t="s">
        <v>4</v>
      </c>
      <c r="D392" s="27" t="s">
        <v>10</v>
      </c>
      <c r="E392" s="27" t="s">
        <v>11</v>
      </c>
      <c r="F392" s="27" t="s">
        <v>1719</v>
      </c>
      <c r="G392" s="27" t="s">
        <v>13</v>
      </c>
      <c r="H392" s="27" t="s">
        <v>75</v>
      </c>
      <c r="I392" s="19" t="str">
        <f>'Extraction IP'!F392&amp;'Extraction IP'!G392</f>
        <v>N0</v>
      </c>
      <c r="J392" s="42">
        <f t="array" ref="J392">INDEX(H:H,MATCH(1,(K392=A:A)*(L392=G:G),0))</f>
        <v>0</v>
      </c>
    </row>
    <row r="393" spans="1:10" s="12" customFormat="1" x14ac:dyDescent="0.25">
      <c r="A393" s="27" t="s">
        <v>1794</v>
      </c>
      <c r="B393" s="27" t="s">
        <v>11</v>
      </c>
      <c r="C393" s="27" t="s">
        <v>4</v>
      </c>
      <c r="D393" s="27" t="s">
        <v>10</v>
      </c>
      <c r="E393" s="27" t="s">
        <v>11</v>
      </c>
      <c r="F393" s="27" t="s">
        <v>1719</v>
      </c>
      <c r="G393" s="27" t="s">
        <v>16</v>
      </c>
      <c r="H393" s="27" t="s">
        <v>76</v>
      </c>
      <c r="I393" s="19" t="str">
        <f>'Extraction IP'!F393&amp;'Extraction IP'!G393</f>
        <v>N4</v>
      </c>
      <c r="J393" s="42">
        <f t="array" ref="J393">INDEX(H:H,MATCH(1,(K393=A:A)*(L393=G:G),0))</f>
        <v>0</v>
      </c>
    </row>
    <row r="394" spans="1:10" s="12" customFormat="1" x14ac:dyDescent="0.25">
      <c r="A394" s="27" t="s">
        <v>1794</v>
      </c>
      <c r="B394" s="27" t="s">
        <v>11</v>
      </c>
      <c r="C394" s="27" t="s">
        <v>4</v>
      </c>
      <c r="D394" s="27" t="s">
        <v>10</v>
      </c>
      <c r="E394" s="27" t="s">
        <v>11</v>
      </c>
      <c r="F394" s="27" t="s">
        <v>1719</v>
      </c>
      <c r="G394" s="27" t="s">
        <v>18</v>
      </c>
      <c r="H394" s="27" t="s">
        <v>77</v>
      </c>
      <c r="I394" s="19" t="str">
        <f>'Extraction IP'!F394&amp;'Extraction IP'!G394</f>
        <v>N8</v>
      </c>
      <c r="J394" s="42">
        <f t="array" ref="J394">INDEX(H:H,MATCH(1,(K394=A:A)*(L394=G:G),0))</f>
        <v>0</v>
      </c>
    </row>
    <row r="395" spans="1:10" s="12" customFormat="1" x14ac:dyDescent="0.25">
      <c r="A395" s="27" t="s">
        <v>1794</v>
      </c>
      <c r="B395" s="27" t="s">
        <v>11</v>
      </c>
      <c r="C395" s="27" t="s">
        <v>4</v>
      </c>
      <c r="D395" s="27" t="s">
        <v>10</v>
      </c>
      <c r="E395" s="27" t="s">
        <v>11</v>
      </c>
      <c r="F395" s="27" t="s">
        <v>1721</v>
      </c>
      <c r="G395" s="27" t="s">
        <v>13</v>
      </c>
      <c r="H395" s="27" t="s">
        <v>78</v>
      </c>
      <c r="I395" s="19" t="str">
        <f>'Extraction IP'!F395&amp;'Extraction IP'!G395</f>
        <v>O0</v>
      </c>
      <c r="J395" s="42">
        <f t="array" ref="J395">INDEX(H:H,MATCH(1,(K395=A:A)*(L395=G:G),0))</f>
        <v>0</v>
      </c>
    </row>
    <row r="396" spans="1:10" s="12" customFormat="1" x14ac:dyDescent="0.25">
      <c r="A396" s="27" t="s">
        <v>1794</v>
      </c>
      <c r="B396" s="27" t="s">
        <v>11</v>
      </c>
      <c r="C396" s="27" t="s">
        <v>4</v>
      </c>
      <c r="D396" s="27" t="s">
        <v>10</v>
      </c>
      <c r="E396" s="27" t="s">
        <v>11</v>
      </c>
      <c r="F396" s="27" t="s">
        <v>1721</v>
      </c>
      <c r="G396" s="27" t="s">
        <v>16</v>
      </c>
      <c r="H396" s="27" t="s">
        <v>79</v>
      </c>
      <c r="I396" s="19" t="str">
        <f>'Extraction IP'!F396&amp;'Extraction IP'!G396</f>
        <v>O4</v>
      </c>
      <c r="J396" s="42">
        <f t="array" ref="J396">INDEX(H:H,MATCH(1,(K396=A:A)*(L396=G:G),0))</f>
        <v>0</v>
      </c>
    </row>
    <row r="397" spans="1:10" s="12" customFormat="1" x14ac:dyDescent="0.25">
      <c r="A397" s="27" t="s">
        <v>1794</v>
      </c>
      <c r="B397" s="27" t="s">
        <v>11</v>
      </c>
      <c r="C397" s="27" t="s">
        <v>4</v>
      </c>
      <c r="D397" s="27" t="s">
        <v>10</v>
      </c>
      <c r="E397" s="27" t="s">
        <v>11</v>
      </c>
      <c r="F397" s="27" t="s">
        <v>1721</v>
      </c>
      <c r="G397" s="27" t="s">
        <v>18</v>
      </c>
      <c r="H397" s="27" t="s">
        <v>80</v>
      </c>
      <c r="I397" s="19" t="str">
        <f>'Extraction IP'!F397&amp;'Extraction IP'!G397</f>
        <v>O8</v>
      </c>
      <c r="J397" s="42">
        <f t="array" ref="J397">INDEX(H:H,MATCH(1,(K397=A:A)*(L397=G:G),0))</f>
        <v>0</v>
      </c>
    </row>
    <row r="398" spans="1:10" s="12" customFormat="1" x14ac:dyDescent="0.25">
      <c r="A398" s="27" t="s">
        <v>1794</v>
      </c>
      <c r="B398" s="27" t="s">
        <v>11</v>
      </c>
      <c r="C398" s="27" t="s">
        <v>4</v>
      </c>
      <c r="D398" s="27" t="s">
        <v>10</v>
      </c>
      <c r="E398" s="27" t="s">
        <v>11</v>
      </c>
      <c r="F398" s="27" t="s">
        <v>1722</v>
      </c>
      <c r="G398" s="27" t="s">
        <v>13</v>
      </c>
      <c r="H398" s="27" t="s">
        <v>96</v>
      </c>
      <c r="I398" s="19" t="str">
        <f>'Extraction IP'!F398&amp;'Extraction IP'!G398</f>
        <v>P0</v>
      </c>
      <c r="J398" s="42">
        <f t="array" ref="J398">INDEX(H:H,MATCH(1,(K398=A:A)*(L398=G:G),0))</f>
        <v>0</v>
      </c>
    </row>
    <row r="399" spans="1:10" s="12" customFormat="1" x14ac:dyDescent="0.25">
      <c r="A399" s="27" t="s">
        <v>1794</v>
      </c>
      <c r="B399" s="27" t="s">
        <v>11</v>
      </c>
      <c r="C399" s="27" t="s">
        <v>4</v>
      </c>
      <c r="D399" s="27" t="s">
        <v>10</v>
      </c>
      <c r="E399" s="27" t="s">
        <v>11</v>
      </c>
      <c r="F399" s="27" t="s">
        <v>1722</v>
      </c>
      <c r="G399" s="27" t="s">
        <v>16</v>
      </c>
      <c r="H399" s="27" t="s">
        <v>97</v>
      </c>
      <c r="I399" s="19" t="str">
        <f>'Extraction IP'!F399&amp;'Extraction IP'!G399</f>
        <v>P4</v>
      </c>
      <c r="J399" s="42">
        <f t="array" ref="J399">INDEX(H:H,MATCH(1,(K399=A:A)*(L399=G:G),0))</f>
        <v>0</v>
      </c>
    </row>
    <row r="400" spans="1:10" s="12" customFormat="1" x14ac:dyDescent="0.25">
      <c r="A400" s="27" t="s">
        <v>1794</v>
      </c>
      <c r="B400" s="27" t="s">
        <v>11</v>
      </c>
      <c r="C400" s="27" t="s">
        <v>4</v>
      </c>
      <c r="D400" s="27" t="s">
        <v>10</v>
      </c>
      <c r="E400" s="27" t="s">
        <v>11</v>
      </c>
      <c r="F400" s="27" t="s">
        <v>1722</v>
      </c>
      <c r="G400" s="27" t="s">
        <v>18</v>
      </c>
      <c r="H400" s="27" t="s">
        <v>98</v>
      </c>
      <c r="I400" s="19" t="str">
        <f>'Extraction IP'!F400&amp;'Extraction IP'!G400</f>
        <v>P8</v>
      </c>
      <c r="J400" s="42">
        <f t="array" ref="J400">INDEX(H:H,MATCH(1,(K400=A:A)*(L400=G:G),0))</f>
        <v>0</v>
      </c>
    </row>
    <row r="401" spans="1:10" s="12" customFormat="1" x14ac:dyDescent="0.25">
      <c r="A401" s="27" t="s">
        <v>1794</v>
      </c>
      <c r="B401" s="27" t="s">
        <v>11</v>
      </c>
      <c r="C401" s="27" t="s">
        <v>4</v>
      </c>
      <c r="D401" s="27" t="s">
        <v>10</v>
      </c>
      <c r="E401" s="27" t="s">
        <v>11</v>
      </c>
      <c r="F401" s="27" t="s">
        <v>36</v>
      </c>
      <c r="G401" s="27" t="s">
        <v>13</v>
      </c>
      <c r="H401" s="27" t="s">
        <v>99</v>
      </c>
      <c r="I401" s="19" t="str">
        <f>'Extraction IP'!F401&amp;'Extraction IP'!G401</f>
        <v>H0</v>
      </c>
      <c r="J401" s="42">
        <f t="array" ref="J401">INDEX(H:H,MATCH(1,(K401=A:A)*(L401=G:G),0))</f>
        <v>0</v>
      </c>
    </row>
    <row r="402" spans="1:10" s="12" customFormat="1" x14ac:dyDescent="0.25">
      <c r="A402" s="27" t="s">
        <v>1794</v>
      </c>
      <c r="B402" s="27" t="s">
        <v>11</v>
      </c>
      <c r="C402" s="27" t="s">
        <v>4</v>
      </c>
      <c r="D402" s="27" t="s">
        <v>10</v>
      </c>
      <c r="E402" s="27" t="s">
        <v>11</v>
      </c>
      <c r="F402" s="27" t="s">
        <v>36</v>
      </c>
      <c r="G402" s="27" t="s">
        <v>16</v>
      </c>
      <c r="H402" s="27" t="s">
        <v>100</v>
      </c>
      <c r="I402" s="19" t="str">
        <f>'Extraction IP'!F402&amp;'Extraction IP'!G402</f>
        <v>H4</v>
      </c>
      <c r="J402" s="42">
        <f t="array" ref="J402">INDEX(H:H,MATCH(1,(K402=A:A)*(L402=G:G),0))</f>
        <v>0</v>
      </c>
    </row>
    <row r="403" spans="1:10" s="12" customFormat="1" x14ac:dyDescent="0.25">
      <c r="A403" s="27" t="s">
        <v>1794</v>
      </c>
      <c r="B403" s="27" t="s">
        <v>11</v>
      </c>
      <c r="C403" s="27" t="s">
        <v>4</v>
      </c>
      <c r="D403" s="27" t="s">
        <v>10</v>
      </c>
      <c r="E403" s="27" t="s">
        <v>11</v>
      </c>
      <c r="F403" s="27" t="s">
        <v>36</v>
      </c>
      <c r="G403" s="27" t="s">
        <v>18</v>
      </c>
      <c r="H403" s="27" t="s">
        <v>101</v>
      </c>
      <c r="I403" s="19" t="str">
        <f>'Extraction IP'!F403&amp;'Extraction IP'!G403</f>
        <v>H8</v>
      </c>
      <c r="J403" s="42">
        <f t="array" ref="J403">INDEX(H:H,MATCH(1,(K403=A:A)*(L403=G:G),0))</f>
        <v>0</v>
      </c>
    </row>
    <row r="404" spans="1:10" s="12" customFormat="1" x14ac:dyDescent="0.25">
      <c r="A404" s="27" t="s">
        <v>1794</v>
      </c>
      <c r="B404" s="27" t="s">
        <v>11</v>
      </c>
      <c r="C404" s="27" t="s">
        <v>4</v>
      </c>
      <c r="D404" s="27" t="s">
        <v>10</v>
      </c>
      <c r="E404" s="27" t="s">
        <v>11</v>
      </c>
      <c r="F404" s="27" t="s">
        <v>1727</v>
      </c>
      <c r="G404" s="27" t="s">
        <v>13</v>
      </c>
      <c r="H404" s="27" t="s">
        <v>102</v>
      </c>
      <c r="I404" s="19" t="str">
        <f>'Extraction IP'!F404&amp;'Extraction IP'!G404</f>
        <v>Q0</v>
      </c>
      <c r="J404" s="42">
        <f t="array" ref="J404">INDEX(H:H,MATCH(1,(K404=A:A)*(L404=G:G),0))</f>
        <v>0</v>
      </c>
    </row>
    <row r="405" spans="1:10" s="12" customFormat="1" x14ac:dyDescent="0.25">
      <c r="A405" s="27" t="s">
        <v>1794</v>
      </c>
      <c r="B405" s="27" t="s">
        <v>11</v>
      </c>
      <c r="C405" s="27" t="s">
        <v>4</v>
      </c>
      <c r="D405" s="27" t="s">
        <v>10</v>
      </c>
      <c r="E405" s="27" t="s">
        <v>11</v>
      </c>
      <c r="F405" s="27" t="s">
        <v>1727</v>
      </c>
      <c r="G405" s="27" t="s">
        <v>16</v>
      </c>
      <c r="H405" s="27" t="s">
        <v>103</v>
      </c>
      <c r="I405" s="19" t="str">
        <f>'Extraction IP'!F405&amp;'Extraction IP'!G405</f>
        <v>Q4</v>
      </c>
      <c r="J405" s="42">
        <f t="array" ref="J405">INDEX(H:H,MATCH(1,(K405=A:A)*(L405=G:G),0))</f>
        <v>0</v>
      </c>
    </row>
    <row r="406" spans="1:10" s="12" customFormat="1" x14ac:dyDescent="0.25">
      <c r="A406" s="27" t="s">
        <v>1794</v>
      </c>
      <c r="B406" s="27" t="s">
        <v>11</v>
      </c>
      <c r="C406" s="27" t="s">
        <v>4</v>
      </c>
      <c r="D406" s="27" t="s">
        <v>10</v>
      </c>
      <c r="E406" s="27" t="s">
        <v>11</v>
      </c>
      <c r="F406" s="27" t="s">
        <v>1727</v>
      </c>
      <c r="G406" s="27" t="s">
        <v>18</v>
      </c>
      <c r="H406" s="27" t="s">
        <v>104</v>
      </c>
      <c r="I406" s="19" t="str">
        <f>'Extraction IP'!F406&amp;'Extraction IP'!G406</f>
        <v>Q8</v>
      </c>
      <c r="J406" s="42">
        <f t="array" ref="J406">INDEX(H:H,MATCH(1,(K406=A:A)*(L406=G:G),0))</f>
        <v>0</v>
      </c>
    </row>
    <row r="407" spans="1:10" s="12" customFormat="1" x14ac:dyDescent="0.25">
      <c r="A407" s="27" t="s">
        <v>1795</v>
      </c>
      <c r="B407" s="27" t="s">
        <v>11</v>
      </c>
      <c r="C407" s="27" t="s">
        <v>4</v>
      </c>
      <c r="D407" s="27" t="s">
        <v>10</v>
      </c>
      <c r="E407" s="27" t="s">
        <v>11</v>
      </c>
      <c r="F407" s="27" t="s">
        <v>32</v>
      </c>
      <c r="G407" s="27" t="s">
        <v>13</v>
      </c>
      <c r="H407" s="27" t="s">
        <v>42</v>
      </c>
      <c r="I407" s="19" t="str">
        <f>'Extraction IP'!F407&amp;'Extraction IP'!G407</f>
        <v>A0</v>
      </c>
      <c r="J407" s="42">
        <f t="array" ref="J407">INDEX(H:H,MATCH(1,(K407=A:A)*(L407=G:G),0))</f>
        <v>0</v>
      </c>
    </row>
    <row r="408" spans="1:10" s="12" customFormat="1" x14ac:dyDescent="0.25">
      <c r="A408" s="27" t="s">
        <v>1795</v>
      </c>
      <c r="B408" s="27" t="s">
        <v>11</v>
      </c>
      <c r="C408" s="27" t="s">
        <v>4</v>
      </c>
      <c r="D408" s="27" t="s">
        <v>10</v>
      </c>
      <c r="E408" s="27" t="s">
        <v>11</v>
      </c>
      <c r="F408" s="27" t="s">
        <v>32</v>
      </c>
      <c r="G408" s="27" t="s">
        <v>16</v>
      </c>
      <c r="H408" s="27" t="s">
        <v>43</v>
      </c>
      <c r="I408" s="19" t="str">
        <f>'Extraction IP'!F408&amp;'Extraction IP'!G408</f>
        <v>A4</v>
      </c>
      <c r="J408" s="42">
        <f t="array" ref="J408">INDEX(H:H,MATCH(1,(K408=A:A)*(L408=G:G),0))</f>
        <v>0</v>
      </c>
    </row>
    <row r="409" spans="1:10" s="12" customFormat="1" x14ac:dyDescent="0.25">
      <c r="A409" s="27" t="s">
        <v>1795</v>
      </c>
      <c r="B409" s="27" t="s">
        <v>11</v>
      </c>
      <c r="C409" s="27" t="s">
        <v>4</v>
      </c>
      <c r="D409" s="27" t="s">
        <v>10</v>
      </c>
      <c r="E409" s="27" t="s">
        <v>11</v>
      </c>
      <c r="F409" s="27" t="s">
        <v>32</v>
      </c>
      <c r="G409" s="27" t="s">
        <v>18</v>
      </c>
      <c r="H409" s="27" t="s">
        <v>44</v>
      </c>
      <c r="I409" s="19" t="str">
        <f>'Extraction IP'!F409&amp;'Extraction IP'!G409</f>
        <v>A8</v>
      </c>
      <c r="J409" s="42">
        <f t="array" ref="J409">INDEX(H:H,MATCH(1,(K409=A:A)*(L409=G:G),0))</f>
        <v>0</v>
      </c>
    </row>
    <row r="410" spans="1:10" s="12" customFormat="1" x14ac:dyDescent="0.25">
      <c r="A410" s="27" t="s">
        <v>1795</v>
      </c>
      <c r="B410" s="27" t="s">
        <v>11</v>
      </c>
      <c r="C410" s="27" t="s">
        <v>4</v>
      </c>
      <c r="D410" s="27" t="s">
        <v>10</v>
      </c>
      <c r="E410" s="27" t="s">
        <v>11</v>
      </c>
      <c r="F410" s="27" t="s">
        <v>28</v>
      </c>
      <c r="G410" s="27" t="s">
        <v>13</v>
      </c>
      <c r="H410" s="27" t="s">
        <v>45</v>
      </c>
      <c r="I410" s="19" t="str">
        <f>'Extraction IP'!F410&amp;'Extraction IP'!G410</f>
        <v>B0</v>
      </c>
      <c r="J410" s="42">
        <f t="array" ref="J410">INDEX(H:H,MATCH(1,(K410=A:A)*(L410=G:G),0))</f>
        <v>0</v>
      </c>
    </row>
    <row r="411" spans="1:10" s="12" customFormat="1" x14ac:dyDescent="0.25">
      <c r="A411" s="27" t="s">
        <v>1795</v>
      </c>
      <c r="B411" s="27" t="s">
        <v>11</v>
      </c>
      <c r="C411" s="27" t="s">
        <v>4</v>
      </c>
      <c r="D411" s="27" t="s">
        <v>10</v>
      </c>
      <c r="E411" s="27" t="s">
        <v>11</v>
      </c>
      <c r="F411" s="27" t="s">
        <v>28</v>
      </c>
      <c r="G411" s="27" t="s">
        <v>16</v>
      </c>
      <c r="H411" s="27" t="s">
        <v>46</v>
      </c>
      <c r="I411" s="19" t="str">
        <f>'Extraction IP'!F411&amp;'Extraction IP'!G411</f>
        <v>B4</v>
      </c>
      <c r="J411" s="42">
        <f t="array" ref="J411">INDEX(H:H,MATCH(1,(K411=A:A)*(L411=G:G),0))</f>
        <v>0</v>
      </c>
    </row>
    <row r="412" spans="1:10" s="12" customFormat="1" x14ac:dyDescent="0.25">
      <c r="A412" s="27" t="s">
        <v>1795</v>
      </c>
      <c r="B412" s="27" t="s">
        <v>11</v>
      </c>
      <c r="C412" s="27" t="s">
        <v>4</v>
      </c>
      <c r="D412" s="27" t="s">
        <v>10</v>
      </c>
      <c r="E412" s="27" t="s">
        <v>11</v>
      </c>
      <c r="F412" s="27" t="s">
        <v>28</v>
      </c>
      <c r="G412" s="27" t="s">
        <v>18</v>
      </c>
      <c r="H412" s="27" t="s">
        <v>47</v>
      </c>
      <c r="I412" s="19" t="str">
        <f>'Extraction IP'!F412&amp;'Extraction IP'!G412</f>
        <v>B8</v>
      </c>
      <c r="J412" s="42">
        <f t="array" ref="J412">INDEX(H:H,MATCH(1,(K412=A:A)*(L412=G:G),0))</f>
        <v>0</v>
      </c>
    </row>
    <row r="413" spans="1:10" s="12" customFormat="1" x14ac:dyDescent="0.25">
      <c r="A413" s="27" t="s">
        <v>1795</v>
      </c>
      <c r="B413" s="27" t="s">
        <v>11</v>
      </c>
      <c r="C413" s="27" t="s">
        <v>4</v>
      </c>
      <c r="D413" s="27" t="s">
        <v>10</v>
      </c>
      <c r="E413" s="27" t="s">
        <v>11</v>
      </c>
      <c r="F413" s="27" t="s">
        <v>20</v>
      </c>
      <c r="G413" s="27" t="s">
        <v>13</v>
      </c>
      <c r="H413" s="27" t="s">
        <v>48</v>
      </c>
      <c r="I413" s="19" t="str">
        <f>'Extraction IP'!F413&amp;'Extraction IP'!G413</f>
        <v>D0</v>
      </c>
      <c r="J413" s="42">
        <f t="array" ref="J413">INDEX(H:H,MATCH(1,(K413=A:A)*(L413=G:G),0))</f>
        <v>0</v>
      </c>
    </row>
    <row r="414" spans="1:10" s="12" customFormat="1" x14ac:dyDescent="0.25">
      <c r="A414" s="27" t="s">
        <v>1795</v>
      </c>
      <c r="B414" s="27" t="s">
        <v>11</v>
      </c>
      <c r="C414" s="27" t="s">
        <v>3</v>
      </c>
      <c r="D414" s="27" t="s">
        <v>10</v>
      </c>
      <c r="E414" s="27" t="s">
        <v>11</v>
      </c>
      <c r="F414" s="27" t="s">
        <v>20</v>
      </c>
      <c r="G414" s="27" t="s">
        <v>16</v>
      </c>
      <c r="H414" s="27" t="s">
        <v>49</v>
      </c>
      <c r="I414" s="19" t="str">
        <f>'Extraction IP'!F414&amp;'Extraction IP'!G414</f>
        <v>D4</v>
      </c>
      <c r="J414" s="42">
        <f t="array" ref="J414">INDEX(H:H,MATCH(1,(K414=A:A)*(L414=G:G),0))</f>
        <v>0</v>
      </c>
    </row>
    <row r="415" spans="1:10" s="12" customFormat="1" x14ac:dyDescent="0.25">
      <c r="A415" s="27" t="s">
        <v>1795</v>
      </c>
      <c r="B415" s="27" t="s">
        <v>11</v>
      </c>
      <c r="C415" s="27" t="s">
        <v>4</v>
      </c>
      <c r="D415" s="27" t="s">
        <v>10</v>
      </c>
      <c r="E415" s="27" t="s">
        <v>11</v>
      </c>
      <c r="F415" s="27" t="s">
        <v>20</v>
      </c>
      <c r="G415" s="27" t="s">
        <v>18</v>
      </c>
      <c r="H415" s="27" t="s">
        <v>50</v>
      </c>
      <c r="I415" s="19" t="str">
        <f>'Extraction IP'!F415&amp;'Extraction IP'!G415</f>
        <v>D8</v>
      </c>
      <c r="J415" s="42">
        <f t="array" ref="J415">INDEX(H:H,MATCH(1,(K415=A:A)*(L415=G:G),0))</f>
        <v>0</v>
      </c>
    </row>
    <row r="416" spans="1:10" s="12" customFormat="1" x14ac:dyDescent="0.25">
      <c r="A416" s="27" t="s">
        <v>1795</v>
      </c>
      <c r="B416" s="27" t="s">
        <v>11</v>
      </c>
      <c r="C416" s="27" t="s">
        <v>4</v>
      </c>
      <c r="D416" s="27" t="s">
        <v>10</v>
      </c>
      <c r="E416" s="27" t="s">
        <v>11</v>
      </c>
      <c r="F416" s="27" t="s">
        <v>12</v>
      </c>
      <c r="G416" s="27" t="s">
        <v>13</v>
      </c>
      <c r="H416" s="27" t="s">
        <v>51</v>
      </c>
      <c r="I416" s="19" t="str">
        <f>'Extraction IP'!F416&amp;'Extraction IP'!G416</f>
        <v>E0</v>
      </c>
      <c r="J416" s="42">
        <f t="array" ref="J416">INDEX(H:H,MATCH(1,(K416=A:A)*(L416=G:G),0))</f>
        <v>0</v>
      </c>
    </row>
    <row r="417" spans="1:10" s="12" customFormat="1" x14ac:dyDescent="0.25">
      <c r="A417" s="27" t="s">
        <v>1795</v>
      </c>
      <c r="B417" s="27" t="s">
        <v>11</v>
      </c>
      <c r="C417" s="27" t="s">
        <v>4</v>
      </c>
      <c r="D417" s="27" t="s">
        <v>10</v>
      </c>
      <c r="E417" s="27" t="s">
        <v>11</v>
      </c>
      <c r="F417" s="27" t="s">
        <v>12</v>
      </c>
      <c r="G417" s="27" t="s">
        <v>16</v>
      </c>
      <c r="H417" s="27" t="s">
        <v>52</v>
      </c>
      <c r="I417" s="19" t="str">
        <f>'Extraction IP'!F417&amp;'Extraction IP'!G417</f>
        <v>E4</v>
      </c>
      <c r="J417" s="42">
        <f t="array" ref="J417">INDEX(H:H,MATCH(1,(K417=A:A)*(L417=G:G),0))</f>
        <v>0</v>
      </c>
    </row>
    <row r="418" spans="1:10" s="12" customFormat="1" x14ac:dyDescent="0.25">
      <c r="A418" s="27" t="s">
        <v>1795</v>
      </c>
      <c r="B418" s="27" t="s">
        <v>11</v>
      </c>
      <c r="C418" s="27" t="s">
        <v>4</v>
      </c>
      <c r="D418" s="27" t="s">
        <v>10</v>
      </c>
      <c r="E418" s="27" t="s">
        <v>11</v>
      </c>
      <c r="F418" s="27" t="s">
        <v>12</v>
      </c>
      <c r="G418" s="27" t="s">
        <v>18</v>
      </c>
      <c r="H418" s="27" t="s">
        <v>53</v>
      </c>
      <c r="I418" s="19" t="str">
        <f>'Extraction IP'!F418&amp;'Extraction IP'!G418</f>
        <v>E8</v>
      </c>
      <c r="J418" s="42">
        <f t="array" ref="J418">INDEX(H:H,MATCH(1,(K418=A:A)*(L418=G:G),0))</f>
        <v>0</v>
      </c>
    </row>
    <row r="419" spans="1:10" s="12" customFormat="1" x14ac:dyDescent="0.25">
      <c r="A419" s="27" t="s">
        <v>1795</v>
      </c>
      <c r="B419" s="27" t="s">
        <v>11</v>
      </c>
      <c r="C419" s="27" t="s">
        <v>4</v>
      </c>
      <c r="D419" s="27" t="s">
        <v>10</v>
      </c>
      <c r="E419" s="27" t="s">
        <v>11</v>
      </c>
      <c r="F419" s="27" t="s">
        <v>24</v>
      </c>
      <c r="G419" s="27" t="s">
        <v>13</v>
      </c>
      <c r="H419" s="27" t="s">
        <v>54</v>
      </c>
      <c r="I419" s="19" t="str">
        <f>'Extraction IP'!F419&amp;'Extraction IP'!G419</f>
        <v>F0</v>
      </c>
      <c r="J419" s="42">
        <f t="array" ref="J419">INDEX(H:H,MATCH(1,(K419=A:A)*(L419=G:G),0))</f>
        <v>0</v>
      </c>
    </row>
    <row r="420" spans="1:10" s="12" customFormat="1" x14ac:dyDescent="0.25">
      <c r="A420" s="27" t="s">
        <v>1795</v>
      </c>
      <c r="B420" s="27" t="s">
        <v>11</v>
      </c>
      <c r="C420" s="27" t="s">
        <v>4</v>
      </c>
      <c r="D420" s="27" t="s">
        <v>10</v>
      </c>
      <c r="E420" s="27" t="s">
        <v>11</v>
      </c>
      <c r="F420" s="27" t="s">
        <v>24</v>
      </c>
      <c r="G420" s="27" t="s">
        <v>16</v>
      </c>
      <c r="H420" s="27" t="s">
        <v>55</v>
      </c>
      <c r="I420" s="19" t="str">
        <f>'Extraction IP'!F420&amp;'Extraction IP'!G420</f>
        <v>F4</v>
      </c>
      <c r="J420" s="42">
        <f t="array" ref="J420">INDEX(H:H,MATCH(1,(K420=A:A)*(L420=G:G),0))</f>
        <v>0</v>
      </c>
    </row>
    <row r="421" spans="1:10" s="12" customFormat="1" x14ac:dyDescent="0.25">
      <c r="A421" s="27" t="s">
        <v>1795</v>
      </c>
      <c r="B421" s="27" t="s">
        <v>11</v>
      </c>
      <c r="C421" s="27" t="s">
        <v>4</v>
      </c>
      <c r="D421" s="27" t="s">
        <v>10</v>
      </c>
      <c r="E421" s="27" t="s">
        <v>11</v>
      </c>
      <c r="F421" s="27" t="s">
        <v>24</v>
      </c>
      <c r="G421" s="27" t="s">
        <v>18</v>
      </c>
      <c r="H421" s="27" t="s">
        <v>56</v>
      </c>
      <c r="I421" s="19" t="str">
        <f>'Extraction IP'!F421&amp;'Extraction IP'!G421</f>
        <v>F8</v>
      </c>
      <c r="J421" s="42">
        <f t="array" ref="J421">INDEX(H:H,MATCH(1,(K421=A:A)*(L421=G:G),0))</f>
        <v>0</v>
      </c>
    </row>
    <row r="422" spans="1:10" s="12" customFormat="1" x14ac:dyDescent="0.25">
      <c r="A422" s="27" t="s">
        <v>1795</v>
      </c>
      <c r="B422" s="27" t="s">
        <v>11</v>
      </c>
      <c r="C422" s="27" t="s">
        <v>4</v>
      </c>
      <c r="D422" s="27" t="s">
        <v>10</v>
      </c>
      <c r="E422" s="27" t="s">
        <v>11</v>
      </c>
      <c r="F422" s="27" t="s">
        <v>36</v>
      </c>
      <c r="G422" s="27" t="s">
        <v>13</v>
      </c>
      <c r="H422" s="27" t="s">
        <v>57</v>
      </c>
      <c r="I422" s="19" t="str">
        <f>'Extraction IP'!F422&amp;'Extraction IP'!G422</f>
        <v>H0</v>
      </c>
      <c r="J422" s="42">
        <f t="array" ref="J422">INDEX(H:H,MATCH(1,(K422=A:A)*(L422=G:G),0))</f>
        <v>0</v>
      </c>
    </row>
    <row r="423" spans="1:10" s="12" customFormat="1" x14ac:dyDescent="0.25">
      <c r="A423" s="27" t="s">
        <v>1795</v>
      </c>
      <c r="B423" s="27" t="s">
        <v>11</v>
      </c>
      <c r="C423" s="27" t="s">
        <v>4</v>
      </c>
      <c r="D423" s="27" t="s">
        <v>10</v>
      </c>
      <c r="E423" s="27" t="s">
        <v>11</v>
      </c>
      <c r="F423" s="27" t="s">
        <v>36</v>
      </c>
      <c r="G423" s="27" t="s">
        <v>16</v>
      </c>
      <c r="H423" s="27" t="s">
        <v>58</v>
      </c>
      <c r="I423" s="19" t="str">
        <f>'Extraction IP'!F423&amp;'Extraction IP'!G423</f>
        <v>H4</v>
      </c>
      <c r="J423" s="42">
        <f t="array" ref="J423">INDEX(H:H,MATCH(1,(K423=A:A)*(L423=G:G),0))</f>
        <v>0</v>
      </c>
    </row>
    <row r="424" spans="1:10" s="12" customFormat="1" x14ac:dyDescent="0.25">
      <c r="A424" s="27" t="s">
        <v>1795</v>
      </c>
      <c r="B424" s="27" t="s">
        <v>11</v>
      </c>
      <c r="C424" s="27" t="s">
        <v>4</v>
      </c>
      <c r="D424" s="27" t="s">
        <v>10</v>
      </c>
      <c r="E424" s="27" t="s">
        <v>11</v>
      </c>
      <c r="F424" s="27" t="s">
        <v>36</v>
      </c>
      <c r="G424" s="27" t="s">
        <v>18</v>
      </c>
      <c r="H424" s="27" t="s">
        <v>59</v>
      </c>
      <c r="I424" s="19" t="str">
        <f>'Extraction IP'!F424&amp;'Extraction IP'!G424</f>
        <v>H8</v>
      </c>
      <c r="J424" s="42">
        <f t="array" ref="J424">INDEX(H:H,MATCH(1,(K424=A:A)*(L424=G:G),0))</f>
        <v>0</v>
      </c>
    </row>
    <row r="425" spans="1:10" s="12" customFormat="1" x14ac:dyDescent="0.25">
      <c r="A425" s="27" t="s">
        <v>1796</v>
      </c>
      <c r="B425" s="27" t="s">
        <v>11</v>
      </c>
      <c r="C425" s="27" t="s">
        <v>4</v>
      </c>
      <c r="D425" s="27" t="s">
        <v>10</v>
      </c>
      <c r="E425" s="27" t="s">
        <v>11</v>
      </c>
      <c r="F425" s="27" t="s">
        <v>20</v>
      </c>
      <c r="G425" s="27" t="s">
        <v>13</v>
      </c>
      <c r="H425" s="27" t="s">
        <v>81</v>
      </c>
      <c r="I425" s="19" t="str">
        <f>'Extraction IP'!F425&amp;'Extraction IP'!G425</f>
        <v>D0</v>
      </c>
      <c r="J425" s="42">
        <f t="array" ref="J425">INDEX(H:H,MATCH(1,(K425=A:A)*(L425=G:G),0))</f>
        <v>0</v>
      </c>
    </row>
    <row r="426" spans="1:10" s="12" customFormat="1" x14ac:dyDescent="0.25">
      <c r="A426" s="27" t="s">
        <v>1796</v>
      </c>
      <c r="B426" s="27" t="s">
        <v>11</v>
      </c>
      <c r="C426" s="27" t="s">
        <v>4</v>
      </c>
      <c r="D426" s="27" t="s">
        <v>10</v>
      </c>
      <c r="E426" s="27" t="s">
        <v>11</v>
      </c>
      <c r="F426" s="27" t="s">
        <v>20</v>
      </c>
      <c r="G426" s="27" t="s">
        <v>16</v>
      </c>
      <c r="H426" s="27" t="s">
        <v>82</v>
      </c>
      <c r="I426" s="19" t="str">
        <f>'Extraction IP'!F426&amp;'Extraction IP'!G426</f>
        <v>D4</v>
      </c>
      <c r="J426" s="42">
        <f t="array" ref="J426">INDEX(H:H,MATCH(1,(K426=A:A)*(L426=G:G),0))</f>
        <v>0</v>
      </c>
    </row>
    <row r="427" spans="1:10" s="12" customFormat="1" x14ac:dyDescent="0.25">
      <c r="A427" s="27" t="s">
        <v>1796</v>
      </c>
      <c r="B427" s="27" t="s">
        <v>11</v>
      </c>
      <c r="C427" s="27" t="s">
        <v>4</v>
      </c>
      <c r="D427" s="27" t="s">
        <v>10</v>
      </c>
      <c r="E427" s="27" t="s">
        <v>11</v>
      </c>
      <c r="F427" s="27" t="s">
        <v>20</v>
      </c>
      <c r="G427" s="27" t="s">
        <v>18</v>
      </c>
      <c r="H427" s="27" t="s">
        <v>83</v>
      </c>
      <c r="I427" s="19" t="str">
        <f>'Extraction IP'!F427&amp;'Extraction IP'!G427</f>
        <v>D8</v>
      </c>
      <c r="J427" s="42">
        <f t="array" ref="J427">INDEX(H:H,MATCH(1,(K427=A:A)*(L427=G:G),0))</f>
        <v>0</v>
      </c>
    </row>
    <row r="428" spans="1:10" s="12" customFormat="1" x14ac:dyDescent="0.25">
      <c r="A428" s="27" t="s">
        <v>1796</v>
      </c>
      <c r="B428" s="27" t="s">
        <v>11</v>
      </c>
      <c r="C428" s="27" t="s">
        <v>4</v>
      </c>
      <c r="D428" s="27" t="s">
        <v>10</v>
      </c>
      <c r="E428" s="27" t="s">
        <v>11</v>
      </c>
      <c r="F428" s="27" t="s">
        <v>24</v>
      </c>
      <c r="G428" s="27" t="s">
        <v>13</v>
      </c>
      <c r="H428" s="27" t="s">
        <v>84</v>
      </c>
      <c r="I428" s="19" t="str">
        <f>'Extraction IP'!F428&amp;'Extraction IP'!G428</f>
        <v>F0</v>
      </c>
      <c r="J428" s="42">
        <f t="array" ref="J428">INDEX(H:H,MATCH(1,(K428=A:A)*(L428=G:G),0))</f>
        <v>0</v>
      </c>
    </row>
    <row r="429" spans="1:10" s="12" customFormat="1" x14ac:dyDescent="0.25">
      <c r="A429" s="27" t="s">
        <v>1796</v>
      </c>
      <c r="B429" s="27" t="s">
        <v>11</v>
      </c>
      <c r="C429" s="27" t="s">
        <v>4</v>
      </c>
      <c r="D429" s="27" t="s">
        <v>10</v>
      </c>
      <c r="E429" s="27" t="s">
        <v>11</v>
      </c>
      <c r="F429" s="27" t="s">
        <v>24</v>
      </c>
      <c r="G429" s="27" t="s">
        <v>16</v>
      </c>
      <c r="H429" s="27" t="s">
        <v>85</v>
      </c>
      <c r="I429" s="19" t="str">
        <f>'Extraction IP'!F429&amp;'Extraction IP'!G429</f>
        <v>F4</v>
      </c>
      <c r="J429" s="42">
        <f t="array" ref="J429">INDEX(H:H,MATCH(1,(K429=A:A)*(L429=G:G),0))</f>
        <v>0</v>
      </c>
    </row>
    <row r="430" spans="1:10" s="12" customFormat="1" x14ac:dyDescent="0.25">
      <c r="A430" s="27" t="s">
        <v>1796</v>
      </c>
      <c r="B430" s="27" t="s">
        <v>11</v>
      </c>
      <c r="C430" s="27" t="s">
        <v>4</v>
      </c>
      <c r="D430" s="27" t="s">
        <v>10</v>
      </c>
      <c r="E430" s="27" t="s">
        <v>11</v>
      </c>
      <c r="F430" s="27" t="s">
        <v>24</v>
      </c>
      <c r="G430" s="27" t="s">
        <v>18</v>
      </c>
      <c r="H430" s="27" t="s">
        <v>86</v>
      </c>
      <c r="I430" s="19" t="str">
        <f>'Extraction IP'!F430&amp;'Extraction IP'!G430</f>
        <v>F8</v>
      </c>
      <c r="J430" s="42">
        <f t="array" ref="J430">INDEX(H:H,MATCH(1,(K430=A:A)*(L430=G:G),0))</f>
        <v>0</v>
      </c>
    </row>
    <row r="431" spans="1:10" s="12" customFormat="1" x14ac:dyDescent="0.25">
      <c r="A431" s="27" t="s">
        <v>1796</v>
      </c>
      <c r="B431" s="27" t="s">
        <v>11</v>
      </c>
      <c r="C431" s="27" t="s">
        <v>4</v>
      </c>
      <c r="D431" s="27" t="s">
        <v>10</v>
      </c>
      <c r="E431" s="27" t="s">
        <v>11</v>
      </c>
      <c r="F431" s="27" t="s">
        <v>32</v>
      </c>
      <c r="G431" s="27" t="s">
        <v>13</v>
      </c>
      <c r="H431" s="27" t="s">
        <v>87</v>
      </c>
      <c r="I431" s="19" t="str">
        <f>'Extraction IP'!F431&amp;'Extraction IP'!G431</f>
        <v>A0</v>
      </c>
      <c r="J431" s="42">
        <f t="array" ref="J431">INDEX(H:H,MATCH(1,(K431=A:A)*(L431=G:G),0))</f>
        <v>0</v>
      </c>
    </row>
    <row r="432" spans="1:10" s="12" customFormat="1" x14ac:dyDescent="0.25">
      <c r="A432" s="27" t="s">
        <v>1796</v>
      </c>
      <c r="B432" s="27" t="s">
        <v>11</v>
      </c>
      <c r="C432" s="27" t="s">
        <v>4</v>
      </c>
      <c r="D432" s="27" t="s">
        <v>10</v>
      </c>
      <c r="E432" s="27" t="s">
        <v>11</v>
      </c>
      <c r="F432" s="27" t="s">
        <v>32</v>
      </c>
      <c r="G432" s="27" t="s">
        <v>16</v>
      </c>
      <c r="H432" s="27" t="s">
        <v>88</v>
      </c>
      <c r="I432" s="19" t="str">
        <f>'Extraction IP'!F432&amp;'Extraction IP'!G432</f>
        <v>A4</v>
      </c>
      <c r="J432" s="42">
        <f t="array" ref="J432">INDEX(H:H,MATCH(1,(K432=A:A)*(L432=G:G),0))</f>
        <v>0</v>
      </c>
    </row>
    <row r="433" spans="1:10" s="12" customFormat="1" x14ac:dyDescent="0.25">
      <c r="A433" s="27" t="s">
        <v>1796</v>
      </c>
      <c r="B433" s="27" t="s">
        <v>11</v>
      </c>
      <c r="C433" s="27" t="s">
        <v>4</v>
      </c>
      <c r="D433" s="27" t="s">
        <v>10</v>
      </c>
      <c r="E433" s="27" t="s">
        <v>11</v>
      </c>
      <c r="F433" s="27" t="s">
        <v>32</v>
      </c>
      <c r="G433" s="27" t="s">
        <v>18</v>
      </c>
      <c r="H433" s="27" t="s">
        <v>89</v>
      </c>
      <c r="I433" s="19" t="str">
        <f>'Extraction IP'!F433&amp;'Extraction IP'!G433</f>
        <v>A8</v>
      </c>
      <c r="J433" s="42">
        <f t="array" ref="J433">INDEX(H:H,MATCH(1,(K433=A:A)*(L433=G:G),0))</f>
        <v>0</v>
      </c>
    </row>
    <row r="434" spans="1:10" s="12" customFormat="1" x14ac:dyDescent="0.25">
      <c r="A434" s="27" t="s">
        <v>1796</v>
      </c>
      <c r="B434" s="27" t="s">
        <v>11</v>
      </c>
      <c r="C434" s="27" t="s">
        <v>4</v>
      </c>
      <c r="D434" s="27" t="s">
        <v>10</v>
      </c>
      <c r="E434" s="27" t="s">
        <v>11</v>
      </c>
      <c r="F434" s="27" t="s">
        <v>28</v>
      </c>
      <c r="G434" s="27" t="s">
        <v>13</v>
      </c>
      <c r="H434" s="27" t="s">
        <v>90</v>
      </c>
      <c r="I434" s="19" t="str">
        <f>'Extraction IP'!F434&amp;'Extraction IP'!G434</f>
        <v>B0</v>
      </c>
      <c r="J434" s="42">
        <f t="array" ref="J434">INDEX(H:H,MATCH(1,(K434=A:A)*(L434=G:G),0))</f>
        <v>0</v>
      </c>
    </row>
    <row r="435" spans="1:10" s="12" customFormat="1" x14ac:dyDescent="0.25">
      <c r="A435" s="27" t="s">
        <v>1796</v>
      </c>
      <c r="B435" s="27" t="s">
        <v>11</v>
      </c>
      <c r="C435" s="27" t="s">
        <v>4</v>
      </c>
      <c r="D435" s="27" t="s">
        <v>10</v>
      </c>
      <c r="E435" s="27" t="s">
        <v>11</v>
      </c>
      <c r="F435" s="27" t="s">
        <v>28</v>
      </c>
      <c r="G435" s="27" t="s">
        <v>16</v>
      </c>
      <c r="H435" s="27" t="s">
        <v>91</v>
      </c>
      <c r="I435" s="19" t="str">
        <f>'Extraction IP'!F435&amp;'Extraction IP'!G435</f>
        <v>B4</v>
      </c>
      <c r="J435" s="42">
        <f t="array" ref="J435">INDEX(H:H,MATCH(1,(K435=A:A)*(L435=G:G),0))</f>
        <v>0</v>
      </c>
    </row>
    <row r="436" spans="1:10" s="12" customFormat="1" x14ac:dyDescent="0.25">
      <c r="A436" s="27" t="s">
        <v>1796</v>
      </c>
      <c r="B436" s="27" t="s">
        <v>11</v>
      </c>
      <c r="C436" s="27" t="s">
        <v>4</v>
      </c>
      <c r="D436" s="27" t="s">
        <v>10</v>
      </c>
      <c r="E436" s="27" t="s">
        <v>11</v>
      </c>
      <c r="F436" s="27" t="s">
        <v>28</v>
      </c>
      <c r="G436" s="27" t="s">
        <v>18</v>
      </c>
      <c r="H436" s="27" t="s">
        <v>92</v>
      </c>
      <c r="I436" s="19" t="str">
        <f>'Extraction IP'!F436&amp;'Extraction IP'!G436</f>
        <v>B8</v>
      </c>
      <c r="J436" s="42">
        <f t="array" ref="J436">INDEX(H:H,MATCH(1,(K436=A:A)*(L436=G:G),0))</f>
        <v>0</v>
      </c>
    </row>
    <row r="437" spans="1:10" s="12" customFormat="1" x14ac:dyDescent="0.25">
      <c r="A437" s="27" t="s">
        <v>1796</v>
      </c>
      <c r="B437" s="27" t="s">
        <v>11</v>
      </c>
      <c r="C437" s="27" t="s">
        <v>4</v>
      </c>
      <c r="D437" s="27" t="s">
        <v>10</v>
      </c>
      <c r="E437" s="27" t="s">
        <v>11</v>
      </c>
      <c r="F437" s="27" t="s">
        <v>12</v>
      </c>
      <c r="G437" s="27" t="s">
        <v>13</v>
      </c>
      <c r="H437" s="27" t="s">
        <v>93</v>
      </c>
      <c r="I437" s="19" t="str">
        <f>'Extraction IP'!F437&amp;'Extraction IP'!G437</f>
        <v>E0</v>
      </c>
      <c r="J437" s="42">
        <f t="array" ref="J437">INDEX(H:H,MATCH(1,(K437=A:A)*(L437=G:G),0))</f>
        <v>0</v>
      </c>
    </row>
    <row r="438" spans="1:10" s="12" customFormat="1" x14ac:dyDescent="0.25">
      <c r="A438" s="27" t="s">
        <v>1796</v>
      </c>
      <c r="B438" s="27" t="s">
        <v>11</v>
      </c>
      <c r="C438" s="27" t="s">
        <v>4</v>
      </c>
      <c r="D438" s="27" t="s">
        <v>10</v>
      </c>
      <c r="E438" s="27" t="s">
        <v>11</v>
      </c>
      <c r="F438" s="27" t="s">
        <v>12</v>
      </c>
      <c r="G438" s="27" t="s">
        <v>13</v>
      </c>
      <c r="H438" s="27" t="s">
        <v>94</v>
      </c>
      <c r="I438" s="19" t="str">
        <f>'Extraction IP'!F438&amp;'Extraction IP'!G438</f>
        <v>E0</v>
      </c>
      <c r="J438" s="42">
        <f t="array" ref="J438">INDEX(H:H,MATCH(1,(K438=A:A)*(L438=G:G),0))</f>
        <v>0</v>
      </c>
    </row>
    <row r="439" spans="1:10" s="12" customFormat="1" x14ac:dyDescent="0.25">
      <c r="A439" s="27" t="s">
        <v>1796</v>
      </c>
      <c r="B439" s="27" t="s">
        <v>11</v>
      </c>
      <c r="C439" s="27" t="s">
        <v>4</v>
      </c>
      <c r="D439" s="27" t="s">
        <v>10</v>
      </c>
      <c r="E439" s="27" t="s">
        <v>11</v>
      </c>
      <c r="F439" s="27" t="s">
        <v>12</v>
      </c>
      <c r="G439" s="27" t="s">
        <v>13</v>
      </c>
      <c r="H439" s="27" t="s">
        <v>95</v>
      </c>
      <c r="I439" s="19" t="str">
        <f>'Extraction IP'!F439&amp;'Extraction IP'!G439</f>
        <v>E0</v>
      </c>
      <c r="J439" s="42">
        <f t="array" ref="J439">INDEX(H:H,MATCH(1,(K439=A:A)*(L439=G:G),0))</f>
        <v>0</v>
      </c>
    </row>
    <row r="440" spans="1:10" s="12" customFormat="1" x14ac:dyDescent="0.25">
      <c r="A440" s="27" t="s">
        <v>1796</v>
      </c>
      <c r="B440" s="27" t="s">
        <v>11</v>
      </c>
      <c r="C440" s="27" t="s">
        <v>4</v>
      </c>
      <c r="D440" s="27" t="s">
        <v>10</v>
      </c>
      <c r="E440" s="27" t="s">
        <v>11</v>
      </c>
      <c r="F440" s="27" t="s">
        <v>36</v>
      </c>
      <c r="G440" s="27" t="s">
        <v>13</v>
      </c>
      <c r="H440" s="27" t="s">
        <v>123</v>
      </c>
      <c r="I440" s="19" t="str">
        <f>'Extraction IP'!F440&amp;'Extraction IP'!G440</f>
        <v>H0</v>
      </c>
      <c r="J440" s="42">
        <f t="array" ref="J440">INDEX(H:H,MATCH(1,(K440=A:A)*(L440=G:G),0))</f>
        <v>0</v>
      </c>
    </row>
    <row r="441" spans="1:10" s="12" customFormat="1" x14ac:dyDescent="0.25">
      <c r="A441" s="27" t="s">
        <v>1796</v>
      </c>
      <c r="B441" s="27" t="s">
        <v>11</v>
      </c>
      <c r="C441" s="27" t="s">
        <v>4</v>
      </c>
      <c r="D441" s="27" t="s">
        <v>10</v>
      </c>
      <c r="E441" s="27" t="s">
        <v>11</v>
      </c>
      <c r="F441" s="27" t="s">
        <v>36</v>
      </c>
      <c r="G441" s="27" t="s">
        <v>16</v>
      </c>
      <c r="H441" s="27" t="s">
        <v>124</v>
      </c>
      <c r="I441" s="19" t="str">
        <f>'Extraction IP'!F441&amp;'Extraction IP'!G441</f>
        <v>H4</v>
      </c>
      <c r="J441" s="42">
        <f t="array" ref="J441">INDEX(H:H,MATCH(1,(K441=A:A)*(L441=G:G),0))</f>
        <v>0</v>
      </c>
    </row>
    <row r="442" spans="1:10" s="12" customFormat="1" x14ac:dyDescent="0.25">
      <c r="A442" s="27" t="s">
        <v>1796</v>
      </c>
      <c r="B442" s="27" t="s">
        <v>11</v>
      </c>
      <c r="C442" s="27" t="s">
        <v>4</v>
      </c>
      <c r="D442" s="27" t="s">
        <v>10</v>
      </c>
      <c r="E442" s="27" t="s">
        <v>11</v>
      </c>
      <c r="F442" s="27" t="s">
        <v>36</v>
      </c>
      <c r="G442" s="27" t="s">
        <v>18</v>
      </c>
      <c r="H442" s="27" t="s">
        <v>125</v>
      </c>
      <c r="I442" s="19" t="str">
        <f>'Extraction IP'!F442&amp;'Extraction IP'!G442</f>
        <v>H8</v>
      </c>
      <c r="J442" s="42">
        <f t="array" ref="J442">INDEX(H:H,MATCH(1,(K442=A:A)*(L442=G:G),0))</f>
        <v>0</v>
      </c>
    </row>
    <row r="443" spans="1:10" s="12" customFormat="1" x14ac:dyDescent="0.25">
      <c r="A443" s="27" t="s">
        <v>1797</v>
      </c>
      <c r="B443" s="27" t="s">
        <v>11</v>
      </c>
      <c r="C443" s="27" t="s">
        <v>4</v>
      </c>
      <c r="D443" s="27" t="s">
        <v>10</v>
      </c>
      <c r="E443" s="27" t="s">
        <v>11</v>
      </c>
      <c r="F443" s="27" t="s">
        <v>1722</v>
      </c>
      <c r="G443" s="27" t="s">
        <v>13</v>
      </c>
      <c r="H443" s="27" t="s">
        <v>69</v>
      </c>
      <c r="I443" s="19" t="str">
        <f>'Extraction IP'!F443&amp;'Extraction IP'!G443</f>
        <v>P0</v>
      </c>
      <c r="J443" s="42">
        <f t="array" ref="J443">INDEX(H:H,MATCH(1,(K443=A:A)*(L443=G:G),0))</f>
        <v>0</v>
      </c>
    </row>
    <row r="444" spans="1:10" s="12" customFormat="1" x14ac:dyDescent="0.25">
      <c r="A444" s="27" t="s">
        <v>1797</v>
      </c>
      <c r="B444" s="27" t="s">
        <v>11</v>
      </c>
      <c r="C444" s="27" t="s">
        <v>4</v>
      </c>
      <c r="D444" s="27" t="s">
        <v>10</v>
      </c>
      <c r="E444" s="27" t="s">
        <v>11</v>
      </c>
      <c r="F444" s="27" t="s">
        <v>1722</v>
      </c>
      <c r="G444" s="27" t="s">
        <v>16</v>
      </c>
      <c r="H444" s="27" t="s">
        <v>70</v>
      </c>
      <c r="I444" s="19" t="str">
        <f>'Extraction IP'!F444&amp;'Extraction IP'!G444</f>
        <v>P4</v>
      </c>
      <c r="J444" s="42">
        <f t="array" ref="J444">INDEX(H:H,MATCH(1,(K444=A:A)*(L444=G:G),0))</f>
        <v>0</v>
      </c>
    </row>
    <row r="445" spans="1:10" s="12" customFormat="1" x14ac:dyDescent="0.25">
      <c r="A445" s="27" t="s">
        <v>1797</v>
      </c>
      <c r="B445" s="27" t="s">
        <v>11</v>
      </c>
      <c r="C445" s="27" t="s">
        <v>4</v>
      </c>
      <c r="D445" s="27" t="s">
        <v>10</v>
      </c>
      <c r="E445" s="27" t="s">
        <v>11</v>
      </c>
      <c r="F445" s="27" t="s">
        <v>1722</v>
      </c>
      <c r="G445" s="27" t="s">
        <v>18</v>
      </c>
      <c r="H445" s="27" t="s">
        <v>71</v>
      </c>
      <c r="I445" s="19" t="str">
        <f>'Extraction IP'!F445&amp;'Extraction IP'!G445</f>
        <v>P8</v>
      </c>
      <c r="J445" s="42">
        <f t="array" ref="J445">INDEX(H:H,MATCH(1,(K445=A:A)*(L445=G:G),0))</f>
        <v>0</v>
      </c>
    </row>
    <row r="446" spans="1:10" s="12" customFormat="1" x14ac:dyDescent="0.25">
      <c r="A446" s="27" t="s">
        <v>1798</v>
      </c>
      <c r="B446" s="27" t="s">
        <v>11</v>
      </c>
      <c r="C446" s="27" t="s">
        <v>14</v>
      </c>
      <c r="D446" s="27" t="s">
        <v>10</v>
      </c>
      <c r="E446" s="27" t="s">
        <v>11</v>
      </c>
      <c r="F446" s="27" t="s">
        <v>12</v>
      </c>
      <c r="G446" s="27" t="s">
        <v>13</v>
      </c>
      <c r="H446" s="27" t="s">
        <v>9</v>
      </c>
      <c r="I446" s="19" t="str">
        <f>'Extraction IP'!F446&amp;'Extraction IP'!G446</f>
        <v>E0</v>
      </c>
      <c r="J446" s="42">
        <f t="array" ref="J446">INDEX(H:H,MATCH(1,(K446=A:A)*(L446=G:G),0))</f>
        <v>0</v>
      </c>
    </row>
    <row r="447" spans="1:10" s="12" customFormat="1" x14ac:dyDescent="0.25">
      <c r="A447" s="27" t="s">
        <v>1798</v>
      </c>
      <c r="B447" s="27" t="s">
        <v>11</v>
      </c>
      <c r="C447" s="27" t="s">
        <v>14</v>
      </c>
      <c r="D447" s="27" t="s">
        <v>10</v>
      </c>
      <c r="E447" s="27" t="s">
        <v>11</v>
      </c>
      <c r="F447" s="27" t="s">
        <v>12</v>
      </c>
      <c r="G447" s="27" t="s">
        <v>16</v>
      </c>
      <c r="H447" s="27" t="s">
        <v>15</v>
      </c>
      <c r="I447" s="19" t="str">
        <f>'Extraction IP'!F447&amp;'Extraction IP'!G447</f>
        <v>E4</v>
      </c>
      <c r="J447" s="42">
        <f t="array" ref="J447">INDEX(H:H,MATCH(1,(K447=A:A)*(L447=G:G),0))</f>
        <v>0</v>
      </c>
    </row>
    <row r="448" spans="1:10" s="12" customFormat="1" x14ac:dyDescent="0.25">
      <c r="A448" s="27" t="s">
        <v>1798</v>
      </c>
      <c r="B448" s="27" t="s">
        <v>11</v>
      </c>
      <c r="C448" s="27" t="s">
        <v>14</v>
      </c>
      <c r="D448" s="27" t="s">
        <v>10</v>
      </c>
      <c r="E448" s="27" t="s">
        <v>11</v>
      </c>
      <c r="F448" s="27" t="s">
        <v>12</v>
      </c>
      <c r="G448" s="27" t="s">
        <v>18</v>
      </c>
      <c r="H448" s="27" t="s">
        <v>17</v>
      </c>
      <c r="I448" s="19" t="str">
        <f>'Extraction IP'!F448&amp;'Extraction IP'!G448</f>
        <v>E8</v>
      </c>
      <c r="J448" s="42">
        <f t="array" ref="J448">INDEX(H:H,MATCH(1,(K448=A:A)*(L448=G:G),0))</f>
        <v>0</v>
      </c>
    </row>
    <row r="449" spans="1:10" s="12" customFormat="1" x14ac:dyDescent="0.25">
      <c r="A449" s="27" t="s">
        <v>1798</v>
      </c>
      <c r="B449" s="27" t="s">
        <v>11</v>
      </c>
      <c r="C449" s="27" t="s">
        <v>14</v>
      </c>
      <c r="D449" s="27" t="s">
        <v>10</v>
      </c>
      <c r="E449" s="27" t="s">
        <v>11</v>
      </c>
      <c r="F449" s="27" t="s">
        <v>20</v>
      </c>
      <c r="G449" s="27" t="s">
        <v>13</v>
      </c>
      <c r="H449" s="27" t="s">
        <v>19</v>
      </c>
      <c r="I449" s="19" t="str">
        <f>'Extraction IP'!F449&amp;'Extraction IP'!G449</f>
        <v>D0</v>
      </c>
      <c r="J449" s="42">
        <f t="array" ref="J449">INDEX(H:H,MATCH(1,(K449=A:A)*(L449=G:G),0))</f>
        <v>0</v>
      </c>
    </row>
    <row r="450" spans="1:10" s="12" customFormat="1" x14ac:dyDescent="0.25">
      <c r="A450" s="27" t="s">
        <v>1798</v>
      </c>
      <c r="B450" s="27" t="s">
        <v>11</v>
      </c>
      <c r="C450" s="27" t="s">
        <v>14</v>
      </c>
      <c r="D450" s="27" t="s">
        <v>10</v>
      </c>
      <c r="E450" s="27" t="s">
        <v>11</v>
      </c>
      <c r="F450" s="27" t="s">
        <v>20</v>
      </c>
      <c r="G450" s="27" t="s">
        <v>16</v>
      </c>
      <c r="H450" s="27" t="s">
        <v>21</v>
      </c>
      <c r="I450" s="19" t="str">
        <f>'Extraction IP'!F450&amp;'Extraction IP'!G450</f>
        <v>D4</v>
      </c>
      <c r="J450" s="42">
        <f t="array" ref="J450">INDEX(H:H,MATCH(1,(K450=A:A)*(L450=G:G),0))</f>
        <v>0</v>
      </c>
    </row>
    <row r="451" spans="1:10" s="12" customFormat="1" x14ac:dyDescent="0.25">
      <c r="A451" s="27" t="s">
        <v>1798</v>
      </c>
      <c r="B451" s="27" t="s">
        <v>11</v>
      </c>
      <c r="C451" s="27" t="s">
        <v>14</v>
      </c>
      <c r="D451" s="27" t="s">
        <v>10</v>
      </c>
      <c r="E451" s="27" t="s">
        <v>11</v>
      </c>
      <c r="F451" s="27" t="s">
        <v>20</v>
      </c>
      <c r="G451" s="27" t="s">
        <v>18</v>
      </c>
      <c r="H451" s="27" t="s">
        <v>22</v>
      </c>
      <c r="I451" s="19" t="str">
        <f>'Extraction IP'!F451&amp;'Extraction IP'!G451</f>
        <v>D8</v>
      </c>
      <c r="J451" s="42">
        <f t="array" ref="J451">INDEX(H:H,MATCH(1,(K451=A:A)*(L451=G:G),0))</f>
        <v>0</v>
      </c>
    </row>
    <row r="452" spans="1:10" s="12" customFormat="1" x14ac:dyDescent="0.25">
      <c r="A452" s="27" t="s">
        <v>1798</v>
      </c>
      <c r="B452" s="27" t="s">
        <v>11</v>
      </c>
      <c r="C452" s="27" t="s">
        <v>14</v>
      </c>
      <c r="D452" s="27" t="s">
        <v>10</v>
      </c>
      <c r="E452" s="27" t="s">
        <v>11</v>
      </c>
      <c r="F452" s="27" t="s">
        <v>24</v>
      </c>
      <c r="G452" s="27" t="s">
        <v>13</v>
      </c>
      <c r="H452" s="27" t="s">
        <v>23</v>
      </c>
      <c r="I452" s="19" t="str">
        <f>'Extraction IP'!F452&amp;'Extraction IP'!G452</f>
        <v>F0</v>
      </c>
      <c r="J452" s="42">
        <f t="array" ref="J452">INDEX(H:H,MATCH(1,(K452=A:A)*(L452=G:G),0))</f>
        <v>0</v>
      </c>
    </row>
    <row r="453" spans="1:10" s="12" customFormat="1" x14ac:dyDescent="0.25">
      <c r="A453" s="27" t="s">
        <v>1798</v>
      </c>
      <c r="B453" s="27" t="s">
        <v>11</v>
      </c>
      <c r="C453" s="27" t="s">
        <v>14</v>
      </c>
      <c r="D453" s="27" t="s">
        <v>10</v>
      </c>
      <c r="E453" s="27" t="s">
        <v>11</v>
      </c>
      <c r="F453" s="27" t="s">
        <v>20</v>
      </c>
      <c r="G453" s="27" t="s">
        <v>16</v>
      </c>
      <c r="H453" s="27" t="s">
        <v>25</v>
      </c>
      <c r="I453" s="19" t="str">
        <f>'Extraction IP'!F453&amp;'Extraction IP'!G453</f>
        <v>D4</v>
      </c>
      <c r="J453" s="42">
        <f t="array" ref="J453">INDEX(H:H,MATCH(1,(K453=A:A)*(L453=G:G),0))</f>
        <v>0</v>
      </c>
    </row>
    <row r="454" spans="1:10" s="12" customFormat="1" x14ac:dyDescent="0.25">
      <c r="A454" s="27" t="s">
        <v>1798</v>
      </c>
      <c r="B454" s="27" t="s">
        <v>11</v>
      </c>
      <c r="C454" s="27" t="s">
        <v>14</v>
      </c>
      <c r="D454" s="27" t="s">
        <v>10</v>
      </c>
      <c r="E454" s="27" t="s">
        <v>11</v>
      </c>
      <c r="F454" s="27" t="s">
        <v>24</v>
      </c>
      <c r="G454" s="27" t="s">
        <v>18</v>
      </c>
      <c r="H454" s="27" t="s">
        <v>26</v>
      </c>
      <c r="I454" s="19" t="str">
        <f>'Extraction IP'!F454&amp;'Extraction IP'!G454</f>
        <v>F8</v>
      </c>
      <c r="J454" s="42">
        <f t="array" ref="J454">INDEX(H:H,MATCH(1,(K454=A:A)*(L454=G:G),0))</f>
        <v>0</v>
      </c>
    </row>
    <row r="455" spans="1:10" s="12" customFormat="1" x14ac:dyDescent="0.25">
      <c r="A455" s="27" t="s">
        <v>1798</v>
      </c>
      <c r="B455" s="27" t="s">
        <v>11</v>
      </c>
      <c r="C455" s="27" t="s">
        <v>14</v>
      </c>
      <c r="D455" s="27" t="s">
        <v>10</v>
      </c>
      <c r="E455" s="27" t="s">
        <v>11</v>
      </c>
      <c r="F455" s="27" t="s">
        <v>28</v>
      </c>
      <c r="G455" s="27" t="s">
        <v>13</v>
      </c>
      <c r="H455" s="27" t="s">
        <v>27</v>
      </c>
      <c r="I455" s="19" t="str">
        <f>'Extraction IP'!F455&amp;'Extraction IP'!G455</f>
        <v>B0</v>
      </c>
      <c r="J455" s="42">
        <f t="array" ref="J455">INDEX(H:H,MATCH(1,(K455=A:A)*(L455=G:G),0))</f>
        <v>0</v>
      </c>
    </row>
    <row r="456" spans="1:10" s="12" customFormat="1" x14ac:dyDescent="0.25">
      <c r="A456" s="27" t="s">
        <v>1798</v>
      </c>
      <c r="B456" s="27" t="s">
        <v>11</v>
      </c>
      <c r="C456" s="27" t="s">
        <v>14</v>
      </c>
      <c r="D456" s="27" t="s">
        <v>10</v>
      </c>
      <c r="E456" s="27" t="s">
        <v>11</v>
      </c>
      <c r="F456" s="27" t="s">
        <v>28</v>
      </c>
      <c r="G456" s="27" t="s">
        <v>16</v>
      </c>
      <c r="H456" s="27" t="s">
        <v>29</v>
      </c>
      <c r="I456" s="19" t="str">
        <f>'Extraction IP'!F456&amp;'Extraction IP'!G456</f>
        <v>B4</v>
      </c>
      <c r="J456" s="42">
        <f t="array" ref="J456">INDEX(H:H,MATCH(1,(K456=A:A)*(L456=G:G),0))</f>
        <v>0</v>
      </c>
    </row>
    <row r="457" spans="1:10" s="12" customFormat="1" x14ac:dyDescent="0.25">
      <c r="A457" s="27" t="s">
        <v>1798</v>
      </c>
      <c r="B457" s="27" t="s">
        <v>11</v>
      </c>
      <c r="C457" s="27" t="s">
        <v>14</v>
      </c>
      <c r="D457" s="27" t="s">
        <v>10</v>
      </c>
      <c r="E457" s="27" t="s">
        <v>11</v>
      </c>
      <c r="F457" s="27" t="s">
        <v>28</v>
      </c>
      <c r="G457" s="27" t="s">
        <v>18</v>
      </c>
      <c r="H457" s="27" t="s">
        <v>30</v>
      </c>
      <c r="I457" s="19" t="str">
        <f>'Extraction IP'!F457&amp;'Extraction IP'!G457</f>
        <v>B8</v>
      </c>
      <c r="J457" s="42">
        <f t="array" ref="J457">INDEX(H:H,MATCH(1,(K457=A:A)*(L457=G:G),0))</f>
        <v>0</v>
      </c>
    </row>
    <row r="458" spans="1:10" s="12" customFormat="1" x14ac:dyDescent="0.25">
      <c r="A458" s="27" t="s">
        <v>1798</v>
      </c>
      <c r="B458" s="27" t="s">
        <v>11</v>
      </c>
      <c r="C458" s="27" t="s">
        <v>14</v>
      </c>
      <c r="D458" s="27" t="s">
        <v>10</v>
      </c>
      <c r="E458" s="27" t="s">
        <v>11</v>
      </c>
      <c r="F458" s="27" t="s">
        <v>32</v>
      </c>
      <c r="G458" s="27" t="s">
        <v>13</v>
      </c>
      <c r="H458" s="27" t="s">
        <v>31</v>
      </c>
      <c r="I458" s="19" t="str">
        <f>'Extraction IP'!F458&amp;'Extraction IP'!G458</f>
        <v>A0</v>
      </c>
      <c r="J458" s="42">
        <f t="array" ref="J458">INDEX(H:H,MATCH(1,(K458=A:A)*(L458=G:G),0))</f>
        <v>0</v>
      </c>
    </row>
    <row r="459" spans="1:10" s="12" customFormat="1" x14ac:dyDescent="0.25">
      <c r="A459" s="27" t="s">
        <v>1798</v>
      </c>
      <c r="B459" s="27" t="s">
        <v>11</v>
      </c>
      <c r="C459" s="27" t="s">
        <v>14</v>
      </c>
      <c r="D459" s="27" t="s">
        <v>10</v>
      </c>
      <c r="E459" s="27" t="s">
        <v>11</v>
      </c>
      <c r="F459" s="27" t="s">
        <v>32</v>
      </c>
      <c r="G459" s="27" t="s">
        <v>13</v>
      </c>
      <c r="H459" s="27" t="s">
        <v>33</v>
      </c>
      <c r="I459" s="19" t="str">
        <f>'Extraction IP'!F459&amp;'Extraction IP'!G459</f>
        <v>A0</v>
      </c>
      <c r="J459" s="42">
        <f t="array" ref="J459">INDEX(H:H,MATCH(1,(K459=A:A)*(L459=G:G),0))</f>
        <v>0</v>
      </c>
    </row>
    <row r="460" spans="1:10" s="12" customFormat="1" x14ac:dyDescent="0.25">
      <c r="A460" s="27" t="s">
        <v>1798</v>
      </c>
      <c r="B460" s="27" t="s">
        <v>11</v>
      </c>
      <c r="C460" s="27" t="s">
        <v>3</v>
      </c>
      <c r="D460" s="27" t="s">
        <v>10</v>
      </c>
      <c r="E460" s="27" t="s">
        <v>11</v>
      </c>
      <c r="F460" s="27" t="s">
        <v>32</v>
      </c>
      <c r="G460" s="27" t="s">
        <v>18</v>
      </c>
      <c r="H460" s="27" t="s">
        <v>34</v>
      </c>
      <c r="I460" s="19" t="str">
        <f>'Extraction IP'!F460&amp;'Extraction IP'!G460</f>
        <v>A8</v>
      </c>
      <c r="J460" s="42">
        <f t="array" ref="J460">INDEX(H:H,MATCH(1,(K460=A:A)*(L460=G:G),0))</f>
        <v>0</v>
      </c>
    </row>
    <row r="461" spans="1:10" s="12" customFormat="1" x14ac:dyDescent="0.25">
      <c r="A461" s="27" t="s">
        <v>1798</v>
      </c>
      <c r="B461" s="27" t="s">
        <v>11</v>
      </c>
      <c r="C461" s="27" t="s">
        <v>14</v>
      </c>
      <c r="D461" s="27" t="s">
        <v>10</v>
      </c>
      <c r="E461" s="27" t="s">
        <v>11</v>
      </c>
      <c r="F461" s="27" t="s">
        <v>36</v>
      </c>
      <c r="G461" s="27" t="s">
        <v>13</v>
      </c>
      <c r="H461" s="27" t="s">
        <v>35</v>
      </c>
      <c r="I461" s="19" t="str">
        <f>'Extraction IP'!F461&amp;'Extraction IP'!G461</f>
        <v>H0</v>
      </c>
      <c r="J461" s="42">
        <f t="array" ref="J461">INDEX(H:H,MATCH(1,(K461=A:A)*(L461=G:G),0))</f>
        <v>0</v>
      </c>
    </row>
    <row r="462" spans="1:10" s="12" customFormat="1" x14ac:dyDescent="0.25">
      <c r="A462" s="27" t="s">
        <v>1798</v>
      </c>
      <c r="B462" s="27" t="s">
        <v>11</v>
      </c>
      <c r="C462" s="27" t="s">
        <v>14</v>
      </c>
      <c r="D462" s="27" t="s">
        <v>10</v>
      </c>
      <c r="E462" s="27" t="s">
        <v>11</v>
      </c>
      <c r="F462" s="27" t="s">
        <v>36</v>
      </c>
      <c r="G462" s="27" t="s">
        <v>16</v>
      </c>
      <c r="H462" s="27" t="s">
        <v>37</v>
      </c>
      <c r="I462" s="19" t="str">
        <f>'Extraction IP'!F462&amp;'Extraction IP'!G462</f>
        <v>H4</v>
      </c>
      <c r="J462" s="42">
        <f t="array" ref="J462">INDEX(H:H,MATCH(1,(K462=A:A)*(L462=G:G),0))</f>
        <v>0</v>
      </c>
    </row>
    <row r="463" spans="1:10" s="12" customFormat="1" x14ac:dyDescent="0.25">
      <c r="A463" s="27" t="s">
        <v>1798</v>
      </c>
      <c r="B463" s="27" t="s">
        <v>11</v>
      </c>
      <c r="C463" s="27" t="s">
        <v>14</v>
      </c>
      <c r="D463" s="27" t="s">
        <v>10</v>
      </c>
      <c r="E463" s="27" t="s">
        <v>11</v>
      </c>
      <c r="F463" s="27" t="s">
        <v>36</v>
      </c>
      <c r="G463" s="27" t="s">
        <v>18</v>
      </c>
      <c r="H463" s="27" t="s">
        <v>38</v>
      </c>
      <c r="I463" s="19" t="str">
        <f>'Extraction IP'!F463&amp;'Extraction IP'!G463</f>
        <v>H8</v>
      </c>
      <c r="J463" s="42">
        <f t="array" ref="J463">INDEX(H:H,MATCH(1,(K463=A:A)*(L463=G:G),0))</f>
        <v>0</v>
      </c>
    </row>
    <row r="464" spans="1:10" s="12" customFormat="1" x14ac:dyDescent="0.25">
      <c r="A464" s="27" t="s">
        <v>1799</v>
      </c>
      <c r="B464" s="27" t="s">
        <v>11</v>
      </c>
      <c r="C464" s="27" t="s">
        <v>14</v>
      </c>
      <c r="D464" s="27" t="s">
        <v>10</v>
      </c>
      <c r="E464" s="27" t="s">
        <v>11</v>
      </c>
      <c r="F464" s="27" t="s">
        <v>32</v>
      </c>
      <c r="G464" s="27" t="s">
        <v>13</v>
      </c>
      <c r="H464" s="27" t="s">
        <v>105</v>
      </c>
      <c r="I464" s="19" t="str">
        <f>'Extraction IP'!F464&amp;'Extraction IP'!G464</f>
        <v>A0</v>
      </c>
      <c r="J464" s="42">
        <f t="array" ref="J464">INDEX(H:H,MATCH(1,(K464=A:A)*(L464=G:G),0))</f>
        <v>0</v>
      </c>
    </row>
    <row r="465" spans="1:10" s="12" customFormat="1" x14ac:dyDescent="0.25">
      <c r="A465" s="27" t="s">
        <v>1799</v>
      </c>
      <c r="B465" s="27" t="s">
        <v>11</v>
      </c>
      <c r="C465" s="27" t="s">
        <v>14</v>
      </c>
      <c r="D465" s="27" t="s">
        <v>10</v>
      </c>
      <c r="E465" s="27" t="s">
        <v>11</v>
      </c>
      <c r="F465" s="27" t="s">
        <v>32</v>
      </c>
      <c r="G465" s="27" t="s">
        <v>16</v>
      </c>
      <c r="H465" s="27" t="s">
        <v>106</v>
      </c>
      <c r="I465" s="19" t="str">
        <f>'Extraction IP'!F465&amp;'Extraction IP'!G465</f>
        <v>A4</v>
      </c>
      <c r="J465" s="42">
        <f t="array" ref="J465">INDEX(H:H,MATCH(1,(K465=A:A)*(L465=G:G),0))</f>
        <v>0</v>
      </c>
    </row>
    <row r="466" spans="1:10" s="12" customFormat="1" x14ac:dyDescent="0.25">
      <c r="A466" s="27" t="s">
        <v>1799</v>
      </c>
      <c r="B466" s="27" t="s">
        <v>11</v>
      </c>
      <c r="C466" s="27" t="s">
        <v>14</v>
      </c>
      <c r="D466" s="27" t="s">
        <v>10</v>
      </c>
      <c r="E466" s="27" t="s">
        <v>11</v>
      </c>
      <c r="F466" s="27" t="s">
        <v>32</v>
      </c>
      <c r="G466" s="27" t="s">
        <v>18</v>
      </c>
      <c r="H466" s="27" t="s">
        <v>107</v>
      </c>
      <c r="I466" s="19" t="str">
        <f>'Extraction IP'!F466&amp;'Extraction IP'!G466</f>
        <v>A8</v>
      </c>
      <c r="J466" s="42">
        <f t="array" ref="J466">INDEX(H:H,MATCH(1,(K466=A:A)*(L466=G:G),0))</f>
        <v>0</v>
      </c>
    </row>
    <row r="467" spans="1:10" s="12" customFormat="1" x14ac:dyDescent="0.25">
      <c r="A467" s="27" t="s">
        <v>1799</v>
      </c>
      <c r="B467" s="27" t="s">
        <v>11</v>
      </c>
      <c r="C467" s="27" t="s">
        <v>14</v>
      </c>
      <c r="D467" s="27" t="s">
        <v>10</v>
      </c>
      <c r="E467" s="27" t="s">
        <v>11</v>
      </c>
      <c r="F467" s="27" t="s">
        <v>28</v>
      </c>
      <c r="G467" s="27" t="s">
        <v>13</v>
      </c>
      <c r="H467" s="27" t="s">
        <v>108</v>
      </c>
      <c r="I467" s="19" t="str">
        <f>'Extraction IP'!F467&amp;'Extraction IP'!G467</f>
        <v>B0</v>
      </c>
      <c r="J467" s="42">
        <f t="array" ref="J467">INDEX(H:H,MATCH(1,(K467=A:A)*(L467=G:G),0))</f>
        <v>0</v>
      </c>
    </row>
    <row r="468" spans="1:10" s="12" customFormat="1" x14ac:dyDescent="0.25">
      <c r="A468" s="27" t="s">
        <v>1799</v>
      </c>
      <c r="B468" s="27" t="s">
        <v>11</v>
      </c>
      <c r="C468" s="27" t="s">
        <v>14</v>
      </c>
      <c r="D468" s="27" t="s">
        <v>10</v>
      </c>
      <c r="E468" s="27" t="s">
        <v>11</v>
      </c>
      <c r="F468" s="27" t="s">
        <v>28</v>
      </c>
      <c r="G468" s="27" t="s">
        <v>16</v>
      </c>
      <c r="H468" s="27" t="s">
        <v>109</v>
      </c>
      <c r="I468" s="19" t="str">
        <f>'Extraction IP'!F468&amp;'Extraction IP'!G468</f>
        <v>B4</v>
      </c>
      <c r="J468" s="42">
        <f t="array" ref="J468">INDEX(H:H,MATCH(1,(K468=A:A)*(L468=G:G),0))</f>
        <v>0</v>
      </c>
    </row>
    <row r="469" spans="1:10" s="12" customFormat="1" x14ac:dyDescent="0.25">
      <c r="A469" s="27" t="s">
        <v>1799</v>
      </c>
      <c r="B469" s="27" t="s">
        <v>11</v>
      </c>
      <c r="C469" s="27" t="s">
        <v>14</v>
      </c>
      <c r="D469" s="27" t="s">
        <v>10</v>
      </c>
      <c r="E469" s="27" t="s">
        <v>11</v>
      </c>
      <c r="F469" s="27" t="s">
        <v>28</v>
      </c>
      <c r="G469" s="27" t="s">
        <v>18</v>
      </c>
      <c r="H469" s="27" t="s">
        <v>110</v>
      </c>
      <c r="I469" s="19" t="str">
        <f>'Extraction IP'!F469&amp;'Extraction IP'!G469</f>
        <v>B8</v>
      </c>
      <c r="J469" s="42">
        <f t="array" ref="J469">INDEX(H:H,MATCH(1,(K469=A:A)*(L469=G:G),0))</f>
        <v>0</v>
      </c>
    </row>
    <row r="470" spans="1:10" s="12" customFormat="1" x14ac:dyDescent="0.25">
      <c r="A470" s="27" t="s">
        <v>1799</v>
      </c>
      <c r="B470" s="27" t="s">
        <v>11</v>
      </c>
      <c r="C470" s="27" t="s">
        <v>4</v>
      </c>
      <c r="D470" s="27" t="s">
        <v>10</v>
      </c>
      <c r="E470" s="27" t="s">
        <v>11</v>
      </c>
      <c r="F470" s="27" t="s">
        <v>20</v>
      </c>
      <c r="G470" s="27" t="s">
        <v>13</v>
      </c>
      <c r="H470" s="27" t="s">
        <v>111</v>
      </c>
      <c r="I470" s="19" t="str">
        <f>'Extraction IP'!F470&amp;'Extraction IP'!G470</f>
        <v>D0</v>
      </c>
      <c r="J470" s="42">
        <f t="array" ref="J470">INDEX(H:H,MATCH(1,(K470=A:A)*(L470=G:G),0))</f>
        <v>0</v>
      </c>
    </row>
    <row r="471" spans="1:10" s="12" customFormat="1" x14ac:dyDescent="0.25">
      <c r="A471" s="27" t="s">
        <v>1799</v>
      </c>
      <c r="B471" s="27" t="s">
        <v>11</v>
      </c>
      <c r="C471" s="27" t="s">
        <v>4</v>
      </c>
      <c r="D471" s="27" t="s">
        <v>10</v>
      </c>
      <c r="E471" s="27" t="s">
        <v>11</v>
      </c>
      <c r="F471" s="27" t="s">
        <v>20</v>
      </c>
      <c r="G471" s="27" t="s">
        <v>16</v>
      </c>
      <c r="H471" s="27" t="s">
        <v>112</v>
      </c>
      <c r="I471" s="19" t="str">
        <f>'Extraction IP'!F471&amp;'Extraction IP'!G471</f>
        <v>D4</v>
      </c>
      <c r="J471" s="42">
        <f t="array" ref="J471">INDEX(H:H,MATCH(1,(K471=A:A)*(L471=G:G),0))</f>
        <v>0</v>
      </c>
    </row>
    <row r="472" spans="1:10" s="12" customFormat="1" x14ac:dyDescent="0.25">
      <c r="A472" s="27" t="s">
        <v>1799</v>
      </c>
      <c r="B472" s="27" t="s">
        <v>11</v>
      </c>
      <c r="C472" s="27" t="s">
        <v>4</v>
      </c>
      <c r="D472" s="27" t="s">
        <v>10</v>
      </c>
      <c r="E472" s="27" t="s">
        <v>11</v>
      </c>
      <c r="F472" s="27" t="s">
        <v>20</v>
      </c>
      <c r="G472" s="27" t="s">
        <v>18</v>
      </c>
      <c r="H472" s="27" t="s">
        <v>113</v>
      </c>
      <c r="I472" s="19" t="str">
        <f>'Extraction IP'!F472&amp;'Extraction IP'!G472</f>
        <v>D8</v>
      </c>
      <c r="J472" s="42">
        <f t="array" ref="J472">INDEX(H:H,MATCH(1,(K472=A:A)*(L472=G:G),0))</f>
        <v>0</v>
      </c>
    </row>
    <row r="473" spans="1:10" s="12" customFormat="1" x14ac:dyDescent="0.25">
      <c r="A473" s="27" t="s">
        <v>1799</v>
      </c>
      <c r="B473" s="27" t="s">
        <v>11</v>
      </c>
      <c r="C473" s="27" t="s">
        <v>14</v>
      </c>
      <c r="D473" s="27" t="s">
        <v>10</v>
      </c>
      <c r="E473" s="27" t="s">
        <v>11</v>
      </c>
      <c r="F473" s="27" t="s">
        <v>12</v>
      </c>
      <c r="G473" s="27" t="s">
        <v>13</v>
      </c>
      <c r="H473" s="27" t="s">
        <v>114</v>
      </c>
      <c r="I473" s="19" t="str">
        <f>'Extraction IP'!F473&amp;'Extraction IP'!G473</f>
        <v>E0</v>
      </c>
      <c r="J473" s="42">
        <f t="array" ref="J473">INDEX(H:H,MATCH(1,(K473=A:A)*(L473=G:G),0))</f>
        <v>0</v>
      </c>
    </row>
    <row r="474" spans="1:10" s="12" customFormat="1" x14ac:dyDescent="0.25">
      <c r="A474" s="27" t="s">
        <v>1799</v>
      </c>
      <c r="B474" s="27" t="s">
        <v>11</v>
      </c>
      <c r="C474" s="27" t="s">
        <v>14</v>
      </c>
      <c r="D474" s="27" t="s">
        <v>10</v>
      </c>
      <c r="E474" s="27" t="s">
        <v>11</v>
      </c>
      <c r="F474" s="27" t="s">
        <v>12</v>
      </c>
      <c r="G474" s="27" t="s">
        <v>13</v>
      </c>
      <c r="H474" s="27" t="s">
        <v>115</v>
      </c>
      <c r="I474" s="19" t="str">
        <f>'Extraction IP'!F474&amp;'Extraction IP'!G474</f>
        <v>E0</v>
      </c>
      <c r="J474" s="42">
        <f t="array" ref="J474">INDEX(H:H,MATCH(1,(K474=A:A)*(L474=G:G),0))</f>
        <v>0</v>
      </c>
    </row>
    <row r="475" spans="1:10" s="12" customFormat="1" x14ac:dyDescent="0.25">
      <c r="A475" s="27" t="s">
        <v>1799</v>
      </c>
      <c r="B475" s="27" t="s">
        <v>11</v>
      </c>
      <c r="C475" s="27" t="s">
        <v>14</v>
      </c>
      <c r="D475" s="27" t="s">
        <v>10</v>
      </c>
      <c r="E475" s="27" t="s">
        <v>11</v>
      </c>
      <c r="F475" s="27" t="s">
        <v>12</v>
      </c>
      <c r="G475" s="27" t="s">
        <v>18</v>
      </c>
      <c r="H475" s="27" t="s">
        <v>116</v>
      </c>
      <c r="I475" s="19" t="str">
        <f>'Extraction IP'!F475&amp;'Extraction IP'!G475</f>
        <v>E8</v>
      </c>
      <c r="J475" s="42">
        <f t="array" ref="J475">INDEX(H:H,MATCH(1,(K475=A:A)*(L475=G:G),0))</f>
        <v>0</v>
      </c>
    </row>
    <row r="476" spans="1:10" s="12" customFormat="1" x14ac:dyDescent="0.25">
      <c r="A476" s="27" t="s">
        <v>1799</v>
      </c>
      <c r="B476" s="27" t="s">
        <v>11</v>
      </c>
      <c r="C476" s="27" t="s">
        <v>14</v>
      </c>
      <c r="D476" s="27" t="s">
        <v>10</v>
      </c>
      <c r="E476" s="27" t="s">
        <v>11</v>
      </c>
      <c r="F476" s="27" t="s">
        <v>24</v>
      </c>
      <c r="G476" s="27" t="s">
        <v>13</v>
      </c>
      <c r="H476" s="27" t="s">
        <v>117</v>
      </c>
      <c r="I476" s="19" t="str">
        <f>'Extraction IP'!F476&amp;'Extraction IP'!G476</f>
        <v>F0</v>
      </c>
      <c r="J476" s="42">
        <f t="array" ref="J476">INDEX(H:H,MATCH(1,(K476=A:A)*(L476=G:G),0))</f>
        <v>0</v>
      </c>
    </row>
    <row r="477" spans="1:10" s="12" customFormat="1" x14ac:dyDescent="0.25">
      <c r="A477" s="27" t="s">
        <v>1799</v>
      </c>
      <c r="B477" s="27" t="s">
        <v>11</v>
      </c>
      <c r="C477" s="27" t="s">
        <v>14</v>
      </c>
      <c r="D477" s="27" t="s">
        <v>10</v>
      </c>
      <c r="E477" s="27" t="s">
        <v>11</v>
      </c>
      <c r="F477" s="27" t="s">
        <v>24</v>
      </c>
      <c r="G477" s="27" t="s">
        <v>16</v>
      </c>
      <c r="H477" s="27" t="s">
        <v>118</v>
      </c>
      <c r="I477" s="19" t="str">
        <f>'Extraction IP'!F477&amp;'Extraction IP'!G477</f>
        <v>F4</v>
      </c>
      <c r="J477" s="42">
        <f t="array" ref="J477">INDEX(H:H,MATCH(1,(K477=A:A)*(L477=G:G),0))</f>
        <v>0</v>
      </c>
    </row>
    <row r="478" spans="1:10" s="12" customFormat="1" x14ac:dyDescent="0.25">
      <c r="A478" s="27" t="s">
        <v>1799</v>
      </c>
      <c r="B478" s="27" t="s">
        <v>11</v>
      </c>
      <c r="C478" s="27" t="s">
        <v>14</v>
      </c>
      <c r="D478" s="27" t="s">
        <v>10</v>
      </c>
      <c r="E478" s="27" t="s">
        <v>11</v>
      </c>
      <c r="F478" s="27" t="s">
        <v>24</v>
      </c>
      <c r="G478" s="27" t="s">
        <v>18</v>
      </c>
      <c r="H478" s="27" t="s">
        <v>119</v>
      </c>
      <c r="I478" s="19" t="str">
        <f>'Extraction IP'!F478&amp;'Extraction IP'!G478</f>
        <v>F8</v>
      </c>
      <c r="J478" s="42">
        <f t="array" ref="J478">INDEX(H:H,MATCH(1,(K478=A:A)*(L478=G:G),0))</f>
        <v>0</v>
      </c>
    </row>
    <row r="479" spans="1:10" s="12" customFormat="1" x14ac:dyDescent="0.25">
      <c r="A479" s="27" t="s">
        <v>1799</v>
      </c>
      <c r="B479" s="27" t="s">
        <v>11</v>
      </c>
      <c r="C479" s="27" t="s">
        <v>14</v>
      </c>
      <c r="D479" s="27" t="s">
        <v>10</v>
      </c>
      <c r="E479" s="27" t="s">
        <v>11</v>
      </c>
      <c r="F479" s="27" t="s">
        <v>36</v>
      </c>
      <c r="G479" s="27" t="s">
        <v>13</v>
      </c>
      <c r="H479" s="27" t="s">
        <v>120</v>
      </c>
      <c r="I479" s="19" t="str">
        <f>'Extraction IP'!F479&amp;'Extraction IP'!G479</f>
        <v>H0</v>
      </c>
      <c r="J479" s="42">
        <f t="array" ref="J479">INDEX(H:H,MATCH(1,(K479=A:A)*(L479=G:G),0))</f>
        <v>0</v>
      </c>
    </row>
    <row r="480" spans="1:10" s="12" customFormat="1" x14ac:dyDescent="0.25">
      <c r="A480" s="27" t="s">
        <v>1799</v>
      </c>
      <c r="B480" s="27" t="s">
        <v>11</v>
      </c>
      <c r="C480" s="27" t="s">
        <v>14</v>
      </c>
      <c r="D480" s="27" t="s">
        <v>10</v>
      </c>
      <c r="E480" s="27" t="s">
        <v>11</v>
      </c>
      <c r="F480" s="27" t="s">
        <v>36</v>
      </c>
      <c r="G480" s="27" t="s">
        <v>16</v>
      </c>
      <c r="H480" s="27" t="s">
        <v>121</v>
      </c>
      <c r="I480" s="19" t="str">
        <f>'Extraction IP'!F480&amp;'Extraction IP'!G480</f>
        <v>H4</v>
      </c>
      <c r="J480" s="42">
        <f t="array" ref="J480">INDEX(H:H,MATCH(1,(K480=A:A)*(L480=G:G),0))</f>
        <v>0</v>
      </c>
    </row>
    <row r="481" spans="1:10" s="12" customFormat="1" x14ac:dyDescent="0.25">
      <c r="A481" s="27" t="s">
        <v>1799</v>
      </c>
      <c r="B481" s="27" t="s">
        <v>11</v>
      </c>
      <c r="C481" s="27" t="s">
        <v>14</v>
      </c>
      <c r="D481" s="27" t="s">
        <v>10</v>
      </c>
      <c r="E481" s="27" t="s">
        <v>11</v>
      </c>
      <c r="F481" s="27" t="s">
        <v>36</v>
      </c>
      <c r="G481" s="27" t="s">
        <v>18</v>
      </c>
      <c r="H481" s="27" t="s">
        <v>122</v>
      </c>
      <c r="I481" s="19" t="str">
        <f>'Extraction IP'!F481&amp;'Extraction IP'!G481</f>
        <v>H8</v>
      </c>
      <c r="J481" s="42">
        <f t="array" ref="J481">INDEX(H:H,MATCH(1,(K481=A:A)*(L481=G:G),0))</f>
        <v>0</v>
      </c>
    </row>
    <row r="482" spans="1:10" s="14" customFormat="1" x14ac:dyDescent="0.25">
      <c r="A482" s="89" t="s">
        <v>1808</v>
      </c>
      <c r="B482" s="89" t="s">
        <v>250</v>
      </c>
      <c r="C482" s="89" t="s">
        <v>4</v>
      </c>
      <c r="D482" s="89" t="s">
        <v>10</v>
      </c>
      <c r="E482" s="89" t="s">
        <v>250</v>
      </c>
      <c r="F482" s="89" t="s">
        <v>32</v>
      </c>
      <c r="G482" s="89" t="s">
        <v>13</v>
      </c>
      <c r="H482" s="89" t="s">
        <v>1160</v>
      </c>
      <c r="I482" s="19" t="str">
        <f>'Extraction IP'!F482&amp;'Extraction IP'!G482</f>
        <v>A0</v>
      </c>
      <c r="J482" s="90">
        <f t="array" ref="J482">INDEX(H:H,MATCH(1,(K482=A:A)*(L482=G:G),0))</f>
        <v>0</v>
      </c>
    </row>
    <row r="483" spans="1:10" s="14" customFormat="1" x14ac:dyDescent="0.25">
      <c r="A483" s="89" t="s">
        <v>1808</v>
      </c>
      <c r="B483" s="89" t="s">
        <v>250</v>
      </c>
      <c r="C483" s="89" t="s">
        <v>4</v>
      </c>
      <c r="D483" s="89" t="s">
        <v>10</v>
      </c>
      <c r="E483" s="89" t="s">
        <v>250</v>
      </c>
      <c r="F483" s="89" t="s">
        <v>32</v>
      </c>
      <c r="G483" s="89" t="s">
        <v>16</v>
      </c>
      <c r="H483" s="89" t="s">
        <v>1161</v>
      </c>
      <c r="I483" s="19" t="str">
        <f>'Extraction IP'!F483&amp;'Extraction IP'!G483</f>
        <v>A4</v>
      </c>
      <c r="J483" s="90">
        <f t="array" ref="J483">INDEX(H:H,MATCH(1,(K483=A:A)*(L483=G:G),0))</f>
        <v>0</v>
      </c>
    </row>
    <row r="484" spans="1:10" s="14" customFormat="1" x14ac:dyDescent="0.25">
      <c r="A484" s="89" t="s">
        <v>1808</v>
      </c>
      <c r="B484" s="89" t="s">
        <v>250</v>
      </c>
      <c r="C484" s="89" t="s">
        <v>4</v>
      </c>
      <c r="D484" s="89" t="s">
        <v>10</v>
      </c>
      <c r="E484" s="89" t="s">
        <v>250</v>
      </c>
      <c r="F484" s="89" t="s">
        <v>32</v>
      </c>
      <c r="G484" s="89" t="s">
        <v>18</v>
      </c>
      <c r="H484" s="89" t="s">
        <v>1162</v>
      </c>
      <c r="I484" s="19" t="str">
        <f>'Extraction IP'!F484&amp;'Extraction IP'!G484</f>
        <v>A8</v>
      </c>
      <c r="J484" s="90">
        <f t="array" ref="J484">INDEX(H:H,MATCH(1,(K484=A:A)*(L484=G:G),0))</f>
        <v>0</v>
      </c>
    </row>
    <row r="485" spans="1:10" s="14" customFormat="1" x14ac:dyDescent="0.25">
      <c r="A485" s="89" t="s">
        <v>1808</v>
      </c>
      <c r="B485" s="89" t="s">
        <v>250</v>
      </c>
      <c r="C485" s="89" t="s">
        <v>4</v>
      </c>
      <c r="D485" s="89" t="s">
        <v>10</v>
      </c>
      <c r="E485" s="89" t="s">
        <v>250</v>
      </c>
      <c r="F485" s="89" t="s">
        <v>28</v>
      </c>
      <c r="G485" s="89" t="s">
        <v>13</v>
      </c>
      <c r="H485" s="89" t="s">
        <v>1163</v>
      </c>
      <c r="I485" s="19" t="str">
        <f>'Extraction IP'!F485&amp;'Extraction IP'!G485</f>
        <v>B0</v>
      </c>
      <c r="J485" s="90">
        <f t="array" ref="J485">INDEX(H:H,MATCH(1,(K485=A:A)*(L485=G:G),0))</f>
        <v>0</v>
      </c>
    </row>
    <row r="486" spans="1:10" s="14" customFormat="1" x14ac:dyDescent="0.25">
      <c r="A486" s="89" t="s">
        <v>1808</v>
      </c>
      <c r="B486" s="89" t="s">
        <v>250</v>
      </c>
      <c r="C486" s="89" t="s">
        <v>4</v>
      </c>
      <c r="D486" s="89" t="s">
        <v>10</v>
      </c>
      <c r="E486" s="89" t="s">
        <v>250</v>
      </c>
      <c r="F486" s="89" t="s">
        <v>28</v>
      </c>
      <c r="G486" s="89" t="s">
        <v>16</v>
      </c>
      <c r="H486" s="89" t="s">
        <v>1164</v>
      </c>
      <c r="I486" s="19" t="str">
        <f>'Extraction IP'!F486&amp;'Extraction IP'!G486</f>
        <v>B4</v>
      </c>
      <c r="J486" s="90">
        <f t="array" ref="J486">INDEX(H:H,MATCH(1,(K486=A:A)*(L486=G:G),0))</f>
        <v>0</v>
      </c>
    </row>
    <row r="487" spans="1:10" s="14" customFormat="1" x14ac:dyDescent="0.25">
      <c r="A487" s="89" t="s">
        <v>1808</v>
      </c>
      <c r="B487" s="89" t="s">
        <v>250</v>
      </c>
      <c r="C487" s="89" t="s">
        <v>4</v>
      </c>
      <c r="D487" s="89" t="s">
        <v>10</v>
      </c>
      <c r="E487" s="89" t="s">
        <v>250</v>
      </c>
      <c r="F487" s="89" t="s">
        <v>28</v>
      </c>
      <c r="G487" s="89" t="s">
        <v>18</v>
      </c>
      <c r="H487" s="89" t="s">
        <v>1165</v>
      </c>
      <c r="I487" s="19" t="str">
        <f>'Extraction IP'!F487&amp;'Extraction IP'!G487</f>
        <v>B8</v>
      </c>
      <c r="J487" s="90">
        <f t="array" ref="J487">INDEX(H:H,MATCH(1,(K487=A:A)*(L487=G:G),0))</f>
        <v>0</v>
      </c>
    </row>
    <row r="488" spans="1:10" s="14" customFormat="1" x14ac:dyDescent="0.25">
      <c r="A488" s="89" t="s">
        <v>1808</v>
      </c>
      <c r="B488" s="89" t="s">
        <v>250</v>
      </c>
      <c r="C488" s="89" t="s">
        <v>4</v>
      </c>
      <c r="D488" s="89" t="s">
        <v>10</v>
      </c>
      <c r="E488" s="89" t="s">
        <v>250</v>
      </c>
      <c r="F488" s="89" t="s">
        <v>149</v>
      </c>
      <c r="G488" s="89" t="s">
        <v>13</v>
      </c>
      <c r="H488" s="89" t="s">
        <v>1166</v>
      </c>
      <c r="I488" s="19" t="str">
        <f>'Extraction IP'!F488&amp;'Extraction IP'!G488</f>
        <v>C0</v>
      </c>
      <c r="J488" s="90">
        <f t="array" ref="J488">INDEX(H:H,MATCH(1,(K488=A:A)*(L488=G:G),0))</f>
        <v>0</v>
      </c>
    </row>
    <row r="489" spans="1:10" s="14" customFormat="1" x14ac:dyDescent="0.25">
      <c r="A489" s="89" t="s">
        <v>1808</v>
      </c>
      <c r="B489" s="89" t="s">
        <v>250</v>
      </c>
      <c r="C489" s="89" t="s">
        <v>4</v>
      </c>
      <c r="D489" s="89" t="s">
        <v>10</v>
      </c>
      <c r="E489" s="89" t="s">
        <v>250</v>
      </c>
      <c r="F489" s="89" t="s">
        <v>149</v>
      </c>
      <c r="G489" s="89" t="s">
        <v>16</v>
      </c>
      <c r="H489" s="89" t="s">
        <v>1167</v>
      </c>
      <c r="I489" s="19" t="str">
        <f>'Extraction IP'!F489&amp;'Extraction IP'!G489</f>
        <v>C4</v>
      </c>
      <c r="J489" s="90">
        <f t="array" ref="J489">INDEX(H:H,MATCH(1,(K489=A:A)*(L489=G:G),0))</f>
        <v>0</v>
      </c>
    </row>
    <row r="490" spans="1:10" s="14" customFormat="1" x14ac:dyDescent="0.25">
      <c r="A490" s="89" t="s">
        <v>1808</v>
      </c>
      <c r="B490" s="89" t="s">
        <v>250</v>
      </c>
      <c r="C490" s="89" t="s">
        <v>4</v>
      </c>
      <c r="D490" s="89" t="s">
        <v>10</v>
      </c>
      <c r="E490" s="89" t="s">
        <v>250</v>
      </c>
      <c r="F490" s="89" t="s">
        <v>149</v>
      </c>
      <c r="G490" s="89" t="s">
        <v>18</v>
      </c>
      <c r="H490" s="89" t="s">
        <v>1168</v>
      </c>
      <c r="I490" s="19" t="str">
        <f>'Extraction IP'!F490&amp;'Extraction IP'!G490</f>
        <v>C8</v>
      </c>
      <c r="J490" s="90">
        <f t="array" ref="J490">INDEX(H:H,MATCH(1,(K490=A:A)*(L490=G:G),0))</f>
        <v>0</v>
      </c>
    </row>
    <row r="491" spans="1:10" s="14" customFormat="1" x14ac:dyDescent="0.25">
      <c r="A491" s="89" t="s">
        <v>1808</v>
      </c>
      <c r="B491" s="89" t="s">
        <v>250</v>
      </c>
      <c r="C491" s="89" t="s">
        <v>4</v>
      </c>
      <c r="D491" s="89" t="s">
        <v>10</v>
      </c>
      <c r="E491" s="89" t="s">
        <v>250</v>
      </c>
      <c r="F491" s="89" t="s">
        <v>20</v>
      </c>
      <c r="G491" s="89" t="s">
        <v>13</v>
      </c>
      <c r="H491" s="89" t="s">
        <v>1169</v>
      </c>
      <c r="I491" s="19" t="str">
        <f>'Extraction IP'!F491&amp;'Extraction IP'!G491</f>
        <v>D0</v>
      </c>
      <c r="J491" s="90">
        <f t="array" ref="J491">INDEX(H:H,MATCH(1,(K491=A:A)*(L491=G:G),0))</f>
        <v>0</v>
      </c>
    </row>
    <row r="492" spans="1:10" s="14" customFormat="1" x14ac:dyDescent="0.25">
      <c r="A492" s="89" t="s">
        <v>1808</v>
      </c>
      <c r="B492" s="89" t="s">
        <v>250</v>
      </c>
      <c r="C492" s="89" t="s">
        <v>4</v>
      </c>
      <c r="D492" s="89" t="s">
        <v>10</v>
      </c>
      <c r="E492" s="89" t="s">
        <v>250</v>
      </c>
      <c r="F492" s="89" t="s">
        <v>20</v>
      </c>
      <c r="G492" s="89" t="s">
        <v>16</v>
      </c>
      <c r="H492" s="89" t="s">
        <v>1170</v>
      </c>
      <c r="I492" s="19" t="str">
        <f>'Extraction IP'!F492&amp;'Extraction IP'!G492</f>
        <v>D4</v>
      </c>
      <c r="J492" s="90">
        <f t="array" ref="J492">INDEX(H:H,MATCH(1,(K492=A:A)*(L492=G:G),0))</f>
        <v>0</v>
      </c>
    </row>
    <row r="493" spans="1:10" s="14" customFormat="1" x14ac:dyDescent="0.25">
      <c r="A493" s="89" t="s">
        <v>1808</v>
      </c>
      <c r="B493" s="89" t="s">
        <v>250</v>
      </c>
      <c r="C493" s="89" t="s">
        <v>4</v>
      </c>
      <c r="D493" s="89" t="s">
        <v>10</v>
      </c>
      <c r="E493" s="89" t="s">
        <v>250</v>
      </c>
      <c r="F493" s="89" t="s">
        <v>20</v>
      </c>
      <c r="G493" s="89" t="s">
        <v>18</v>
      </c>
      <c r="H493" s="89" t="s">
        <v>1171</v>
      </c>
      <c r="I493" s="19" t="str">
        <f>'Extraction IP'!F493&amp;'Extraction IP'!G493</f>
        <v>D8</v>
      </c>
      <c r="J493" s="90">
        <f t="array" ref="J493">INDEX(H:H,MATCH(1,(K493=A:A)*(L493=G:G),0))</f>
        <v>0</v>
      </c>
    </row>
    <row r="494" spans="1:10" s="14" customFormat="1" x14ac:dyDescent="0.25">
      <c r="A494" s="89" t="s">
        <v>1808</v>
      </c>
      <c r="B494" s="89" t="s">
        <v>250</v>
      </c>
      <c r="C494" s="89" t="s">
        <v>4</v>
      </c>
      <c r="D494" s="89" t="s">
        <v>10</v>
      </c>
      <c r="E494" s="89" t="s">
        <v>250</v>
      </c>
      <c r="F494" s="89" t="s">
        <v>12</v>
      </c>
      <c r="G494" s="89" t="s">
        <v>13</v>
      </c>
      <c r="H494" s="89" t="s">
        <v>1172</v>
      </c>
      <c r="I494" s="19" t="str">
        <f>'Extraction IP'!F494&amp;'Extraction IP'!G494</f>
        <v>E0</v>
      </c>
      <c r="J494" s="90">
        <f t="array" ref="J494">INDEX(H:H,MATCH(1,(K494=A:A)*(L494=G:G),0))</f>
        <v>0</v>
      </c>
    </row>
    <row r="495" spans="1:10" s="14" customFormat="1" x14ac:dyDescent="0.25">
      <c r="A495" s="89" t="s">
        <v>1808</v>
      </c>
      <c r="B495" s="89" t="s">
        <v>250</v>
      </c>
      <c r="C495" s="89" t="s">
        <v>4</v>
      </c>
      <c r="D495" s="89" t="s">
        <v>10</v>
      </c>
      <c r="E495" s="89" t="s">
        <v>250</v>
      </c>
      <c r="F495" s="89" t="s">
        <v>12</v>
      </c>
      <c r="G495" s="89" t="s">
        <v>16</v>
      </c>
      <c r="H495" s="89" t="s">
        <v>1173</v>
      </c>
      <c r="I495" s="19" t="str">
        <f>'Extraction IP'!F495&amp;'Extraction IP'!G495</f>
        <v>E4</v>
      </c>
      <c r="J495" s="90">
        <f t="array" ref="J495">INDEX(H:H,MATCH(1,(K495=A:A)*(L495=G:G),0))</f>
        <v>0</v>
      </c>
    </row>
    <row r="496" spans="1:10" s="14" customFormat="1" x14ac:dyDescent="0.25">
      <c r="A496" s="89" t="s">
        <v>1808</v>
      </c>
      <c r="B496" s="89" t="s">
        <v>250</v>
      </c>
      <c r="C496" s="89" t="s">
        <v>4</v>
      </c>
      <c r="D496" s="89" t="s">
        <v>10</v>
      </c>
      <c r="E496" s="89" t="s">
        <v>250</v>
      </c>
      <c r="F496" s="89" t="s">
        <v>12</v>
      </c>
      <c r="G496" s="89" t="s">
        <v>18</v>
      </c>
      <c r="H496" s="89" t="s">
        <v>1174</v>
      </c>
      <c r="I496" s="19" t="str">
        <f>'Extraction IP'!F496&amp;'Extraction IP'!G496</f>
        <v>E8</v>
      </c>
      <c r="J496" s="90">
        <f t="array" ref="J496">INDEX(H:H,MATCH(1,(K496=A:A)*(L496=G:G),0))</f>
        <v>0</v>
      </c>
    </row>
    <row r="497" spans="1:10" s="14" customFormat="1" x14ac:dyDescent="0.25">
      <c r="A497" s="89" t="s">
        <v>1808</v>
      </c>
      <c r="B497" s="89" t="s">
        <v>250</v>
      </c>
      <c r="C497" s="89" t="s">
        <v>4</v>
      </c>
      <c r="D497" s="89" t="s">
        <v>10</v>
      </c>
      <c r="E497" s="89" t="s">
        <v>250</v>
      </c>
      <c r="F497" s="89" t="s">
        <v>36</v>
      </c>
      <c r="G497" s="89" t="s">
        <v>16</v>
      </c>
      <c r="H497" s="89" t="s">
        <v>1175</v>
      </c>
      <c r="I497" s="19" t="str">
        <f>'Extraction IP'!F497&amp;'Extraction IP'!G497</f>
        <v>H4</v>
      </c>
      <c r="J497" s="90">
        <f t="array" ref="J497">INDEX(H:H,MATCH(1,(K497=A:A)*(L497=G:G),0))</f>
        <v>0</v>
      </c>
    </row>
    <row r="498" spans="1:10" s="14" customFormat="1" x14ac:dyDescent="0.25">
      <c r="A498" s="89" t="s">
        <v>1808</v>
      </c>
      <c r="B498" s="89" t="s">
        <v>250</v>
      </c>
      <c r="C498" s="89" t="s">
        <v>4</v>
      </c>
      <c r="D498" s="89" t="s">
        <v>10</v>
      </c>
      <c r="E498" s="89" t="s">
        <v>250</v>
      </c>
      <c r="F498" s="89" t="s">
        <v>367</v>
      </c>
      <c r="G498" s="89" t="s">
        <v>16</v>
      </c>
      <c r="H498" s="89" t="s">
        <v>1176</v>
      </c>
      <c r="I498" s="19" t="str">
        <f>'Extraction IP'!F498&amp;'Extraction IP'!G498</f>
        <v>I4</v>
      </c>
      <c r="J498" s="90">
        <f t="array" ref="J498">INDEX(H:H,MATCH(1,(K498=A:A)*(L498=G:G),0))</f>
        <v>0</v>
      </c>
    </row>
    <row r="499" spans="1:10" s="14" customFormat="1" x14ac:dyDescent="0.25">
      <c r="A499" s="89" t="s">
        <v>1808</v>
      </c>
      <c r="B499" s="89" t="s">
        <v>250</v>
      </c>
      <c r="C499" s="89" t="s">
        <v>4</v>
      </c>
      <c r="D499" s="89" t="s">
        <v>10</v>
      </c>
      <c r="E499" s="89" t="s">
        <v>250</v>
      </c>
      <c r="F499" s="89" t="s">
        <v>429</v>
      </c>
      <c r="G499" s="89" t="s">
        <v>16</v>
      </c>
      <c r="H499" s="89" t="s">
        <v>1177</v>
      </c>
      <c r="I499" s="19" t="str">
        <f>'Extraction IP'!F499&amp;'Extraction IP'!G499</f>
        <v>J4</v>
      </c>
      <c r="J499" s="90">
        <f t="array" ref="J499">INDEX(H:H,MATCH(1,(K499=A:A)*(L499=G:G),0))</f>
        <v>0</v>
      </c>
    </row>
    <row r="500" spans="1:10" s="14" customFormat="1" x14ac:dyDescent="0.25">
      <c r="A500" s="89" t="s">
        <v>1809</v>
      </c>
      <c r="B500" s="89" t="s">
        <v>250</v>
      </c>
      <c r="C500" s="89" t="s">
        <v>4</v>
      </c>
      <c r="D500" s="89" t="s">
        <v>10</v>
      </c>
      <c r="E500" s="89" t="s">
        <v>250</v>
      </c>
      <c r="F500" s="89" t="s">
        <v>32</v>
      </c>
      <c r="G500" s="89" t="s">
        <v>13</v>
      </c>
      <c r="H500" s="89" t="s">
        <v>1178</v>
      </c>
      <c r="I500" s="19" t="str">
        <f>'Extraction IP'!F500&amp;'Extraction IP'!G500</f>
        <v>A0</v>
      </c>
      <c r="J500" s="90">
        <f t="array" ref="J500">INDEX(H:H,MATCH(1,(K500=A:A)*(L500=G:G),0))</f>
        <v>0</v>
      </c>
    </row>
    <row r="501" spans="1:10" s="14" customFormat="1" x14ac:dyDescent="0.25">
      <c r="A501" s="89" t="s">
        <v>1809</v>
      </c>
      <c r="B501" s="89" t="s">
        <v>250</v>
      </c>
      <c r="C501" s="89" t="s">
        <v>4</v>
      </c>
      <c r="D501" s="89" t="s">
        <v>10</v>
      </c>
      <c r="E501" s="89" t="s">
        <v>250</v>
      </c>
      <c r="F501" s="89" t="s">
        <v>32</v>
      </c>
      <c r="G501" s="89" t="s">
        <v>16</v>
      </c>
      <c r="H501" s="89" t="s">
        <v>1179</v>
      </c>
      <c r="I501" s="19" t="str">
        <f>'Extraction IP'!F501&amp;'Extraction IP'!G501</f>
        <v>A4</v>
      </c>
      <c r="J501" s="90">
        <f t="array" ref="J501">INDEX(H:H,MATCH(1,(K501=A:A)*(L501=G:G),0))</f>
        <v>0</v>
      </c>
    </row>
    <row r="502" spans="1:10" s="14" customFormat="1" x14ac:dyDescent="0.25">
      <c r="A502" s="89" t="s">
        <v>1809</v>
      </c>
      <c r="B502" s="89" t="s">
        <v>250</v>
      </c>
      <c r="C502" s="89" t="s">
        <v>4</v>
      </c>
      <c r="D502" s="89" t="s">
        <v>10</v>
      </c>
      <c r="E502" s="89" t="s">
        <v>250</v>
      </c>
      <c r="F502" s="89" t="s">
        <v>32</v>
      </c>
      <c r="G502" s="89" t="s">
        <v>18</v>
      </c>
      <c r="H502" s="89" t="s">
        <v>1180</v>
      </c>
      <c r="I502" s="19" t="str">
        <f>'Extraction IP'!F502&amp;'Extraction IP'!G502</f>
        <v>A8</v>
      </c>
      <c r="J502" s="90">
        <f t="array" ref="J502">INDEX(H:H,MATCH(1,(K502=A:A)*(L502=G:G),0))</f>
        <v>0</v>
      </c>
    </row>
    <row r="503" spans="1:10" s="14" customFormat="1" x14ac:dyDescent="0.25">
      <c r="A503" s="89" t="s">
        <v>1809</v>
      </c>
      <c r="B503" s="89" t="s">
        <v>250</v>
      </c>
      <c r="C503" s="89" t="s">
        <v>4</v>
      </c>
      <c r="D503" s="89" t="s">
        <v>10</v>
      </c>
      <c r="E503" s="89" t="s">
        <v>250</v>
      </c>
      <c r="F503" s="89" t="s">
        <v>28</v>
      </c>
      <c r="G503" s="89" t="s">
        <v>13</v>
      </c>
      <c r="H503" s="89" t="s">
        <v>1181</v>
      </c>
      <c r="I503" s="19" t="str">
        <f>'Extraction IP'!F503&amp;'Extraction IP'!G503</f>
        <v>B0</v>
      </c>
      <c r="J503" s="90">
        <f t="array" ref="J503">INDEX(H:H,MATCH(1,(K503=A:A)*(L503=G:G),0))</f>
        <v>0</v>
      </c>
    </row>
    <row r="504" spans="1:10" s="14" customFormat="1" x14ac:dyDescent="0.25">
      <c r="A504" s="89" t="s">
        <v>1809</v>
      </c>
      <c r="B504" s="89" t="s">
        <v>250</v>
      </c>
      <c r="C504" s="89" t="s">
        <v>4</v>
      </c>
      <c r="D504" s="89" t="s">
        <v>10</v>
      </c>
      <c r="E504" s="89" t="s">
        <v>250</v>
      </c>
      <c r="F504" s="89" t="s">
        <v>28</v>
      </c>
      <c r="G504" s="89" t="s">
        <v>16</v>
      </c>
      <c r="H504" s="89" t="s">
        <v>1182</v>
      </c>
      <c r="I504" s="19" t="str">
        <f>'Extraction IP'!F504&amp;'Extraction IP'!G504</f>
        <v>B4</v>
      </c>
      <c r="J504" s="90">
        <f t="array" ref="J504">INDEX(H:H,MATCH(1,(K504=A:A)*(L504=G:G),0))</f>
        <v>0</v>
      </c>
    </row>
    <row r="505" spans="1:10" s="14" customFormat="1" x14ac:dyDescent="0.25">
      <c r="A505" s="89" t="s">
        <v>1809</v>
      </c>
      <c r="B505" s="89" t="s">
        <v>250</v>
      </c>
      <c r="C505" s="89" t="s">
        <v>4</v>
      </c>
      <c r="D505" s="89" t="s">
        <v>10</v>
      </c>
      <c r="E505" s="89" t="s">
        <v>250</v>
      </c>
      <c r="F505" s="89" t="s">
        <v>28</v>
      </c>
      <c r="G505" s="89" t="s">
        <v>18</v>
      </c>
      <c r="H505" s="89" t="s">
        <v>1183</v>
      </c>
      <c r="I505" s="19" t="str">
        <f>'Extraction IP'!F505&amp;'Extraction IP'!G505</f>
        <v>B8</v>
      </c>
      <c r="J505" s="90">
        <f t="array" ref="J505">INDEX(H:H,MATCH(1,(K505=A:A)*(L505=G:G),0))</f>
        <v>0</v>
      </c>
    </row>
    <row r="506" spans="1:10" s="14" customFormat="1" x14ac:dyDescent="0.25">
      <c r="A506" s="89" t="s">
        <v>1809</v>
      </c>
      <c r="B506" s="89" t="s">
        <v>250</v>
      </c>
      <c r="C506" s="89" t="s">
        <v>4</v>
      </c>
      <c r="D506" s="89" t="s">
        <v>10</v>
      </c>
      <c r="E506" s="89" t="s">
        <v>250</v>
      </c>
      <c r="F506" s="89" t="s">
        <v>149</v>
      </c>
      <c r="G506" s="89" t="s">
        <v>13</v>
      </c>
      <c r="H506" s="89" t="s">
        <v>1184</v>
      </c>
      <c r="I506" s="19" t="str">
        <f>'Extraction IP'!F506&amp;'Extraction IP'!G506</f>
        <v>C0</v>
      </c>
      <c r="J506" s="90">
        <f t="array" ref="J506">INDEX(H:H,MATCH(1,(K506=A:A)*(L506=G:G),0))</f>
        <v>0</v>
      </c>
    </row>
    <row r="507" spans="1:10" s="14" customFormat="1" x14ac:dyDescent="0.25">
      <c r="A507" s="89" t="s">
        <v>1809</v>
      </c>
      <c r="B507" s="89" t="s">
        <v>250</v>
      </c>
      <c r="C507" s="89" t="s">
        <v>4</v>
      </c>
      <c r="D507" s="89" t="s">
        <v>10</v>
      </c>
      <c r="E507" s="89" t="s">
        <v>250</v>
      </c>
      <c r="F507" s="89" t="s">
        <v>149</v>
      </c>
      <c r="G507" s="89" t="s">
        <v>16</v>
      </c>
      <c r="H507" s="89" t="s">
        <v>1185</v>
      </c>
      <c r="I507" s="19" t="str">
        <f>'Extraction IP'!F507&amp;'Extraction IP'!G507</f>
        <v>C4</v>
      </c>
      <c r="J507" s="90">
        <f t="array" ref="J507">INDEX(H:H,MATCH(1,(K507=A:A)*(L507=G:G),0))</f>
        <v>0</v>
      </c>
    </row>
    <row r="508" spans="1:10" s="14" customFormat="1" x14ac:dyDescent="0.25">
      <c r="A508" s="89" t="s">
        <v>1809</v>
      </c>
      <c r="B508" s="89" t="s">
        <v>250</v>
      </c>
      <c r="C508" s="89" t="s">
        <v>4</v>
      </c>
      <c r="D508" s="89" t="s">
        <v>10</v>
      </c>
      <c r="E508" s="89" t="s">
        <v>250</v>
      </c>
      <c r="F508" s="89" t="s">
        <v>149</v>
      </c>
      <c r="G508" s="89" t="s">
        <v>18</v>
      </c>
      <c r="H508" s="89" t="s">
        <v>1186</v>
      </c>
      <c r="I508" s="19" t="str">
        <f>'Extraction IP'!F508&amp;'Extraction IP'!G508</f>
        <v>C8</v>
      </c>
      <c r="J508" s="90">
        <f t="array" ref="J508">INDEX(H:H,MATCH(1,(K508=A:A)*(L508=G:G),0))</f>
        <v>0</v>
      </c>
    </row>
    <row r="509" spans="1:10" s="14" customFormat="1" x14ac:dyDescent="0.25">
      <c r="A509" s="89" t="s">
        <v>1809</v>
      </c>
      <c r="B509" s="89" t="s">
        <v>250</v>
      </c>
      <c r="C509" s="89" t="s">
        <v>4</v>
      </c>
      <c r="D509" s="89" t="s">
        <v>10</v>
      </c>
      <c r="E509" s="89" t="s">
        <v>250</v>
      </c>
      <c r="F509" s="89" t="s">
        <v>20</v>
      </c>
      <c r="G509" s="89" t="s">
        <v>13</v>
      </c>
      <c r="H509" s="89" t="s">
        <v>1187</v>
      </c>
      <c r="I509" s="19" t="str">
        <f>'Extraction IP'!F509&amp;'Extraction IP'!G509</f>
        <v>D0</v>
      </c>
      <c r="J509" s="90">
        <f t="array" ref="J509">INDEX(H:H,MATCH(1,(K509=A:A)*(L509=G:G),0))</f>
        <v>0</v>
      </c>
    </row>
    <row r="510" spans="1:10" s="14" customFormat="1" x14ac:dyDescent="0.25">
      <c r="A510" s="89" t="s">
        <v>1809</v>
      </c>
      <c r="B510" s="89" t="s">
        <v>250</v>
      </c>
      <c r="C510" s="89" t="s">
        <v>4</v>
      </c>
      <c r="D510" s="89" t="s">
        <v>10</v>
      </c>
      <c r="E510" s="89" t="s">
        <v>250</v>
      </c>
      <c r="F510" s="89" t="s">
        <v>20</v>
      </c>
      <c r="G510" s="89" t="s">
        <v>16</v>
      </c>
      <c r="H510" s="89" t="s">
        <v>1188</v>
      </c>
      <c r="I510" s="19" t="str">
        <f>'Extraction IP'!F510&amp;'Extraction IP'!G510</f>
        <v>D4</v>
      </c>
      <c r="J510" s="90">
        <f t="array" ref="J510">INDEX(H:H,MATCH(1,(K510=A:A)*(L510=G:G),0))</f>
        <v>0</v>
      </c>
    </row>
    <row r="511" spans="1:10" s="14" customFormat="1" x14ac:dyDescent="0.25">
      <c r="A511" s="89" t="s">
        <v>1809</v>
      </c>
      <c r="B511" s="89" t="s">
        <v>250</v>
      </c>
      <c r="C511" s="89" t="s">
        <v>4</v>
      </c>
      <c r="D511" s="89" t="s">
        <v>10</v>
      </c>
      <c r="E511" s="89" t="s">
        <v>250</v>
      </c>
      <c r="F511" s="89" t="s">
        <v>20</v>
      </c>
      <c r="G511" s="89" t="s">
        <v>18</v>
      </c>
      <c r="H511" s="89" t="s">
        <v>1189</v>
      </c>
      <c r="I511" s="19" t="str">
        <f>'Extraction IP'!F511&amp;'Extraction IP'!G511</f>
        <v>D8</v>
      </c>
      <c r="J511" s="90">
        <f t="array" ref="J511">INDEX(H:H,MATCH(1,(K511=A:A)*(L511=G:G),0))</f>
        <v>0</v>
      </c>
    </row>
    <row r="512" spans="1:10" s="14" customFormat="1" x14ac:dyDescent="0.25">
      <c r="A512" s="89" t="s">
        <v>1809</v>
      </c>
      <c r="B512" s="89" t="s">
        <v>250</v>
      </c>
      <c r="C512" s="89" t="s">
        <v>4</v>
      </c>
      <c r="D512" s="89" t="s">
        <v>10</v>
      </c>
      <c r="E512" s="89" t="s">
        <v>250</v>
      </c>
      <c r="F512" s="89" t="s">
        <v>12</v>
      </c>
      <c r="G512" s="89" t="s">
        <v>13</v>
      </c>
      <c r="H512" s="89" t="s">
        <v>1190</v>
      </c>
      <c r="I512" s="19" t="str">
        <f>'Extraction IP'!F512&amp;'Extraction IP'!G512</f>
        <v>E0</v>
      </c>
      <c r="J512" s="90">
        <f t="array" ref="J512">INDEX(H:H,MATCH(1,(K512=A:A)*(L512=G:G),0))</f>
        <v>0</v>
      </c>
    </row>
    <row r="513" spans="1:10" s="14" customFormat="1" x14ac:dyDescent="0.25">
      <c r="A513" s="89" t="s">
        <v>1809</v>
      </c>
      <c r="B513" s="89" t="s">
        <v>250</v>
      </c>
      <c r="C513" s="89" t="s">
        <v>4</v>
      </c>
      <c r="D513" s="89" t="s">
        <v>10</v>
      </c>
      <c r="E513" s="89" t="s">
        <v>250</v>
      </c>
      <c r="F513" s="89" t="s">
        <v>12</v>
      </c>
      <c r="G513" s="89" t="s">
        <v>16</v>
      </c>
      <c r="H513" s="89" t="s">
        <v>1191</v>
      </c>
      <c r="I513" s="19" t="str">
        <f>'Extraction IP'!F513&amp;'Extraction IP'!G513</f>
        <v>E4</v>
      </c>
      <c r="J513" s="90">
        <f t="array" ref="J513">INDEX(H:H,MATCH(1,(K513=A:A)*(L513=G:G),0))</f>
        <v>0</v>
      </c>
    </row>
    <row r="514" spans="1:10" s="14" customFormat="1" x14ac:dyDescent="0.25">
      <c r="A514" s="89" t="s">
        <v>1809</v>
      </c>
      <c r="B514" s="89" t="s">
        <v>250</v>
      </c>
      <c r="C514" s="89" t="s">
        <v>4</v>
      </c>
      <c r="D514" s="89" t="s">
        <v>10</v>
      </c>
      <c r="E514" s="89" t="s">
        <v>250</v>
      </c>
      <c r="F514" s="89" t="s">
        <v>12</v>
      </c>
      <c r="G514" s="89" t="s">
        <v>18</v>
      </c>
      <c r="H514" s="89" t="s">
        <v>1192</v>
      </c>
      <c r="I514" s="19" t="str">
        <f>'Extraction IP'!F514&amp;'Extraction IP'!G514</f>
        <v>E8</v>
      </c>
      <c r="J514" s="90">
        <f t="array" ref="J514">INDEX(H:H,MATCH(1,(K514=A:A)*(L514=G:G),0))</f>
        <v>0</v>
      </c>
    </row>
    <row r="515" spans="1:10" s="14" customFormat="1" x14ac:dyDescent="0.25">
      <c r="A515" s="89" t="s">
        <v>1809</v>
      </c>
      <c r="B515" s="89" t="s">
        <v>250</v>
      </c>
      <c r="C515" s="89" t="s">
        <v>4</v>
      </c>
      <c r="D515" s="89" t="s">
        <v>10</v>
      </c>
      <c r="E515" s="89" t="s">
        <v>250</v>
      </c>
      <c r="F515" s="89" t="s">
        <v>36</v>
      </c>
      <c r="G515" s="89" t="s">
        <v>16</v>
      </c>
      <c r="H515" s="89" t="s">
        <v>1193</v>
      </c>
      <c r="I515" s="19" t="str">
        <f>'Extraction IP'!F515&amp;'Extraction IP'!G515</f>
        <v>H4</v>
      </c>
      <c r="J515" s="90">
        <f t="array" ref="J515">INDEX(H:H,MATCH(1,(K515=A:A)*(L515=G:G),0))</f>
        <v>0</v>
      </c>
    </row>
    <row r="516" spans="1:10" s="14" customFormat="1" x14ac:dyDescent="0.25">
      <c r="A516" s="89" t="s">
        <v>1809</v>
      </c>
      <c r="B516" s="89" t="s">
        <v>250</v>
      </c>
      <c r="C516" s="89" t="s">
        <v>4</v>
      </c>
      <c r="D516" s="89" t="s">
        <v>10</v>
      </c>
      <c r="E516" s="89" t="s">
        <v>250</v>
      </c>
      <c r="F516" s="89" t="s">
        <v>367</v>
      </c>
      <c r="G516" s="89" t="s">
        <v>16</v>
      </c>
      <c r="H516" s="89" t="s">
        <v>1194</v>
      </c>
      <c r="I516" s="19" t="str">
        <f>'Extraction IP'!F516&amp;'Extraction IP'!G516</f>
        <v>I4</v>
      </c>
      <c r="J516" s="90">
        <f t="array" ref="J516">INDEX(H:H,MATCH(1,(K516=A:A)*(L516=G:G),0))</f>
        <v>0</v>
      </c>
    </row>
    <row r="517" spans="1:10" s="14" customFormat="1" x14ac:dyDescent="0.25">
      <c r="A517" s="89" t="s">
        <v>1809</v>
      </c>
      <c r="B517" s="89" t="s">
        <v>250</v>
      </c>
      <c r="C517" s="89" t="s">
        <v>4</v>
      </c>
      <c r="D517" s="89" t="s">
        <v>10</v>
      </c>
      <c r="E517" s="89" t="s">
        <v>250</v>
      </c>
      <c r="F517" s="89" t="s">
        <v>429</v>
      </c>
      <c r="G517" s="89" t="s">
        <v>16</v>
      </c>
      <c r="H517" s="89" t="s">
        <v>1195</v>
      </c>
      <c r="I517" s="19" t="str">
        <f>'Extraction IP'!F517&amp;'Extraction IP'!G517</f>
        <v>J4</v>
      </c>
      <c r="J517" s="90">
        <f t="array" ref="J517">INDEX(H:H,MATCH(1,(K517=A:A)*(L517=G:G),0))</f>
        <v>0</v>
      </c>
    </row>
    <row r="518" spans="1:10" s="14" customFormat="1" x14ac:dyDescent="0.25">
      <c r="A518" s="89" t="s">
        <v>1810</v>
      </c>
      <c r="B518" s="89" t="s">
        <v>250</v>
      </c>
      <c r="C518" s="89" t="s">
        <v>4</v>
      </c>
      <c r="D518" s="89" t="s">
        <v>10</v>
      </c>
      <c r="E518" s="89" t="s">
        <v>250</v>
      </c>
      <c r="F518" s="89" t="s">
        <v>28</v>
      </c>
      <c r="G518" s="89" t="s">
        <v>13</v>
      </c>
      <c r="H518" s="89" t="s">
        <v>1245</v>
      </c>
      <c r="I518" s="19" t="str">
        <f>'Extraction IP'!F518&amp;'Extraction IP'!G518</f>
        <v>B0</v>
      </c>
      <c r="J518" s="90">
        <f t="array" ref="J518">INDEX(H:H,MATCH(1,(K518=A:A)*(L518=G:G),0))</f>
        <v>0</v>
      </c>
    </row>
    <row r="519" spans="1:10" s="14" customFormat="1" x14ac:dyDescent="0.25">
      <c r="A519" s="89" t="s">
        <v>1810</v>
      </c>
      <c r="B519" s="89" t="s">
        <v>250</v>
      </c>
      <c r="C519" s="89" t="s">
        <v>4</v>
      </c>
      <c r="D519" s="89" t="s">
        <v>10</v>
      </c>
      <c r="E519" s="89" t="s">
        <v>250</v>
      </c>
      <c r="F519" s="89" t="s">
        <v>28</v>
      </c>
      <c r="G519" s="89" t="s">
        <v>16</v>
      </c>
      <c r="H519" s="89" t="s">
        <v>1246</v>
      </c>
      <c r="I519" s="19" t="str">
        <f>'Extraction IP'!F519&amp;'Extraction IP'!G519</f>
        <v>B4</v>
      </c>
      <c r="J519" s="90">
        <f t="array" ref="J519">INDEX(H:H,MATCH(1,(K519=A:A)*(L519=G:G),0))</f>
        <v>0</v>
      </c>
    </row>
    <row r="520" spans="1:10" s="14" customFormat="1" x14ac:dyDescent="0.25">
      <c r="A520" s="89" t="s">
        <v>1810</v>
      </c>
      <c r="B520" s="89" t="s">
        <v>250</v>
      </c>
      <c r="C520" s="89" t="s">
        <v>4</v>
      </c>
      <c r="D520" s="89" t="s">
        <v>10</v>
      </c>
      <c r="E520" s="89" t="s">
        <v>250</v>
      </c>
      <c r="F520" s="89" t="s">
        <v>28</v>
      </c>
      <c r="G520" s="89" t="s">
        <v>18</v>
      </c>
      <c r="H520" s="89" t="s">
        <v>1247</v>
      </c>
      <c r="I520" s="19" t="str">
        <f>'Extraction IP'!F520&amp;'Extraction IP'!G520</f>
        <v>B8</v>
      </c>
      <c r="J520" s="90">
        <f t="array" ref="J520">INDEX(H:H,MATCH(1,(K520=A:A)*(L520=G:G),0))</f>
        <v>0</v>
      </c>
    </row>
    <row r="521" spans="1:10" s="14" customFormat="1" x14ac:dyDescent="0.25">
      <c r="A521" s="89" t="s">
        <v>1810</v>
      </c>
      <c r="B521" s="89" t="s">
        <v>250</v>
      </c>
      <c r="C521" s="89" t="s">
        <v>4</v>
      </c>
      <c r="D521" s="89" t="s">
        <v>10</v>
      </c>
      <c r="E521" s="89" t="s">
        <v>250</v>
      </c>
      <c r="F521" s="89" t="s">
        <v>149</v>
      </c>
      <c r="G521" s="89" t="s">
        <v>13</v>
      </c>
      <c r="H521" s="89" t="s">
        <v>1248</v>
      </c>
      <c r="I521" s="19" t="str">
        <f>'Extraction IP'!F521&amp;'Extraction IP'!G521</f>
        <v>C0</v>
      </c>
      <c r="J521" s="90">
        <f t="array" ref="J521">INDEX(H:H,MATCH(1,(K521=A:A)*(L521=G:G),0))</f>
        <v>0</v>
      </c>
    </row>
    <row r="522" spans="1:10" s="14" customFormat="1" x14ac:dyDescent="0.25">
      <c r="A522" s="89" t="s">
        <v>1810</v>
      </c>
      <c r="B522" s="89" t="s">
        <v>250</v>
      </c>
      <c r="C522" s="89" t="s">
        <v>4</v>
      </c>
      <c r="D522" s="89" t="s">
        <v>10</v>
      </c>
      <c r="E522" s="89" t="s">
        <v>250</v>
      </c>
      <c r="F522" s="89" t="s">
        <v>149</v>
      </c>
      <c r="G522" s="89" t="s">
        <v>16</v>
      </c>
      <c r="H522" s="89" t="s">
        <v>1249</v>
      </c>
      <c r="I522" s="19" t="str">
        <f>'Extraction IP'!F522&amp;'Extraction IP'!G522</f>
        <v>C4</v>
      </c>
      <c r="J522" s="90">
        <f t="array" ref="J522">INDEX(H:H,MATCH(1,(K522=A:A)*(L522=G:G),0))</f>
        <v>0</v>
      </c>
    </row>
    <row r="523" spans="1:10" s="14" customFormat="1" x14ac:dyDescent="0.25">
      <c r="A523" s="89" t="s">
        <v>1810</v>
      </c>
      <c r="B523" s="89" t="s">
        <v>250</v>
      </c>
      <c r="C523" s="89" t="s">
        <v>4</v>
      </c>
      <c r="D523" s="89" t="s">
        <v>10</v>
      </c>
      <c r="E523" s="89" t="s">
        <v>250</v>
      </c>
      <c r="F523" s="89" t="s">
        <v>149</v>
      </c>
      <c r="G523" s="89" t="s">
        <v>18</v>
      </c>
      <c r="H523" s="89" t="s">
        <v>1250</v>
      </c>
      <c r="I523" s="19" t="str">
        <f>'Extraction IP'!F523&amp;'Extraction IP'!G523</f>
        <v>C8</v>
      </c>
      <c r="J523" s="90">
        <f t="array" ref="J523">INDEX(H:H,MATCH(1,(K523=A:A)*(L523=G:G),0))</f>
        <v>0</v>
      </c>
    </row>
    <row r="524" spans="1:10" s="14" customFormat="1" x14ac:dyDescent="0.25">
      <c r="A524" s="89" t="s">
        <v>1810</v>
      </c>
      <c r="B524" s="89" t="s">
        <v>250</v>
      </c>
      <c r="C524" s="89" t="s">
        <v>4</v>
      </c>
      <c r="D524" s="89" t="s">
        <v>10</v>
      </c>
      <c r="E524" s="89" t="s">
        <v>250</v>
      </c>
      <c r="F524" s="89" t="s">
        <v>20</v>
      </c>
      <c r="G524" s="89" t="s">
        <v>13</v>
      </c>
      <c r="H524" s="89" t="s">
        <v>1251</v>
      </c>
      <c r="I524" s="19" t="str">
        <f>'Extraction IP'!F524&amp;'Extraction IP'!G524</f>
        <v>D0</v>
      </c>
      <c r="J524" s="90">
        <f t="array" ref="J524">INDEX(H:H,MATCH(1,(K524=A:A)*(L524=G:G),0))</f>
        <v>0</v>
      </c>
    </row>
    <row r="525" spans="1:10" s="14" customFormat="1" x14ac:dyDescent="0.25">
      <c r="A525" s="89" t="s">
        <v>1810</v>
      </c>
      <c r="B525" s="89" t="s">
        <v>250</v>
      </c>
      <c r="C525" s="89" t="s">
        <v>4</v>
      </c>
      <c r="D525" s="89" t="s">
        <v>10</v>
      </c>
      <c r="E525" s="89" t="s">
        <v>250</v>
      </c>
      <c r="F525" s="89" t="s">
        <v>20</v>
      </c>
      <c r="G525" s="89" t="s">
        <v>16</v>
      </c>
      <c r="H525" s="89" t="s">
        <v>1252</v>
      </c>
      <c r="I525" s="19" t="str">
        <f>'Extraction IP'!F525&amp;'Extraction IP'!G525</f>
        <v>D4</v>
      </c>
      <c r="J525" s="90">
        <f t="array" ref="J525">INDEX(H:H,MATCH(1,(K525=A:A)*(L525=G:G),0))</f>
        <v>0</v>
      </c>
    </row>
    <row r="526" spans="1:10" s="14" customFormat="1" x14ac:dyDescent="0.25">
      <c r="A526" s="89" t="s">
        <v>1810</v>
      </c>
      <c r="B526" s="89" t="s">
        <v>250</v>
      </c>
      <c r="C526" s="89" t="s">
        <v>4</v>
      </c>
      <c r="D526" s="89" t="s">
        <v>10</v>
      </c>
      <c r="E526" s="89" t="s">
        <v>250</v>
      </c>
      <c r="F526" s="89" t="s">
        <v>20</v>
      </c>
      <c r="G526" s="89" t="s">
        <v>18</v>
      </c>
      <c r="H526" s="89" t="s">
        <v>1253</v>
      </c>
      <c r="I526" s="19" t="str">
        <f>'Extraction IP'!F526&amp;'Extraction IP'!G526</f>
        <v>D8</v>
      </c>
      <c r="J526" s="90">
        <f t="array" ref="J526">INDEX(H:H,MATCH(1,(K526=A:A)*(L526=G:G),0))</f>
        <v>0</v>
      </c>
    </row>
    <row r="527" spans="1:10" s="14" customFormat="1" x14ac:dyDescent="0.25">
      <c r="A527" s="89" t="s">
        <v>1810</v>
      </c>
      <c r="B527" s="89" t="s">
        <v>250</v>
      </c>
      <c r="C527" s="89" t="s">
        <v>4</v>
      </c>
      <c r="D527" s="89" t="s">
        <v>10</v>
      </c>
      <c r="E527" s="89" t="s">
        <v>250</v>
      </c>
      <c r="F527" s="89" t="s">
        <v>36</v>
      </c>
      <c r="G527" s="89" t="s">
        <v>13</v>
      </c>
      <c r="H527" s="89" t="s">
        <v>1254</v>
      </c>
      <c r="I527" s="19" t="str">
        <f>'Extraction IP'!F527&amp;'Extraction IP'!G527</f>
        <v>H0</v>
      </c>
      <c r="J527" s="90">
        <f t="array" ref="J527">INDEX(H:H,MATCH(1,(K527=A:A)*(L527=G:G),0))</f>
        <v>0</v>
      </c>
    </row>
    <row r="528" spans="1:10" s="14" customFormat="1" x14ac:dyDescent="0.25">
      <c r="A528" s="89" t="s">
        <v>1810</v>
      </c>
      <c r="B528" s="89" t="s">
        <v>250</v>
      </c>
      <c r="C528" s="89" t="s">
        <v>4</v>
      </c>
      <c r="D528" s="89" t="s">
        <v>10</v>
      </c>
      <c r="E528" s="89" t="s">
        <v>250</v>
      </c>
      <c r="F528" s="89" t="s">
        <v>36</v>
      </c>
      <c r="G528" s="89" t="s">
        <v>16</v>
      </c>
      <c r="H528" s="89" t="s">
        <v>1255</v>
      </c>
      <c r="I528" s="19" t="str">
        <f>'Extraction IP'!F528&amp;'Extraction IP'!G528</f>
        <v>H4</v>
      </c>
      <c r="J528" s="90">
        <f t="array" ref="J528">INDEX(H:H,MATCH(1,(K528=A:A)*(L528=G:G),0))</f>
        <v>0</v>
      </c>
    </row>
    <row r="529" spans="1:10" s="14" customFormat="1" x14ac:dyDescent="0.25">
      <c r="A529" s="89" t="s">
        <v>1810</v>
      </c>
      <c r="B529" s="89" t="s">
        <v>250</v>
      </c>
      <c r="C529" s="89" t="s">
        <v>4</v>
      </c>
      <c r="D529" s="89" t="s">
        <v>10</v>
      </c>
      <c r="E529" s="89" t="s">
        <v>250</v>
      </c>
      <c r="F529" s="89" t="s">
        <v>36</v>
      </c>
      <c r="G529" s="89" t="s">
        <v>18</v>
      </c>
      <c r="H529" s="89" t="s">
        <v>1256</v>
      </c>
      <c r="I529" s="19" t="str">
        <f>'Extraction IP'!F529&amp;'Extraction IP'!G529</f>
        <v>H8</v>
      </c>
      <c r="J529" s="90">
        <f t="array" ref="J529">INDEX(H:H,MATCH(1,(K529=A:A)*(L529=G:G),0))</f>
        <v>0</v>
      </c>
    </row>
    <row r="530" spans="1:10" s="14" customFormat="1" x14ac:dyDescent="0.25">
      <c r="A530" s="89" t="s">
        <v>1810</v>
      </c>
      <c r="B530" s="89" t="s">
        <v>250</v>
      </c>
      <c r="C530" s="89" t="s">
        <v>4</v>
      </c>
      <c r="D530" s="89" t="s">
        <v>10</v>
      </c>
      <c r="E530" s="89" t="s">
        <v>250</v>
      </c>
      <c r="F530" s="89" t="s">
        <v>367</v>
      </c>
      <c r="G530" s="89" t="s">
        <v>13</v>
      </c>
      <c r="H530" s="89" t="s">
        <v>1257</v>
      </c>
      <c r="I530" s="19" t="str">
        <f>'Extraction IP'!F530&amp;'Extraction IP'!G530</f>
        <v>I0</v>
      </c>
      <c r="J530" s="90">
        <f t="array" ref="J530">INDEX(H:H,MATCH(1,(K530=A:A)*(L530=G:G),0))</f>
        <v>0</v>
      </c>
    </row>
    <row r="531" spans="1:10" s="14" customFormat="1" x14ac:dyDescent="0.25">
      <c r="A531" s="89" t="s">
        <v>1810</v>
      </c>
      <c r="B531" s="89" t="s">
        <v>250</v>
      </c>
      <c r="C531" s="89" t="s">
        <v>4</v>
      </c>
      <c r="D531" s="89" t="s">
        <v>10</v>
      </c>
      <c r="E531" s="89" t="s">
        <v>250</v>
      </c>
      <c r="F531" s="89" t="s">
        <v>367</v>
      </c>
      <c r="G531" s="89" t="s">
        <v>16</v>
      </c>
      <c r="H531" s="89" t="s">
        <v>1258</v>
      </c>
      <c r="I531" s="19" t="str">
        <f>'Extraction IP'!F531&amp;'Extraction IP'!G531</f>
        <v>I4</v>
      </c>
      <c r="J531" s="90">
        <f t="array" ref="J531">INDEX(H:H,MATCH(1,(K531=A:A)*(L531=G:G),0))</f>
        <v>0</v>
      </c>
    </row>
    <row r="532" spans="1:10" s="14" customFormat="1" x14ac:dyDescent="0.25">
      <c r="A532" s="89" t="s">
        <v>1810</v>
      </c>
      <c r="B532" s="89" t="s">
        <v>250</v>
      </c>
      <c r="C532" s="89" t="s">
        <v>4</v>
      </c>
      <c r="D532" s="89" t="s">
        <v>10</v>
      </c>
      <c r="E532" s="89" t="s">
        <v>250</v>
      </c>
      <c r="F532" s="89" t="s">
        <v>367</v>
      </c>
      <c r="G532" s="89" t="s">
        <v>18</v>
      </c>
      <c r="H532" s="89" t="s">
        <v>1259</v>
      </c>
      <c r="I532" s="19" t="str">
        <f>'Extraction IP'!F532&amp;'Extraction IP'!G532</f>
        <v>I8</v>
      </c>
      <c r="J532" s="90">
        <f t="array" ref="J532">INDEX(H:H,MATCH(1,(K532=A:A)*(L532=G:G),0))</f>
        <v>0</v>
      </c>
    </row>
    <row r="533" spans="1:10" s="14" customFormat="1" x14ac:dyDescent="0.25">
      <c r="A533" s="89" t="s">
        <v>1811</v>
      </c>
      <c r="B533" s="89" t="s">
        <v>250</v>
      </c>
      <c r="C533" s="89" t="s">
        <v>4</v>
      </c>
      <c r="D533" s="89" t="s">
        <v>10</v>
      </c>
      <c r="E533" s="89" t="s">
        <v>250</v>
      </c>
      <c r="F533" s="89" t="s">
        <v>32</v>
      </c>
      <c r="G533" s="89" t="s">
        <v>13</v>
      </c>
      <c r="H533" s="89" t="s">
        <v>1196</v>
      </c>
      <c r="I533" s="19" t="str">
        <f>'Extraction IP'!F533&amp;'Extraction IP'!G533</f>
        <v>A0</v>
      </c>
      <c r="J533" s="90">
        <f t="array" ref="J533">INDEX(H:H,MATCH(1,(K533=A:A)*(L533=G:G),0))</f>
        <v>0</v>
      </c>
    </row>
    <row r="534" spans="1:10" s="14" customFormat="1" x14ac:dyDescent="0.25">
      <c r="A534" s="89" t="s">
        <v>1811</v>
      </c>
      <c r="B534" s="89" t="s">
        <v>250</v>
      </c>
      <c r="C534" s="89" t="s">
        <v>4</v>
      </c>
      <c r="D534" s="89" t="s">
        <v>10</v>
      </c>
      <c r="E534" s="89" t="s">
        <v>250</v>
      </c>
      <c r="F534" s="89" t="s">
        <v>32</v>
      </c>
      <c r="G534" s="89" t="s">
        <v>1198</v>
      </c>
      <c r="H534" s="89" t="s">
        <v>1197</v>
      </c>
      <c r="I534" s="19" t="str">
        <f>'Extraction IP'!F534&amp;'Extraction IP'!G534</f>
        <v>A40</v>
      </c>
      <c r="J534" s="90">
        <f t="array" ref="J534">INDEX(H:H,MATCH(1,(K534=A:A)*(L534=G:G),0))</f>
        <v>0</v>
      </c>
    </row>
    <row r="535" spans="1:10" s="14" customFormat="1" x14ac:dyDescent="0.25">
      <c r="A535" s="89" t="s">
        <v>1811</v>
      </c>
      <c r="B535" s="89" t="s">
        <v>250</v>
      </c>
      <c r="C535" s="89" t="s">
        <v>4</v>
      </c>
      <c r="D535" s="89" t="s">
        <v>10</v>
      </c>
      <c r="E535" s="89" t="s">
        <v>250</v>
      </c>
      <c r="F535" s="89" t="s">
        <v>32</v>
      </c>
      <c r="G535" s="89" t="s">
        <v>18</v>
      </c>
      <c r="H535" s="89" t="s">
        <v>1199</v>
      </c>
      <c r="I535" s="19" t="str">
        <f>'Extraction IP'!F535&amp;'Extraction IP'!G535</f>
        <v>A8</v>
      </c>
      <c r="J535" s="90">
        <f t="array" ref="J535">INDEX(H:H,MATCH(1,(K535=A:A)*(L535=G:G),0))</f>
        <v>0</v>
      </c>
    </row>
    <row r="536" spans="1:10" s="14" customFormat="1" x14ac:dyDescent="0.25">
      <c r="A536" s="89" t="s">
        <v>1811</v>
      </c>
      <c r="B536" s="89" t="s">
        <v>250</v>
      </c>
      <c r="C536" s="89" t="s">
        <v>4</v>
      </c>
      <c r="D536" s="89" t="s">
        <v>10</v>
      </c>
      <c r="E536" s="89" t="s">
        <v>250</v>
      </c>
      <c r="F536" s="89" t="s">
        <v>28</v>
      </c>
      <c r="G536" s="89" t="s">
        <v>13</v>
      </c>
      <c r="H536" s="89" t="s">
        <v>1200</v>
      </c>
      <c r="I536" s="19" t="str">
        <f>'Extraction IP'!F536&amp;'Extraction IP'!G536</f>
        <v>B0</v>
      </c>
      <c r="J536" s="90">
        <f t="array" ref="J536">INDEX(H:H,MATCH(1,(K536=A:A)*(L536=G:G),0))</f>
        <v>0</v>
      </c>
    </row>
    <row r="537" spans="1:10" s="14" customFormat="1" x14ac:dyDescent="0.25">
      <c r="A537" s="89" t="s">
        <v>1811</v>
      </c>
      <c r="B537" s="89" t="s">
        <v>250</v>
      </c>
      <c r="C537" s="89" t="s">
        <v>4</v>
      </c>
      <c r="D537" s="89" t="s">
        <v>10</v>
      </c>
      <c r="E537" s="89" t="s">
        <v>250</v>
      </c>
      <c r="F537" s="89" t="s">
        <v>28</v>
      </c>
      <c r="G537" s="89" t="s">
        <v>16</v>
      </c>
      <c r="H537" s="89" t="s">
        <v>1201</v>
      </c>
      <c r="I537" s="19" t="str">
        <f>'Extraction IP'!F537&amp;'Extraction IP'!G537</f>
        <v>B4</v>
      </c>
      <c r="J537" s="90">
        <f t="array" ref="J537">INDEX(H:H,MATCH(1,(K537=A:A)*(L537=G:G),0))</f>
        <v>0</v>
      </c>
    </row>
    <row r="538" spans="1:10" s="14" customFormat="1" x14ac:dyDescent="0.25">
      <c r="A538" s="89" t="s">
        <v>1811</v>
      </c>
      <c r="B538" s="89" t="s">
        <v>250</v>
      </c>
      <c r="C538" s="89" t="s">
        <v>4</v>
      </c>
      <c r="D538" s="89" t="s">
        <v>10</v>
      </c>
      <c r="E538" s="89" t="s">
        <v>250</v>
      </c>
      <c r="F538" s="89" t="s">
        <v>28</v>
      </c>
      <c r="G538" s="89" t="s">
        <v>18</v>
      </c>
      <c r="H538" s="89" t="s">
        <v>1202</v>
      </c>
      <c r="I538" s="19" t="str">
        <f>'Extraction IP'!F538&amp;'Extraction IP'!G538</f>
        <v>B8</v>
      </c>
      <c r="J538" s="90">
        <f t="array" ref="J538">INDEX(H:H,MATCH(1,(K538=A:A)*(L538=G:G),0))</f>
        <v>0</v>
      </c>
    </row>
    <row r="539" spans="1:10" s="14" customFormat="1" x14ac:dyDescent="0.25">
      <c r="A539" s="89" t="s">
        <v>1811</v>
      </c>
      <c r="B539" s="89" t="s">
        <v>250</v>
      </c>
      <c r="C539" s="89" t="s">
        <v>4</v>
      </c>
      <c r="D539" s="89" t="s">
        <v>10</v>
      </c>
      <c r="E539" s="89" t="s">
        <v>250</v>
      </c>
      <c r="F539" s="89" t="s">
        <v>149</v>
      </c>
      <c r="G539" s="89" t="s">
        <v>13</v>
      </c>
      <c r="H539" s="89" t="s">
        <v>1203</v>
      </c>
      <c r="I539" s="19" t="str">
        <f>'Extraction IP'!F539&amp;'Extraction IP'!G539</f>
        <v>C0</v>
      </c>
      <c r="J539" s="90">
        <f t="array" ref="J539">INDEX(H:H,MATCH(1,(K539=A:A)*(L539=G:G),0))</f>
        <v>0</v>
      </c>
    </row>
    <row r="540" spans="1:10" s="14" customFormat="1" x14ac:dyDescent="0.25">
      <c r="A540" s="89" t="s">
        <v>1811</v>
      </c>
      <c r="B540" s="89" t="s">
        <v>250</v>
      </c>
      <c r="C540" s="89" t="s">
        <v>4</v>
      </c>
      <c r="D540" s="89" t="s">
        <v>10</v>
      </c>
      <c r="E540" s="89" t="s">
        <v>250</v>
      </c>
      <c r="F540" s="89" t="s">
        <v>149</v>
      </c>
      <c r="G540" s="89" t="s">
        <v>16</v>
      </c>
      <c r="H540" s="89" t="s">
        <v>1204</v>
      </c>
      <c r="I540" s="19" t="str">
        <f>'Extraction IP'!F540&amp;'Extraction IP'!G540</f>
        <v>C4</v>
      </c>
      <c r="J540" s="90">
        <f t="array" ref="J540">INDEX(H:H,MATCH(1,(K540=A:A)*(L540=G:G),0))</f>
        <v>0</v>
      </c>
    </row>
    <row r="541" spans="1:10" s="14" customFormat="1" x14ac:dyDescent="0.25">
      <c r="A541" s="89" t="s">
        <v>1811</v>
      </c>
      <c r="B541" s="89" t="s">
        <v>250</v>
      </c>
      <c r="C541" s="89" t="s">
        <v>4</v>
      </c>
      <c r="D541" s="89" t="s">
        <v>10</v>
      </c>
      <c r="E541" s="89" t="s">
        <v>250</v>
      </c>
      <c r="F541" s="89" t="s">
        <v>149</v>
      </c>
      <c r="G541" s="89" t="s">
        <v>18</v>
      </c>
      <c r="H541" s="89" t="s">
        <v>1205</v>
      </c>
      <c r="I541" s="19" t="str">
        <f>'Extraction IP'!F541&amp;'Extraction IP'!G541</f>
        <v>C8</v>
      </c>
      <c r="J541" s="90">
        <f t="array" ref="J541">INDEX(H:H,MATCH(1,(K541=A:A)*(L541=G:G),0))</f>
        <v>0</v>
      </c>
    </row>
    <row r="542" spans="1:10" s="14" customFormat="1" x14ac:dyDescent="0.25">
      <c r="A542" s="89" t="s">
        <v>1811</v>
      </c>
      <c r="B542" s="89" t="s">
        <v>250</v>
      </c>
      <c r="C542" s="89" t="s">
        <v>4</v>
      </c>
      <c r="D542" s="89" t="s">
        <v>10</v>
      </c>
      <c r="E542" s="89" t="s">
        <v>250</v>
      </c>
      <c r="F542" s="89" t="s">
        <v>20</v>
      </c>
      <c r="G542" s="89" t="s">
        <v>13</v>
      </c>
      <c r="H542" s="89" t="s">
        <v>1206</v>
      </c>
      <c r="I542" s="19" t="str">
        <f>'Extraction IP'!F542&amp;'Extraction IP'!G542</f>
        <v>D0</v>
      </c>
      <c r="J542" s="90">
        <f t="array" ref="J542">INDEX(H:H,MATCH(1,(K542=A:A)*(L542=G:G),0))</f>
        <v>0</v>
      </c>
    </row>
    <row r="543" spans="1:10" s="14" customFormat="1" x14ac:dyDescent="0.25">
      <c r="A543" s="89" t="s">
        <v>1811</v>
      </c>
      <c r="B543" s="89" t="s">
        <v>250</v>
      </c>
      <c r="C543" s="89" t="s">
        <v>4</v>
      </c>
      <c r="D543" s="89" t="s">
        <v>10</v>
      </c>
      <c r="E543" s="89" t="s">
        <v>250</v>
      </c>
      <c r="F543" s="89" t="s">
        <v>20</v>
      </c>
      <c r="G543" s="89" t="s">
        <v>16</v>
      </c>
      <c r="H543" s="89" t="s">
        <v>1207</v>
      </c>
      <c r="I543" s="19" t="str">
        <f>'Extraction IP'!F543&amp;'Extraction IP'!G543</f>
        <v>D4</v>
      </c>
      <c r="J543" s="90">
        <f t="array" ref="J543">INDEX(H:H,MATCH(1,(K543=A:A)*(L543=G:G),0))</f>
        <v>0</v>
      </c>
    </row>
    <row r="544" spans="1:10" s="14" customFormat="1" x14ac:dyDescent="0.25">
      <c r="A544" s="89" t="s">
        <v>1811</v>
      </c>
      <c r="B544" s="89" t="s">
        <v>250</v>
      </c>
      <c r="C544" s="89" t="s">
        <v>4</v>
      </c>
      <c r="D544" s="89" t="s">
        <v>10</v>
      </c>
      <c r="E544" s="89" t="s">
        <v>250</v>
      </c>
      <c r="F544" s="89" t="s">
        <v>20</v>
      </c>
      <c r="G544" s="89" t="s">
        <v>18</v>
      </c>
      <c r="H544" s="89" t="s">
        <v>1208</v>
      </c>
      <c r="I544" s="19" t="str">
        <f>'Extraction IP'!F544&amp;'Extraction IP'!G544</f>
        <v>D8</v>
      </c>
      <c r="J544" s="90">
        <f t="array" ref="J544">INDEX(H:H,MATCH(1,(K544=A:A)*(L544=G:G),0))</f>
        <v>0</v>
      </c>
    </row>
    <row r="545" spans="1:10" s="14" customFormat="1" x14ac:dyDescent="0.25">
      <c r="A545" s="89" t="s">
        <v>1811</v>
      </c>
      <c r="B545" s="89" t="s">
        <v>250</v>
      </c>
      <c r="C545" s="89" t="s">
        <v>4</v>
      </c>
      <c r="D545" s="89" t="s">
        <v>10</v>
      </c>
      <c r="E545" s="89" t="s">
        <v>250</v>
      </c>
      <c r="F545" s="89" t="s">
        <v>24</v>
      </c>
      <c r="G545" s="89" t="s">
        <v>13</v>
      </c>
      <c r="H545" s="89" t="s">
        <v>1209</v>
      </c>
      <c r="I545" s="19" t="str">
        <f>'Extraction IP'!F545&amp;'Extraction IP'!G545</f>
        <v>F0</v>
      </c>
      <c r="J545" s="90">
        <f t="array" ref="J545">INDEX(H:H,MATCH(1,(K545=A:A)*(L545=G:G),0))</f>
        <v>0</v>
      </c>
    </row>
    <row r="546" spans="1:10" s="14" customFormat="1" x14ac:dyDescent="0.25">
      <c r="A546" s="89" t="s">
        <v>1811</v>
      </c>
      <c r="B546" s="89" t="s">
        <v>250</v>
      </c>
      <c r="C546" s="89" t="s">
        <v>4</v>
      </c>
      <c r="D546" s="89" t="s">
        <v>10</v>
      </c>
      <c r="E546" s="89" t="s">
        <v>250</v>
      </c>
      <c r="F546" s="89" t="s">
        <v>24</v>
      </c>
      <c r="G546" s="89" t="s">
        <v>16</v>
      </c>
      <c r="H546" s="89" t="s">
        <v>1210</v>
      </c>
      <c r="I546" s="19" t="str">
        <f>'Extraction IP'!F546&amp;'Extraction IP'!G546</f>
        <v>F4</v>
      </c>
      <c r="J546" s="90">
        <f t="array" ref="J546">INDEX(H:H,MATCH(1,(K546=A:A)*(L546=G:G),0))</f>
        <v>0</v>
      </c>
    </row>
    <row r="547" spans="1:10" s="14" customFormat="1" x14ac:dyDescent="0.25">
      <c r="A547" s="89" t="s">
        <v>1811</v>
      </c>
      <c r="B547" s="89" t="s">
        <v>250</v>
      </c>
      <c r="C547" s="89" t="s">
        <v>4</v>
      </c>
      <c r="D547" s="89" t="s">
        <v>10</v>
      </c>
      <c r="E547" s="89" t="s">
        <v>250</v>
      </c>
      <c r="F547" s="89" t="s">
        <v>24</v>
      </c>
      <c r="G547" s="89" t="s">
        <v>18</v>
      </c>
      <c r="H547" s="89" t="s">
        <v>1211</v>
      </c>
      <c r="I547" s="19" t="str">
        <f>'Extraction IP'!F547&amp;'Extraction IP'!G547</f>
        <v>F8</v>
      </c>
      <c r="J547" s="90">
        <f t="array" ref="J547">INDEX(H:H,MATCH(1,(K547=A:A)*(L547=G:G),0))</f>
        <v>0</v>
      </c>
    </row>
    <row r="548" spans="1:10" s="14" customFormat="1" x14ac:dyDescent="0.25">
      <c r="A548" s="89" t="s">
        <v>1811</v>
      </c>
      <c r="B548" s="89" t="s">
        <v>250</v>
      </c>
      <c r="C548" s="89" t="s">
        <v>4</v>
      </c>
      <c r="D548" s="89" t="s">
        <v>10</v>
      </c>
      <c r="E548" s="89" t="s">
        <v>250</v>
      </c>
      <c r="F548" s="89" t="s">
        <v>36</v>
      </c>
      <c r="G548" s="89" t="s">
        <v>13</v>
      </c>
      <c r="H548" s="89" t="s">
        <v>1212</v>
      </c>
      <c r="I548" s="19" t="str">
        <f>'Extraction IP'!F548&amp;'Extraction IP'!G548</f>
        <v>H0</v>
      </c>
      <c r="J548" s="90">
        <f t="array" ref="J548">INDEX(H:H,MATCH(1,(K548=A:A)*(L548=G:G),0))</f>
        <v>0</v>
      </c>
    </row>
    <row r="549" spans="1:10" s="14" customFormat="1" x14ac:dyDescent="0.25">
      <c r="A549" s="89" t="s">
        <v>1811</v>
      </c>
      <c r="B549" s="89" t="s">
        <v>250</v>
      </c>
      <c r="C549" s="89" t="s">
        <v>4</v>
      </c>
      <c r="D549" s="89" t="s">
        <v>10</v>
      </c>
      <c r="E549" s="89" t="s">
        <v>250</v>
      </c>
      <c r="F549" s="89" t="s">
        <v>36</v>
      </c>
      <c r="G549" s="89" t="s">
        <v>16</v>
      </c>
      <c r="H549" s="89" t="s">
        <v>1213</v>
      </c>
      <c r="I549" s="19" t="str">
        <f>'Extraction IP'!F549&amp;'Extraction IP'!G549</f>
        <v>H4</v>
      </c>
      <c r="J549" s="90">
        <f t="array" ref="J549">INDEX(H:H,MATCH(1,(K549=A:A)*(L549=G:G),0))</f>
        <v>0</v>
      </c>
    </row>
    <row r="550" spans="1:10" s="14" customFormat="1" x14ac:dyDescent="0.25">
      <c r="A550" s="89" t="s">
        <v>1811</v>
      </c>
      <c r="B550" s="89" t="s">
        <v>250</v>
      </c>
      <c r="C550" s="89" t="s">
        <v>4</v>
      </c>
      <c r="D550" s="89" t="s">
        <v>10</v>
      </c>
      <c r="E550" s="89" t="s">
        <v>250</v>
      </c>
      <c r="F550" s="89" t="s">
        <v>36</v>
      </c>
      <c r="G550" s="89" t="s">
        <v>18</v>
      </c>
      <c r="H550" s="89" t="s">
        <v>1214</v>
      </c>
      <c r="I550" s="19" t="str">
        <f>'Extraction IP'!F550&amp;'Extraction IP'!G550</f>
        <v>H8</v>
      </c>
      <c r="J550" s="90">
        <f t="array" ref="J550">INDEX(H:H,MATCH(1,(K550=A:A)*(L550=G:G),0))</f>
        <v>0</v>
      </c>
    </row>
    <row r="551" spans="1:10" s="14" customFormat="1" x14ac:dyDescent="0.25">
      <c r="A551" s="89" t="s">
        <v>1812</v>
      </c>
      <c r="B551" s="89" t="s">
        <v>250</v>
      </c>
      <c r="C551" s="89" t="s">
        <v>4</v>
      </c>
      <c r="D551" s="89" t="s">
        <v>10</v>
      </c>
      <c r="E551" s="89" t="s">
        <v>250</v>
      </c>
      <c r="F551" s="89" t="s">
        <v>32</v>
      </c>
      <c r="G551" s="89" t="s">
        <v>13</v>
      </c>
      <c r="H551" s="89" t="s">
        <v>1142</v>
      </c>
      <c r="I551" s="19" t="str">
        <f>'Extraction IP'!F551&amp;'Extraction IP'!G551</f>
        <v>A0</v>
      </c>
      <c r="J551" s="90">
        <f t="array" ref="J551">INDEX(H:H,MATCH(1,(K551=A:A)*(L551=G:G),0))</f>
        <v>0</v>
      </c>
    </row>
    <row r="552" spans="1:10" s="14" customFormat="1" x14ac:dyDescent="0.25">
      <c r="A552" s="89" t="s">
        <v>1812</v>
      </c>
      <c r="B552" s="89" t="s">
        <v>250</v>
      </c>
      <c r="C552" s="89" t="s">
        <v>4</v>
      </c>
      <c r="D552" s="89" t="s">
        <v>10</v>
      </c>
      <c r="E552" s="89" t="s">
        <v>250</v>
      </c>
      <c r="F552" s="89" t="s">
        <v>32</v>
      </c>
      <c r="G552" s="89" t="s">
        <v>16</v>
      </c>
      <c r="H552" s="89" t="s">
        <v>1143</v>
      </c>
      <c r="I552" s="19" t="str">
        <f>'Extraction IP'!F552&amp;'Extraction IP'!G552</f>
        <v>A4</v>
      </c>
      <c r="J552" s="90">
        <f t="array" ref="J552">INDEX(H:H,MATCH(1,(K552=A:A)*(L552=G:G),0))</f>
        <v>0</v>
      </c>
    </row>
    <row r="553" spans="1:10" s="14" customFormat="1" x14ac:dyDescent="0.25">
      <c r="A553" s="89" t="s">
        <v>1812</v>
      </c>
      <c r="B553" s="89" t="s">
        <v>250</v>
      </c>
      <c r="C553" s="89" t="s">
        <v>4</v>
      </c>
      <c r="D553" s="89" t="s">
        <v>10</v>
      </c>
      <c r="E553" s="89" t="s">
        <v>250</v>
      </c>
      <c r="F553" s="89" t="s">
        <v>32</v>
      </c>
      <c r="G553" s="89" t="s">
        <v>18</v>
      </c>
      <c r="H553" s="89" t="s">
        <v>1144</v>
      </c>
      <c r="I553" s="19" t="str">
        <f>'Extraction IP'!F553&amp;'Extraction IP'!G553</f>
        <v>A8</v>
      </c>
      <c r="J553" s="90">
        <f t="array" ref="J553">INDEX(H:H,MATCH(1,(K553=A:A)*(L553=G:G),0))</f>
        <v>0</v>
      </c>
    </row>
    <row r="554" spans="1:10" s="14" customFormat="1" x14ac:dyDescent="0.25">
      <c r="A554" s="89" t="s">
        <v>1812</v>
      </c>
      <c r="B554" s="89" t="s">
        <v>250</v>
      </c>
      <c r="C554" s="89" t="s">
        <v>4</v>
      </c>
      <c r="D554" s="89" t="s">
        <v>10</v>
      </c>
      <c r="E554" s="89" t="s">
        <v>250</v>
      </c>
      <c r="F554" s="89" t="s">
        <v>28</v>
      </c>
      <c r="G554" s="89" t="s">
        <v>13</v>
      </c>
      <c r="H554" s="89" t="s">
        <v>1145</v>
      </c>
      <c r="I554" s="19" t="str">
        <f>'Extraction IP'!F554&amp;'Extraction IP'!G554</f>
        <v>B0</v>
      </c>
      <c r="J554" s="90">
        <f t="array" ref="J554">INDEX(H:H,MATCH(1,(K554=A:A)*(L554=G:G),0))</f>
        <v>0</v>
      </c>
    </row>
    <row r="555" spans="1:10" s="14" customFormat="1" x14ac:dyDescent="0.25">
      <c r="A555" s="89" t="s">
        <v>1812</v>
      </c>
      <c r="B555" s="89" t="s">
        <v>250</v>
      </c>
      <c r="C555" s="89" t="s">
        <v>4</v>
      </c>
      <c r="D555" s="89" t="s">
        <v>10</v>
      </c>
      <c r="E555" s="89" t="s">
        <v>250</v>
      </c>
      <c r="F555" s="89" t="s">
        <v>28</v>
      </c>
      <c r="G555" s="89" t="s">
        <v>16</v>
      </c>
      <c r="H555" s="89" t="s">
        <v>1146</v>
      </c>
      <c r="I555" s="19" t="str">
        <f>'Extraction IP'!F555&amp;'Extraction IP'!G555</f>
        <v>B4</v>
      </c>
      <c r="J555" s="90">
        <f t="array" ref="J555">INDEX(H:H,MATCH(1,(K555=A:A)*(L555=G:G),0))</f>
        <v>0</v>
      </c>
    </row>
    <row r="556" spans="1:10" s="14" customFormat="1" x14ac:dyDescent="0.25">
      <c r="A556" s="89" t="s">
        <v>1812</v>
      </c>
      <c r="B556" s="89" t="s">
        <v>250</v>
      </c>
      <c r="C556" s="89" t="s">
        <v>4</v>
      </c>
      <c r="D556" s="89" t="s">
        <v>10</v>
      </c>
      <c r="E556" s="89" t="s">
        <v>250</v>
      </c>
      <c r="F556" s="89" t="s">
        <v>28</v>
      </c>
      <c r="G556" s="89" t="s">
        <v>18</v>
      </c>
      <c r="H556" s="89" t="s">
        <v>1147</v>
      </c>
      <c r="I556" s="19" t="str">
        <f>'Extraction IP'!F556&amp;'Extraction IP'!G556</f>
        <v>B8</v>
      </c>
      <c r="J556" s="90">
        <f t="array" ref="J556">INDEX(H:H,MATCH(1,(K556=A:A)*(L556=G:G),0))</f>
        <v>0</v>
      </c>
    </row>
    <row r="557" spans="1:10" s="14" customFormat="1" x14ac:dyDescent="0.25">
      <c r="A557" s="89" t="s">
        <v>1812</v>
      </c>
      <c r="B557" s="89" t="s">
        <v>250</v>
      </c>
      <c r="C557" s="89" t="s">
        <v>4</v>
      </c>
      <c r="D557" s="89" t="s">
        <v>10</v>
      </c>
      <c r="E557" s="89" t="s">
        <v>250</v>
      </c>
      <c r="F557" s="89" t="s">
        <v>149</v>
      </c>
      <c r="G557" s="89" t="s">
        <v>13</v>
      </c>
      <c r="H557" s="89" t="s">
        <v>1148</v>
      </c>
      <c r="I557" s="19" t="str">
        <f>'Extraction IP'!F557&amp;'Extraction IP'!G557</f>
        <v>C0</v>
      </c>
      <c r="J557" s="90">
        <f t="array" ref="J557">INDEX(H:H,MATCH(1,(K557=A:A)*(L557=G:G),0))</f>
        <v>0</v>
      </c>
    </row>
    <row r="558" spans="1:10" s="14" customFormat="1" x14ac:dyDescent="0.25">
      <c r="A558" s="89" t="s">
        <v>1812</v>
      </c>
      <c r="B558" s="89" t="s">
        <v>250</v>
      </c>
      <c r="C558" s="89" t="s">
        <v>4</v>
      </c>
      <c r="D558" s="89" t="s">
        <v>10</v>
      </c>
      <c r="E558" s="89" t="s">
        <v>250</v>
      </c>
      <c r="F558" s="89" t="s">
        <v>149</v>
      </c>
      <c r="G558" s="89" t="s">
        <v>16</v>
      </c>
      <c r="H558" s="89" t="s">
        <v>1149</v>
      </c>
      <c r="I558" s="19" t="str">
        <f>'Extraction IP'!F558&amp;'Extraction IP'!G558</f>
        <v>C4</v>
      </c>
      <c r="J558" s="90">
        <f t="array" ref="J558">INDEX(H:H,MATCH(1,(K558=A:A)*(L558=G:G),0))</f>
        <v>0</v>
      </c>
    </row>
    <row r="559" spans="1:10" s="14" customFormat="1" x14ac:dyDescent="0.25">
      <c r="A559" s="89" t="s">
        <v>1812</v>
      </c>
      <c r="B559" s="89" t="s">
        <v>250</v>
      </c>
      <c r="C559" s="89" t="s">
        <v>4</v>
      </c>
      <c r="D559" s="89" t="s">
        <v>10</v>
      </c>
      <c r="E559" s="89" t="s">
        <v>250</v>
      </c>
      <c r="F559" s="89" t="s">
        <v>149</v>
      </c>
      <c r="G559" s="89" t="s">
        <v>18</v>
      </c>
      <c r="H559" s="89" t="s">
        <v>1150</v>
      </c>
      <c r="I559" s="19" t="str">
        <f>'Extraction IP'!F559&amp;'Extraction IP'!G559</f>
        <v>C8</v>
      </c>
      <c r="J559" s="90">
        <f t="array" ref="J559">INDEX(H:H,MATCH(1,(K559=A:A)*(L559=G:G),0))</f>
        <v>0</v>
      </c>
    </row>
    <row r="560" spans="1:10" s="14" customFormat="1" x14ac:dyDescent="0.25">
      <c r="A560" s="89" t="s">
        <v>1812</v>
      </c>
      <c r="B560" s="89" t="s">
        <v>250</v>
      </c>
      <c r="C560" s="89" t="s">
        <v>4</v>
      </c>
      <c r="D560" s="89" t="s">
        <v>10</v>
      </c>
      <c r="E560" s="89" t="s">
        <v>250</v>
      </c>
      <c r="F560" s="89" t="s">
        <v>20</v>
      </c>
      <c r="G560" s="89" t="s">
        <v>13</v>
      </c>
      <c r="H560" s="89" t="s">
        <v>1151</v>
      </c>
      <c r="I560" s="19" t="str">
        <f>'Extraction IP'!F560&amp;'Extraction IP'!G560</f>
        <v>D0</v>
      </c>
      <c r="J560" s="90">
        <f t="array" ref="J560">INDEX(H:H,MATCH(1,(K560=A:A)*(L560=G:G),0))</f>
        <v>0</v>
      </c>
    </row>
    <row r="561" spans="1:10" s="14" customFormat="1" x14ac:dyDescent="0.25">
      <c r="A561" s="89" t="s">
        <v>1812</v>
      </c>
      <c r="B561" s="89" t="s">
        <v>250</v>
      </c>
      <c r="C561" s="89" t="s">
        <v>4</v>
      </c>
      <c r="D561" s="89" t="s">
        <v>10</v>
      </c>
      <c r="E561" s="89" t="s">
        <v>250</v>
      </c>
      <c r="F561" s="89" t="s">
        <v>20</v>
      </c>
      <c r="G561" s="89" t="s">
        <v>16</v>
      </c>
      <c r="H561" s="89" t="s">
        <v>1152</v>
      </c>
      <c r="I561" s="19" t="str">
        <f>'Extraction IP'!F561&amp;'Extraction IP'!G561</f>
        <v>D4</v>
      </c>
      <c r="J561" s="90">
        <f t="array" ref="J561">INDEX(H:H,MATCH(1,(K561=A:A)*(L561=G:G),0))</f>
        <v>0</v>
      </c>
    </row>
    <row r="562" spans="1:10" s="14" customFormat="1" x14ac:dyDescent="0.25">
      <c r="A562" s="89" t="s">
        <v>1812</v>
      </c>
      <c r="B562" s="89" t="s">
        <v>250</v>
      </c>
      <c r="C562" s="89" t="s">
        <v>4</v>
      </c>
      <c r="D562" s="89" t="s">
        <v>10</v>
      </c>
      <c r="E562" s="89" t="s">
        <v>250</v>
      </c>
      <c r="F562" s="89" t="s">
        <v>20</v>
      </c>
      <c r="G562" s="89" t="s">
        <v>18</v>
      </c>
      <c r="H562" s="89" t="s">
        <v>1153</v>
      </c>
      <c r="I562" s="19" t="str">
        <f>'Extraction IP'!F562&amp;'Extraction IP'!G562</f>
        <v>D8</v>
      </c>
      <c r="J562" s="90">
        <f t="array" ref="J562">INDEX(H:H,MATCH(1,(K562=A:A)*(L562=G:G),0))</f>
        <v>0</v>
      </c>
    </row>
    <row r="563" spans="1:10" s="14" customFormat="1" x14ac:dyDescent="0.25">
      <c r="A563" s="89" t="s">
        <v>1812</v>
      </c>
      <c r="B563" s="89" t="s">
        <v>250</v>
      </c>
      <c r="C563" s="89" t="s">
        <v>4</v>
      </c>
      <c r="D563" s="89" t="s">
        <v>10</v>
      </c>
      <c r="E563" s="89" t="s">
        <v>250</v>
      </c>
      <c r="F563" s="89" t="s">
        <v>24</v>
      </c>
      <c r="G563" s="89" t="s">
        <v>13</v>
      </c>
      <c r="H563" s="89" t="s">
        <v>1154</v>
      </c>
      <c r="I563" s="19" t="str">
        <f>'Extraction IP'!F563&amp;'Extraction IP'!G563</f>
        <v>F0</v>
      </c>
      <c r="J563" s="90">
        <f t="array" ref="J563">INDEX(H:H,MATCH(1,(K563=A:A)*(L563=G:G),0))</f>
        <v>0</v>
      </c>
    </row>
    <row r="564" spans="1:10" s="14" customFormat="1" x14ac:dyDescent="0.25">
      <c r="A564" s="89" t="s">
        <v>1812</v>
      </c>
      <c r="B564" s="89" t="s">
        <v>250</v>
      </c>
      <c r="C564" s="89" t="s">
        <v>4</v>
      </c>
      <c r="D564" s="89" t="s">
        <v>10</v>
      </c>
      <c r="E564" s="89" t="s">
        <v>250</v>
      </c>
      <c r="F564" s="89" t="s">
        <v>24</v>
      </c>
      <c r="G564" s="89" t="s">
        <v>16</v>
      </c>
      <c r="H564" s="89" t="s">
        <v>1155</v>
      </c>
      <c r="I564" s="19" t="str">
        <f>'Extraction IP'!F564&amp;'Extraction IP'!G564</f>
        <v>F4</v>
      </c>
      <c r="J564" s="90">
        <f t="array" ref="J564">INDEX(H:H,MATCH(1,(K564=A:A)*(L564=G:G),0))</f>
        <v>0</v>
      </c>
    </row>
    <row r="565" spans="1:10" s="14" customFormat="1" x14ac:dyDescent="0.25">
      <c r="A565" s="89" t="s">
        <v>1812</v>
      </c>
      <c r="B565" s="89" t="s">
        <v>250</v>
      </c>
      <c r="C565" s="89" t="s">
        <v>4</v>
      </c>
      <c r="D565" s="89" t="s">
        <v>10</v>
      </c>
      <c r="E565" s="89" t="s">
        <v>250</v>
      </c>
      <c r="F565" s="89" t="s">
        <v>24</v>
      </c>
      <c r="G565" s="89" t="s">
        <v>18</v>
      </c>
      <c r="H565" s="89" t="s">
        <v>1156</v>
      </c>
      <c r="I565" s="19" t="str">
        <f>'Extraction IP'!F565&amp;'Extraction IP'!G565</f>
        <v>F8</v>
      </c>
      <c r="J565" s="90">
        <f t="array" ref="J565">INDEX(H:H,MATCH(1,(K565=A:A)*(L565=G:G),0))</f>
        <v>0</v>
      </c>
    </row>
    <row r="566" spans="1:10" s="14" customFormat="1" x14ac:dyDescent="0.25">
      <c r="A566" s="89" t="s">
        <v>1812</v>
      </c>
      <c r="B566" s="89" t="s">
        <v>250</v>
      </c>
      <c r="C566" s="89" t="s">
        <v>4</v>
      </c>
      <c r="D566" s="89" t="s">
        <v>10</v>
      </c>
      <c r="E566" s="89" t="s">
        <v>250</v>
      </c>
      <c r="F566" s="89" t="s">
        <v>36</v>
      </c>
      <c r="G566" s="89" t="s">
        <v>13</v>
      </c>
      <c r="H566" s="89" t="s">
        <v>1157</v>
      </c>
      <c r="I566" s="19" t="str">
        <f>'Extraction IP'!F566&amp;'Extraction IP'!G566</f>
        <v>H0</v>
      </c>
      <c r="J566" s="90">
        <f t="array" ref="J566">INDEX(H:H,MATCH(1,(K566=A:A)*(L566=G:G),0))</f>
        <v>0</v>
      </c>
    </row>
    <row r="567" spans="1:10" s="14" customFormat="1" x14ac:dyDescent="0.25">
      <c r="A567" s="89" t="s">
        <v>1812</v>
      </c>
      <c r="B567" s="89" t="s">
        <v>250</v>
      </c>
      <c r="C567" s="89" t="s">
        <v>4</v>
      </c>
      <c r="D567" s="89" t="s">
        <v>10</v>
      </c>
      <c r="E567" s="89" t="s">
        <v>250</v>
      </c>
      <c r="F567" s="89" t="s">
        <v>36</v>
      </c>
      <c r="G567" s="89" t="s">
        <v>16</v>
      </c>
      <c r="H567" s="89" t="s">
        <v>1158</v>
      </c>
      <c r="I567" s="19" t="str">
        <f>'Extraction IP'!F567&amp;'Extraction IP'!G567</f>
        <v>H4</v>
      </c>
      <c r="J567" s="90">
        <f t="array" ref="J567">INDEX(H:H,MATCH(1,(K567=A:A)*(L567=G:G),0))</f>
        <v>0</v>
      </c>
    </row>
    <row r="568" spans="1:10" s="14" customFormat="1" x14ac:dyDescent="0.25">
      <c r="A568" s="89" t="s">
        <v>1812</v>
      </c>
      <c r="B568" s="89" t="s">
        <v>250</v>
      </c>
      <c r="C568" s="89" t="s">
        <v>4</v>
      </c>
      <c r="D568" s="89" t="s">
        <v>10</v>
      </c>
      <c r="E568" s="89" t="s">
        <v>250</v>
      </c>
      <c r="F568" s="89" t="s">
        <v>36</v>
      </c>
      <c r="G568" s="89" t="s">
        <v>18</v>
      </c>
      <c r="H568" s="89" t="s">
        <v>1159</v>
      </c>
      <c r="I568" s="19" t="str">
        <f>'Extraction IP'!F568&amp;'Extraction IP'!G568</f>
        <v>H8</v>
      </c>
      <c r="J568" s="90">
        <f t="array" ref="J568">INDEX(H:H,MATCH(1,(K568=A:A)*(L568=G:G),0))</f>
        <v>0</v>
      </c>
    </row>
    <row r="569" spans="1:10" s="14" customFormat="1" x14ac:dyDescent="0.25">
      <c r="A569" s="89" t="s">
        <v>1813</v>
      </c>
      <c r="B569" s="89" t="s">
        <v>250</v>
      </c>
      <c r="C569" s="89" t="s">
        <v>14</v>
      </c>
      <c r="D569" s="89" t="s">
        <v>10</v>
      </c>
      <c r="E569" s="89" t="s">
        <v>250</v>
      </c>
      <c r="F569" s="89" t="s">
        <v>32</v>
      </c>
      <c r="G569" s="89" t="s">
        <v>13</v>
      </c>
      <c r="H569" s="89" t="s">
        <v>1215</v>
      </c>
      <c r="I569" s="19" t="str">
        <f>'Extraction IP'!F569&amp;'Extraction IP'!G569</f>
        <v>A0</v>
      </c>
      <c r="J569" s="90">
        <f t="array" ref="J569">INDEX(H:H,MATCH(1,(K569=A:A)*(L569=G:G),0))</f>
        <v>0</v>
      </c>
    </row>
    <row r="570" spans="1:10" s="14" customFormat="1" x14ac:dyDescent="0.25">
      <c r="A570" s="89" t="s">
        <v>1813</v>
      </c>
      <c r="B570" s="89" t="s">
        <v>250</v>
      </c>
      <c r="C570" s="89" t="s">
        <v>14</v>
      </c>
      <c r="D570" s="89" t="s">
        <v>10</v>
      </c>
      <c r="E570" s="89" t="s">
        <v>250</v>
      </c>
      <c r="F570" s="89" t="s">
        <v>32</v>
      </c>
      <c r="G570" s="89" t="s">
        <v>16</v>
      </c>
      <c r="H570" s="89" t="s">
        <v>1216</v>
      </c>
      <c r="I570" s="19" t="str">
        <f>'Extraction IP'!F570&amp;'Extraction IP'!G570</f>
        <v>A4</v>
      </c>
      <c r="J570" s="90">
        <f t="array" ref="J570">INDEX(H:H,MATCH(1,(K570=A:A)*(L570=G:G),0))</f>
        <v>0</v>
      </c>
    </row>
    <row r="571" spans="1:10" s="14" customFormat="1" x14ac:dyDescent="0.25">
      <c r="A571" s="89" t="s">
        <v>1813</v>
      </c>
      <c r="B571" s="89" t="s">
        <v>250</v>
      </c>
      <c r="C571" s="89" t="s">
        <v>14</v>
      </c>
      <c r="D571" s="89" t="s">
        <v>10</v>
      </c>
      <c r="E571" s="89" t="s">
        <v>250</v>
      </c>
      <c r="F571" s="89" t="s">
        <v>32</v>
      </c>
      <c r="G571" s="89" t="s">
        <v>18</v>
      </c>
      <c r="H571" s="89" t="s">
        <v>1217</v>
      </c>
      <c r="I571" s="19" t="str">
        <f>'Extraction IP'!F571&amp;'Extraction IP'!G571</f>
        <v>A8</v>
      </c>
      <c r="J571" s="90">
        <f t="array" ref="J571">INDEX(H:H,MATCH(1,(K571=A:A)*(L571=G:G),0))</f>
        <v>0</v>
      </c>
    </row>
    <row r="572" spans="1:10" s="14" customFormat="1" x14ac:dyDescent="0.25">
      <c r="A572" s="89" t="s">
        <v>1813</v>
      </c>
      <c r="B572" s="89" t="s">
        <v>250</v>
      </c>
      <c r="C572" s="89" t="s">
        <v>14</v>
      </c>
      <c r="D572" s="89" t="s">
        <v>10</v>
      </c>
      <c r="E572" s="89" t="s">
        <v>250</v>
      </c>
      <c r="F572" s="89" t="s">
        <v>28</v>
      </c>
      <c r="G572" s="89" t="s">
        <v>13</v>
      </c>
      <c r="H572" s="89" t="s">
        <v>1218</v>
      </c>
      <c r="I572" s="19" t="str">
        <f>'Extraction IP'!F572&amp;'Extraction IP'!G572</f>
        <v>B0</v>
      </c>
      <c r="J572" s="90">
        <f t="array" ref="J572">INDEX(H:H,MATCH(1,(K572=A:A)*(L572=G:G),0))</f>
        <v>0</v>
      </c>
    </row>
    <row r="573" spans="1:10" s="14" customFormat="1" x14ac:dyDescent="0.25">
      <c r="A573" s="89" t="s">
        <v>1813</v>
      </c>
      <c r="B573" s="89" t="s">
        <v>250</v>
      </c>
      <c r="C573" s="89" t="s">
        <v>14</v>
      </c>
      <c r="D573" s="89" t="s">
        <v>10</v>
      </c>
      <c r="E573" s="89" t="s">
        <v>250</v>
      </c>
      <c r="F573" s="89" t="s">
        <v>28</v>
      </c>
      <c r="G573" s="89" t="s">
        <v>16</v>
      </c>
      <c r="H573" s="89" t="s">
        <v>1219</v>
      </c>
      <c r="I573" s="19" t="str">
        <f>'Extraction IP'!F573&amp;'Extraction IP'!G573</f>
        <v>B4</v>
      </c>
      <c r="J573" s="90">
        <f t="array" ref="J573">INDEX(H:H,MATCH(1,(K573=A:A)*(L573=G:G),0))</f>
        <v>0</v>
      </c>
    </row>
    <row r="574" spans="1:10" s="14" customFormat="1" x14ac:dyDescent="0.25">
      <c r="A574" s="89" t="s">
        <v>1813</v>
      </c>
      <c r="B574" s="89" t="s">
        <v>250</v>
      </c>
      <c r="C574" s="89" t="s">
        <v>14</v>
      </c>
      <c r="D574" s="89" t="s">
        <v>10</v>
      </c>
      <c r="E574" s="89" t="s">
        <v>250</v>
      </c>
      <c r="F574" s="89" t="s">
        <v>28</v>
      </c>
      <c r="G574" s="89" t="s">
        <v>18</v>
      </c>
      <c r="H574" s="89" t="s">
        <v>1220</v>
      </c>
      <c r="I574" s="19" t="str">
        <f>'Extraction IP'!F574&amp;'Extraction IP'!G574</f>
        <v>B8</v>
      </c>
      <c r="J574" s="90">
        <f t="array" ref="J574">INDEX(H:H,MATCH(1,(K574=A:A)*(L574=G:G),0))</f>
        <v>0</v>
      </c>
    </row>
    <row r="575" spans="1:10" s="14" customFormat="1" x14ac:dyDescent="0.25">
      <c r="A575" s="89" t="s">
        <v>1813</v>
      </c>
      <c r="B575" s="89" t="s">
        <v>250</v>
      </c>
      <c r="C575" s="89" t="s">
        <v>14</v>
      </c>
      <c r="D575" s="89" t="s">
        <v>10</v>
      </c>
      <c r="E575" s="89" t="s">
        <v>250</v>
      </c>
      <c r="F575" s="89" t="s">
        <v>149</v>
      </c>
      <c r="G575" s="89" t="s">
        <v>13</v>
      </c>
      <c r="H575" s="89" t="s">
        <v>1221</v>
      </c>
      <c r="I575" s="19" t="str">
        <f>'Extraction IP'!F575&amp;'Extraction IP'!G575</f>
        <v>C0</v>
      </c>
      <c r="J575" s="90">
        <f t="array" ref="J575">INDEX(H:H,MATCH(1,(K575=A:A)*(L575=G:G),0))</f>
        <v>0</v>
      </c>
    </row>
    <row r="576" spans="1:10" s="14" customFormat="1" x14ac:dyDescent="0.25">
      <c r="A576" s="89" t="s">
        <v>1813</v>
      </c>
      <c r="B576" s="89" t="s">
        <v>250</v>
      </c>
      <c r="C576" s="89" t="s">
        <v>14</v>
      </c>
      <c r="D576" s="89" t="s">
        <v>10</v>
      </c>
      <c r="E576" s="89" t="s">
        <v>250</v>
      </c>
      <c r="F576" s="89" t="s">
        <v>149</v>
      </c>
      <c r="G576" s="89" t="s">
        <v>16</v>
      </c>
      <c r="H576" s="89" t="s">
        <v>1222</v>
      </c>
      <c r="I576" s="19" t="str">
        <f>'Extraction IP'!F576&amp;'Extraction IP'!G576</f>
        <v>C4</v>
      </c>
      <c r="J576" s="90">
        <f t="array" ref="J576">INDEX(H:H,MATCH(1,(K576=A:A)*(L576=G:G),0))</f>
        <v>0</v>
      </c>
    </row>
    <row r="577" spans="1:10" s="14" customFormat="1" x14ac:dyDescent="0.25">
      <c r="A577" s="89" t="s">
        <v>1813</v>
      </c>
      <c r="B577" s="89" t="s">
        <v>250</v>
      </c>
      <c r="C577" s="89" t="s">
        <v>14</v>
      </c>
      <c r="D577" s="89" t="s">
        <v>10</v>
      </c>
      <c r="E577" s="89" t="s">
        <v>250</v>
      </c>
      <c r="F577" s="89" t="s">
        <v>149</v>
      </c>
      <c r="G577" s="89" t="s">
        <v>18</v>
      </c>
      <c r="H577" s="89" t="s">
        <v>1223</v>
      </c>
      <c r="I577" s="19" t="str">
        <f>'Extraction IP'!F577&amp;'Extraction IP'!G577</f>
        <v>C8</v>
      </c>
      <c r="J577" s="90">
        <f t="array" ref="J577">INDEX(H:H,MATCH(1,(K577=A:A)*(L577=G:G),0))</f>
        <v>0</v>
      </c>
    </row>
    <row r="578" spans="1:10" s="14" customFormat="1" x14ac:dyDescent="0.25">
      <c r="A578" s="89" t="s">
        <v>1813</v>
      </c>
      <c r="B578" s="89" t="s">
        <v>250</v>
      </c>
      <c r="C578" s="89" t="s">
        <v>14</v>
      </c>
      <c r="D578" s="89" t="s">
        <v>10</v>
      </c>
      <c r="E578" s="89" t="s">
        <v>250</v>
      </c>
      <c r="F578" s="89" t="s">
        <v>20</v>
      </c>
      <c r="G578" s="89" t="s">
        <v>13</v>
      </c>
      <c r="H578" s="89" t="s">
        <v>1224</v>
      </c>
      <c r="I578" s="19" t="str">
        <f>'Extraction IP'!F578&amp;'Extraction IP'!G578</f>
        <v>D0</v>
      </c>
      <c r="J578" s="90">
        <f t="array" ref="J578">INDEX(H:H,MATCH(1,(K578=A:A)*(L578=G:G),0))</f>
        <v>0</v>
      </c>
    </row>
    <row r="579" spans="1:10" s="14" customFormat="1" x14ac:dyDescent="0.25">
      <c r="A579" s="89" t="s">
        <v>1813</v>
      </c>
      <c r="B579" s="89" t="s">
        <v>250</v>
      </c>
      <c r="C579" s="89" t="s">
        <v>14</v>
      </c>
      <c r="D579" s="89" t="s">
        <v>10</v>
      </c>
      <c r="E579" s="89" t="s">
        <v>250</v>
      </c>
      <c r="F579" s="89" t="s">
        <v>20</v>
      </c>
      <c r="G579" s="89" t="s">
        <v>16</v>
      </c>
      <c r="H579" s="89" t="s">
        <v>1225</v>
      </c>
      <c r="I579" s="19" t="str">
        <f>'Extraction IP'!F579&amp;'Extraction IP'!G579</f>
        <v>D4</v>
      </c>
      <c r="J579" s="90">
        <f t="array" ref="J579">INDEX(H:H,MATCH(1,(K579=A:A)*(L579=G:G),0))</f>
        <v>0</v>
      </c>
    </row>
    <row r="580" spans="1:10" s="14" customFormat="1" x14ac:dyDescent="0.25">
      <c r="A580" s="89" t="s">
        <v>1813</v>
      </c>
      <c r="B580" s="89" t="s">
        <v>250</v>
      </c>
      <c r="C580" s="89" t="s">
        <v>14</v>
      </c>
      <c r="D580" s="89" t="s">
        <v>10</v>
      </c>
      <c r="E580" s="89" t="s">
        <v>250</v>
      </c>
      <c r="F580" s="89" t="s">
        <v>20</v>
      </c>
      <c r="G580" s="89" t="s">
        <v>18</v>
      </c>
      <c r="H580" s="89" t="s">
        <v>1226</v>
      </c>
      <c r="I580" s="19" t="str">
        <f>'Extraction IP'!F580&amp;'Extraction IP'!G580</f>
        <v>D8</v>
      </c>
      <c r="J580" s="90">
        <f t="array" ref="J580">INDEX(H:H,MATCH(1,(K580=A:A)*(L580=G:G),0))</f>
        <v>0</v>
      </c>
    </row>
    <row r="581" spans="1:10" s="14" customFormat="1" x14ac:dyDescent="0.25">
      <c r="A581" s="89" t="s">
        <v>1813</v>
      </c>
      <c r="B581" s="89" t="s">
        <v>250</v>
      </c>
      <c r="C581" s="89" t="s">
        <v>14</v>
      </c>
      <c r="D581" s="89" t="s">
        <v>10</v>
      </c>
      <c r="E581" s="89" t="s">
        <v>250</v>
      </c>
      <c r="F581" s="89" t="s">
        <v>24</v>
      </c>
      <c r="G581" s="89" t="s">
        <v>13</v>
      </c>
      <c r="H581" s="89" t="s">
        <v>1227</v>
      </c>
      <c r="I581" s="19" t="str">
        <f>'Extraction IP'!F581&amp;'Extraction IP'!G581</f>
        <v>F0</v>
      </c>
      <c r="J581" s="90">
        <f t="array" ref="J581">INDEX(H:H,MATCH(1,(K581=A:A)*(L581=G:G),0))</f>
        <v>0</v>
      </c>
    </row>
    <row r="582" spans="1:10" s="14" customFormat="1" x14ac:dyDescent="0.25">
      <c r="A582" s="89" t="s">
        <v>1813</v>
      </c>
      <c r="B582" s="89" t="s">
        <v>250</v>
      </c>
      <c r="C582" s="89" t="s">
        <v>14</v>
      </c>
      <c r="D582" s="89" t="s">
        <v>10</v>
      </c>
      <c r="E582" s="89" t="s">
        <v>250</v>
      </c>
      <c r="F582" s="89" t="s">
        <v>24</v>
      </c>
      <c r="G582" s="89" t="s">
        <v>16</v>
      </c>
      <c r="H582" s="89" t="s">
        <v>1228</v>
      </c>
      <c r="I582" s="19" t="str">
        <f>'Extraction IP'!F582&amp;'Extraction IP'!G582</f>
        <v>F4</v>
      </c>
      <c r="J582" s="90">
        <f t="array" ref="J582">INDEX(H:H,MATCH(1,(K582=A:A)*(L582=G:G),0))</f>
        <v>0</v>
      </c>
    </row>
    <row r="583" spans="1:10" s="14" customFormat="1" x14ac:dyDescent="0.25">
      <c r="A583" s="89" t="s">
        <v>1813</v>
      </c>
      <c r="B583" s="89" t="s">
        <v>250</v>
      </c>
      <c r="C583" s="89" t="s">
        <v>14</v>
      </c>
      <c r="D583" s="89" t="s">
        <v>10</v>
      </c>
      <c r="E583" s="89" t="s">
        <v>250</v>
      </c>
      <c r="F583" s="89" t="s">
        <v>24</v>
      </c>
      <c r="G583" s="89" t="s">
        <v>18</v>
      </c>
      <c r="H583" s="89" t="s">
        <v>1229</v>
      </c>
      <c r="I583" s="19" t="str">
        <f>'Extraction IP'!F583&amp;'Extraction IP'!G583</f>
        <v>F8</v>
      </c>
      <c r="J583" s="90">
        <f t="array" ref="J583">INDEX(H:H,MATCH(1,(K583=A:A)*(L583=G:G),0))</f>
        <v>0</v>
      </c>
    </row>
    <row r="584" spans="1:10" s="14" customFormat="1" x14ac:dyDescent="0.25">
      <c r="A584" s="89" t="s">
        <v>1814</v>
      </c>
      <c r="B584" s="89" t="s">
        <v>250</v>
      </c>
      <c r="C584" s="89" t="s">
        <v>14</v>
      </c>
      <c r="D584" s="89" t="s">
        <v>10</v>
      </c>
      <c r="E584" s="89" t="s">
        <v>250</v>
      </c>
      <c r="F584" s="89" t="s">
        <v>32</v>
      </c>
      <c r="G584" s="89" t="s">
        <v>13</v>
      </c>
      <c r="H584" s="89" t="s">
        <v>1230</v>
      </c>
      <c r="I584" s="19" t="str">
        <f>'Extraction IP'!F584&amp;'Extraction IP'!G584</f>
        <v>A0</v>
      </c>
      <c r="J584" s="90">
        <f t="array" ref="J584">INDEX(H:H,MATCH(1,(K584=A:A)*(L584=G:G),0))</f>
        <v>0</v>
      </c>
    </row>
    <row r="585" spans="1:10" s="14" customFormat="1" x14ac:dyDescent="0.25">
      <c r="A585" s="89" t="s">
        <v>1814</v>
      </c>
      <c r="B585" s="89" t="s">
        <v>250</v>
      </c>
      <c r="C585" s="89" t="s">
        <v>14</v>
      </c>
      <c r="D585" s="89" t="s">
        <v>10</v>
      </c>
      <c r="E585" s="89" t="s">
        <v>250</v>
      </c>
      <c r="F585" s="89" t="s">
        <v>32</v>
      </c>
      <c r="G585" s="89" t="s">
        <v>16</v>
      </c>
      <c r="H585" s="89" t="s">
        <v>1231</v>
      </c>
      <c r="I585" s="19" t="str">
        <f>'Extraction IP'!F585&amp;'Extraction IP'!G585</f>
        <v>A4</v>
      </c>
      <c r="J585" s="90">
        <f t="array" ref="J585">INDEX(H:H,MATCH(1,(K585=A:A)*(L585=G:G),0))</f>
        <v>0</v>
      </c>
    </row>
    <row r="586" spans="1:10" s="14" customFormat="1" x14ac:dyDescent="0.25">
      <c r="A586" s="89" t="s">
        <v>1814</v>
      </c>
      <c r="B586" s="89" t="s">
        <v>250</v>
      </c>
      <c r="C586" s="89" t="s">
        <v>14</v>
      </c>
      <c r="D586" s="89" t="s">
        <v>10</v>
      </c>
      <c r="E586" s="89" t="s">
        <v>250</v>
      </c>
      <c r="F586" s="89" t="s">
        <v>32</v>
      </c>
      <c r="G586" s="89" t="s">
        <v>18</v>
      </c>
      <c r="H586" s="89" t="s">
        <v>1232</v>
      </c>
      <c r="I586" s="19" t="str">
        <f>'Extraction IP'!F586&amp;'Extraction IP'!G586</f>
        <v>A8</v>
      </c>
      <c r="J586" s="90">
        <f t="array" ref="J586">INDEX(H:H,MATCH(1,(K586=A:A)*(L586=G:G),0))</f>
        <v>0</v>
      </c>
    </row>
    <row r="587" spans="1:10" s="14" customFormat="1" x14ac:dyDescent="0.25">
      <c r="A587" s="89" t="s">
        <v>1814</v>
      </c>
      <c r="B587" s="89" t="s">
        <v>250</v>
      </c>
      <c r="C587" s="89" t="s">
        <v>14</v>
      </c>
      <c r="D587" s="89" t="s">
        <v>10</v>
      </c>
      <c r="E587" s="89" t="s">
        <v>250</v>
      </c>
      <c r="F587" s="89" t="s">
        <v>28</v>
      </c>
      <c r="G587" s="89" t="s">
        <v>13</v>
      </c>
      <c r="H587" s="89" t="s">
        <v>1233</v>
      </c>
      <c r="I587" s="19" t="str">
        <f>'Extraction IP'!F587&amp;'Extraction IP'!G587</f>
        <v>B0</v>
      </c>
      <c r="J587" s="90">
        <f t="array" ref="J587">INDEX(H:H,MATCH(1,(K587=A:A)*(L587=G:G),0))</f>
        <v>0</v>
      </c>
    </row>
    <row r="588" spans="1:10" s="14" customFormat="1" x14ac:dyDescent="0.25">
      <c r="A588" s="89" t="s">
        <v>1814</v>
      </c>
      <c r="B588" s="89" t="s">
        <v>250</v>
      </c>
      <c r="C588" s="89" t="s">
        <v>14</v>
      </c>
      <c r="D588" s="89" t="s">
        <v>10</v>
      </c>
      <c r="E588" s="89" t="s">
        <v>250</v>
      </c>
      <c r="F588" s="89" t="s">
        <v>28</v>
      </c>
      <c r="G588" s="89" t="s">
        <v>16</v>
      </c>
      <c r="H588" s="89" t="s">
        <v>1234</v>
      </c>
      <c r="I588" s="19" t="str">
        <f>'Extraction IP'!F588&amp;'Extraction IP'!G588</f>
        <v>B4</v>
      </c>
      <c r="J588" s="90">
        <f t="array" ref="J588">INDEX(H:H,MATCH(1,(K588=A:A)*(L588=G:G),0))</f>
        <v>0</v>
      </c>
    </row>
    <row r="589" spans="1:10" s="14" customFormat="1" x14ac:dyDescent="0.25">
      <c r="A589" s="89" t="s">
        <v>1814</v>
      </c>
      <c r="B589" s="89" t="s">
        <v>250</v>
      </c>
      <c r="C589" s="89" t="s">
        <v>14</v>
      </c>
      <c r="D589" s="89" t="s">
        <v>10</v>
      </c>
      <c r="E589" s="89" t="s">
        <v>250</v>
      </c>
      <c r="F589" s="89" t="s">
        <v>28</v>
      </c>
      <c r="G589" s="89" t="s">
        <v>18</v>
      </c>
      <c r="H589" s="89" t="s">
        <v>1235</v>
      </c>
      <c r="I589" s="19" t="str">
        <f>'Extraction IP'!F589&amp;'Extraction IP'!G589</f>
        <v>B8</v>
      </c>
      <c r="J589" s="90">
        <f t="array" ref="J589">INDEX(H:H,MATCH(1,(K589=A:A)*(L589=G:G),0))</f>
        <v>0</v>
      </c>
    </row>
    <row r="590" spans="1:10" s="14" customFormat="1" x14ac:dyDescent="0.25">
      <c r="A590" s="89" t="s">
        <v>1814</v>
      </c>
      <c r="B590" s="89" t="s">
        <v>250</v>
      </c>
      <c r="C590" s="89" t="s">
        <v>14</v>
      </c>
      <c r="D590" s="89" t="s">
        <v>10</v>
      </c>
      <c r="E590" s="89" t="s">
        <v>250</v>
      </c>
      <c r="F590" s="89" t="s">
        <v>149</v>
      </c>
      <c r="G590" s="89" t="s">
        <v>13</v>
      </c>
      <c r="H590" s="89" t="s">
        <v>1236</v>
      </c>
      <c r="I590" s="19" t="str">
        <f>'Extraction IP'!F590&amp;'Extraction IP'!G590</f>
        <v>C0</v>
      </c>
      <c r="J590" s="90">
        <f t="array" ref="J590">INDEX(H:H,MATCH(1,(K590=A:A)*(L590=G:G),0))</f>
        <v>0</v>
      </c>
    </row>
    <row r="591" spans="1:10" s="14" customFormat="1" x14ac:dyDescent="0.25">
      <c r="A591" s="89" t="s">
        <v>1814</v>
      </c>
      <c r="B591" s="89" t="s">
        <v>250</v>
      </c>
      <c r="C591" s="89" t="s">
        <v>14</v>
      </c>
      <c r="D591" s="89" t="s">
        <v>10</v>
      </c>
      <c r="E591" s="89" t="s">
        <v>250</v>
      </c>
      <c r="F591" s="89" t="s">
        <v>149</v>
      </c>
      <c r="G591" s="89" t="s">
        <v>16</v>
      </c>
      <c r="H591" s="89" t="s">
        <v>1237</v>
      </c>
      <c r="I591" s="19" t="str">
        <f>'Extraction IP'!F591&amp;'Extraction IP'!G591</f>
        <v>C4</v>
      </c>
      <c r="J591" s="90">
        <f t="array" ref="J591">INDEX(H:H,MATCH(1,(K591=A:A)*(L591=G:G),0))</f>
        <v>0</v>
      </c>
    </row>
    <row r="592" spans="1:10" s="14" customFormat="1" x14ac:dyDescent="0.25">
      <c r="A592" s="89" t="s">
        <v>1814</v>
      </c>
      <c r="B592" s="89" t="s">
        <v>250</v>
      </c>
      <c r="C592" s="89" t="s">
        <v>14</v>
      </c>
      <c r="D592" s="89" t="s">
        <v>10</v>
      </c>
      <c r="E592" s="89" t="s">
        <v>250</v>
      </c>
      <c r="F592" s="89" t="s">
        <v>149</v>
      </c>
      <c r="G592" s="89" t="s">
        <v>18</v>
      </c>
      <c r="H592" s="89" t="s">
        <v>1238</v>
      </c>
      <c r="I592" s="19" t="str">
        <f>'Extraction IP'!F592&amp;'Extraction IP'!G592</f>
        <v>C8</v>
      </c>
      <c r="J592" s="90">
        <f t="array" ref="J592">INDEX(H:H,MATCH(1,(K592=A:A)*(L592=G:G),0))</f>
        <v>0</v>
      </c>
    </row>
    <row r="593" spans="1:10" s="14" customFormat="1" x14ac:dyDescent="0.25">
      <c r="A593" s="89" t="s">
        <v>1814</v>
      </c>
      <c r="B593" s="89" t="s">
        <v>250</v>
      </c>
      <c r="C593" s="89" t="s">
        <v>14</v>
      </c>
      <c r="D593" s="89" t="s">
        <v>10</v>
      </c>
      <c r="E593" s="89" t="s">
        <v>250</v>
      </c>
      <c r="F593" s="89" t="s">
        <v>20</v>
      </c>
      <c r="G593" s="89" t="s">
        <v>13</v>
      </c>
      <c r="H593" s="89" t="s">
        <v>1239</v>
      </c>
      <c r="I593" s="19" t="str">
        <f>'Extraction IP'!F593&amp;'Extraction IP'!G593</f>
        <v>D0</v>
      </c>
      <c r="J593" s="90">
        <f t="array" ref="J593">INDEX(H:H,MATCH(1,(K593=A:A)*(L593=G:G),0))</f>
        <v>0</v>
      </c>
    </row>
    <row r="594" spans="1:10" s="14" customFormat="1" x14ac:dyDescent="0.25">
      <c r="A594" s="89" t="s">
        <v>1814</v>
      </c>
      <c r="B594" s="89" t="s">
        <v>250</v>
      </c>
      <c r="C594" s="89" t="s">
        <v>14</v>
      </c>
      <c r="D594" s="89" t="s">
        <v>10</v>
      </c>
      <c r="E594" s="89" t="s">
        <v>250</v>
      </c>
      <c r="F594" s="89" t="s">
        <v>20</v>
      </c>
      <c r="G594" s="89" t="s">
        <v>16</v>
      </c>
      <c r="H594" s="89" t="s">
        <v>1240</v>
      </c>
      <c r="I594" s="19" t="str">
        <f>'Extraction IP'!F594&amp;'Extraction IP'!G594</f>
        <v>D4</v>
      </c>
      <c r="J594" s="90">
        <f t="array" ref="J594">INDEX(H:H,MATCH(1,(K594=A:A)*(L594=G:G),0))</f>
        <v>0</v>
      </c>
    </row>
    <row r="595" spans="1:10" s="14" customFormat="1" x14ac:dyDescent="0.25">
      <c r="A595" s="89" t="s">
        <v>1814</v>
      </c>
      <c r="B595" s="89" t="s">
        <v>250</v>
      </c>
      <c r="C595" s="89" t="s">
        <v>14</v>
      </c>
      <c r="D595" s="89" t="s">
        <v>10</v>
      </c>
      <c r="E595" s="89" t="s">
        <v>250</v>
      </c>
      <c r="F595" s="89" t="s">
        <v>20</v>
      </c>
      <c r="G595" s="89" t="s">
        <v>18</v>
      </c>
      <c r="H595" s="89" t="s">
        <v>1241</v>
      </c>
      <c r="I595" s="19" t="str">
        <f>'Extraction IP'!F595&amp;'Extraction IP'!G595</f>
        <v>D8</v>
      </c>
      <c r="J595" s="90">
        <f t="array" ref="J595">INDEX(H:H,MATCH(1,(K595=A:A)*(L595=G:G),0))</f>
        <v>0</v>
      </c>
    </row>
    <row r="596" spans="1:10" s="14" customFormat="1" x14ac:dyDescent="0.25">
      <c r="A596" s="89" t="s">
        <v>1814</v>
      </c>
      <c r="B596" s="89" t="s">
        <v>250</v>
      </c>
      <c r="C596" s="89" t="s">
        <v>14</v>
      </c>
      <c r="D596" s="89" t="s">
        <v>10</v>
      </c>
      <c r="E596" s="89" t="s">
        <v>250</v>
      </c>
      <c r="F596" s="89" t="s">
        <v>24</v>
      </c>
      <c r="G596" s="89" t="s">
        <v>13</v>
      </c>
      <c r="H596" s="89" t="s">
        <v>1242</v>
      </c>
      <c r="I596" s="19" t="str">
        <f>'Extraction IP'!F596&amp;'Extraction IP'!G596</f>
        <v>F0</v>
      </c>
      <c r="J596" s="90">
        <f t="array" ref="J596">INDEX(H:H,MATCH(1,(K596=A:A)*(L596=G:G),0))</f>
        <v>0</v>
      </c>
    </row>
    <row r="597" spans="1:10" s="14" customFormat="1" x14ac:dyDescent="0.25">
      <c r="A597" s="89" t="s">
        <v>1814</v>
      </c>
      <c r="B597" s="89" t="s">
        <v>250</v>
      </c>
      <c r="C597" s="89" t="s">
        <v>14</v>
      </c>
      <c r="D597" s="89" t="s">
        <v>10</v>
      </c>
      <c r="E597" s="89" t="s">
        <v>250</v>
      </c>
      <c r="F597" s="89" t="s">
        <v>24</v>
      </c>
      <c r="G597" s="89" t="s">
        <v>16</v>
      </c>
      <c r="H597" s="89" t="s">
        <v>1243</v>
      </c>
      <c r="I597" s="19" t="str">
        <f>'Extraction IP'!F597&amp;'Extraction IP'!G597</f>
        <v>F4</v>
      </c>
      <c r="J597" s="90">
        <f t="array" ref="J597">INDEX(H:H,MATCH(1,(K597=A:A)*(L597=G:G),0))</f>
        <v>0</v>
      </c>
    </row>
    <row r="598" spans="1:10" s="14" customFormat="1" x14ac:dyDescent="0.25">
      <c r="A598" s="89" t="s">
        <v>1814</v>
      </c>
      <c r="B598" s="89" t="s">
        <v>250</v>
      </c>
      <c r="C598" s="89" t="s">
        <v>14</v>
      </c>
      <c r="D598" s="89" t="s">
        <v>10</v>
      </c>
      <c r="E598" s="89" t="s">
        <v>250</v>
      </c>
      <c r="F598" s="89" t="s">
        <v>24</v>
      </c>
      <c r="G598" s="89" t="s">
        <v>18</v>
      </c>
      <c r="H598" s="89" t="s">
        <v>1244</v>
      </c>
      <c r="I598" s="19" t="str">
        <f>'Extraction IP'!F598&amp;'Extraction IP'!G598</f>
        <v>F8</v>
      </c>
      <c r="J598" s="90">
        <f t="array" ref="J598">INDEX(H:H,MATCH(1,(K598=A:A)*(L598=G:G),0))</f>
        <v>0</v>
      </c>
    </row>
    <row r="599" spans="1:10" s="14" customFormat="1" x14ac:dyDescent="0.25">
      <c r="A599" s="89" t="s">
        <v>1815</v>
      </c>
      <c r="B599" s="89" t="s">
        <v>11</v>
      </c>
      <c r="C599" s="89" t="s">
        <v>14</v>
      </c>
      <c r="D599" s="89" t="s">
        <v>10</v>
      </c>
      <c r="E599" s="89" t="s">
        <v>11</v>
      </c>
      <c r="F599" s="89" t="s">
        <v>12</v>
      </c>
      <c r="G599" s="89" t="s">
        <v>13</v>
      </c>
      <c r="H599" s="89" t="s">
        <v>1260</v>
      </c>
      <c r="I599" s="19" t="str">
        <f>'Extraction IP'!F599&amp;'Extraction IP'!G599</f>
        <v>E0</v>
      </c>
      <c r="J599" s="90">
        <f t="array" ref="J599">INDEX(H:H,MATCH(1,(K599=A:A)*(L599=G:G),0))</f>
        <v>0</v>
      </c>
    </row>
    <row r="600" spans="1:10" s="14" customFormat="1" x14ac:dyDescent="0.25">
      <c r="A600" s="89" t="s">
        <v>1815</v>
      </c>
      <c r="B600" s="89" t="s">
        <v>11</v>
      </c>
      <c r="C600" s="89" t="s">
        <v>14</v>
      </c>
      <c r="D600" s="89" t="s">
        <v>10</v>
      </c>
      <c r="E600" s="89" t="s">
        <v>11</v>
      </c>
      <c r="F600" s="89" t="s">
        <v>12</v>
      </c>
      <c r="G600" s="89" t="s">
        <v>16</v>
      </c>
      <c r="H600" s="89" t="s">
        <v>1261</v>
      </c>
      <c r="I600" s="19" t="str">
        <f>'Extraction IP'!F600&amp;'Extraction IP'!G600</f>
        <v>E4</v>
      </c>
      <c r="J600" s="90">
        <f t="array" ref="J600">INDEX(H:H,MATCH(1,(K600=A:A)*(L600=G:G),0))</f>
        <v>0</v>
      </c>
    </row>
    <row r="601" spans="1:10" s="14" customFormat="1" x14ac:dyDescent="0.25">
      <c r="A601" s="89" t="s">
        <v>1815</v>
      </c>
      <c r="B601" s="89" t="s">
        <v>11</v>
      </c>
      <c r="C601" s="89" t="s">
        <v>14</v>
      </c>
      <c r="D601" s="89" t="s">
        <v>10</v>
      </c>
      <c r="E601" s="89" t="s">
        <v>11</v>
      </c>
      <c r="F601" s="89" t="s">
        <v>12</v>
      </c>
      <c r="G601" s="89" t="s">
        <v>18</v>
      </c>
      <c r="H601" s="89" t="s">
        <v>1262</v>
      </c>
      <c r="I601" s="19" t="str">
        <f>'Extraction IP'!F601&amp;'Extraction IP'!G601</f>
        <v>E8</v>
      </c>
      <c r="J601" s="90">
        <f t="array" ref="J601">INDEX(H:H,MATCH(1,(K601=A:A)*(L601=G:G),0))</f>
        <v>0</v>
      </c>
    </row>
    <row r="602" spans="1:10" s="14" customFormat="1" x14ac:dyDescent="0.25">
      <c r="A602" s="89" t="s">
        <v>1816</v>
      </c>
      <c r="B602" s="89" t="s">
        <v>11</v>
      </c>
      <c r="C602" s="89" t="s">
        <v>14</v>
      </c>
      <c r="D602" s="89" t="s">
        <v>10</v>
      </c>
      <c r="E602" s="89" t="s">
        <v>11</v>
      </c>
      <c r="F602" s="89" t="s">
        <v>12</v>
      </c>
      <c r="G602" s="89" t="s">
        <v>13</v>
      </c>
      <c r="H602" s="89" t="s">
        <v>1263</v>
      </c>
      <c r="I602" s="19" t="str">
        <f>'Extraction IP'!F602&amp;'Extraction IP'!G602</f>
        <v>E0</v>
      </c>
      <c r="J602" s="90">
        <f t="array" ref="J602">INDEX(H:H,MATCH(1,(K602=A:A)*(L602=G:G),0))</f>
        <v>0</v>
      </c>
    </row>
    <row r="603" spans="1:10" s="14" customFormat="1" x14ac:dyDescent="0.25">
      <c r="A603" s="89" t="s">
        <v>1816</v>
      </c>
      <c r="B603" s="89" t="s">
        <v>11</v>
      </c>
      <c r="C603" s="89" t="s">
        <v>14</v>
      </c>
      <c r="D603" s="89" t="s">
        <v>10</v>
      </c>
      <c r="E603" s="89" t="s">
        <v>11</v>
      </c>
      <c r="F603" s="89" t="s">
        <v>12</v>
      </c>
      <c r="G603" s="89" t="s">
        <v>16</v>
      </c>
      <c r="H603" s="89" t="s">
        <v>1264</v>
      </c>
      <c r="I603" s="19" t="str">
        <f>'Extraction IP'!F603&amp;'Extraction IP'!G603</f>
        <v>E4</v>
      </c>
      <c r="J603" s="90">
        <f t="array" ref="J603">INDEX(H:H,MATCH(1,(K603=A:A)*(L603=G:G),0))</f>
        <v>0</v>
      </c>
    </row>
    <row r="604" spans="1:10" s="14" customFormat="1" x14ac:dyDescent="0.25">
      <c r="A604" s="89" t="s">
        <v>1816</v>
      </c>
      <c r="B604" s="89" t="s">
        <v>11</v>
      </c>
      <c r="C604" s="89" t="s">
        <v>14</v>
      </c>
      <c r="D604" s="89" t="s">
        <v>10</v>
      </c>
      <c r="E604" s="89" t="s">
        <v>11</v>
      </c>
      <c r="F604" s="89" t="s">
        <v>12</v>
      </c>
      <c r="G604" s="89" t="s">
        <v>18</v>
      </c>
      <c r="H604" s="89" t="s">
        <v>1265</v>
      </c>
      <c r="I604" s="19" t="str">
        <f>'Extraction IP'!F604&amp;'Extraction IP'!G604</f>
        <v>E8</v>
      </c>
      <c r="J604" s="90">
        <f t="array" ref="J604">INDEX(H:H,MATCH(1,(K604=A:A)*(L604=G:G),0))</f>
        <v>0</v>
      </c>
    </row>
    <row r="605" spans="1:10" s="15" customFormat="1" x14ac:dyDescent="0.25">
      <c r="A605" s="30" t="s">
        <v>1855</v>
      </c>
      <c r="B605" s="30" t="s">
        <v>250</v>
      </c>
      <c r="C605" s="30" t="s">
        <v>4</v>
      </c>
      <c r="D605" s="30" t="s">
        <v>10</v>
      </c>
      <c r="E605" s="30" t="s">
        <v>250</v>
      </c>
      <c r="F605" s="30" t="s">
        <v>28</v>
      </c>
      <c r="G605" s="30" t="s">
        <v>13</v>
      </c>
      <c r="H605" s="30" t="s">
        <v>408</v>
      </c>
      <c r="I605" s="19" t="str">
        <f>'Extraction IP'!F605&amp;'Extraction IP'!G605</f>
        <v>B0</v>
      </c>
      <c r="J605" s="44">
        <f t="array" ref="J605">INDEX(H:H,MATCH(1,(K605=A:A)*(L605=G:G),0))</f>
        <v>0</v>
      </c>
    </row>
    <row r="606" spans="1:10" s="15" customFormat="1" x14ac:dyDescent="0.25">
      <c r="A606" s="30" t="s">
        <v>1855</v>
      </c>
      <c r="B606" s="30" t="s">
        <v>250</v>
      </c>
      <c r="C606" s="30" t="s">
        <v>4</v>
      </c>
      <c r="D606" s="30" t="s">
        <v>10</v>
      </c>
      <c r="E606" s="30" t="s">
        <v>250</v>
      </c>
      <c r="F606" s="30" t="s">
        <v>32</v>
      </c>
      <c r="G606" s="30" t="s">
        <v>18</v>
      </c>
      <c r="H606" s="30" t="s">
        <v>409</v>
      </c>
      <c r="I606" s="19" t="str">
        <f>'Extraction IP'!F606&amp;'Extraction IP'!G606</f>
        <v>A8</v>
      </c>
      <c r="J606" s="44">
        <f t="array" ref="J606">INDEX(H:H,MATCH(1,(K606=A:A)*(L606=G:G),0))</f>
        <v>0</v>
      </c>
    </row>
    <row r="607" spans="1:10" s="15" customFormat="1" x14ac:dyDescent="0.25">
      <c r="A607" s="30" t="s">
        <v>1855</v>
      </c>
      <c r="B607" s="30" t="s">
        <v>250</v>
      </c>
      <c r="C607" s="30" t="s">
        <v>4</v>
      </c>
      <c r="D607" s="30" t="s">
        <v>10</v>
      </c>
      <c r="E607" s="30" t="s">
        <v>250</v>
      </c>
      <c r="F607" s="30" t="s">
        <v>32</v>
      </c>
      <c r="G607" s="30" t="s">
        <v>16</v>
      </c>
      <c r="H607" s="30" t="s">
        <v>410</v>
      </c>
      <c r="I607" s="19" t="str">
        <f>'Extraction IP'!F607&amp;'Extraction IP'!G607</f>
        <v>A4</v>
      </c>
      <c r="J607" s="44">
        <f t="array" ref="J607">INDEX(H:H,MATCH(1,(K607=A:A)*(L607=G:G),0))</f>
        <v>0</v>
      </c>
    </row>
    <row r="608" spans="1:10" s="15" customFormat="1" x14ac:dyDescent="0.25">
      <c r="A608" s="30" t="s">
        <v>1855</v>
      </c>
      <c r="B608" s="30" t="s">
        <v>250</v>
      </c>
      <c r="C608" s="30" t="s">
        <v>4</v>
      </c>
      <c r="D608" s="30" t="s">
        <v>10</v>
      </c>
      <c r="E608" s="30" t="s">
        <v>250</v>
      </c>
      <c r="F608" s="30" t="s">
        <v>32</v>
      </c>
      <c r="G608" s="30" t="s">
        <v>13</v>
      </c>
      <c r="H608" s="30" t="s">
        <v>411</v>
      </c>
      <c r="I608" s="19" t="str">
        <f>'Extraction IP'!F608&amp;'Extraction IP'!G608</f>
        <v>A0</v>
      </c>
      <c r="J608" s="44">
        <f t="array" ref="J608">INDEX(H:H,MATCH(1,(K608=A:A)*(L608=G:G),0))</f>
        <v>0</v>
      </c>
    </row>
    <row r="609" spans="1:10" s="15" customFormat="1" x14ac:dyDescent="0.25">
      <c r="A609" s="30" t="s">
        <v>1855</v>
      </c>
      <c r="B609" s="30" t="s">
        <v>250</v>
      </c>
      <c r="C609" s="30" t="s">
        <v>4</v>
      </c>
      <c r="D609" s="30" t="s">
        <v>10</v>
      </c>
      <c r="E609" s="30" t="s">
        <v>250</v>
      </c>
      <c r="F609" s="30" t="s">
        <v>36</v>
      </c>
      <c r="G609" s="30" t="s">
        <v>16</v>
      </c>
      <c r="H609" s="30" t="s">
        <v>422</v>
      </c>
      <c r="I609" s="19" t="str">
        <f>'Extraction IP'!F609&amp;'Extraction IP'!G609</f>
        <v>H4</v>
      </c>
      <c r="J609" s="44">
        <f t="array" ref="J609">INDEX(H:H,MATCH(1,(K609=A:A)*(L609=G:G),0))</f>
        <v>0</v>
      </c>
    </row>
    <row r="610" spans="1:10" s="15" customFormat="1" x14ac:dyDescent="0.25">
      <c r="A610" s="30" t="s">
        <v>1855</v>
      </c>
      <c r="B610" s="30" t="s">
        <v>250</v>
      </c>
      <c r="C610" s="30" t="s">
        <v>4</v>
      </c>
      <c r="D610" s="30" t="s">
        <v>10</v>
      </c>
      <c r="E610" s="30" t="s">
        <v>250</v>
      </c>
      <c r="F610" s="30" t="s">
        <v>149</v>
      </c>
      <c r="G610" s="30" t="s">
        <v>18</v>
      </c>
      <c r="H610" s="30" t="s">
        <v>423</v>
      </c>
      <c r="I610" s="19" t="str">
        <f>'Extraction IP'!F610&amp;'Extraction IP'!G610</f>
        <v>C8</v>
      </c>
      <c r="J610" s="44">
        <f t="array" ref="J610">INDEX(H:H,MATCH(1,(K610=A:A)*(L610=G:G),0))</f>
        <v>0</v>
      </c>
    </row>
    <row r="611" spans="1:10" s="15" customFormat="1" x14ac:dyDescent="0.25">
      <c r="A611" s="30" t="s">
        <v>1855</v>
      </c>
      <c r="B611" s="30" t="s">
        <v>250</v>
      </c>
      <c r="C611" s="30" t="s">
        <v>4</v>
      </c>
      <c r="D611" s="30" t="s">
        <v>10</v>
      </c>
      <c r="E611" s="30" t="s">
        <v>250</v>
      </c>
      <c r="F611" s="30" t="s">
        <v>149</v>
      </c>
      <c r="G611" s="30" t="s">
        <v>16</v>
      </c>
      <c r="H611" s="30" t="s">
        <v>424</v>
      </c>
      <c r="I611" s="19" t="str">
        <f>'Extraction IP'!F611&amp;'Extraction IP'!G611</f>
        <v>C4</v>
      </c>
      <c r="J611" s="44">
        <f t="array" ref="J611">INDEX(H:H,MATCH(1,(K611=A:A)*(L611=G:G),0))</f>
        <v>0</v>
      </c>
    </row>
    <row r="612" spans="1:10" s="15" customFormat="1" x14ac:dyDescent="0.25">
      <c r="A612" s="30" t="s">
        <v>1855</v>
      </c>
      <c r="B612" s="30" t="s">
        <v>250</v>
      </c>
      <c r="C612" s="30" t="s">
        <v>4</v>
      </c>
      <c r="D612" s="30" t="s">
        <v>10</v>
      </c>
      <c r="E612" s="30" t="s">
        <v>250</v>
      </c>
      <c r="F612" s="30" t="s">
        <v>149</v>
      </c>
      <c r="G612" s="30" t="s">
        <v>13</v>
      </c>
      <c r="H612" s="30" t="s">
        <v>425</v>
      </c>
      <c r="I612" s="19" t="str">
        <f>'Extraction IP'!F612&amp;'Extraction IP'!G612</f>
        <v>C0</v>
      </c>
      <c r="J612" s="44">
        <f t="array" ref="J612">INDEX(H:H,MATCH(1,(K612=A:A)*(L612=G:G),0))</f>
        <v>0</v>
      </c>
    </row>
    <row r="613" spans="1:10" s="15" customFormat="1" x14ac:dyDescent="0.25">
      <c r="A613" s="30" t="s">
        <v>1855</v>
      </c>
      <c r="B613" s="30" t="s">
        <v>250</v>
      </c>
      <c r="C613" s="30" t="s">
        <v>4</v>
      </c>
      <c r="D613" s="30" t="s">
        <v>10</v>
      </c>
      <c r="E613" s="30" t="s">
        <v>250</v>
      </c>
      <c r="F613" s="30" t="s">
        <v>28</v>
      </c>
      <c r="G613" s="30" t="s">
        <v>18</v>
      </c>
      <c r="H613" s="30" t="s">
        <v>426</v>
      </c>
      <c r="I613" s="19" t="str">
        <f>'Extraction IP'!F613&amp;'Extraction IP'!G613</f>
        <v>B8</v>
      </c>
      <c r="J613" s="44">
        <f t="array" ref="J613">INDEX(H:H,MATCH(1,(K613=A:A)*(L613=G:G),0))</f>
        <v>0</v>
      </c>
    </row>
    <row r="614" spans="1:10" s="15" customFormat="1" x14ac:dyDescent="0.25">
      <c r="A614" s="30" t="s">
        <v>1855</v>
      </c>
      <c r="B614" s="30" t="s">
        <v>250</v>
      </c>
      <c r="C614" s="30" t="s">
        <v>4</v>
      </c>
      <c r="D614" s="30" t="s">
        <v>10</v>
      </c>
      <c r="E614" s="30" t="s">
        <v>250</v>
      </c>
      <c r="F614" s="30" t="s">
        <v>28</v>
      </c>
      <c r="G614" s="30" t="s">
        <v>16</v>
      </c>
      <c r="H614" s="30" t="s">
        <v>427</v>
      </c>
      <c r="I614" s="19" t="str">
        <f>'Extraction IP'!F614&amp;'Extraction IP'!G614</f>
        <v>B4</v>
      </c>
      <c r="J614" s="44">
        <f t="array" ref="J614">INDEX(H:H,MATCH(1,(K614=A:A)*(L614=G:G),0))</f>
        <v>0</v>
      </c>
    </row>
    <row r="615" spans="1:10" s="15" customFormat="1" x14ac:dyDescent="0.25">
      <c r="A615" s="30" t="s">
        <v>1856</v>
      </c>
      <c r="B615" s="30" t="s">
        <v>250</v>
      </c>
      <c r="C615" s="30" t="s">
        <v>4</v>
      </c>
      <c r="D615" s="30" t="s">
        <v>10</v>
      </c>
      <c r="E615" s="30" t="s">
        <v>250</v>
      </c>
      <c r="F615" s="30" t="s">
        <v>36</v>
      </c>
      <c r="G615" s="30" t="s">
        <v>16</v>
      </c>
      <c r="H615" s="30" t="s">
        <v>412</v>
      </c>
      <c r="I615" s="19" t="str">
        <f>'Extraction IP'!F615&amp;'Extraction IP'!G615</f>
        <v>H4</v>
      </c>
      <c r="J615" s="44">
        <f t="array" ref="J615">INDEX(H:H,MATCH(1,(K615=A:A)*(L615=G:G),0))</f>
        <v>0</v>
      </c>
    </row>
    <row r="616" spans="1:10" s="15" customFormat="1" x14ac:dyDescent="0.25">
      <c r="A616" s="30" t="s">
        <v>1856</v>
      </c>
      <c r="B616" s="30" t="s">
        <v>250</v>
      </c>
      <c r="C616" s="30" t="s">
        <v>4</v>
      </c>
      <c r="D616" s="30" t="s">
        <v>10</v>
      </c>
      <c r="E616" s="30" t="s">
        <v>250</v>
      </c>
      <c r="F616" s="30" t="s">
        <v>149</v>
      </c>
      <c r="G616" s="30" t="s">
        <v>18</v>
      </c>
      <c r="H616" s="30" t="s">
        <v>413</v>
      </c>
      <c r="I616" s="19" t="str">
        <f>'Extraction IP'!F616&amp;'Extraction IP'!G616</f>
        <v>C8</v>
      </c>
      <c r="J616" s="44">
        <f t="array" ref="J616">INDEX(H:H,MATCH(1,(K616=A:A)*(L616=G:G),0))</f>
        <v>0</v>
      </c>
    </row>
    <row r="617" spans="1:10" s="15" customFormat="1" x14ac:dyDescent="0.25">
      <c r="A617" s="30" t="s">
        <v>1856</v>
      </c>
      <c r="B617" s="30" t="s">
        <v>250</v>
      </c>
      <c r="C617" s="30" t="s">
        <v>4</v>
      </c>
      <c r="D617" s="30" t="s">
        <v>10</v>
      </c>
      <c r="E617" s="30" t="s">
        <v>250</v>
      </c>
      <c r="F617" s="30" t="s">
        <v>149</v>
      </c>
      <c r="G617" s="30" t="s">
        <v>16</v>
      </c>
      <c r="H617" s="30" t="s">
        <v>414</v>
      </c>
      <c r="I617" s="19" t="str">
        <f>'Extraction IP'!F617&amp;'Extraction IP'!G617</f>
        <v>C4</v>
      </c>
      <c r="J617" s="44">
        <f t="array" ref="J617">INDEX(H:H,MATCH(1,(K617=A:A)*(L617=G:G),0))</f>
        <v>0</v>
      </c>
    </row>
    <row r="618" spans="1:10" s="15" customFormat="1" x14ac:dyDescent="0.25">
      <c r="A618" s="30" t="s">
        <v>1856</v>
      </c>
      <c r="B618" s="30" t="s">
        <v>250</v>
      </c>
      <c r="C618" s="30" t="s">
        <v>4</v>
      </c>
      <c r="D618" s="30" t="s">
        <v>10</v>
      </c>
      <c r="E618" s="30" t="s">
        <v>250</v>
      </c>
      <c r="F618" s="30" t="s">
        <v>149</v>
      </c>
      <c r="G618" s="30" t="s">
        <v>13</v>
      </c>
      <c r="H618" s="30" t="s">
        <v>415</v>
      </c>
      <c r="I618" s="19" t="str">
        <f>'Extraction IP'!F618&amp;'Extraction IP'!G618</f>
        <v>C0</v>
      </c>
      <c r="J618" s="44">
        <f t="array" ref="J618">INDEX(H:H,MATCH(1,(K618=A:A)*(L618=G:G),0))</f>
        <v>0</v>
      </c>
    </row>
    <row r="619" spans="1:10" s="15" customFormat="1" x14ac:dyDescent="0.25">
      <c r="A619" s="30" t="s">
        <v>1856</v>
      </c>
      <c r="B619" s="30" t="s">
        <v>250</v>
      </c>
      <c r="C619" s="30" t="s">
        <v>4</v>
      </c>
      <c r="D619" s="30" t="s">
        <v>10</v>
      </c>
      <c r="E619" s="30" t="s">
        <v>250</v>
      </c>
      <c r="F619" s="30" t="s">
        <v>28</v>
      </c>
      <c r="G619" s="30" t="s">
        <v>18</v>
      </c>
      <c r="H619" s="30" t="s">
        <v>416</v>
      </c>
      <c r="I619" s="19" t="str">
        <f>'Extraction IP'!F619&amp;'Extraction IP'!G619</f>
        <v>B8</v>
      </c>
      <c r="J619" s="44">
        <f t="array" ref="J619">INDEX(H:H,MATCH(1,(K619=A:A)*(L619=G:G),0))</f>
        <v>0</v>
      </c>
    </row>
    <row r="620" spans="1:10" s="15" customFormat="1" x14ac:dyDescent="0.25">
      <c r="A620" s="30" t="s">
        <v>1856</v>
      </c>
      <c r="B620" s="30" t="s">
        <v>250</v>
      </c>
      <c r="C620" s="30" t="s">
        <v>4</v>
      </c>
      <c r="D620" s="30" t="s">
        <v>10</v>
      </c>
      <c r="E620" s="30" t="s">
        <v>250</v>
      </c>
      <c r="F620" s="30" t="s">
        <v>28</v>
      </c>
      <c r="G620" s="30" t="s">
        <v>16</v>
      </c>
      <c r="H620" s="30" t="s">
        <v>417</v>
      </c>
      <c r="I620" s="19" t="str">
        <f>'Extraction IP'!F620&amp;'Extraction IP'!G620</f>
        <v>B4</v>
      </c>
      <c r="J620" s="44">
        <f t="array" ref="J620">INDEX(H:H,MATCH(1,(K620=A:A)*(L620=G:G),0))</f>
        <v>0</v>
      </c>
    </row>
    <row r="621" spans="1:10" s="15" customFormat="1" x14ac:dyDescent="0.25">
      <c r="A621" s="30" t="s">
        <v>1856</v>
      </c>
      <c r="B621" s="30" t="s">
        <v>250</v>
      </c>
      <c r="C621" s="30" t="s">
        <v>4</v>
      </c>
      <c r="D621" s="30" t="s">
        <v>10</v>
      </c>
      <c r="E621" s="30" t="s">
        <v>250</v>
      </c>
      <c r="F621" s="30" t="s">
        <v>28</v>
      </c>
      <c r="G621" s="30" t="s">
        <v>13</v>
      </c>
      <c r="H621" s="30" t="s">
        <v>418</v>
      </c>
      <c r="I621" s="19" t="str">
        <f>'Extraction IP'!F621&amp;'Extraction IP'!G621</f>
        <v>B0</v>
      </c>
      <c r="J621" s="44">
        <f t="array" ref="J621">INDEX(H:H,MATCH(1,(K621=A:A)*(L621=G:G),0))</f>
        <v>0</v>
      </c>
    </row>
    <row r="622" spans="1:10" s="15" customFormat="1" x14ac:dyDescent="0.25">
      <c r="A622" s="30" t="s">
        <v>1856</v>
      </c>
      <c r="B622" s="30" t="s">
        <v>250</v>
      </c>
      <c r="C622" s="30" t="s">
        <v>4</v>
      </c>
      <c r="D622" s="30" t="s">
        <v>10</v>
      </c>
      <c r="E622" s="30" t="s">
        <v>250</v>
      </c>
      <c r="F622" s="30" t="s">
        <v>32</v>
      </c>
      <c r="G622" s="30" t="s">
        <v>18</v>
      </c>
      <c r="H622" s="30" t="s">
        <v>419</v>
      </c>
      <c r="I622" s="19" t="str">
        <f>'Extraction IP'!F622&amp;'Extraction IP'!G622</f>
        <v>A8</v>
      </c>
      <c r="J622" s="44">
        <f t="array" ref="J622">INDEX(H:H,MATCH(1,(K622=A:A)*(L622=G:G),0))</f>
        <v>0</v>
      </c>
    </row>
    <row r="623" spans="1:10" s="15" customFormat="1" x14ac:dyDescent="0.25">
      <c r="A623" s="30" t="s">
        <v>1856</v>
      </c>
      <c r="B623" s="30" t="s">
        <v>250</v>
      </c>
      <c r="C623" s="30" t="s">
        <v>4</v>
      </c>
      <c r="D623" s="30" t="s">
        <v>10</v>
      </c>
      <c r="E623" s="30" t="s">
        <v>250</v>
      </c>
      <c r="F623" s="30" t="s">
        <v>32</v>
      </c>
      <c r="G623" s="30" t="s">
        <v>16</v>
      </c>
      <c r="H623" s="30" t="s">
        <v>420</v>
      </c>
      <c r="I623" s="19" t="str">
        <f>'Extraction IP'!F623&amp;'Extraction IP'!G623</f>
        <v>A4</v>
      </c>
      <c r="J623" s="44">
        <f t="array" ref="J623">INDEX(H:H,MATCH(1,(K623=A:A)*(L623=G:G),0))</f>
        <v>0</v>
      </c>
    </row>
    <row r="624" spans="1:10" s="15" customFormat="1" x14ac:dyDescent="0.25">
      <c r="A624" s="30" t="s">
        <v>1856</v>
      </c>
      <c r="B624" s="30" t="s">
        <v>250</v>
      </c>
      <c r="C624" s="30" t="s">
        <v>4</v>
      </c>
      <c r="D624" s="30" t="s">
        <v>10</v>
      </c>
      <c r="E624" s="30" t="s">
        <v>250</v>
      </c>
      <c r="F624" s="30" t="s">
        <v>32</v>
      </c>
      <c r="G624" s="30" t="s">
        <v>13</v>
      </c>
      <c r="H624" s="30" t="s">
        <v>421</v>
      </c>
      <c r="I624" s="19" t="str">
        <f>'Extraction IP'!F624&amp;'Extraction IP'!G624</f>
        <v>A0</v>
      </c>
      <c r="J624" s="44">
        <f t="array" ref="J624">INDEX(H:H,MATCH(1,(K624=A:A)*(L624=G:G),0))</f>
        <v>0</v>
      </c>
    </row>
    <row r="625" spans="1:10" s="15" customFormat="1" x14ac:dyDescent="0.25">
      <c r="A625" s="30" t="s">
        <v>1857</v>
      </c>
      <c r="B625" s="30" t="s">
        <v>250</v>
      </c>
      <c r="C625" s="30" t="s">
        <v>4</v>
      </c>
      <c r="D625" s="30" t="s">
        <v>10</v>
      </c>
      <c r="E625" s="30" t="s">
        <v>250</v>
      </c>
      <c r="F625" s="30" t="s">
        <v>36</v>
      </c>
      <c r="G625" s="30" t="s">
        <v>18</v>
      </c>
      <c r="H625" s="30" t="s">
        <v>354</v>
      </c>
      <c r="I625" s="19" t="str">
        <f>'Extraction IP'!F625&amp;'Extraction IP'!G625</f>
        <v>H8</v>
      </c>
      <c r="J625" s="44">
        <f t="array" ref="J625">INDEX(H:H,MATCH(1,(K625=A:A)*(L625=G:G),0))</f>
        <v>0</v>
      </c>
    </row>
    <row r="626" spans="1:10" s="15" customFormat="1" x14ac:dyDescent="0.25">
      <c r="A626" s="30" t="s">
        <v>1857</v>
      </c>
      <c r="B626" s="30" t="s">
        <v>250</v>
      </c>
      <c r="C626" s="30" t="s">
        <v>4</v>
      </c>
      <c r="D626" s="30" t="s">
        <v>10</v>
      </c>
      <c r="E626" s="30" t="s">
        <v>250</v>
      </c>
      <c r="F626" s="30" t="s">
        <v>36</v>
      </c>
      <c r="G626" s="30" t="s">
        <v>16</v>
      </c>
      <c r="H626" s="30" t="s">
        <v>355</v>
      </c>
      <c r="I626" s="19" t="str">
        <f>'Extraction IP'!F626&amp;'Extraction IP'!G626</f>
        <v>H4</v>
      </c>
      <c r="J626" s="44">
        <f t="array" ref="J626">INDEX(H:H,MATCH(1,(K626=A:A)*(L626=G:G),0))</f>
        <v>0</v>
      </c>
    </row>
    <row r="627" spans="1:10" s="15" customFormat="1" x14ac:dyDescent="0.25">
      <c r="A627" s="30" t="s">
        <v>1857</v>
      </c>
      <c r="B627" s="30" t="s">
        <v>250</v>
      </c>
      <c r="C627" s="30" t="s">
        <v>4</v>
      </c>
      <c r="D627" s="30" t="s">
        <v>10</v>
      </c>
      <c r="E627" s="30" t="s">
        <v>250</v>
      </c>
      <c r="F627" s="30" t="s">
        <v>36</v>
      </c>
      <c r="G627" s="30" t="s">
        <v>13</v>
      </c>
      <c r="H627" s="30" t="s">
        <v>356</v>
      </c>
      <c r="I627" s="19" t="str">
        <f>'Extraction IP'!F627&amp;'Extraction IP'!G627</f>
        <v>H0</v>
      </c>
      <c r="J627" s="44">
        <f t="array" ref="J627">INDEX(H:H,MATCH(1,(K627=A:A)*(L627=G:G),0))</f>
        <v>0</v>
      </c>
    </row>
    <row r="628" spans="1:10" s="15" customFormat="1" x14ac:dyDescent="0.25">
      <c r="A628" s="30" t="s">
        <v>1857</v>
      </c>
      <c r="B628" s="30" t="s">
        <v>250</v>
      </c>
      <c r="C628" s="30" t="s">
        <v>4</v>
      </c>
      <c r="D628" s="30" t="s">
        <v>10</v>
      </c>
      <c r="E628" s="30" t="s">
        <v>250</v>
      </c>
      <c r="F628" s="30" t="s">
        <v>20</v>
      </c>
      <c r="G628" s="30" t="s">
        <v>18</v>
      </c>
      <c r="H628" s="30" t="s">
        <v>357</v>
      </c>
      <c r="I628" s="19" t="str">
        <f>'Extraction IP'!F628&amp;'Extraction IP'!G628</f>
        <v>D8</v>
      </c>
      <c r="J628" s="44">
        <f t="array" ref="J628">INDEX(H:H,MATCH(1,(K628=A:A)*(L628=G:G),0))</f>
        <v>0</v>
      </c>
    </row>
    <row r="629" spans="1:10" s="15" customFormat="1" x14ac:dyDescent="0.25">
      <c r="A629" s="30" t="s">
        <v>1857</v>
      </c>
      <c r="B629" s="30" t="s">
        <v>250</v>
      </c>
      <c r="C629" s="30" t="s">
        <v>4</v>
      </c>
      <c r="D629" s="30" t="s">
        <v>10</v>
      </c>
      <c r="E629" s="30" t="s">
        <v>250</v>
      </c>
      <c r="F629" s="30" t="s">
        <v>20</v>
      </c>
      <c r="G629" s="30" t="s">
        <v>16</v>
      </c>
      <c r="H629" s="30" t="s">
        <v>358</v>
      </c>
      <c r="I629" s="19" t="str">
        <f>'Extraction IP'!F629&amp;'Extraction IP'!G629</f>
        <v>D4</v>
      </c>
      <c r="J629" s="44">
        <f t="array" ref="J629">INDEX(H:H,MATCH(1,(K629=A:A)*(L629=G:G),0))</f>
        <v>0</v>
      </c>
    </row>
    <row r="630" spans="1:10" s="15" customFormat="1" x14ac:dyDescent="0.25">
      <c r="A630" s="30" t="s">
        <v>1857</v>
      </c>
      <c r="B630" s="30" t="s">
        <v>250</v>
      </c>
      <c r="C630" s="30" t="s">
        <v>4</v>
      </c>
      <c r="D630" s="30" t="s">
        <v>10</v>
      </c>
      <c r="E630" s="30" t="s">
        <v>250</v>
      </c>
      <c r="F630" s="30" t="s">
        <v>20</v>
      </c>
      <c r="G630" s="30" t="s">
        <v>13</v>
      </c>
      <c r="H630" s="30" t="s">
        <v>359</v>
      </c>
      <c r="I630" s="19" t="str">
        <f>'Extraction IP'!F630&amp;'Extraction IP'!G630</f>
        <v>D0</v>
      </c>
      <c r="J630" s="44">
        <f t="array" ref="J630">INDEX(H:H,MATCH(1,(K630=A:A)*(L630=G:G),0))</f>
        <v>0</v>
      </c>
    </row>
    <row r="631" spans="1:10" s="15" customFormat="1" x14ac:dyDescent="0.25">
      <c r="A631" s="30" t="s">
        <v>1857</v>
      </c>
      <c r="B631" s="30" t="s">
        <v>250</v>
      </c>
      <c r="C631" s="30" t="s">
        <v>4</v>
      </c>
      <c r="D631" s="30" t="s">
        <v>10</v>
      </c>
      <c r="E631" s="30" t="s">
        <v>250</v>
      </c>
      <c r="F631" s="30" t="s">
        <v>149</v>
      </c>
      <c r="G631" s="30" t="s">
        <v>18</v>
      </c>
      <c r="H631" s="30" t="s">
        <v>360</v>
      </c>
      <c r="I631" s="19" t="str">
        <f>'Extraction IP'!F631&amp;'Extraction IP'!G631</f>
        <v>C8</v>
      </c>
      <c r="J631" s="44">
        <f t="array" ref="J631">INDEX(H:H,MATCH(1,(K631=A:A)*(L631=G:G),0))</f>
        <v>0</v>
      </c>
    </row>
    <row r="632" spans="1:10" s="15" customFormat="1" x14ac:dyDescent="0.25">
      <c r="A632" s="30" t="s">
        <v>1857</v>
      </c>
      <c r="B632" s="30" t="s">
        <v>250</v>
      </c>
      <c r="C632" s="30" t="s">
        <v>4</v>
      </c>
      <c r="D632" s="30" t="s">
        <v>10</v>
      </c>
      <c r="E632" s="30" t="s">
        <v>250</v>
      </c>
      <c r="F632" s="30" t="s">
        <v>149</v>
      </c>
      <c r="G632" s="30" t="s">
        <v>16</v>
      </c>
      <c r="H632" s="30" t="s">
        <v>361</v>
      </c>
      <c r="I632" s="19" t="str">
        <f>'Extraction IP'!F632&amp;'Extraction IP'!G632</f>
        <v>C4</v>
      </c>
      <c r="J632" s="44">
        <f t="array" ref="J632">INDEX(H:H,MATCH(1,(K632=A:A)*(L632=G:G),0))</f>
        <v>0</v>
      </c>
    </row>
    <row r="633" spans="1:10" s="15" customFormat="1" x14ac:dyDescent="0.25">
      <c r="A633" s="30" t="s">
        <v>1857</v>
      </c>
      <c r="B633" s="30" t="s">
        <v>250</v>
      </c>
      <c r="C633" s="30" t="s">
        <v>4</v>
      </c>
      <c r="D633" s="30" t="s">
        <v>10</v>
      </c>
      <c r="E633" s="30" t="s">
        <v>250</v>
      </c>
      <c r="F633" s="30" t="s">
        <v>149</v>
      </c>
      <c r="G633" s="30" t="s">
        <v>13</v>
      </c>
      <c r="H633" s="30" t="s">
        <v>362</v>
      </c>
      <c r="I633" s="19" t="str">
        <f>'Extraction IP'!F633&amp;'Extraction IP'!G633</f>
        <v>C0</v>
      </c>
      <c r="J633" s="44">
        <f t="array" ref="J633">INDEX(H:H,MATCH(1,(K633=A:A)*(L633=G:G),0))</f>
        <v>0</v>
      </c>
    </row>
    <row r="634" spans="1:10" s="15" customFormat="1" x14ac:dyDescent="0.25">
      <c r="A634" s="30" t="s">
        <v>1857</v>
      </c>
      <c r="B634" s="30" t="s">
        <v>250</v>
      </c>
      <c r="C634" s="30" t="s">
        <v>4</v>
      </c>
      <c r="D634" s="30" t="s">
        <v>10</v>
      </c>
      <c r="E634" s="30" t="s">
        <v>250</v>
      </c>
      <c r="F634" s="30" t="s">
        <v>28</v>
      </c>
      <c r="G634" s="30" t="s">
        <v>18</v>
      </c>
      <c r="H634" s="30" t="s">
        <v>363</v>
      </c>
      <c r="I634" s="19" t="str">
        <f>'Extraction IP'!F634&amp;'Extraction IP'!G634</f>
        <v>B8</v>
      </c>
      <c r="J634" s="44">
        <f t="array" ref="J634">INDEX(H:H,MATCH(1,(K634=A:A)*(L634=G:G),0))</f>
        <v>0</v>
      </c>
    </row>
    <row r="635" spans="1:10" s="15" customFormat="1" x14ac:dyDescent="0.25">
      <c r="A635" s="30" t="s">
        <v>1857</v>
      </c>
      <c r="B635" s="30" t="s">
        <v>250</v>
      </c>
      <c r="C635" s="30" t="s">
        <v>4</v>
      </c>
      <c r="D635" s="30" t="s">
        <v>10</v>
      </c>
      <c r="E635" s="30" t="s">
        <v>250</v>
      </c>
      <c r="F635" s="30" t="s">
        <v>28</v>
      </c>
      <c r="G635" s="30" t="s">
        <v>16</v>
      </c>
      <c r="H635" s="30" t="s">
        <v>364</v>
      </c>
      <c r="I635" s="19" t="str">
        <f>'Extraction IP'!F635&amp;'Extraction IP'!G635</f>
        <v>B4</v>
      </c>
      <c r="J635" s="44">
        <f t="array" ref="J635">INDEX(H:H,MATCH(1,(K635=A:A)*(L635=G:G),0))</f>
        <v>0</v>
      </c>
    </row>
    <row r="636" spans="1:10" s="15" customFormat="1" x14ac:dyDescent="0.25">
      <c r="A636" s="30" t="s">
        <v>1857</v>
      </c>
      <c r="B636" s="30" t="s">
        <v>250</v>
      </c>
      <c r="C636" s="30" t="s">
        <v>4</v>
      </c>
      <c r="D636" s="30" t="s">
        <v>10</v>
      </c>
      <c r="E636" s="30" t="s">
        <v>250</v>
      </c>
      <c r="F636" s="30" t="s">
        <v>28</v>
      </c>
      <c r="G636" s="30" t="s">
        <v>13</v>
      </c>
      <c r="H636" s="30" t="s">
        <v>365</v>
      </c>
      <c r="I636" s="19" t="str">
        <f>'Extraction IP'!F636&amp;'Extraction IP'!G636</f>
        <v>B0</v>
      </c>
      <c r="J636" s="44">
        <f t="array" ref="J636">INDEX(H:H,MATCH(1,(K636=A:A)*(L636=G:G),0))</f>
        <v>0</v>
      </c>
    </row>
    <row r="637" spans="1:10" s="15" customFormat="1" x14ac:dyDescent="0.25">
      <c r="A637" s="30" t="s">
        <v>1857</v>
      </c>
      <c r="B637" s="30" t="s">
        <v>250</v>
      </c>
      <c r="C637" s="30" t="s">
        <v>4</v>
      </c>
      <c r="D637" s="30" t="s">
        <v>10</v>
      </c>
      <c r="E637" s="30" t="s">
        <v>250</v>
      </c>
      <c r="F637" s="30" t="s">
        <v>367</v>
      </c>
      <c r="G637" s="30" t="s">
        <v>18</v>
      </c>
      <c r="H637" s="30" t="s">
        <v>366</v>
      </c>
      <c r="I637" s="19" t="str">
        <f>'Extraction IP'!F637&amp;'Extraction IP'!G637</f>
        <v>I8</v>
      </c>
      <c r="J637" s="44">
        <f t="array" ref="J637">INDEX(H:H,MATCH(1,(K637=A:A)*(L637=G:G),0))</f>
        <v>0</v>
      </c>
    </row>
    <row r="638" spans="1:10" s="15" customFormat="1" x14ac:dyDescent="0.25">
      <c r="A638" s="30" t="s">
        <v>1857</v>
      </c>
      <c r="B638" s="30" t="s">
        <v>250</v>
      </c>
      <c r="C638" s="30" t="s">
        <v>4</v>
      </c>
      <c r="D638" s="30" t="s">
        <v>10</v>
      </c>
      <c r="E638" s="30" t="s">
        <v>250</v>
      </c>
      <c r="F638" s="30" t="s">
        <v>367</v>
      </c>
      <c r="G638" s="30" t="s">
        <v>16</v>
      </c>
      <c r="H638" s="30" t="s">
        <v>368</v>
      </c>
      <c r="I638" s="19" t="str">
        <f>'Extraction IP'!F638&amp;'Extraction IP'!G638</f>
        <v>I4</v>
      </c>
      <c r="J638" s="44">
        <f t="array" ref="J638">INDEX(H:H,MATCH(1,(K638=A:A)*(L638=G:G),0))</f>
        <v>0</v>
      </c>
    </row>
    <row r="639" spans="1:10" s="15" customFormat="1" x14ac:dyDescent="0.25">
      <c r="A639" s="30" t="s">
        <v>1857</v>
      </c>
      <c r="B639" s="30" t="s">
        <v>250</v>
      </c>
      <c r="C639" s="30" t="s">
        <v>4</v>
      </c>
      <c r="D639" s="30" t="s">
        <v>10</v>
      </c>
      <c r="E639" s="30" t="s">
        <v>250</v>
      </c>
      <c r="F639" s="30" t="s">
        <v>367</v>
      </c>
      <c r="G639" s="30" t="s">
        <v>13</v>
      </c>
      <c r="H639" s="30" t="s">
        <v>369</v>
      </c>
      <c r="I639" s="19" t="str">
        <f>'Extraction IP'!F639&amp;'Extraction IP'!G639</f>
        <v>I0</v>
      </c>
      <c r="J639" s="44">
        <f t="array" ref="J639">INDEX(H:H,MATCH(1,(K639=A:A)*(L639=G:G),0))</f>
        <v>0</v>
      </c>
    </row>
    <row r="640" spans="1:10" s="15" customFormat="1" x14ac:dyDescent="0.25">
      <c r="A640" s="30" t="s">
        <v>1858</v>
      </c>
      <c r="B640" s="30" t="s">
        <v>250</v>
      </c>
      <c r="C640" s="30" t="s">
        <v>4</v>
      </c>
      <c r="D640" s="30" t="s">
        <v>10</v>
      </c>
      <c r="E640" s="30" t="s">
        <v>250</v>
      </c>
      <c r="F640" s="30" t="s">
        <v>36</v>
      </c>
      <c r="G640" s="30" t="s">
        <v>16</v>
      </c>
      <c r="H640" s="30" t="s">
        <v>516</v>
      </c>
      <c r="I640" s="19" t="str">
        <f>'Extraction IP'!F640&amp;'Extraction IP'!G640</f>
        <v>H4</v>
      </c>
      <c r="J640" s="44">
        <f t="array" ref="J640">INDEX(H:H,MATCH(1,(K640=A:A)*(L640=G:G),0))</f>
        <v>0</v>
      </c>
    </row>
    <row r="641" spans="1:10" s="15" customFormat="1" x14ac:dyDescent="0.25">
      <c r="A641" s="30" t="s">
        <v>1858</v>
      </c>
      <c r="B641" s="30" t="s">
        <v>250</v>
      </c>
      <c r="C641" s="30" t="s">
        <v>4</v>
      </c>
      <c r="D641" s="30" t="s">
        <v>10</v>
      </c>
      <c r="E641" s="30" t="s">
        <v>250</v>
      </c>
      <c r="F641" s="30" t="s">
        <v>36</v>
      </c>
      <c r="G641" s="30" t="s">
        <v>13</v>
      </c>
      <c r="H641" s="30" t="s">
        <v>517</v>
      </c>
      <c r="I641" s="19" t="str">
        <f>'Extraction IP'!F641&amp;'Extraction IP'!G641</f>
        <v>H0</v>
      </c>
      <c r="J641" s="44">
        <f t="array" ref="J641">INDEX(H:H,MATCH(1,(K641=A:A)*(L641=G:G),0))</f>
        <v>0</v>
      </c>
    </row>
    <row r="642" spans="1:10" s="15" customFormat="1" x14ac:dyDescent="0.25">
      <c r="A642" s="30" t="s">
        <v>1858</v>
      </c>
      <c r="B642" s="30" t="s">
        <v>250</v>
      </c>
      <c r="C642" s="30" t="s">
        <v>4</v>
      </c>
      <c r="D642" s="30" t="s">
        <v>10</v>
      </c>
      <c r="E642" s="30" t="s">
        <v>250</v>
      </c>
      <c r="F642" s="30" t="s">
        <v>24</v>
      </c>
      <c r="G642" s="30" t="s">
        <v>18</v>
      </c>
      <c r="H642" s="30" t="s">
        <v>518</v>
      </c>
      <c r="I642" s="19" t="str">
        <f>'Extraction IP'!F642&amp;'Extraction IP'!G642</f>
        <v>F8</v>
      </c>
      <c r="J642" s="44">
        <f t="array" ref="J642">INDEX(H:H,MATCH(1,(K642=A:A)*(L642=G:G),0))</f>
        <v>0</v>
      </c>
    </row>
    <row r="643" spans="1:10" s="15" customFormat="1" x14ac:dyDescent="0.25">
      <c r="A643" s="30" t="s">
        <v>1858</v>
      </c>
      <c r="B643" s="30" t="s">
        <v>250</v>
      </c>
      <c r="C643" s="30" t="s">
        <v>4</v>
      </c>
      <c r="D643" s="30" t="s">
        <v>10</v>
      </c>
      <c r="E643" s="30" t="s">
        <v>250</v>
      </c>
      <c r="F643" s="30" t="s">
        <v>24</v>
      </c>
      <c r="G643" s="30" t="s">
        <v>13</v>
      </c>
      <c r="H643" s="30" t="s">
        <v>519</v>
      </c>
      <c r="I643" s="19" t="str">
        <f>'Extraction IP'!F643&amp;'Extraction IP'!G643</f>
        <v>F0</v>
      </c>
      <c r="J643" s="44">
        <f t="array" ref="J643">INDEX(H:H,MATCH(1,(K643=A:A)*(L643=G:G),0))</f>
        <v>0</v>
      </c>
    </row>
    <row r="644" spans="1:10" s="15" customFormat="1" x14ac:dyDescent="0.25">
      <c r="A644" s="30" t="s">
        <v>1858</v>
      </c>
      <c r="B644" s="30" t="s">
        <v>250</v>
      </c>
      <c r="C644" s="30" t="s">
        <v>4</v>
      </c>
      <c r="D644" s="30" t="s">
        <v>10</v>
      </c>
      <c r="E644" s="30" t="s">
        <v>250</v>
      </c>
      <c r="F644" s="30" t="s">
        <v>20</v>
      </c>
      <c r="G644" s="30" t="s">
        <v>16</v>
      </c>
      <c r="H644" s="30" t="s">
        <v>520</v>
      </c>
      <c r="I644" s="19" t="str">
        <f>'Extraction IP'!F644&amp;'Extraction IP'!G644</f>
        <v>D4</v>
      </c>
      <c r="J644" s="44">
        <f t="array" ref="J644">INDEX(H:H,MATCH(1,(K644=A:A)*(L644=G:G),0))</f>
        <v>0</v>
      </c>
    </row>
    <row r="645" spans="1:10" s="15" customFormat="1" x14ac:dyDescent="0.25">
      <c r="A645" s="30" t="s">
        <v>1858</v>
      </c>
      <c r="B645" s="30" t="s">
        <v>250</v>
      </c>
      <c r="C645" s="30" t="s">
        <v>4</v>
      </c>
      <c r="D645" s="30" t="s">
        <v>10</v>
      </c>
      <c r="E645" s="30" t="s">
        <v>250</v>
      </c>
      <c r="F645" s="30" t="s">
        <v>20</v>
      </c>
      <c r="G645" s="30" t="s">
        <v>13</v>
      </c>
      <c r="H645" s="30" t="s">
        <v>521</v>
      </c>
      <c r="I645" s="19" t="str">
        <f>'Extraction IP'!F645&amp;'Extraction IP'!G645</f>
        <v>D0</v>
      </c>
      <c r="J645" s="44">
        <f t="array" ref="J645">INDEX(H:H,MATCH(1,(K645=A:A)*(L645=G:G),0))</f>
        <v>0</v>
      </c>
    </row>
    <row r="646" spans="1:10" s="15" customFormat="1" x14ac:dyDescent="0.25">
      <c r="A646" s="30" t="s">
        <v>1858</v>
      </c>
      <c r="B646" s="30" t="s">
        <v>250</v>
      </c>
      <c r="C646" s="30" t="s">
        <v>4</v>
      </c>
      <c r="D646" s="30" t="s">
        <v>10</v>
      </c>
      <c r="E646" s="30" t="s">
        <v>250</v>
      </c>
      <c r="F646" s="30" t="s">
        <v>149</v>
      </c>
      <c r="G646" s="30" t="s">
        <v>18</v>
      </c>
      <c r="H646" s="30" t="s">
        <v>522</v>
      </c>
      <c r="I646" s="19" t="str">
        <f>'Extraction IP'!F646&amp;'Extraction IP'!G646</f>
        <v>C8</v>
      </c>
      <c r="J646" s="44">
        <f t="array" ref="J646">INDEX(H:H,MATCH(1,(K646=A:A)*(L646=G:G),0))</f>
        <v>0</v>
      </c>
    </row>
    <row r="647" spans="1:10" s="15" customFormat="1" x14ac:dyDescent="0.25">
      <c r="A647" s="30" t="s">
        <v>1858</v>
      </c>
      <c r="B647" s="30" t="s">
        <v>250</v>
      </c>
      <c r="C647" s="30" t="s">
        <v>4</v>
      </c>
      <c r="D647" s="30" t="s">
        <v>10</v>
      </c>
      <c r="E647" s="30" t="s">
        <v>250</v>
      </c>
      <c r="F647" s="30" t="s">
        <v>149</v>
      </c>
      <c r="G647" s="30" t="s">
        <v>16</v>
      </c>
      <c r="H647" s="30" t="s">
        <v>523</v>
      </c>
      <c r="I647" s="19" t="str">
        <f>'Extraction IP'!F647&amp;'Extraction IP'!G647</f>
        <v>C4</v>
      </c>
      <c r="J647" s="44">
        <f t="array" ref="J647">INDEX(H:H,MATCH(1,(K647=A:A)*(L647=G:G),0))</f>
        <v>0</v>
      </c>
    </row>
    <row r="648" spans="1:10" s="15" customFormat="1" x14ac:dyDescent="0.25">
      <c r="A648" s="30" t="s">
        <v>1858</v>
      </c>
      <c r="B648" s="30" t="s">
        <v>250</v>
      </c>
      <c r="C648" s="30" t="s">
        <v>4</v>
      </c>
      <c r="D648" s="30" t="s">
        <v>10</v>
      </c>
      <c r="E648" s="30" t="s">
        <v>250</v>
      </c>
      <c r="F648" s="30" t="s">
        <v>149</v>
      </c>
      <c r="G648" s="30" t="s">
        <v>13</v>
      </c>
      <c r="H648" s="30" t="s">
        <v>524</v>
      </c>
      <c r="I648" s="19" t="str">
        <f>'Extraction IP'!F648&amp;'Extraction IP'!G648</f>
        <v>C0</v>
      </c>
      <c r="J648" s="44">
        <f t="array" ref="J648">INDEX(H:H,MATCH(1,(K648=A:A)*(L648=G:G),0))</f>
        <v>0</v>
      </c>
    </row>
    <row r="649" spans="1:10" s="15" customFormat="1" x14ac:dyDescent="0.25">
      <c r="A649" s="30" t="s">
        <v>1858</v>
      </c>
      <c r="B649" s="30" t="s">
        <v>250</v>
      </c>
      <c r="C649" s="30" t="s">
        <v>4</v>
      </c>
      <c r="D649" s="30" t="s">
        <v>10</v>
      </c>
      <c r="E649" s="30" t="s">
        <v>250</v>
      </c>
      <c r="F649" s="30" t="s">
        <v>28</v>
      </c>
      <c r="G649" s="30" t="s">
        <v>18</v>
      </c>
      <c r="H649" s="30" t="s">
        <v>525</v>
      </c>
      <c r="I649" s="19" t="str">
        <f>'Extraction IP'!F649&amp;'Extraction IP'!G649</f>
        <v>B8</v>
      </c>
      <c r="J649" s="44">
        <f t="array" ref="J649">INDEX(H:H,MATCH(1,(K649=A:A)*(L649=G:G),0))</f>
        <v>0</v>
      </c>
    </row>
    <row r="650" spans="1:10" s="15" customFormat="1" x14ac:dyDescent="0.25">
      <c r="A650" s="30" t="s">
        <v>1858</v>
      </c>
      <c r="B650" s="30" t="s">
        <v>250</v>
      </c>
      <c r="C650" s="30" t="s">
        <v>4</v>
      </c>
      <c r="D650" s="30" t="s">
        <v>10</v>
      </c>
      <c r="E650" s="30" t="s">
        <v>250</v>
      </c>
      <c r="F650" s="30" t="s">
        <v>28</v>
      </c>
      <c r="G650" s="30" t="s">
        <v>16</v>
      </c>
      <c r="H650" s="30" t="s">
        <v>526</v>
      </c>
      <c r="I650" s="19" t="str">
        <f>'Extraction IP'!F650&amp;'Extraction IP'!G650</f>
        <v>B4</v>
      </c>
      <c r="J650" s="44">
        <f t="array" ref="J650">INDEX(H:H,MATCH(1,(K650=A:A)*(L650=G:G),0))</f>
        <v>0</v>
      </c>
    </row>
    <row r="651" spans="1:10" s="15" customFormat="1" x14ac:dyDescent="0.25">
      <c r="A651" s="30" t="s">
        <v>1858</v>
      </c>
      <c r="B651" s="30" t="s">
        <v>250</v>
      </c>
      <c r="C651" s="30" t="s">
        <v>4</v>
      </c>
      <c r="D651" s="30" t="s">
        <v>10</v>
      </c>
      <c r="E651" s="30" t="s">
        <v>250</v>
      </c>
      <c r="F651" s="30" t="s">
        <v>28</v>
      </c>
      <c r="G651" s="30" t="s">
        <v>13</v>
      </c>
      <c r="H651" s="30" t="s">
        <v>527</v>
      </c>
      <c r="I651" s="19" t="str">
        <f>'Extraction IP'!F651&amp;'Extraction IP'!G651</f>
        <v>B0</v>
      </c>
      <c r="J651" s="44">
        <f t="array" ref="J651">INDEX(H:H,MATCH(1,(K651=A:A)*(L651=G:G),0))</f>
        <v>0</v>
      </c>
    </row>
    <row r="652" spans="1:10" s="15" customFormat="1" x14ac:dyDescent="0.25">
      <c r="A652" s="30" t="s">
        <v>1858</v>
      </c>
      <c r="B652" s="30" t="s">
        <v>250</v>
      </c>
      <c r="C652" s="30" t="s">
        <v>4</v>
      </c>
      <c r="D652" s="30" t="s">
        <v>10</v>
      </c>
      <c r="E652" s="30" t="s">
        <v>250</v>
      </c>
      <c r="F652" s="30" t="s">
        <v>32</v>
      </c>
      <c r="G652" s="30" t="s">
        <v>18</v>
      </c>
      <c r="H652" s="30" t="s">
        <v>528</v>
      </c>
      <c r="I652" s="19" t="str">
        <f>'Extraction IP'!F652&amp;'Extraction IP'!G652</f>
        <v>A8</v>
      </c>
      <c r="J652" s="44">
        <f t="array" ref="J652">INDEX(H:H,MATCH(1,(K652=A:A)*(L652=G:G),0))</f>
        <v>0</v>
      </c>
    </row>
    <row r="653" spans="1:10" s="15" customFormat="1" x14ac:dyDescent="0.25">
      <c r="A653" s="30" t="s">
        <v>1858</v>
      </c>
      <c r="B653" s="30" t="s">
        <v>250</v>
      </c>
      <c r="C653" s="30" t="s">
        <v>4</v>
      </c>
      <c r="D653" s="30" t="s">
        <v>10</v>
      </c>
      <c r="E653" s="30" t="s">
        <v>250</v>
      </c>
      <c r="F653" s="30" t="s">
        <v>32</v>
      </c>
      <c r="G653" s="30" t="s">
        <v>16</v>
      </c>
      <c r="H653" s="30" t="s">
        <v>529</v>
      </c>
      <c r="I653" s="19" t="str">
        <f>'Extraction IP'!F653&amp;'Extraction IP'!G653</f>
        <v>A4</v>
      </c>
      <c r="J653" s="44">
        <f t="array" ref="J653">INDEX(H:H,MATCH(1,(K653=A:A)*(L653=G:G),0))</f>
        <v>0</v>
      </c>
    </row>
    <row r="654" spans="1:10" s="15" customFormat="1" x14ac:dyDescent="0.25">
      <c r="A654" s="30" t="s">
        <v>1858</v>
      </c>
      <c r="B654" s="30" t="s">
        <v>250</v>
      </c>
      <c r="C654" s="30" t="s">
        <v>4</v>
      </c>
      <c r="D654" s="30" t="s">
        <v>10</v>
      </c>
      <c r="E654" s="30" t="s">
        <v>250</v>
      </c>
      <c r="F654" s="30" t="s">
        <v>32</v>
      </c>
      <c r="G654" s="30" t="s">
        <v>13</v>
      </c>
      <c r="H654" s="30" t="s">
        <v>530</v>
      </c>
      <c r="I654" s="19" t="str">
        <f>'Extraction IP'!F654&amp;'Extraction IP'!G654</f>
        <v>A0</v>
      </c>
      <c r="J654" s="44">
        <f t="array" ref="J654">INDEX(H:H,MATCH(1,(K654=A:A)*(L654=G:G),0))</f>
        <v>0</v>
      </c>
    </row>
    <row r="655" spans="1:10" s="15" customFormat="1" x14ac:dyDescent="0.25">
      <c r="A655" s="30" t="s">
        <v>1858</v>
      </c>
      <c r="B655" s="30" t="s">
        <v>250</v>
      </c>
      <c r="C655" s="30" t="s">
        <v>4</v>
      </c>
      <c r="D655" s="30" t="s">
        <v>10</v>
      </c>
      <c r="E655" s="30" t="s">
        <v>250</v>
      </c>
      <c r="F655" s="30" t="s">
        <v>24</v>
      </c>
      <c r="G655" s="30" t="s">
        <v>16</v>
      </c>
      <c r="H655" s="30" t="s">
        <v>549</v>
      </c>
      <c r="I655" s="19" t="str">
        <f>'Extraction IP'!F655&amp;'Extraction IP'!G655</f>
        <v>F4</v>
      </c>
      <c r="J655" s="44">
        <f t="array" ref="J655">INDEX(H:H,MATCH(1,(K655=A:A)*(L655=G:G),0))</f>
        <v>0</v>
      </c>
    </row>
    <row r="656" spans="1:10" s="15" customFormat="1" x14ac:dyDescent="0.25">
      <c r="A656" s="30" t="s">
        <v>1858</v>
      </c>
      <c r="B656" s="30" t="s">
        <v>250</v>
      </c>
      <c r="C656" s="30" t="s">
        <v>4</v>
      </c>
      <c r="D656" s="30" t="s">
        <v>10</v>
      </c>
      <c r="E656" s="30" t="s">
        <v>250</v>
      </c>
      <c r="F656" s="30" t="s">
        <v>20</v>
      </c>
      <c r="G656" s="30" t="s">
        <v>18</v>
      </c>
      <c r="H656" s="30" t="s">
        <v>550</v>
      </c>
      <c r="I656" s="19" t="str">
        <f>'Extraction IP'!F656&amp;'Extraction IP'!G656</f>
        <v>D8</v>
      </c>
      <c r="J656" s="44">
        <f t="array" ref="J656">INDEX(H:H,MATCH(1,(K656=A:A)*(L656=G:G),0))</f>
        <v>0</v>
      </c>
    </row>
    <row r="657" spans="1:10" s="15" customFormat="1" x14ac:dyDescent="0.25">
      <c r="A657" s="30" t="s">
        <v>1858</v>
      </c>
      <c r="B657" s="30" t="s">
        <v>250</v>
      </c>
      <c r="C657" s="30" t="s">
        <v>4</v>
      </c>
      <c r="D657" s="30" t="s">
        <v>10</v>
      </c>
      <c r="E657" s="30" t="s">
        <v>250</v>
      </c>
      <c r="F657" s="30" t="s">
        <v>36</v>
      </c>
      <c r="G657" s="30" t="s">
        <v>18</v>
      </c>
      <c r="H657" s="30" t="s">
        <v>551</v>
      </c>
      <c r="I657" s="19" t="str">
        <f>'Extraction IP'!F657&amp;'Extraction IP'!G657</f>
        <v>H8</v>
      </c>
      <c r="J657" s="44">
        <f t="array" ref="J657">INDEX(H:H,MATCH(1,(K657=A:A)*(L657=G:G),0))</f>
        <v>0</v>
      </c>
    </row>
    <row r="658" spans="1:10" s="15" customFormat="1" x14ac:dyDescent="0.25">
      <c r="A658" s="30" t="s">
        <v>1859</v>
      </c>
      <c r="B658" s="30" t="s">
        <v>250</v>
      </c>
      <c r="C658" s="30" t="s">
        <v>4</v>
      </c>
      <c r="D658" s="30" t="s">
        <v>10</v>
      </c>
      <c r="E658" s="30" t="s">
        <v>250</v>
      </c>
      <c r="F658" s="30" t="s">
        <v>36</v>
      </c>
      <c r="G658" s="30" t="s">
        <v>18</v>
      </c>
      <c r="H658" s="30" t="s">
        <v>531</v>
      </c>
      <c r="I658" s="19" t="str">
        <f>'Extraction IP'!F658&amp;'Extraction IP'!G658</f>
        <v>H8</v>
      </c>
      <c r="J658" s="44">
        <f t="array" ref="J658">INDEX(H:H,MATCH(1,(K658=A:A)*(L658=G:G),0))</f>
        <v>0</v>
      </c>
    </row>
    <row r="659" spans="1:10" s="15" customFormat="1" x14ac:dyDescent="0.25">
      <c r="A659" s="30" t="s">
        <v>1859</v>
      </c>
      <c r="B659" s="30" t="s">
        <v>250</v>
      </c>
      <c r="C659" s="30" t="s">
        <v>4</v>
      </c>
      <c r="D659" s="30" t="s">
        <v>10</v>
      </c>
      <c r="E659" s="30" t="s">
        <v>250</v>
      </c>
      <c r="F659" s="30" t="s">
        <v>36</v>
      </c>
      <c r="G659" s="30" t="s">
        <v>16</v>
      </c>
      <c r="H659" s="30" t="s">
        <v>532</v>
      </c>
      <c r="I659" s="19" t="str">
        <f>'Extraction IP'!F659&amp;'Extraction IP'!G659</f>
        <v>H4</v>
      </c>
      <c r="J659" s="44">
        <f t="array" ref="J659">INDEX(H:H,MATCH(1,(K659=A:A)*(L659=G:G),0))</f>
        <v>0</v>
      </c>
    </row>
    <row r="660" spans="1:10" s="15" customFormat="1" x14ac:dyDescent="0.25">
      <c r="A660" s="30" t="s">
        <v>1859</v>
      </c>
      <c r="B660" s="30" t="s">
        <v>250</v>
      </c>
      <c r="C660" s="30" t="s">
        <v>4</v>
      </c>
      <c r="D660" s="30" t="s">
        <v>10</v>
      </c>
      <c r="E660" s="30" t="s">
        <v>250</v>
      </c>
      <c r="F660" s="30" t="s">
        <v>36</v>
      </c>
      <c r="G660" s="30" t="s">
        <v>13</v>
      </c>
      <c r="H660" s="30" t="s">
        <v>533</v>
      </c>
      <c r="I660" s="19" t="str">
        <f>'Extraction IP'!F660&amp;'Extraction IP'!G660</f>
        <v>H0</v>
      </c>
      <c r="J660" s="44">
        <f t="array" ref="J660">INDEX(H:H,MATCH(1,(K660=A:A)*(L660=G:G),0))</f>
        <v>0</v>
      </c>
    </row>
    <row r="661" spans="1:10" s="15" customFormat="1" x14ac:dyDescent="0.25">
      <c r="A661" s="30" t="s">
        <v>1859</v>
      </c>
      <c r="B661" s="30" t="s">
        <v>250</v>
      </c>
      <c r="C661" s="30" t="s">
        <v>4</v>
      </c>
      <c r="D661" s="30" t="s">
        <v>10</v>
      </c>
      <c r="E661" s="30" t="s">
        <v>250</v>
      </c>
      <c r="F661" s="30" t="s">
        <v>20</v>
      </c>
      <c r="G661" s="30" t="s">
        <v>16</v>
      </c>
      <c r="H661" s="30" t="s">
        <v>534</v>
      </c>
      <c r="I661" s="19" t="str">
        <f>'Extraction IP'!F661&amp;'Extraction IP'!G661</f>
        <v>D4</v>
      </c>
      <c r="J661" s="44">
        <f t="array" ref="J661">INDEX(H:H,MATCH(1,(K661=A:A)*(L661=G:G),0))</f>
        <v>0</v>
      </c>
    </row>
    <row r="662" spans="1:10" s="15" customFormat="1" x14ac:dyDescent="0.25">
      <c r="A662" s="30" t="s">
        <v>1859</v>
      </c>
      <c r="B662" s="30" t="s">
        <v>250</v>
      </c>
      <c r="C662" s="30" t="s">
        <v>4</v>
      </c>
      <c r="D662" s="30" t="s">
        <v>10</v>
      </c>
      <c r="E662" s="30" t="s">
        <v>250</v>
      </c>
      <c r="F662" s="30" t="s">
        <v>24</v>
      </c>
      <c r="G662" s="30" t="s">
        <v>18</v>
      </c>
      <c r="H662" s="30" t="s">
        <v>535</v>
      </c>
      <c r="I662" s="19" t="str">
        <f>'Extraction IP'!F662&amp;'Extraction IP'!G662</f>
        <v>F8</v>
      </c>
      <c r="J662" s="44">
        <f t="array" ref="J662">INDEX(H:H,MATCH(1,(K662=A:A)*(L662=G:G),0))</f>
        <v>0</v>
      </c>
    </row>
    <row r="663" spans="1:10" s="15" customFormat="1" x14ac:dyDescent="0.25">
      <c r="A663" s="30" t="s">
        <v>1859</v>
      </c>
      <c r="B663" s="30" t="s">
        <v>250</v>
      </c>
      <c r="C663" s="30" t="s">
        <v>4</v>
      </c>
      <c r="D663" s="30" t="s">
        <v>10</v>
      </c>
      <c r="E663" s="30" t="s">
        <v>250</v>
      </c>
      <c r="F663" s="30" t="s">
        <v>24</v>
      </c>
      <c r="G663" s="30" t="s">
        <v>16</v>
      </c>
      <c r="H663" s="30" t="s">
        <v>536</v>
      </c>
      <c r="I663" s="19" t="str">
        <f>'Extraction IP'!F663&amp;'Extraction IP'!G663</f>
        <v>F4</v>
      </c>
      <c r="J663" s="44">
        <f t="array" ref="J663">INDEX(H:H,MATCH(1,(K663=A:A)*(L663=G:G),0))</f>
        <v>0</v>
      </c>
    </row>
    <row r="664" spans="1:10" s="15" customFormat="1" x14ac:dyDescent="0.25">
      <c r="A664" s="30" t="s">
        <v>1859</v>
      </c>
      <c r="B664" s="30" t="s">
        <v>250</v>
      </c>
      <c r="C664" s="30" t="s">
        <v>4</v>
      </c>
      <c r="D664" s="30" t="s">
        <v>10</v>
      </c>
      <c r="E664" s="30" t="s">
        <v>250</v>
      </c>
      <c r="F664" s="30" t="s">
        <v>24</v>
      </c>
      <c r="G664" s="30" t="s">
        <v>13</v>
      </c>
      <c r="H664" s="30" t="s">
        <v>537</v>
      </c>
      <c r="I664" s="19" t="str">
        <f>'Extraction IP'!F664&amp;'Extraction IP'!G664</f>
        <v>F0</v>
      </c>
      <c r="J664" s="44">
        <f t="array" ref="J664">INDEX(H:H,MATCH(1,(K664=A:A)*(L664=G:G),0))</f>
        <v>0</v>
      </c>
    </row>
    <row r="665" spans="1:10" s="15" customFormat="1" x14ac:dyDescent="0.25">
      <c r="A665" s="30" t="s">
        <v>1859</v>
      </c>
      <c r="B665" s="30" t="s">
        <v>250</v>
      </c>
      <c r="C665" s="30" t="s">
        <v>4</v>
      </c>
      <c r="D665" s="30" t="s">
        <v>10</v>
      </c>
      <c r="E665" s="30" t="s">
        <v>250</v>
      </c>
      <c r="F665" s="30" t="s">
        <v>20</v>
      </c>
      <c r="G665" s="30" t="s">
        <v>18</v>
      </c>
      <c r="H665" s="30" t="s">
        <v>538</v>
      </c>
      <c r="I665" s="19" t="str">
        <f>'Extraction IP'!F665&amp;'Extraction IP'!G665</f>
        <v>D8</v>
      </c>
      <c r="J665" s="44">
        <f t="array" ref="J665">INDEX(H:H,MATCH(1,(K665=A:A)*(L665=G:G),0))</f>
        <v>0</v>
      </c>
    </row>
    <row r="666" spans="1:10" s="15" customFormat="1" x14ac:dyDescent="0.25">
      <c r="A666" s="30" t="s">
        <v>1859</v>
      </c>
      <c r="B666" s="30" t="s">
        <v>250</v>
      </c>
      <c r="C666" s="30" t="s">
        <v>4</v>
      </c>
      <c r="D666" s="30" t="s">
        <v>10</v>
      </c>
      <c r="E666" s="30" t="s">
        <v>250</v>
      </c>
      <c r="F666" s="30" t="s">
        <v>20</v>
      </c>
      <c r="G666" s="30" t="s">
        <v>13</v>
      </c>
      <c r="H666" s="30" t="s">
        <v>539</v>
      </c>
      <c r="I666" s="19" t="str">
        <f>'Extraction IP'!F666&amp;'Extraction IP'!G666</f>
        <v>D0</v>
      </c>
      <c r="J666" s="44">
        <f t="array" ref="J666">INDEX(H:H,MATCH(1,(K666=A:A)*(L666=G:G),0))</f>
        <v>0</v>
      </c>
    </row>
    <row r="667" spans="1:10" s="15" customFormat="1" x14ac:dyDescent="0.25">
      <c r="A667" s="30" t="s">
        <v>1859</v>
      </c>
      <c r="B667" s="30" t="s">
        <v>250</v>
      </c>
      <c r="C667" s="30" t="s">
        <v>4</v>
      </c>
      <c r="D667" s="30" t="s">
        <v>10</v>
      </c>
      <c r="E667" s="30" t="s">
        <v>250</v>
      </c>
      <c r="F667" s="30" t="s">
        <v>149</v>
      </c>
      <c r="G667" s="30" t="s">
        <v>18</v>
      </c>
      <c r="H667" s="30" t="s">
        <v>540</v>
      </c>
      <c r="I667" s="19" t="str">
        <f>'Extraction IP'!F667&amp;'Extraction IP'!G667</f>
        <v>C8</v>
      </c>
      <c r="J667" s="44">
        <f t="array" ref="J667">INDEX(H:H,MATCH(1,(K667=A:A)*(L667=G:G),0))</f>
        <v>0</v>
      </c>
    </row>
    <row r="668" spans="1:10" s="15" customFormat="1" x14ac:dyDescent="0.25">
      <c r="A668" s="30" t="s">
        <v>1859</v>
      </c>
      <c r="B668" s="30" t="s">
        <v>250</v>
      </c>
      <c r="C668" s="30" t="s">
        <v>4</v>
      </c>
      <c r="D668" s="30" t="s">
        <v>10</v>
      </c>
      <c r="E668" s="30" t="s">
        <v>250</v>
      </c>
      <c r="F668" s="30" t="s">
        <v>149</v>
      </c>
      <c r="G668" s="30" t="s">
        <v>16</v>
      </c>
      <c r="H668" s="30" t="s">
        <v>541</v>
      </c>
      <c r="I668" s="19" t="str">
        <f>'Extraction IP'!F668&amp;'Extraction IP'!G668</f>
        <v>C4</v>
      </c>
      <c r="J668" s="44">
        <f t="array" ref="J668">INDEX(H:H,MATCH(1,(K668=A:A)*(L668=G:G),0))</f>
        <v>0</v>
      </c>
    </row>
    <row r="669" spans="1:10" s="15" customFormat="1" x14ac:dyDescent="0.25">
      <c r="A669" s="30" t="s">
        <v>1859</v>
      </c>
      <c r="B669" s="30" t="s">
        <v>250</v>
      </c>
      <c r="C669" s="30" t="s">
        <v>4</v>
      </c>
      <c r="D669" s="30" t="s">
        <v>10</v>
      </c>
      <c r="E669" s="30" t="s">
        <v>250</v>
      </c>
      <c r="F669" s="30" t="s">
        <v>149</v>
      </c>
      <c r="G669" s="30" t="s">
        <v>13</v>
      </c>
      <c r="H669" s="30" t="s">
        <v>542</v>
      </c>
      <c r="I669" s="19" t="str">
        <f>'Extraction IP'!F669&amp;'Extraction IP'!G669</f>
        <v>C0</v>
      </c>
      <c r="J669" s="44">
        <f t="array" ref="J669">INDEX(H:H,MATCH(1,(K669=A:A)*(L669=G:G),0))</f>
        <v>0</v>
      </c>
    </row>
    <row r="670" spans="1:10" s="15" customFormat="1" x14ac:dyDescent="0.25">
      <c r="A670" s="30" t="s">
        <v>1859</v>
      </c>
      <c r="B670" s="30" t="s">
        <v>250</v>
      </c>
      <c r="C670" s="30" t="s">
        <v>4</v>
      </c>
      <c r="D670" s="30" t="s">
        <v>10</v>
      </c>
      <c r="E670" s="30" t="s">
        <v>250</v>
      </c>
      <c r="F670" s="30" t="s">
        <v>28</v>
      </c>
      <c r="G670" s="30" t="s">
        <v>18</v>
      </c>
      <c r="H670" s="30" t="s">
        <v>543</v>
      </c>
      <c r="I670" s="19" t="str">
        <f>'Extraction IP'!F670&amp;'Extraction IP'!G670</f>
        <v>B8</v>
      </c>
      <c r="J670" s="44">
        <f t="array" ref="J670">INDEX(H:H,MATCH(1,(K670=A:A)*(L670=G:G),0))</f>
        <v>0</v>
      </c>
    </row>
    <row r="671" spans="1:10" s="15" customFormat="1" x14ac:dyDescent="0.25">
      <c r="A671" s="30" t="s">
        <v>1859</v>
      </c>
      <c r="B671" s="30" t="s">
        <v>250</v>
      </c>
      <c r="C671" s="30" t="s">
        <v>4</v>
      </c>
      <c r="D671" s="30" t="s">
        <v>10</v>
      </c>
      <c r="E671" s="30" t="s">
        <v>250</v>
      </c>
      <c r="F671" s="30" t="s">
        <v>28</v>
      </c>
      <c r="G671" s="30" t="s">
        <v>16</v>
      </c>
      <c r="H671" s="30" t="s">
        <v>544</v>
      </c>
      <c r="I671" s="19" t="str">
        <f>'Extraction IP'!F671&amp;'Extraction IP'!G671</f>
        <v>B4</v>
      </c>
      <c r="J671" s="44">
        <f t="array" ref="J671">INDEX(H:H,MATCH(1,(K671=A:A)*(L671=G:G),0))</f>
        <v>0</v>
      </c>
    </row>
    <row r="672" spans="1:10" s="15" customFormat="1" x14ac:dyDescent="0.25">
      <c r="A672" s="30" t="s">
        <v>1859</v>
      </c>
      <c r="B672" s="30" t="s">
        <v>250</v>
      </c>
      <c r="C672" s="30" t="s">
        <v>4</v>
      </c>
      <c r="D672" s="30" t="s">
        <v>10</v>
      </c>
      <c r="E672" s="30" t="s">
        <v>250</v>
      </c>
      <c r="F672" s="30" t="s">
        <v>28</v>
      </c>
      <c r="G672" s="30" t="s">
        <v>13</v>
      </c>
      <c r="H672" s="30" t="s">
        <v>545</v>
      </c>
      <c r="I672" s="19" t="str">
        <f>'Extraction IP'!F672&amp;'Extraction IP'!G672</f>
        <v>B0</v>
      </c>
      <c r="J672" s="44">
        <f t="array" ref="J672">INDEX(H:H,MATCH(1,(K672=A:A)*(L672=G:G),0))</f>
        <v>0</v>
      </c>
    </row>
    <row r="673" spans="1:10" s="15" customFormat="1" x14ac:dyDescent="0.25">
      <c r="A673" s="30" t="s">
        <v>1859</v>
      </c>
      <c r="B673" s="30" t="s">
        <v>250</v>
      </c>
      <c r="C673" s="30" t="s">
        <v>4</v>
      </c>
      <c r="D673" s="30" t="s">
        <v>10</v>
      </c>
      <c r="E673" s="30" t="s">
        <v>250</v>
      </c>
      <c r="F673" s="30" t="s">
        <v>32</v>
      </c>
      <c r="G673" s="30" t="s">
        <v>18</v>
      </c>
      <c r="H673" s="30" t="s">
        <v>546</v>
      </c>
      <c r="I673" s="19" t="str">
        <f>'Extraction IP'!F673&amp;'Extraction IP'!G673</f>
        <v>A8</v>
      </c>
      <c r="J673" s="44">
        <f t="array" ref="J673">INDEX(H:H,MATCH(1,(K673=A:A)*(L673=G:G),0))</f>
        <v>0</v>
      </c>
    </row>
    <row r="674" spans="1:10" s="15" customFormat="1" x14ac:dyDescent="0.25">
      <c r="A674" s="30" t="s">
        <v>1859</v>
      </c>
      <c r="B674" s="30" t="s">
        <v>250</v>
      </c>
      <c r="C674" s="30" t="s">
        <v>4</v>
      </c>
      <c r="D674" s="30" t="s">
        <v>10</v>
      </c>
      <c r="E674" s="30" t="s">
        <v>250</v>
      </c>
      <c r="F674" s="30" t="s">
        <v>32</v>
      </c>
      <c r="G674" s="30" t="s">
        <v>16</v>
      </c>
      <c r="H674" s="30" t="s">
        <v>547</v>
      </c>
      <c r="I674" s="19" t="str">
        <f>'Extraction IP'!F674&amp;'Extraction IP'!G674</f>
        <v>A4</v>
      </c>
      <c r="J674" s="44">
        <f t="array" ref="J674">INDEX(H:H,MATCH(1,(K674=A:A)*(L674=G:G),0))</f>
        <v>0</v>
      </c>
    </row>
    <row r="675" spans="1:10" s="15" customFormat="1" x14ac:dyDescent="0.25">
      <c r="A675" s="30" t="s">
        <v>1859</v>
      </c>
      <c r="B675" s="30" t="s">
        <v>250</v>
      </c>
      <c r="C675" s="30" t="s">
        <v>4</v>
      </c>
      <c r="D675" s="30" t="s">
        <v>10</v>
      </c>
      <c r="E675" s="30" t="s">
        <v>250</v>
      </c>
      <c r="F675" s="30" t="s">
        <v>32</v>
      </c>
      <c r="G675" s="30" t="s">
        <v>13</v>
      </c>
      <c r="H675" s="30" t="s">
        <v>548</v>
      </c>
      <c r="I675" s="19" t="str">
        <f>'Extraction IP'!F675&amp;'Extraction IP'!G675</f>
        <v>A0</v>
      </c>
      <c r="J675" s="44">
        <f t="array" ref="J675">INDEX(H:H,MATCH(1,(K675=A:A)*(L675=G:G),0))</f>
        <v>0</v>
      </c>
    </row>
    <row r="676" spans="1:10" s="15" customFormat="1" x14ac:dyDescent="0.25">
      <c r="A676" s="30" t="s">
        <v>1860</v>
      </c>
      <c r="B676" s="30" t="s">
        <v>250</v>
      </c>
      <c r="C676" s="30" t="s">
        <v>14</v>
      </c>
      <c r="D676" s="30" t="s">
        <v>10</v>
      </c>
      <c r="E676" s="30" t="s">
        <v>250</v>
      </c>
      <c r="F676" s="30" t="s">
        <v>24</v>
      </c>
      <c r="G676" s="30" t="s">
        <v>16</v>
      </c>
      <c r="H676" s="30" t="s">
        <v>274</v>
      </c>
      <c r="I676" s="19" t="str">
        <f>'Extraction IP'!F676&amp;'Extraction IP'!G676</f>
        <v>F4</v>
      </c>
      <c r="J676" s="44">
        <f t="array" ref="J676">INDEX(H:H,MATCH(1,(K676=A:A)*(L676=G:G),0))</f>
        <v>0</v>
      </c>
    </row>
    <row r="677" spans="1:10" s="15" customFormat="1" x14ac:dyDescent="0.25">
      <c r="A677" s="30" t="s">
        <v>1860</v>
      </c>
      <c r="B677" s="30" t="s">
        <v>250</v>
      </c>
      <c r="C677" s="30" t="s">
        <v>14</v>
      </c>
      <c r="D677" s="30" t="s">
        <v>10</v>
      </c>
      <c r="E677" s="30" t="s">
        <v>250</v>
      </c>
      <c r="F677" s="30" t="s">
        <v>24</v>
      </c>
      <c r="G677" s="30" t="s">
        <v>18</v>
      </c>
      <c r="H677" s="30" t="s">
        <v>275</v>
      </c>
      <c r="I677" s="19" t="str">
        <f>'Extraction IP'!F677&amp;'Extraction IP'!G677</f>
        <v>F8</v>
      </c>
      <c r="J677" s="44">
        <f t="array" ref="J677">INDEX(H:H,MATCH(1,(K677=A:A)*(L677=G:G),0))</f>
        <v>0</v>
      </c>
    </row>
    <row r="678" spans="1:10" s="15" customFormat="1" x14ac:dyDescent="0.25">
      <c r="A678" s="30" t="s">
        <v>1860</v>
      </c>
      <c r="B678" s="30" t="s">
        <v>250</v>
      </c>
      <c r="C678" s="30" t="s">
        <v>14</v>
      </c>
      <c r="D678" s="30" t="s">
        <v>10</v>
      </c>
      <c r="E678" s="30" t="s">
        <v>250</v>
      </c>
      <c r="F678" s="30" t="s">
        <v>24</v>
      </c>
      <c r="G678" s="30" t="s">
        <v>13</v>
      </c>
      <c r="H678" s="30" t="s">
        <v>276</v>
      </c>
      <c r="I678" s="19" t="str">
        <f>'Extraction IP'!F678&amp;'Extraction IP'!G678</f>
        <v>F0</v>
      </c>
      <c r="J678" s="44">
        <f t="array" ref="J678">INDEX(H:H,MATCH(1,(K678=A:A)*(L678=G:G),0))</f>
        <v>0</v>
      </c>
    </row>
    <row r="679" spans="1:10" s="15" customFormat="1" x14ac:dyDescent="0.25">
      <c r="A679" s="30" t="s">
        <v>1860</v>
      </c>
      <c r="B679" s="30" t="s">
        <v>250</v>
      </c>
      <c r="C679" s="30" t="s">
        <v>14</v>
      </c>
      <c r="D679" s="30" t="s">
        <v>10</v>
      </c>
      <c r="E679" s="30" t="s">
        <v>250</v>
      </c>
      <c r="F679" s="30" t="s">
        <v>20</v>
      </c>
      <c r="G679" s="30" t="s">
        <v>18</v>
      </c>
      <c r="H679" s="30" t="s">
        <v>277</v>
      </c>
      <c r="I679" s="19" t="str">
        <f>'Extraction IP'!F679&amp;'Extraction IP'!G679</f>
        <v>D8</v>
      </c>
      <c r="J679" s="44">
        <f t="array" ref="J679">INDEX(H:H,MATCH(1,(K679=A:A)*(L679=G:G),0))</f>
        <v>0</v>
      </c>
    </row>
    <row r="680" spans="1:10" s="15" customFormat="1" x14ac:dyDescent="0.25">
      <c r="A680" s="30" t="s">
        <v>1860</v>
      </c>
      <c r="B680" s="30" t="s">
        <v>250</v>
      </c>
      <c r="C680" s="30" t="s">
        <v>14</v>
      </c>
      <c r="D680" s="30" t="s">
        <v>10</v>
      </c>
      <c r="E680" s="30" t="s">
        <v>250</v>
      </c>
      <c r="F680" s="30" t="s">
        <v>20</v>
      </c>
      <c r="G680" s="30" t="s">
        <v>16</v>
      </c>
      <c r="H680" s="30" t="s">
        <v>278</v>
      </c>
      <c r="I680" s="19" t="str">
        <f>'Extraction IP'!F680&amp;'Extraction IP'!G680</f>
        <v>D4</v>
      </c>
      <c r="J680" s="44">
        <f t="array" ref="J680">INDEX(H:H,MATCH(1,(K680=A:A)*(L680=G:G),0))</f>
        <v>0</v>
      </c>
    </row>
    <row r="681" spans="1:10" s="15" customFormat="1" x14ac:dyDescent="0.25">
      <c r="A681" s="30" t="s">
        <v>1860</v>
      </c>
      <c r="B681" s="30" t="s">
        <v>250</v>
      </c>
      <c r="C681" s="30" t="s">
        <v>14</v>
      </c>
      <c r="D681" s="30" t="s">
        <v>10</v>
      </c>
      <c r="E681" s="30" t="s">
        <v>250</v>
      </c>
      <c r="F681" s="30" t="s">
        <v>20</v>
      </c>
      <c r="G681" s="30" t="s">
        <v>13</v>
      </c>
      <c r="H681" s="30" t="s">
        <v>279</v>
      </c>
      <c r="I681" s="19" t="str">
        <f>'Extraction IP'!F681&amp;'Extraction IP'!G681</f>
        <v>D0</v>
      </c>
      <c r="J681" s="44">
        <f t="array" ref="J681">INDEX(H:H,MATCH(1,(K681=A:A)*(L681=G:G),0))</f>
        <v>0</v>
      </c>
    </row>
    <row r="682" spans="1:10" s="15" customFormat="1" x14ac:dyDescent="0.25">
      <c r="A682" s="30" t="s">
        <v>1860</v>
      </c>
      <c r="B682" s="30" t="s">
        <v>250</v>
      </c>
      <c r="C682" s="30" t="s">
        <v>14</v>
      </c>
      <c r="D682" s="30" t="s">
        <v>10</v>
      </c>
      <c r="E682" s="30" t="s">
        <v>250</v>
      </c>
      <c r="F682" s="30" t="s">
        <v>149</v>
      </c>
      <c r="G682" s="30" t="s">
        <v>18</v>
      </c>
      <c r="H682" s="30" t="s">
        <v>280</v>
      </c>
      <c r="I682" s="19" t="str">
        <f>'Extraction IP'!F682&amp;'Extraction IP'!G682</f>
        <v>C8</v>
      </c>
      <c r="J682" s="44">
        <f t="array" ref="J682">INDEX(H:H,MATCH(1,(K682=A:A)*(L682=G:G),0))</f>
        <v>0</v>
      </c>
    </row>
    <row r="683" spans="1:10" s="15" customFormat="1" x14ac:dyDescent="0.25">
      <c r="A683" s="30" t="s">
        <v>1860</v>
      </c>
      <c r="B683" s="30" t="s">
        <v>250</v>
      </c>
      <c r="C683" s="30" t="s">
        <v>14</v>
      </c>
      <c r="D683" s="30" t="s">
        <v>10</v>
      </c>
      <c r="E683" s="30" t="s">
        <v>250</v>
      </c>
      <c r="F683" s="30" t="s">
        <v>149</v>
      </c>
      <c r="G683" s="30" t="s">
        <v>16</v>
      </c>
      <c r="H683" s="30" t="s">
        <v>281</v>
      </c>
      <c r="I683" s="19" t="str">
        <f>'Extraction IP'!F683&amp;'Extraction IP'!G683</f>
        <v>C4</v>
      </c>
      <c r="J683" s="44">
        <f t="array" ref="J683">INDEX(H:H,MATCH(1,(K683=A:A)*(L683=G:G),0))</f>
        <v>0</v>
      </c>
    </row>
    <row r="684" spans="1:10" s="15" customFormat="1" x14ac:dyDescent="0.25">
      <c r="A684" s="30" t="s">
        <v>1860</v>
      </c>
      <c r="B684" s="30" t="s">
        <v>250</v>
      </c>
      <c r="C684" s="30" t="s">
        <v>14</v>
      </c>
      <c r="D684" s="30" t="s">
        <v>10</v>
      </c>
      <c r="E684" s="30" t="s">
        <v>250</v>
      </c>
      <c r="F684" s="30" t="s">
        <v>149</v>
      </c>
      <c r="G684" s="30" t="s">
        <v>13</v>
      </c>
      <c r="H684" s="30" t="s">
        <v>282</v>
      </c>
      <c r="I684" s="19" t="str">
        <f>'Extraction IP'!F684&amp;'Extraction IP'!G684</f>
        <v>C0</v>
      </c>
      <c r="J684" s="44">
        <f t="array" ref="J684">INDEX(H:H,MATCH(1,(K684=A:A)*(L684=G:G),0))</f>
        <v>0</v>
      </c>
    </row>
    <row r="685" spans="1:10" s="15" customFormat="1" x14ac:dyDescent="0.25">
      <c r="A685" s="30" t="s">
        <v>1860</v>
      </c>
      <c r="B685" s="30" t="s">
        <v>250</v>
      </c>
      <c r="C685" s="30" t="s">
        <v>14</v>
      </c>
      <c r="D685" s="30" t="s">
        <v>10</v>
      </c>
      <c r="E685" s="30" t="s">
        <v>250</v>
      </c>
      <c r="F685" s="30" t="s">
        <v>28</v>
      </c>
      <c r="G685" s="30" t="s">
        <v>18</v>
      </c>
      <c r="H685" s="30" t="s">
        <v>283</v>
      </c>
      <c r="I685" s="19" t="str">
        <f>'Extraction IP'!F685&amp;'Extraction IP'!G685</f>
        <v>B8</v>
      </c>
      <c r="J685" s="44">
        <f t="array" ref="J685">INDEX(H:H,MATCH(1,(K685=A:A)*(L685=G:G),0))</f>
        <v>0</v>
      </c>
    </row>
    <row r="686" spans="1:10" s="15" customFormat="1" x14ac:dyDescent="0.25">
      <c r="A686" s="30" t="s">
        <v>1860</v>
      </c>
      <c r="B686" s="30" t="s">
        <v>250</v>
      </c>
      <c r="C686" s="30" t="s">
        <v>14</v>
      </c>
      <c r="D686" s="30" t="s">
        <v>10</v>
      </c>
      <c r="E686" s="30" t="s">
        <v>250</v>
      </c>
      <c r="F686" s="30" t="s">
        <v>28</v>
      </c>
      <c r="G686" s="30" t="s">
        <v>16</v>
      </c>
      <c r="H686" s="30" t="s">
        <v>284</v>
      </c>
      <c r="I686" s="19" t="str">
        <f>'Extraction IP'!F686&amp;'Extraction IP'!G686</f>
        <v>B4</v>
      </c>
      <c r="J686" s="44">
        <f t="array" ref="J686">INDEX(H:H,MATCH(1,(K686=A:A)*(L686=G:G),0))</f>
        <v>0</v>
      </c>
    </row>
    <row r="687" spans="1:10" s="15" customFormat="1" x14ac:dyDescent="0.25">
      <c r="A687" s="30" t="s">
        <v>1860</v>
      </c>
      <c r="B687" s="30" t="s">
        <v>250</v>
      </c>
      <c r="C687" s="30" t="s">
        <v>14</v>
      </c>
      <c r="D687" s="30" t="s">
        <v>10</v>
      </c>
      <c r="E687" s="30" t="s">
        <v>250</v>
      </c>
      <c r="F687" s="30" t="s">
        <v>28</v>
      </c>
      <c r="G687" s="30" t="s">
        <v>13</v>
      </c>
      <c r="H687" s="30" t="s">
        <v>285</v>
      </c>
      <c r="I687" s="19" t="str">
        <f>'Extraction IP'!F687&amp;'Extraction IP'!G687</f>
        <v>B0</v>
      </c>
      <c r="J687" s="44">
        <f t="array" ref="J687">INDEX(H:H,MATCH(1,(K687=A:A)*(L687=G:G),0))</f>
        <v>0</v>
      </c>
    </row>
    <row r="688" spans="1:10" s="15" customFormat="1" x14ac:dyDescent="0.25">
      <c r="A688" s="30" t="s">
        <v>1860</v>
      </c>
      <c r="B688" s="30" t="s">
        <v>250</v>
      </c>
      <c r="C688" s="30" t="s">
        <v>14</v>
      </c>
      <c r="D688" s="30" t="s">
        <v>10</v>
      </c>
      <c r="E688" s="30" t="s">
        <v>250</v>
      </c>
      <c r="F688" s="30" t="s">
        <v>32</v>
      </c>
      <c r="G688" s="30" t="s">
        <v>18</v>
      </c>
      <c r="H688" s="30" t="s">
        <v>286</v>
      </c>
      <c r="I688" s="19" t="str">
        <f>'Extraction IP'!F688&amp;'Extraction IP'!G688</f>
        <v>A8</v>
      </c>
      <c r="J688" s="44">
        <f t="array" ref="J688">INDEX(H:H,MATCH(1,(K688=A:A)*(L688=G:G),0))</f>
        <v>0</v>
      </c>
    </row>
    <row r="689" spans="1:10" s="15" customFormat="1" x14ac:dyDescent="0.25">
      <c r="A689" s="30" t="s">
        <v>1860</v>
      </c>
      <c r="B689" s="30" t="s">
        <v>250</v>
      </c>
      <c r="C689" s="30" t="s">
        <v>14</v>
      </c>
      <c r="D689" s="30" t="s">
        <v>10</v>
      </c>
      <c r="E689" s="30" t="s">
        <v>250</v>
      </c>
      <c r="F689" s="30" t="s">
        <v>32</v>
      </c>
      <c r="G689" s="30" t="s">
        <v>16</v>
      </c>
      <c r="H689" s="30" t="s">
        <v>287</v>
      </c>
      <c r="I689" s="19" t="str">
        <f>'Extraction IP'!F689&amp;'Extraction IP'!G689</f>
        <v>A4</v>
      </c>
      <c r="J689" s="44">
        <f t="array" ref="J689">INDEX(H:H,MATCH(1,(K689=A:A)*(L689=G:G),0))</f>
        <v>0</v>
      </c>
    </row>
    <row r="690" spans="1:10" s="15" customFormat="1" x14ac:dyDescent="0.25">
      <c r="A690" s="30" t="s">
        <v>1860</v>
      </c>
      <c r="B690" s="30" t="s">
        <v>250</v>
      </c>
      <c r="C690" s="30" t="s">
        <v>14</v>
      </c>
      <c r="D690" s="30" t="s">
        <v>10</v>
      </c>
      <c r="E690" s="30" t="s">
        <v>250</v>
      </c>
      <c r="F690" s="30" t="s">
        <v>32</v>
      </c>
      <c r="G690" s="30" t="s">
        <v>13</v>
      </c>
      <c r="H690" s="30" t="s">
        <v>288</v>
      </c>
      <c r="I690" s="19" t="str">
        <f>'Extraction IP'!F690&amp;'Extraction IP'!G690</f>
        <v>A0</v>
      </c>
      <c r="J690" s="44">
        <f t="array" ref="J690">INDEX(H:H,MATCH(1,(K690=A:A)*(L690=G:G),0))</f>
        <v>0</v>
      </c>
    </row>
    <row r="691" spans="1:10" s="15" customFormat="1" x14ac:dyDescent="0.25">
      <c r="A691" s="30" t="s">
        <v>1861</v>
      </c>
      <c r="B691" s="30" t="s">
        <v>250</v>
      </c>
      <c r="C691" s="30" t="s">
        <v>14</v>
      </c>
      <c r="D691" s="30" t="s">
        <v>10</v>
      </c>
      <c r="E691" s="30" t="s">
        <v>250</v>
      </c>
      <c r="F691" s="30" t="s">
        <v>149</v>
      </c>
      <c r="G691" s="30" t="s">
        <v>18</v>
      </c>
      <c r="H691" s="30" t="s">
        <v>249</v>
      </c>
      <c r="I691" s="19" t="str">
        <f>'Extraction IP'!F691&amp;'Extraction IP'!G691</f>
        <v>C8</v>
      </c>
      <c r="J691" s="44">
        <f t="array" ref="J691">INDEX(H:H,MATCH(1,(K691=A:A)*(L691=G:G),0))</f>
        <v>0</v>
      </c>
    </row>
    <row r="692" spans="1:10" s="15" customFormat="1" x14ac:dyDescent="0.25">
      <c r="A692" s="30" t="s">
        <v>1861</v>
      </c>
      <c r="B692" s="30" t="s">
        <v>250</v>
      </c>
      <c r="C692" s="30" t="s">
        <v>14</v>
      </c>
      <c r="D692" s="30" t="s">
        <v>10</v>
      </c>
      <c r="E692" s="30" t="s">
        <v>250</v>
      </c>
      <c r="F692" s="30" t="s">
        <v>149</v>
      </c>
      <c r="G692" s="30" t="s">
        <v>16</v>
      </c>
      <c r="H692" s="30" t="s">
        <v>251</v>
      </c>
      <c r="I692" s="19" t="str">
        <f>'Extraction IP'!F692&amp;'Extraction IP'!G692</f>
        <v>C4</v>
      </c>
      <c r="J692" s="44">
        <f t="array" ref="J692">INDEX(H:H,MATCH(1,(K692=A:A)*(L692=G:G),0))</f>
        <v>0</v>
      </c>
    </row>
    <row r="693" spans="1:10" s="15" customFormat="1" x14ac:dyDescent="0.25">
      <c r="A693" s="30" t="s">
        <v>1861</v>
      </c>
      <c r="B693" s="30" t="s">
        <v>250</v>
      </c>
      <c r="C693" s="30" t="s">
        <v>14</v>
      </c>
      <c r="D693" s="30" t="s">
        <v>10</v>
      </c>
      <c r="E693" s="30" t="s">
        <v>250</v>
      </c>
      <c r="F693" s="30" t="s">
        <v>149</v>
      </c>
      <c r="G693" s="30" t="s">
        <v>13</v>
      </c>
      <c r="H693" s="30" t="s">
        <v>252</v>
      </c>
      <c r="I693" s="19" t="str">
        <f>'Extraction IP'!F693&amp;'Extraction IP'!G693</f>
        <v>C0</v>
      </c>
      <c r="J693" s="44">
        <f t="array" ref="J693">INDEX(H:H,MATCH(1,(K693=A:A)*(L693=G:G),0))</f>
        <v>0</v>
      </c>
    </row>
    <row r="694" spans="1:10" s="15" customFormat="1" x14ac:dyDescent="0.25">
      <c r="A694" s="30" t="s">
        <v>1861</v>
      </c>
      <c r="B694" s="30" t="s">
        <v>250</v>
      </c>
      <c r="C694" s="30" t="s">
        <v>14</v>
      </c>
      <c r="D694" s="30" t="s">
        <v>10</v>
      </c>
      <c r="E694" s="30" t="s">
        <v>250</v>
      </c>
      <c r="F694" s="30" t="s">
        <v>28</v>
      </c>
      <c r="G694" s="30" t="s">
        <v>18</v>
      </c>
      <c r="H694" s="30" t="s">
        <v>253</v>
      </c>
      <c r="I694" s="19" t="str">
        <f>'Extraction IP'!F694&amp;'Extraction IP'!G694</f>
        <v>B8</v>
      </c>
      <c r="J694" s="44">
        <f t="array" ref="J694">INDEX(H:H,MATCH(1,(K694=A:A)*(L694=G:G),0))</f>
        <v>0</v>
      </c>
    </row>
    <row r="695" spans="1:10" s="15" customFormat="1" x14ac:dyDescent="0.25">
      <c r="A695" s="30" t="s">
        <v>1861</v>
      </c>
      <c r="B695" s="30" t="s">
        <v>250</v>
      </c>
      <c r="C695" s="30" t="s">
        <v>14</v>
      </c>
      <c r="D695" s="30" t="s">
        <v>10</v>
      </c>
      <c r="E695" s="30" t="s">
        <v>250</v>
      </c>
      <c r="F695" s="30" t="s">
        <v>28</v>
      </c>
      <c r="G695" s="30" t="s">
        <v>16</v>
      </c>
      <c r="H695" s="30" t="s">
        <v>254</v>
      </c>
      <c r="I695" s="19" t="str">
        <f>'Extraction IP'!F695&amp;'Extraction IP'!G695</f>
        <v>B4</v>
      </c>
      <c r="J695" s="44">
        <f t="array" ref="J695">INDEX(H:H,MATCH(1,(K695=A:A)*(L695=G:G),0))</f>
        <v>0</v>
      </c>
    </row>
    <row r="696" spans="1:10" s="15" customFormat="1" x14ac:dyDescent="0.25">
      <c r="A696" s="30" t="s">
        <v>1861</v>
      </c>
      <c r="B696" s="30" t="s">
        <v>250</v>
      </c>
      <c r="C696" s="30" t="s">
        <v>14</v>
      </c>
      <c r="D696" s="30" t="s">
        <v>10</v>
      </c>
      <c r="E696" s="30" t="s">
        <v>250</v>
      </c>
      <c r="F696" s="30" t="s">
        <v>28</v>
      </c>
      <c r="G696" s="30" t="s">
        <v>13</v>
      </c>
      <c r="H696" s="30" t="s">
        <v>255</v>
      </c>
      <c r="I696" s="19" t="str">
        <f>'Extraction IP'!F696&amp;'Extraction IP'!G696</f>
        <v>B0</v>
      </c>
      <c r="J696" s="44">
        <f t="array" ref="J696">INDEX(H:H,MATCH(1,(K696=A:A)*(L696=G:G),0))</f>
        <v>0</v>
      </c>
    </row>
    <row r="697" spans="1:10" s="15" customFormat="1" x14ac:dyDescent="0.25">
      <c r="A697" s="30" t="s">
        <v>1861</v>
      </c>
      <c r="B697" s="30" t="s">
        <v>250</v>
      </c>
      <c r="C697" s="30" t="s">
        <v>14</v>
      </c>
      <c r="D697" s="30" t="s">
        <v>10</v>
      </c>
      <c r="E697" s="30" t="s">
        <v>250</v>
      </c>
      <c r="F697" s="30" t="s">
        <v>32</v>
      </c>
      <c r="G697" s="30" t="s">
        <v>18</v>
      </c>
      <c r="H697" s="30" t="s">
        <v>256</v>
      </c>
      <c r="I697" s="19" t="str">
        <f>'Extraction IP'!F697&amp;'Extraction IP'!G697</f>
        <v>A8</v>
      </c>
      <c r="J697" s="44">
        <f t="array" ref="J697">INDEX(H:H,MATCH(1,(K697=A:A)*(L697=G:G),0))</f>
        <v>0</v>
      </c>
    </row>
    <row r="698" spans="1:10" s="15" customFormat="1" x14ac:dyDescent="0.25">
      <c r="A698" s="30" t="s">
        <v>1861</v>
      </c>
      <c r="B698" s="30" t="s">
        <v>250</v>
      </c>
      <c r="C698" s="30" t="s">
        <v>14</v>
      </c>
      <c r="D698" s="30" t="s">
        <v>10</v>
      </c>
      <c r="E698" s="30" t="s">
        <v>250</v>
      </c>
      <c r="F698" s="30" t="s">
        <v>32</v>
      </c>
      <c r="G698" s="30" t="s">
        <v>16</v>
      </c>
      <c r="H698" s="30" t="s">
        <v>257</v>
      </c>
      <c r="I698" s="19" t="str">
        <f>'Extraction IP'!F698&amp;'Extraction IP'!G698</f>
        <v>A4</v>
      </c>
      <c r="J698" s="44">
        <f t="array" ref="J698">INDEX(H:H,MATCH(1,(K698=A:A)*(L698=G:G),0))</f>
        <v>0</v>
      </c>
    </row>
    <row r="699" spans="1:10" s="15" customFormat="1" x14ac:dyDescent="0.25">
      <c r="A699" s="30" t="s">
        <v>1861</v>
      </c>
      <c r="B699" s="30" t="s">
        <v>250</v>
      </c>
      <c r="C699" s="30" t="s">
        <v>14</v>
      </c>
      <c r="D699" s="30" t="s">
        <v>10</v>
      </c>
      <c r="E699" s="30" t="s">
        <v>250</v>
      </c>
      <c r="F699" s="30" t="s">
        <v>32</v>
      </c>
      <c r="G699" s="30" t="s">
        <v>13</v>
      </c>
      <c r="H699" s="30" t="s">
        <v>258</v>
      </c>
      <c r="I699" s="19" t="str">
        <f>'Extraction IP'!F699&amp;'Extraction IP'!G699</f>
        <v>A0</v>
      </c>
      <c r="J699" s="44">
        <f t="array" ref="J699">INDEX(H:H,MATCH(1,(K699=A:A)*(L699=G:G),0))</f>
        <v>0</v>
      </c>
    </row>
    <row r="700" spans="1:10" s="15" customFormat="1" x14ac:dyDescent="0.25">
      <c r="A700" s="30" t="s">
        <v>1861</v>
      </c>
      <c r="B700" s="30" t="s">
        <v>250</v>
      </c>
      <c r="C700" s="30" t="s">
        <v>14</v>
      </c>
      <c r="D700" s="30" t="s">
        <v>10</v>
      </c>
      <c r="E700" s="30" t="s">
        <v>250</v>
      </c>
      <c r="F700" s="30" t="s">
        <v>24</v>
      </c>
      <c r="G700" s="30" t="s">
        <v>18</v>
      </c>
      <c r="H700" s="30" t="s">
        <v>289</v>
      </c>
      <c r="I700" s="19" t="str">
        <f>'Extraction IP'!F700&amp;'Extraction IP'!G700</f>
        <v>F8</v>
      </c>
      <c r="J700" s="44">
        <f t="array" ref="J700">INDEX(H:H,MATCH(1,(K700=A:A)*(L700=G:G),0))</f>
        <v>0</v>
      </c>
    </row>
    <row r="701" spans="1:10" s="15" customFormat="1" x14ac:dyDescent="0.25">
      <c r="A701" s="30" t="s">
        <v>1861</v>
      </c>
      <c r="B701" s="30" t="s">
        <v>250</v>
      </c>
      <c r="C701" s="30" t="s">
        <v>14</v>
      </c>
      <c r="D701" s="30" t="s">
        <v>10</v>
      </c>
      <c r="E701" s="30" t="s">
        <v>250</v>
      </c>
      <c r="F701" s="30" t="s">
        <v>24</v>
      </c>
      <c r="G701" s="30" t="s">
        <v>16</v>
      </c>
      <c r="H701" s="30" t="s">
        <v>290</v>
      </c>
      <c r="I701" s="19" t="str">
        <f>'Extraction IP'!F701&amp;'Extraction IP'!G701</f>
        <v>F4</v>
      </c>
      <c r="J701" s="44">
        <f t="array" ref="J701">INDEX(H:H,MATCH(1,(K701=A:A)*(L701=G:G),0))</f>
        <v>0</v>
      </c>
    </row>
    <row r="702" spans="1:10" s="15" customFormat="1" x14ac:dyDescent="0.25">
      <c r="A702" s="30" t="s">
        <v>1861</v>
      </c>
      <c r="B702" s="30" t="s">
        <v>250</v>
      </c>
      <c r="C702" s="30" t="s">
        <v>14</v>
      </c>
      <c r="D702" s="30" t="s">
        <v>10</v>
      </c>
      <c r="E702" s="30" t="s">
        <v>250</v>
      </c>
      <c r="F702" s="30" t="s">
        <v>24</v>
      </c>
      <c r="G702" s="30" t="s">
        <v>13</v>
      </c>
      <c r="H702" s="30" t="s">
        <v>291</v>
      </c>
      <c r="I702" s="19" t="str">
        <f>'Extraction IP'!F702&amp;'Extraction IP'!G702</f>
        <v>F0</v>
      </c>
      <c r="J702" s="44">
        <f t="array" ref="J702">INDEX(H:H,MATCH(1,(K702=A:A)*(L702=G:G),0))</f>
        <v>0</v>
      </c>
    </row>
    <row r="703" spans="1:10" s="15" customFormat="1" x14ac:dyDescent="0.25">
      <c r="A703" s="30" t="s">
        <v>1861</v>
      </c>
      <c r="B703" s="30" t="s">
        <v>250</v>
      </c>
      <c r="C703" s="30" t="s">
        <v>14</v>
      </c>
      <c r="D703" s="30" t="s">
        <v>10</v>
      </c>
      <c r="E703" s="30" t="s">
        <v>250</v>
      </c>
      <c r="F703" s="30" t="s">
        <v>20</v>
      </c>
      <c r="G703" s="30" t="s">
        <v>18</v>
      </c>
      <c r="H703" s="30" t="s">
        <v>292</v>
      </c>
      <c r="I703" s="19" t="str">
        <f>'Extraction IP'!F703&amp;'Extraction IP'!G703</f>
        <v>D8</v>
      </c>
      <c r="J703" s="44">
        <f t="array" ref="J703">INDEX(H:H,MATCH(1,(K703=A:A)*(L703=G:G),0))</f>
        <v>0</v>
      </c>
    </row>
    <row r="704" spans="1:10" s="15" customFormat="1" x14ac:dyDescent="0.25">
      <c r="A704" s="30" t="s">
        <v>1861</v>
      </c>
      <c r="B704" s="30" t="s">
        <v>250</v>
      </c>
      <c r="C704" s="30" t="s">
        <v>14</v>
      </c>
      <c r="D704" s="30" t="s">
        <v>10</v>
      </c>
      <c r="E704" s="30" t="s">
        <v>250</v>
      </c>
      <c r="F704" s="30" t="s">
        <v>20</v>
      </c>
      <c r="G704" s="30" t="s">
        <v>16</v>
      </c>
      <c r="H704" s="30" t="s">
        <v>293</v>
      </c>
      <c r="I704" s="19" t="str">
        <f>'Extraction IP'!F704&amp;'Extraction IP'!G704</f>
        <v>D4</v>
      </c>
      <c r="J704" s="44">
        <f t="array" ref="J704">INDEX(H:H,MATCH(1,(K704=A:A)*(L704=G:G),0))</f>
        <v>0</v>
      </c>
    </row>
    <row r="705" spans="1:10" s="15" customFormat="1" x14ac:dyDescent="0.25">
      <c r="A705" s="30" t="s">
        <v>1861</v>
      </c>
      <c r="B705" s="30" t="s">
        <v>250</v>
      </c>
      <c r="C705" s="30" t="s">
        <v>14</v>
      </c>
      <c r="D705" s="30" t="s">
        <v>10</v>
      </c>
      <c r="E705" s="30" t="s">
        <v>250</v>
      </c>
      <c r="F705" s="30" t="s">
        <v>20</v>
      </c>
      <c r="G705" s="30" t="s">
        <v>13</v>
      </c>
      <c r="H705" s="30" t="s">
        <v>294</v>
      </c>
      <c r="I705" s="19" t="str">
        <f>'Extraction IP'!F705&amp;'Extraction IP'!G705</f>
        <v>D0</v>
      </c>
      <c r="J705" s="44">
        <f t="array" ref="J705">INDEX(H:H,MATCH(1,(K705=A:A)*(L705=G:G),0))</f>
        <v>0</v>
      </c>
    </row>
    <row r="706" spans="1:10" s="15" customFormat="1" x14ac:dyDescent="0.25">
      <c r="A706" s="30" t="s">
        <v>1862</v>
      </c>
      <c r="B706" s="30" t="s">
        <v>250</v>
      </c>
      <c r="C706" s="30" t="s">
        <v>14</v>
      </c>
      <c r="D706" s="30" t="s">
        <v>10</v>
      </c>
      <c r="E706" s="30" t="s">
        <v>250</v>
      </c>
      <c r="F706" s="30" t="s">
        <v>24</v>
      </c>
      <c r="G706" s="30" t="s">
        <v>16</v>
      </c>
      <c r="H706" s="30" t="s">
        <v>259</v>
      </c>
      <c r="I706" s="19" t="str">
        <f>'Extraction IP'!F706&amp;'Extraction IP'!G706</f>
        <v>F4</v>
      </c>
      <c r="J706" s="44">
        <f t="array" ref="J706">INDEX(H:H,MATCH(1,(K706=A:A)*(L706=G:G),0))</f>
        <v>0</v>
      </c>
    </row>
    <row r="707" spans="1:10" s="15" customFormat="1" x14ac:dyDescent="0.25">
      <c r="A707" s="30" t="s">
        <v>1862</v>
      </c>
      <c r="B707" s="30" t="s">
        <v>250</v>
      </c>
      <c r="C707" s="30" t="s">
        <v>14</v>
      </c>
      <c r="D707" s="30" t="s">
        <v>10</v>
      </c>
      <c r="E707" s="30" t="s">
        <v>250</v>
      </c>
      <c r="F707" s="30" t="s">
        <v>24</v>
      </c>
      <c r="G707" s="30" t="s">
        <v>18</v>
      </c>
      <c r="H707" s="30" t="s">
        <v>260</v>
      </c>
      <c r="I707" s="19" t="str">
        <f>'Extraction IP'!F707&amp;'Extraction IP'!G707</f>
        <v>F8</v>
      </c>
      <c r="J707" s="44">
        <f t="array" ref="J707">INDEX(H:H,MATCH(1,(K707=A:A)*(L707=G:G),0))</f>
        <v>0</v>
      </c>
    </row>
    <row r="708" spans="1:10" s="15" customFormat="1" x14ac:dyDescent="0.25">
      <c r="A708" s="30" t="s">
        <v>1862</v>
      </c>
      <c r="B708" s="30" t="s">
        <v>250</v>
      </c>
      <c r="C708" s="30" t="s">
        <v>14</v>
      </c>
      <c r="D708" s="30" t="s">
        <v>10</v>
      </c>
      <c r="E708" s="30" t="s">
        <v>250</v>
      </c>
      <c r="F708" s="30" t="s">
        <v>24</v>
      </c>
      <c r="G708" s="30" t="s">
        <v>13</v>
      </c>
      <c r="H708" s="30" t="s">
        <v>261</v>
      </c>
      <c r="I708" s="19" t="str">
        <f>'Extraction IP'!F708&amp;'Extraction IP'!G708</f>
        <v>F0</v>
      </c>
      <c r="J708" s="44">
        <f t="array" ref="J708">INDEX(H:H,MATCH(1,(K708=A:A)*(L708=G:G),0))</f>
        <v>0</v>
      </c>
    </row>
    <row r="709" spans="1:10" s="15" customFormat="1" x14ac:dyDescent="0.25">
      <c r="A709" s="30" t="s">
        <v>1862</v>
      </c>
      <c r="B709" s="30" t="s">
        <v>250</v>
      </c>
      <c r="C709" s="30" t="s">
        <v>14</v>
      </c>
      <c r="D709" s="30" t="s">
        <v>10</v>
      </c>
      <c r="E709" s="30" t="s">
        <v>250</v>
      </c>
      <c r="F709" s="30" t="s">
        <v>20</v>
      </c>
      <c r="G709" s="30" t="s">
        <v>18</v>
      </c>
      <c r="H709" s="30" t="s">
        <v>262</v>
      </c>
      <c r="I709" s="19" t="str">
        <f>'Extraction IP'!F709&amp;'Extraction IP'!G709</f>
        <v>D8</v>
      </c>
      <c r="J709" s="44">
        <f t="array" ref="J709">INDEX(H:H,MATCH(1,(K709=A:A)*(L709=G:G),0))</f>
        <v>0</v>
      </c>
    </row>
    <row r="710" spans="1:10" s="15" customFormat="1" x14ac:dyDescent="0.25">
      <c r="A710" s="30" t="s">
        <v>1862</v>
      </c>
      <c r="B710" s="30" t="s">
        <v>250</v>
      </c>
      <c r="C710" s="30" t="s">
        <v>14</v>
      </c>
      <c r="D710" s="30" t="s">
        <v>10</v>
      </c>
      <c r="E710" s="30" t="s">
        <v>250</v>
      </c>
      <c r="F710" s="30" t="s">
        <v>20</v>
      </c>
      <c r="G710" s="30" t="s">
        <v>16</v>
      </c>
      <c r="H710" s="30" t="s">
        <v>263</v>
      </c>
      <c r="I710" s="19" t="str">
        <f>'Extraction IP'!F710&amp;'Extraction IP'!G710</f>
        <v>D4</v>
      </c>
      <c r="J710" s="44">
        <f t="array" ref="J710">INDEX(H:H,MATCH(1,(K710=A:A)*(L710=G:G),0))</f>
        <v>0</v>
      </c>
    </row>
    <row r="711" spans="1:10" s="15" customFormat="1" x14ac:dyDescent="0.25">
      <c r="A711" s="30" t="s">
        <v>1862</v>
      </c>
      <c r="B711" s="30" t="s">
        <v>250</v>
      </c>
      <c r="C711" s="30" t="s">
        <v>14</v>
      </c>
      <c r="D711" s="30" t="s">
        <v>10</v>
      </c>
      <c r="E711" s="30" t="s">
        <v>250</v>
      </c>
      <c r="F711" s="30" t="s">
        <v>20</v>
      </c>
      <c r="G711" s="30" t="s">
        <v>13</v>
      </c>
      <c r="H711" s="30" t="s">
        <v>264</v>
      </c>
      <c r="I711" s="19" t="str">
        <f>'Extraction IP'!F711&amp;'Extraction IP'!G711</f>
        <v>D0</v>
      </c>
      <c r="J711" s="44">
        <f t="array" ref="J711">INDEX(H:H,MATCH(1,(K711=A:A)*(L711=G:G),0))</f>
        <v>0</v>
      </c>
    </row>
    <row r="712" spans="1:10" s="15" customFormat="1" x14ac:dyDescent="0.25">
      <c r="A712" s="30" t="s">
        <v>1862</v>
      </c>
      <c r="B712" s="30" t="s">
        <v>250</v>
      </c>
      <c r="C712" s="30" t="s">
        <v>14</v>
      </c>
      <c r="D712" s="30" t="s">
        <v>10</v>
      </c>
      <c r="E712" s="30" t="s">
        <v>250</v>
      </c>
      <c r="F712" s="30" t="s">
        <v>149</v>
      </c>
      <c r="G712" s="30" t="s">
        <v>18</v>
      </c>
      <c r="H712" s="30" t="s">
        <v>265</v>
      </c>
      <c r="I712" s="19" t="str">
        <f>'Extraction IP'!F712&amp;'Extraction IP'!G712</f>
        <v>C8</v>
      </c>
      <c r="J712" s="44">
        <f t="array" ref="J712">INDEX(H:H,MATCH(1,(K712=A:A)*(L712=G:G),0))</f>
        <v>0</v>
      </c>
    </row>
    <row r="713" spans="1:10" s="15" customFormat="1" x14ac:dyDescent="0.25">
      <c r="A713" s="30" t="s">
        <v>1862</v>
      </c>
      <c r="B713" s="30" t="s">
        <v>250</v>
      </c>
      <c r="C713" s="30" t="s">
        <v>14</v>
      </c>
      <c r="D713" s="30" t="s">
        <v>10</v>
      </c>
      <c r="E713" s="30" t="s">
        <v>250</v>
      </c>
      <c r="F713" s="30" t="s">
        <v>149</v>
      </c>
      <c r="G713" s="30" t="s">
        <v>16</v>
      </c>
      <c r="H713" s="30" t="s">
        <v>266</v>
      </c>
      <c r="I713" s="19" t="str">
        <f>'Extraction IP'!F713&amp;'Extraction IP'!G713</f>
        <v>C4</v>
      </c>
      <c r="J713" s="44">
        <f t="array" ref="J713">INDEX(H:H,MATCH(1,(K713=A:A)*(L713=G:G),0))</f>
        <v>0</v>
      </c>
    </row>
    <row r="714" spans="1:10" s="15" customFormat="1" x14ac:dyDescent="0.25">
      <c r="A714" s="30" t="s">
        <v>1862</v>
      </c>
      <c r="B714" s="30" t="s">
        <v>250</v>
      </c>
      <c r="C714" s="30" t="s">
        <v>14</v>
      </c>
      <c r="D714" s="30" t="s">
        <v>10</v>
      </c>
      <c r="E714" s="30" t="s">
        <v>250</v>
      </c>
      <c r="F714" s="30" t="s">
        <v>149</v>
      </c>
      <c r="G714" s="30" t="s">
        <v>13</v>
      </c>
      <c r="H714" s="30" t="s">
        <v>267</v>
      </c>
      <c r="I714" s="19" t="str">
        <f>'Extraction IP'!F714&amp;'Extraction IP'!G714</f>
        <v>C0</v>
      </c>
      <c r="J714" s="44">
        <f t="array" ref="J714">INDEX(H:H,MATCH(1,(K714=A:A)*(L714=G:G),0))</f>
        <v>0</v>
      </c>
    </row>
    <row r="715" spans="1:10" s="15" customFormat="1" x14ac:dyDescent="0.25">
      <c r="A715" s="30" t="s">
        <v>1862</v>
      </c>
      <c r="B715" s="30" t="s">
        <v>250</v>
      </c>
      <c r="C715" s="30" t="s">
        <v>14</v>
      </c>
      <c r="D715" s="30" t="s">
        <v>10</v>
      </c>
      <c r="E715" s="30" t="s">
        <v>250</v>
      </c>
      <c r="F715" s="30" t="s">
        <v>28</v>
      </c>
      <c r="G715" s="30" t="s">
        <v>18</v>
      </c>
      <c r="H715" s="30" t="s">
        <v>268</v>
      </c>
      <c r="I715" s="19" t="str">
        <f>'Extraction IP'!F715&amp;'Extraction IP'!G715</f>
        <v>B8</v>
      </c>
      <c r="J715" s="44">
        <f t="array" ref="J715">INDEX(H:H,MATCH(1,(K715=A:A)*(L715=G:G),0))</f>
        <v>0</v>
      </c>
    </row>
    <row r="716" spans="1:10" s="15" customFormat="1" x14ac:dyDescent="0.25">
      <c r="A716" s="30" t="s">
        <v>1862</v>
      </c>
      <c r="B716" s="30" t="s">
        <v>250</v>
      </c>
      <c r="C716" s="30" t="s">
        <v>14</v>
      </c>
      <c r="D716" s="30" t="s">
        <v>10</v>
      </c>
      <c r="E716" s="30" t="s">
        <v>250</v>
      </c>
      <c r="F716" s="30" t="s">
        <v>28</v>
      </c>
      <c r="G716" s="30" t="s">
        <v>16</v>
      </c>
      <c r="H716" s="30" t="s">
        <v>269</v>
      </c>
      <c r="I716" s="19" t="str">
        <f>'Extraction IP'!F716&amp;'Extraction IP'!G716</f>
        <v>B4</v>
      </c>
      <c r="J716" s="44">
        <f t="array" ref="J716">INDEX(H:H,MATCH(1,(K716=A:A)*(L716=G:G),0))</f>
        <v>0</v>
      </c>
    </row>
    <row r="717" spans="1:10" s="15" customFormat="1" x14ac:dyDescent="0.25">
      <c r="A717" s="30" t="s">
        <v>1862</v>
      </c>
      <c r="B717" s="30" t="s">
        <v>250</v>
      </c>
      <c r="C717" s="30" t="s">
        <v>14</v>
      </c>
      <c r="D717" s="30" t="s">
        <v>10</v>
      </c>
      <c r="E717" s="30" t="s">
        <v>250</v>
      </c>
      <c r="F717" s="30" t="s">
        <v>28</v>
      </c>
      <c r="G717" s="30" t="s">
        <v>13</v>
      </c>
      <c r="H717" s="30" t="s">
        <v>270</v>
      </c>
      <c r="I717" s="19" t="str">
        <f>'Extraction IP'!F717&amp;'Extraction IP'!G717</f>
        <v>B0</v>
      </c>
      <c r="J717" s="44">
        <f t="array" ref="J717">INDEX(H:H,MATCH(1,(K717=A:A)*(L717=G:G),0))</f>
        <v>0</v>
      </c>
    </row>
    <row r="718" spans="1:10" s="15" customFormat="1" x14ac:dyDescent="0.25">
      <c r="A718" s="30" t="s">
        <v>1862</v>
      </c>
      <c r="B718" s="30" t="s">
        <v>250</v>
      </c>
      <c r="C718" s="30" t="s">
        <v>14</v>
      </c>
      <c r="D718" s="30" t="s">
        <v>10</v>
      </c>
      <c r="E718" s="30" t="s">
        <v>250</v>
      </c>
      <c r="F718" s="30" t="s">
        <v>32</v>
      </c>
      <c r="G718" s="30" t="s">
        <v>18</v>
      </c>
      <c r="H718" s="30" t="s">
        <v>271</v>
      </c>
      <c r="I718" s="19" t="str">
        <f>'Extraction IP'!F718&amp;'Extraction IP'!G718</f>
        <v>A8</v>
      </c>
      <c r="J718" s="44">
        <f t="array" ref="J718">INDEX(H:H,MATCH(1,(K718=A:A)*(L718=G:G),0))</f>
        <v>0</v>
      </c>
    </row>
    <row r="719" spans="1:10" s="15" customFormat="1" x14ac:dyDescent="0.25">
      <c r="A719" s="30" t="s">
        <v>1862</v>
      </c>
      <c r="B719" s="30" t="s">
        <v>250</v>
      </c>
      <c r="C719" s="30" t="s">
        <v>14</v>
      </c>
      <c r="D719" s="30" t="s">
        <v>10</v>
      </c>
      <c r="E719" s="30" t="s">
        <v>250</v>
      </c>
      <c r="F719" s="30" t="s">
        <v>32</v>
      </c>
      <c r="G719" s="30" t="s">
        <v>16</v>
      </c>
      <c r="H719" s="30" t="s">
        <v>272</v>
      </c>
      <c r="I719" s="19" t="str">
        <f>'Extraction IP'!F719&amp;'Extraction IP'!G719</f>
        <v>A4</v>
      </c>
      <c r="J719" s="44">
        <f t="array" ref="J719">INDEX(H:H,MATCH(1,(K719=A:A)*(L719=G:G),0))</f>
        <v>0</v>
      </c>
    </row>
    <row r="720" spans="1:10" s="15" customFormat="1" x14ac:dyDescent="0.25">
      <c r="A720" s="30" t="s">
        <v>1862</v>
      </c>
      <c r="B720" s="30" t="s">
        <v>250</v>
      </c>
      <c r="C720" s="30" t="s">
        <v>14</v>
      </c>
      <c r="D720" s="30" t="s">
        <v>10</v>
      </c>
      <c r="E720" s="30" t="s">
        <v>250</v>
      </c>
      <c r="F720" s="30" t="s">
        <v>32</v>
      </c>
      <c r="G720" s="30" t="s">
        <v>13</v>
      </c>
      <c r="H720" s="30" t="s">
        <v>273</v>
      </c>
      <c r="I720" s="19" t="str">
        <f>'Extraction IP'!F720&amp;'Extraction IP'!G720</f>
        <v>A0</v>
      </c>
      <c r="J720" s="44">
        <f t="array" ref="J720">INDEX(H:H,MATCH(1,(K720=A:A)*(L720=G:G),0))</f>
        <v>0</v>
      </c>
    </row>
    <row r="721" spans="1:10" s="15" customFormat="1" x14ac:dyDescent="0.25">
      <c r="A721" s="30" t="s">
        <v>1863</v>
      </c>
      <c r="B721" s="30" t="s">
        <v>250</v>
      </c>
      <c r="C721" s="30" t="s">
        <v>14</v>
      </c>
      <c r="D721" s="30" t="s">
        <v>10</v>
      </c>
      <c r="E721" s="30" t="s">
        <v>250</v>
      </c>
      <c r="F721" s="30" t="s">
        <v>149</v>
      </c>
      <c r="G721" s="30" t="s">
        <v>18</v>
      </c>
      <c r="H721" s="30" t="s">
        <v>460</v>
      </c>
      <c r="I721" s="19" t="str">
        <f>'Extraction IP'!F721&amp;'Extraction IP'!G721</f>
        <v>C8</v>
      </c>
      <c r="J721" s="44">
        <f t="array" ref="J721">INDEX(H:H,MATCH(1,(K721=A:A)*(L721=G:G),0))</f>
        <v>0</v>
      </c>
    </row>
    <row r="722" spans="1:10" s="15" customFormat="1" x14ac:dyDescent="0.25">
      <c r="A722" s="30" t="s">
        <v>1863</v>
      </c>
      <c r="B722" s="30" t="s">
        <v>250</v>
      </c>
      <c r="C722" s="30" t="s">
        <v>14</v>
      </c>
      <c r="D722" s="30" t="s">
        <v>10</v>
      </c>
      <c r="E722" s="30" t="s">
        <v>250</v>
      </c>
      <c r="F722" s="30" t="s">
        <v>28</v>
      </c>
      <c r="G722" s="30" t="s">
        <v>16</v>
      </c>
      <c r="H722" s="30" t="s">
        <v>461</v>
      </c>
      <c r="I722" s="19" t="str">
        <f>'Extraction IP'!F722&amp;'Extraction IP'!G722</f>
        <v>B4</v>
      </c>
      <c r="J722" s="44">
        <f t="array" ref="J722">INDEX(H:H,MATCH(1,(K722=A:A)*(L722=G:G),0))</f>
        <v>0</v>
      </c>
    </row>
    <row r="723" spans="1:10" s="15" customFormat="1" x14ac:dyDescent="0.25">
      <c r="A723" s="30" t="s">
        <v>1863</v>
      </c>
      <c r="B723" s="30" t="s">
        <v>250</v>
      </c>
      <c r="C723" s="30" t="s">
        <v>14</v>
      </c>
      <c r="D723" s="30" t="s">
        <v>10</v>
      </c>
      <c r="E723" s="30" t="s">
        <v>250</v>
      </c>
      <c r="F723" s="30" t="s">
        <v>32</v>
      </c>
      <c r="G723" s="30" t="s">
        <v>13</v>
      </c>
      <c r="H723" s="30" t="s">
        <v>462</v>
      </c>
      <c r="I723" s="19" t="str">
        <f>'Extraction IP'!F723&amp;'Extraction IP'!G723</f>
        <v>A0</v>
      </c>
      <c r="J723" s="44">
        <f t="array" ref="J723">INDEX(H:H,MATCH(1,(K723=A:A)*(L723=G:G),0))</f>
        <v>0</v>
      </c>
    </row>
    <row r="724" spans="1:10" s="15" customFormat="1" x14ac:dyDescent="0.25">
      <c r="A724" s="30" t="s">
        <v>1864</v>
      </c>
      <c r="B724" s="30" t="s">
        <v>250</v>
      </c>
      <c r="C724" s="30" t="s">
        <v>14</v>
      </c>
      <c r="D724" s="30" t="s">
        <v>10</v>
      </c>
      <c r="E724" s="30" t="s">
        <v>250</v>
      </c>
      <c r="F724" s="30" t="s">
        <v>149</v>
      </c>
      <c r="G724" s="30" t="s">
        <v>18</v>
      </c>
      <c r="H724" s="30" t="s">
        <v>463</v>
      </c>
      <c r="I724" s="19" t="str">
        <f>'Extraction IP'!F724&amp;'Extraction IP'!G724</f>
        <v>C8</v>
      </c>
      <c r="J724" s="44">
        <f t="array" ref="J724">INDEX(H:H,MATCH(1,(K724=A:A)*(L724=G:G),0))</f>
        <v>0</v>
      </c>
    </row>
    <row r="725" spans="1:10" s="15" customFormat="1" x14ac:dyDescent="0.25">
      <c r="A725" s="30" t="s">
        <v>1864</v>
      </c>
      <c r="B725" s="30" t="s">
        <v>250</v>
      </c>
      <c r="C725" s="30" t="s">
        <v>14</v>
      </c>
      <c r="D725" s="30" t="s">
        <v>10</v>
      </c>
      <c r="E725" s="30" t="s">
        <v>250</v>
      </c>
      <c r="F725" s="30" t="s">
        <v>28</v>
      </c>
      <c r="G725" s="30" t="s">
        <v>16</v>
      </c>
      <c r="H725" s="30" t="s">
        <v>464</v>
      </c>
      <c r="I725" s="19" t="str">
        <f>'Extraction IP'!F725&amp;'Extraction IP'!G725</f>
        <v>B4</v>
      </c>
      <c r="J725" s="44">
        <f t="array" ref="J725">INDEX(H:H,MATCH(1,(K725=A:A)*(L725=G:G),0))</f>
        <v>0</v>
      </c>
    </row>
    <row r="726" spans="1:10" s="15" customFormat="1" x14ac:dyDescent="0.25">
      <c r="A726" s="30" t="s">
        <v>1864</v>
      </c>
      <c r="B726" s="30" t="s">
        <v>250</v>
      </c>
      <c r="C726" s="30" t="s">
        <v>14</v>
      </c>
      <c r="D726" s="30" t="s">
        <v>10</v>
      </c>
      <c r="E726" s="30" t="s">
        <v>250</v>
      </c>
      <c r="F726" s="30" t="s">
        <v>32</v>
      </c>
      <c r="G726" s="30" t="s">
        <v>13</v>
      </c>
      <c r="H726" s="30" t="s">
        <v>465</v>
      </c>
      <c r="I726" s="19" t="str">
        <f>'Extraction IP'!F726&amp;'Extraction IP'!G726</f>
        <v>A0</v>
      </c>
      <c r="J726" s="44">
        <f t="array" ref="J726">INDEX(H:H,MATCH(1,(K726=A:A)*(L726=G:G),0))</f>
        <v>0</v>
      </c>
    </row>
    <row r="727" spans="1:10" s="15" customFormat="1" x14ac:dyDescent="0.25">
      <c r="A727" s="30" t="s">
        <v>1865</v>
      </c>
      <c r="B727" s="30" t="s">
        <v>250</v>
      </c>
      <c r="C727" s="30" t="s">
        <v>14</v>
      </c>
      <c r="D727" s="30" t="s">
        <v>10</v>
      </c>
      <c r="E727" s="30" t="s">
        <v>250</v>
      </c>
      <c r="F727" s="30" t="s">
        <v>149</v>
      </c>
      <c r="G727" s="30" t="s">
        <v>18</v>
      </c>
      <c r="H727" s="30" t="s">
        <v>466</v>
      </c>
      <c r="I727" s="19" t="str">
        <f>'Extraction IP'!F727&amp;'Extraction IP'!G727</f>
        <v>C8</v>
      </c>
      <c r="J727" s="44">
        <f t="array" ref="J727">INDEX(H:H,MATCH(1,(K727=A:A)*(L727=G:G),0))</f>
        <v>0</v>
      </c>
    </row>
    <row r="728" spans="1:10" s="15" customFormat="1" x14ac:dyDescent="0.25">
      <c r="A728" s="30" t="s">
        <v>1865</v>
      </c>
      <c r="B728" s="30" t="s">
        <v>250</v>
      </c>
      <c r="C728" s="30" t="s">
        <v>14</v>
      </c>
      <c r="D728" s="30" t="s">
        <v>10</v>
      </c>
      <c r="E728" s="30" t="s">
        <v>250</v>
      </c>
      <c r="F728" s="30" t="s">
        <v>28</v>
      </c>
      <c r="G728" s="30" t="s">
        <v>16</v>
      </c>
      <c r="H728" s="30" t="s">
        <v>467</v>
      </c>
      <c r="I728" s="19" t="str">
        <f>'Extraction IP'!F728&amp;'Extraction IP'!G728</f>
        <v>B4</v>
      </c>
      <c r="J728" s="44">
        <f t="array" ref="J728">INDEX(H:H,MATCH(1,(K728=A:A)*(L728=G:G),0))</f>
        <v>0</v>
      </c>
    </row>
    <row r="729" spans="1:10" s="15" customFormat="1" x14ac:dyDescent="0.25">
      <c r="A729" s="30" t="s">
        <v>1865</v>
      </c>
      <c r="B729" s="30" t="s">
        <v>250</v>
      </c>
      <c r="C729" s="30" t="s">
        <v>14</v>
      </c>
      <c r="D729" s="30" t="s">
        <v>10</v>
      </c>
      <c r="E729" s="30" t="s">
        <v>250</v>
      </c>
      <c r="F729" s="30" t="s">
        <v>32</v>
      </c>
      <c r="G729" s="30" t="s">
        <v>13</v>
      </c>
      <c r="H729" s="30" t="s">
        <v>468</v>
      </c>
      <c r="I729" s="19" t="str">
        <f>'Extraction IP'!F729&amp;'Extraction IP'!G729</f>
        <v>A0</v>
      </c>
      <c r="J729" s="44">
        <f t="array" ref="J729">INDEX(H:H,MATCH(1,(K729=A:A)*(L729=G:G),0))</f>
        <v>0</v>
      </c>
    </row>
    <row r="730" spans="1:10" s="16" customFormat="1" x14ac:dyDescent="0.25">
      <c r="A730" s="32" t="s">
        <v>1894</v>
      </c>
      <c r="B730" s="32" t="s">
        <v>11</v>
      </c>
      <c r="C730" s="32" t="s">
        <v>4</v>
      </c>
      <c r="D730" s="32" t="s">
        <v>10</v>
      </c>
      <c r="E730" s="32" t="s">
        <v>11</v>
      </c>
      <c r="F730" s="32" t="s">
        <v>36</v>
      </c>
      <c r="G730" s="32" t="s">
        <v>16</v>
      </c>
      <c r="H730" s="32" t="s">
        <v>1073</v>
      </c>
      <c r="I730" s="19" t="str">
        <f>'Extraction IP'!F730&amp;'Extraction IP'!G730</f>
        <v>H4</v>
      </c>
      <c r="J730" s="47">
        <f t="array" ref="J730">INDEX(H:H,MATCH(1,(K730=A:A)*(L730=G:G),0))</f>
        <v>0</v>
      </c>
    </row>
    <row r="731" spans="1:10" s="16" customFormat="1" x14ac:dyDescent="0.25">
      <c r="A731" s="32" t="s">
        <v>1894</v>
      </c>
      <c r="B731" s="32" t="s">
        <v>11</v>
      </c>
      <c r="C731" s="32" t="s">
        <v>4</v>
      </c>
      <c r="D731" s="32" t="s">
        <v>10</v>
      </c>
      <c r="E731" s="32" t="s">
        <v>11</v>
      </c>
      <c r="F731" s="32" t="s">
        <v>32</v>
      </c>
      <c r="G731" s="32" t="s">
        <v>13</v>
      </c>
      <c r="H731" s="32" t="s">
        <v>1075</v>
      </c>
      <c r="I731" s="19" t="str">
        <f>'Extraction IP'!F731&amp;'Extraction IP'!G731</f>
        <v>A0</v>
      </c>
      <c r="J731" s="47">
        <f t="array" ref="J731">INDEX(H:H,MATCH(1,(K731=A:A)*(L731=G:G),0))</f>
        <v>0</v>
      </c>
    </row>
    <row r="732" spans="1:10" s="16" customFormat="1" x14ac:dyDescent="0.25">
      <c r="A732" s="32" t="s">
        <v>1894</v>
      </c>
      <c r="B732" s="32" t="s">
        <v>11</v>
      </c>
      <c r="C732" s="32" t="s">
        <v>4</v>
      </c>
      <c r="D732" s="32" t="s">
        <v>10</v>
      </c>
      <c r="E732" s="32" t="s">
        <v>11</v>
      </c>
      <c r="F732" s="32" t="s">
        <v>32</v>
      </c>
      <c r="G732" s="32" t="s">
        <v>16</v>
      </c>
      <c r="H732" s="32" t="s">
        <v>1076</v>
      </c>
      <c r="I732" s="19" t="str">
        <f>'Extraction IP'!F732&amp;'Extraction IP'!G732</f>
        <v>A4</v>
      </c>
      <c r="J732" s="47">
        <f t="array" ref="J732">INDEX(H:H,MATCH(1,(K732=A:A)*(L732=G:G),0))</f>
        <v>0</v>
      </c>
    </row>
    <row r="733" spans="1:10" s="16" customFormat="1" x14ac:dyDescent="0.25">
      <c r="A733" s="32" t="s">
        <v>1894</v>
      </c>
      <c r="B733" s="32" t="s">
        <v>11</v>
      </c>
      <c r="C733" s="32" t="s">
        <v>4</v>
      </c>
      <c r="D733" s="32" t="s">
        <v>10</v>
      </c>
      <c r="E733" s="32" t="s">
        <v>11</v>
      </c>
      <c r="F733" s="32" t="s">
        <v>32</v>
      </c>
      <c r="G733" s="32" t="s">
        <v>18</v>
      </c>
      <c r="H733" s="32" t="s">
        <v>1077</v>
      </c>
      <c r="I733" s="19" t="str">
        <f>'Extraction IP'!F733&amp;'Extraction IP'!G733</f>
        <v>A8</v>
      </c>
      <c r="J733" s="47">
        <f t="array" ref="J733">INDEX(H:H,MATCH(1,(K733=A:A)*(L733=G:G),0))</f>
        <v>0</v>
      </c>
    </row>
    <row r="734" spans="1:10" s="16" customFormat="1" x14ac:dyDescent="0.25">
      <c r="A734" s="32" t="s">
        <v>1894</v>
      </c>
      <c r="B734" s="32" t="s">
        <v>11</v>
      </c>
      <c r="C734" s="32" t="s">
        <v>4</v>
      </c>
      <c r="D734" s="32" t="s">
        <v>10</v>
      </c>
      <c r="E734" s="32" t="s">
        <v>11</v>
      </c>
      <c r="F734" s="32" t="s">
        <v>1725</v>
      </c>
      <c r="G734" s="32" t="s">
        <v>13</v>
      </c>
      <c r="H734" s="32" t="s">
        <v>1081</v>
      </c>
      <c r="I734" s="19" t="str">
        <f>'Extraction IP'!F734&amp;'Extraction IP'!G734</f>
        <v>R0</v>
      </c>
      <c r="J734" s="47">
        <f t="array" ref="J734">INDEX(H:H,MATCH(1,(K734=A:A)*(L734=G:G),0))</f>
        <v>0</v>
      </c>
    </row>
    <row r="735" spans="1:10" s="16" customFormat="1" x14ac:dyDescent="0.25">
      <c r="A735" s="32" t="s">
        <v>1894</v>
      </c>
      <c r="B735" s="32" t="s">
        <v>11</v>
      </c>
      <c r="C735" s="32" t="s">
        <v>4</v>
      </c>
      <c r="D735" s="32" t="s">
        <v>10</v>
      </c>
      <c r="E735" s="32" t="s">
        <v>11</v>
      </c>
      <c r="F735" s="32" t="s">
        <v>1725</v>
      </c>
      <c r="G735" s="32" t="s">
        <v>16</v>
      </c>
      <c r="H735" s="32" t="s">
        <v>1082</v>
      </c>
      <c r="I735" s="19" t="str">
        <f>'Extraction IP'!F735&amp;'Extraction IP'!G735</f>
        <v>R4</v>
      </c>
      <c r="J735" s="47">
        <f t="array" ref="J735">INDEX(H:H,MATCH(1,(K735=A:A)*(L735=G:G),0))</f>
        <v>0</v>
      </c>
    </row>
    <row r="736" spans="1:10" s="16" customFormat="1" x14ac:dyDescent="0.25">
      <c r="A736" s="32" t="s">
        <v>1894</v>
      </c>
      <c r="B736" s="32" t="s">
        <v>11</v>
      </c>
      <c r="C736" s="32" t="s">
        <v>4</v>
      </c>
      <c r="D736" s="32" t="s">
        <v>10</v>
      </c>
      <c r="E736" s="32" t="s">
        <v>11</v>
      </c>
      <c r="F736" s="32" t="s">
        <v>1725</v>
      </c>
      <c r="G736" s="32" t="s">
        <v>18</v>
      </c>
      <c r="H736" s="32" t="s">
        <v>1083</v>
      </c>
      <c r="I736" s="19" t="str">
        <f>'Extraction IP'!F736&amp;'Extraction IP'!G736</f>
        <v>R8</v>
      </c>
      <c r="J736" s="47">
        <f t="array" ref="J736">INDEX(H:H,MATCH(1,(K736=A:A)*(L736=G:G),0))</f>
        <v>0</v>
      </c>
    </row>
    <row r="737" spans="1:10" s="16" customFormat="1" x14ac:dyDescent="0.25">
      <c r="A737" s="32" t="s">
        <v>1894</v>
      </c>
      <c r="B737" s="32" t="s">
        <v>11</v>
      </c>
      <c r="C737" s="32" t="s">
        <v>4</v>
      </c>
      <c r="D737" s="32" t="s">
        <v>10</v>
      </c>
      <c r="E737" s="32" t="s">
        <v>11</v>
      </c>
      <c r="F737" s="32" t="s">
        <v>1725</v>
      </c>
      <c r="G737" s="32" t="s">
        <v>13</v>
      </c>
      <c r="H737" s="32" t="s">
        <v>1090</v>
      </c>
      <c r="I737" s="19" t="str">
        <f>'Extraction IP'!F737&amp;'Extraction IP'!G737</f>
        <v>R0</v>
      </c>
      <c r="J737" s="47">
        <f t="array" ref="J737">INDEX(H:H,MATCH(1,(K737=A:A)*(L737=G:G),0))</f>
        <v>0</v>
      </c>
    </row>
    <row r="738" spans="1:10" s="16" customFormat="1" x14ac:dyDescent="0.25">
      <c r="A738" s="32" t="s">
        <v>1894</v>
      </c>
      <c r="B738" s="32" t="s">
        <v>11</v>
      </c>
      <c r="C738" s="32" t="s">
        <v>4</v>
      </c>
      <c r="D738" s="32" t="s">
        <v>10</v>
      </c>
      <c r="E738" s="32" t="s">
        <v>11</v>
      </c>
      <c r="F738" s="32" t="s">
        <v>1725</v>
      </c>
      <c r="G738" s="32" t="s">
        <v>16</v>
      </c>
      <c r="H738" s="32" t="s">
        <v>1091</v>
      </c>
      <c r="I738" s="19" t="str">
        <f>'Extraction IP'!F738&amp;'Extraction IP'!G738</f>
        <v>R4</v>
      </c>
      <c r="J738" s="47">
        <f t="array" ref="J738">INDEX(H:H,MATCH(1,(K738=A:A)*(L738=G:G),0))</f>
        <v>0</v>
      </c>
    </row>
    <row r="739" spans="1:10" s="16" customFormat="1" x14ac:dyDescent="0.25">
      <c r="A739" s="32" t="s">
        <v>1894</v>
      </c>
      <c r="B739" s="32" t="s">
        <v>11</v>
      </c>
      <c r="C739" s="32" t="s">
        <v>4</v>
      </c>
      <c r="D739" s="32" t="s">
        <v>10</v>
      </c>
      <c r="E739" s="32" t="s">
        <v>11</v>
      </c>
      <c r="F739" s="32" t="s">
        <v>1725</v>
      </c>
      <c r="G739" s="32" t="s">
        <v>18</v>
      </c>
      <c r="H739" s="32" t="s">
        <v>1092</v>
      </c>
      <c r="I739" s="19" t="str">
        <f>'Extraction IP'!F739&amp;'Extraction IP'!G739</f>
        <v>R8</v>
      </c>
      <c r="J739" s="47">
        <f t="array" ref="J739">INDEX(H:H,MATCH(1,(K739=A:A)*(L739=G:G),0))</f>
        <v>0</v>
      </c>
    </row>
    <row r="740" spans="1:10" s="16" customFormat="1" x14ac:dyDescent="0.25">
      <c r="A740" s="32" t="s">
        <v>1895</v>
      </c>
      <c r="B740" s="32" t="s">
        <v>11</v>
      </c>
      <c r="C740" s="32" t="s">
        <v>4</v>
      </c>
      <c r="D740" s="32" t="s">
        <v>10</v>
      </c>
      <c r="E740" s="32" t="s">
        <v>11</v>
      </c>
      <c r="F740" s="32" t="s">
        <v>367</v>
      </c>
      <c r="G740" s="32" t="s">
        <v>16</v>
      </c>
      <c r="H740" s="32" t="s">
        <v>1064</v>
      </c>
      <c r="I740" s="19" t="str">
        <f>'Extraction IP'!F740&amp;'Extraction IP'!G740</f>
        <v>I4</v>
      </c>
      <c r="J740" s="47">
        <f t="array" ref="J740">INDEX(H:H,MATCH(1,(K740=A:A)*(L740=G:G),0))</f>
        <v>0</v>
      </c>
    </row>
    <row r="741" spans="1:10" s="16" customFormat="1" x14ac:dyDescent="0.25">
      <c r="A741" s="32" t="s">
        <v>1895</v>
      </c>
      <c r="B741" s="32" t="s">
        <v>11</v>
      </c>
      <c r="C741" s="32" t="s">
        <v>4</v>
      </c>
      <c r="D741" s="32" t="s">
        <v>10</v>
      </c>
      <c r="E741" s="32" t="s">
        <v>11</v>
      </c>
      <c r="F741" s="32" t="s">
        <v>32</v>
      </c>
      <c r="G741" s="32" t="s">
        <v>13</v>
      </c>
      <c r="H741" s="32" t="s">
        <v>1108</v>
      </c>
      <c r="I741" s="19" t="str">
        <f>'Extraction IP'!F741&amp;'Extraction IP'!G741</f>
        <v>A0</v>
      </c>
      <c r="J741" s="47">
        <f t="array" ref="J741">INDEX(H:H,MATCH(1,(K741=A:A)*(L741=G:G),0))</f>
        <v>0</v>
      </c>
    </row>
    <row r="742" spans="1:10" s="16" customFormat="1" x14ac:dyDescent="0.25">
      <c r="A742" s="32" t="s">
        <v>1895</v>
      </c>
      <c r="B742" s="32" t="s">
        <v>11</v>
      </c>
      <c r="C742" s="32" t="s">
        <v>4</v>
      </c>
      <c r="D742" s="32" t="s">
        <v>10</v>
      </c>
      <c r="E742" s="32" t="s">
        <v>11</v>
      </c>
      <c r="F742" s="32" t="s">
        <v>32</v>
      </c>
      <c r="G742" s="32" t="s">
        <v>16</v>
      </c>
      <c r="H742" s="32" t="s">
        <v>1109</v>
      </c>
      <c r="I742" s="19" t="str">
        <f>'Extraction IP'!F742&amp;'Extraction IP'!G742</f>
        <v>A4</v>
      </c>
      <c r="J742" s="47">
        <f t="array" ref="J742">INDEX(H:H,MATCH(1,(K742=A:A)*(L742=G:G),0))</f>
        <v>0</v>
      </c>
    </row>
    <row r="743" spans="1:10" s="16" customFormat="1" x14ac:dyDescent="0.25">
      <c r="A743" s="32" t="s">
        <v>1895</v>
      </c>
      <c r="B743" s="32" t="s">
        <v>11</v>
      </c>
      <c r="C743" s="32" t="s">
        <v>4</v>
      </c>
      <c r="D743" s="32" t="s">
        <v>10</v>
      </c>
      <c r="E743" s="32" t="s">
        <v>11</v>
      </c>
      <c r="F743" s="32" t="s">
        <v>32</v>
      </c>
      <c r="G743" s="32" t="s">
        <v>18</v>
      </c>
      <c r="H743" s="32" t="s">
        <v>1110</v>
      </c>
      <c r="I743" s="19" t="str">
        <f>'Extraction IP'!F743&amp;'Extraction IP'!G743</f>
        <v>A8</v>
      </c>
      <c r="J743" s="47">
        <f t="array" ref="J743">INDEX(H:H,MATCH(1,(K743=A:A)*(L743=G:G),0))</f>
        <v>0</v>
      </c>
    </row>
    <row r="744" spans="1:10" s="16" customFormat="1" x14ac:dyDescent="0.25">
      <c r="A744" s="32" t="s">
        <v>1895</v>
      </c>
      <c r="B744" s="32" t="s">
        <v>11</v>
      </c>
      <c r="C744" s="32" t="s">
        <v>4</v>
      </c>
      <c r="D744" s="32" t="s">
        <v>10</v>
      </c>
      <c r="E744" s="32" t="s">
        <v>11</v>
      </c>
      <c r="F744" s="32" t="s">
        <v>1112</v>
      </c>
      <c r="G744" s="32" t="s">
        <v>13</v>
      </c>
      <c r="H744" s="32" t="s">
        <v>1111</v>
      </c>
      <c r="I744" s="19" t="str">
        <f>'Extraction IP'!F744&amp;'Extraction IP'!G744</f>
        <v>R30</v>
      </c>
      <c r="J744" s="47">
        <f t="array" ref="J744">INDEX(H:H,MATCH(1,(K744=A:A)*(L744=G:G),0))</f>
        <v>0</v>
      </c>
    </row>
    <row r="745" spans="1:10" s="16" customFormat="1" x14ac:dyDescent="0.25">
      <c r="A745" s="32" t="s">
        <v>1895</v>
      </c>
      <c r="B745" s="32" t="s">
        <v>11</v>
      </c>
      <c r="C745" s="32" t="s">
        <v>4</v>
      </c>
      <c r="D745" s="32" t="s">
        <v>10</v>
      </c>
      <c r="E745" s="32" t="s">
        <v>11</v>
      </c>
      <c r="F745" s="32" t="s">
        <v>1112</v>
      </c>
      <c r="G745" s="32" t="s">
        <v>16</v>
      </c>
      <c r="H745" s="32" t="s">
        <v>1113</v>
      </c>
      <c r="I745" s="19" t="str">
        <f>'Extraction IP'!F745&amp;'Extraction IP'!G745</f>
        <v>R34</v>
      </c>
      <c r="J745" s="47">
        <f t="array" ref="J745">INDEX(H:H,MATCH(1,(K745=A:A)*(L745=G:G),0))</f>
        <v>0</v>
      </c>
    </row>
    <row r="746" spans="1:10" s="16" customFormat="1" x14ac:dyDescent="0.25">
      <c r="A746" s="32" t="s">
        <v>1895</v>
      </c>
      <c r="B746" s="32" t="s">
        <v>11</v>
      </c>
      <c r="C746" s="32" t="s">
        <v>4</v>
      </c>
      <c r="D746" s="32" t="s">
        <v>10</v>
      </c>
      <c r="E746" s="32" t="s">
        <v>11</v>
      </c>
      <c r="F746" s="32" t="s">
        <v>1112</v>
      </c>
      <c r="G746" s="32" t="s">
        <v>18</v>
      </c>
      <c r="H746" s="32" t="s">
        <v>1114</v>
      </c>
      <c r="I746" s="19" t="str">
        <f>'Extraction IP'!F746&amp;'Extraction IP'!G746</f>
        <v>R38</v>
      </c>
      <c r="J746" s="47">
        <f t="array" ref="J746">INDEX(H:H,MATCH(1,(K746=A:A)*(L746=G:G),0))</f>
        <v>0</v>
      </c>
    </row>
    <row r="747" spans="1:10" s="16" customFormat="1" x14ac:dyDescent="0.25">
      <c r="A747" s="32" t="s">
        <v>1895</v>
      </c>
      <c r="B747" s="32" t="s">
        <v>11</v>
      </c>
      <c r="C747" s="32" t="s">
        <v>4</v>
      </c>
      <c r="D747" s="32" t="s">
        <v>10</v>
      </c>
      <c r="E747" s="32" t="s">
        <v>11</v>
      </c>
      <c r="F747" s="32" t="s">
        <v>1116</v>
      </c>
      <c r="G747" s="32" t="s">
        <v>13</v>
      </c>
      <c r="H747" s="32" t="s">
        <v>1115</v>
      </c>
      <c r="I747" s="19" t="str">
        <f>'Extraction IP'!F747&amp;'Extraction IP'!G747</f>
        <v>R40</v>
      </c>
      <c r="J747" s="47">
        <f t="array" ref="J747">INDEX(H:H,MATCH(1,(K747=A:A)*(L747=G:G),0))</f>
        <v>0</v>
      </c>
    </row>
    <row r="748" spans="1:10" s="16" customFormat="1" x14ac:dyDescent="0.25">
      <c r="A748" s="32" t="s">
        <v>1895</v>
      </c>
      <c r="B748" s="32" t="s">
        <v>11</v>
      </c>
      <c r="C748" s="32" t="s">
        <v>4</v>
      </c>
      <c r="D748" s="32" t="s">
        <v>10</v>
      </c>
      <c r="E748" s="32" t="s">
        <v>11</v>
      </c>
      <c r="F748" s="32" t="s">
        <v>1116</v>
      </c>
      <c r="G748" s="32" t="s">
        <v>16</v>
      </c>
      <c r="H748" s="32" t="s">
        <v>1117</v>
      </c>
      <c r="I748" s="19" t="str">
        <f>'Extraction IP'!F748&amp;'Extraction IP'!G748</f>
        <v>R44</v>
      </c>
      <c r="J748" s="47">
        <f t="array" ref="J748">INDEX(H:H,MATCH(1,(K748=A:A)*(L748=G:G),0))</f>
        <v>0</v>
      </c>
    </row>
    <row r="749" spans="1:10" s="16" customFormat="1" x14ac:dyDescent="0.25">
      <c r="A749" s="32" t="s">
        <v>1895</v>
      </c>
      <c r="B749" s="32" t="s">
        <v>11</v>
      </c>
      <c r="C749" s="32" t="s">
        <v>4</v>
      </c>
      <c r="D749" s="32" t="s">
        <v>10</v>
      </c>
      <c r="E749" s="32" t="s">
        <v>11</v>
      </c>
      <c r="F749" s="32" t="s">
        <v>1116</v>
      </c>
      <c r="G749" s="32" t="s">
        <v>8</v>
      </c>
      <c r="H749" s="32" t="s">
        <v>1118</v>
      </c>
      <c r="I749" s="19" t="str">
        <f>'Extraction IP'!F749&amp;'Extraction IP'!G749</f>
        <v>R46</v>
      </c>
      <c r="J749" s="47">
        <f t="array" ref="J749">INDEX(H:H,MATCH(1,(K749=A:A)*(L749=G:G),0))</f>
        <v>0</v>
      </c>
    </row>
    <row r="750" spans="1:10" s="16" customFormat="1" x14ac:dyDescent="0.25">
      <c r="A750" s="32" t="s">
        <v>1896</v>
      </c>
      <c r="B750" s="32" t="s">
        <v>11</v>
      </c>
      <c r="C750" s="32" t="s">
        <v>4</v>
      </c>
      <c r="D750" s="32" t="s">
        <v>10</v>
      </c>
      <c r="E750" s="32" t="s">
        <v>11</v>
      </c>
      <c r="F750" s="32" t="s">
        <v>429</v>
      </c>
      <c r="G750" s="32" t="s">
        <v>16</v>
      </c>
      <c r="H750" s="32" t="s">
        <v>1074</v>
      </c>
      <c r="I750" s="19" t="str">
        <f>'Extraction IP'!F750&amp;'Extraction IP'!G750</f>
        <v>J4</v>
      </c>
      <c r="J750" s="47">
        <f t="array" ref="J750">INDEX(H:H,MATCH(1,(K750=A:A)*(L750=G:G),0))</f>
        <v>0</v>
      </c>
    </row>
    <row r="751" spans="1:10" s="16" customFormat="1" x14ac:dyDescent="0.25">
      <c r="A751" s="32" t="s">
        <v>1896</v>
      </c>
      <c r="B751" s="32" t="s">
        <v>11</v>
      </c>
      <c r="C751" s="32" t="s">
        <v>4</v>
      </c>
      <c r="D751" s="32" t="s">
        <v>10</v>
      </c>
      <c r="E751" s="32" t="s">
        <v>11</v>
      </c>
      <c r="F751" s="32" t="s">
        <v>24</v>
      </c>
      <c r="G751" s="32" t="s">
        <v>13</v>
      </c>
      <c r="H751" s="32" t="s">
        <v>1078</v>
      </c>
      <c r="I751" s="19" t="str">
        <f>'Extraction IP'!F751&amp;'Extraction IP'!G751</f>
        <v>F0</v>
      </c>
      <c r="J751" s="47">
        <f t="array" ref="J751">INDEX(H:H,MATCH(1,(K751=A:A)*(L751=G:G),0))</f>
        <v>0</v>
      </c>
    </row>
    <row r="752" spans="1:10" s="16" customFormat="1" x14ac:dyDescent="0.25">
      <c r="A752" s="32" t="s">
        <v>1896</v>
      </c>
      <c r="B752" s="32" t="s">
        <v>11</v>
      </c>
      <c r="C752" s="32" t="s">
        <v>4</v>
      </c>
      <c r="D752" s="32" t="s">
        <v>10</v>
      </c>
      <c r="E752" s="32" t="s">
        <v>11</v>
      </c>
      <c r="F752" s="32" t="s">
        <v>24</v>
      </c>
      <c r="G752" s="32" t="s">
        <v>16</v>
      </c>
      <c r="H752" s="32" t="s">
        <v>1079</v>
      </c>
      <c r="I752" s="19" t="str">
        <f>'Extraction IP'!F752&amp;'Extraction IP'!G752</f>
        <v>F4</v>
      </c>
      <c r="J752" s="47">
        <f t="array" ref="J752">INDEX(H:H,MATCH(1,(K752=A:A)*(L752=G:G),0))</f>
        <v>0</v>
      </c>
    </row>
    <row r="753" spans="1:10" s="16" customFormat="1" x14ac:dyDescent="0.25">
      <c r="A753" s="32" t="s">
        <v>1896</v>
      </c>
      <c r="B753" s="32" t="s">
        <v>11</v>
      </c>
      <c r="C753" s="32" t="s">
        <v>4</v>
      </c>
      <c r="D753" s="32" t="s">
        <v>10</v>
      </c>
      <c r="E753" s="32" t="s">
        <v>11</v>
      </c>
      <c r="F753" s="32" t="s">
        <v>24</v>
      </c>
      <c r="G753" s="32" t="s">
        <v>18</v>
      </c>
      <c r="H753" s="32" t="s">
        <v>1080</v>
      </c>
      <c r="I753" s="19" t="str">
        <f>'Extraction IP'!F753&amp;'Extraction IP'!G753</f>
        <v>F8</v>
      </c>
      <c r="J753" s="47">
        <f t="array" ref="J753">INDEX(H:H,MATCH(1,(K753=A:A)*(L753=G:G),0))</f>
        <v>0</v>
      </c>
    </row>
    <row r="754" spans="1:10" s="16" customFormat="1" x14ac:dyDescent="0.25">
      <c r="A754" s="32" t="s">
        <v>1896</v>
      </c>
      <c r="B754" s="32" t="s">
        <v>11</v>
      </c>
      <c r="C754" s="32" t="s">
        <v>4</v>
      </c>
      <c r="D754" s="32" t="s">
        <v>10</v>
      </c>
      <c r="E754" s="32" t="s">
        <v>11</v>
      </c>
      <c r="F754" s="32" t="s">
        <v>1724</v>
      </c>
      <c r="G754" s="32" t="s">
        <v>13</v>
      </c>
      <c r="H754" s="32" t="s">
        <v>1084</v>
      </c>
      <c r="I754" s="19" t="str">
        <f>'Extraction IP'!F754&amp;'Extraction IP'!G754</f>
        <v>S0</v>
      </c>
      <c r="J754" s="47">
        <f t="array" ref="J754">INDEX(H:H,MATCH(1,(K754=A:A)*(L754=G:G),0))</f>
        <v>0</v>
      </c>
    </row>
    <row r="755" spans="1:10" s="16" customFormat="1" x14ac:dyDescent="0.25">
      <c r="A755" s="32" t="s">
        <v>1896</v>
      </c>
      <c r="B755" s="32" t="s">
        <v>11</v>
      </c>
      <c r="C755" s="32" t="s">
        <v>4</v>
      </c>
      <c r="D755" s="32" t="s">
        <v>10</v>
      </c>
      <c r="E755" s="32" t="s">
        <v>11</v>
      </c>
      <c r="F755" s="32" t="s">
        <v>1724</v>
      </c>
      <c r="G755" s="32" t="s">
        <v>16</v>
      </c>
      <c r="H755" s="32" t="s">
        <v>1085</v>
      </c>
      <c r="I755" s="19" t="str">
        <f>'Extraction IP'!F755&amp;'Extraction IP'!G755</f>
        <v>S4</v>
      </c>
      <c r="J755" s="47">
        <f t="array" ref="J755">INDEX(H:H,MATCH(1,(K755=A:A)*(L755=G:G),0))</f>
        <v>0</v>
      </c>
    </row>
    <row r="756" spans="1:10" s="16" customFormat="1" x14ac:dyDescent="0.25">
      <c r="A756" s="32" t="s">
        <v>1896</v>
      </c>
      <c r="B756" s="32" t="s">
        <v>11</v>
      </c>
      <c r="C756" s="32" t="s">
        <v>4</v>
      </c>
      <c r="D756" s="32" t="s">
        <v>10</v>
      </c>
      <c r="E756" s="32" t="s">
        <v>11</v>
      </c>
      <c r="F756" s="32" t="s">
        <v>1724</v>
      </c>
      <c r="G756" s="32" t="s">
        <v>18</v>
      </c>
      <c r="H756" s="32" t="s">
        <v>1086</v>
      </c>
      <c r="I756" s="19" t="str">
        <f>'Extraction IP'!F756&amp;'Extraction IP'!G756</f>
        <v>S8</v>
      </c>
      <c r="J756" s="47">
        <f t="array" ref="J756">INDEX(H:H,MATCH(1,(K756=A:A)*(L756=G:G),0))</f>
        <v>0</v>
      </c>
    </row>
    <row r="757" spans="1:10" s="16" customFormat="1" x14ac:dyDescent="0.25">
      <c r="A757" s="32" t="s">
        <v>1896</v>
      </c>
      <c r="B757" s="32" t="s">
        <v>11</v>
      </c>
      <c r="C757" s="32" t="s">
        <v>4</v>
      </c>
      <c r="D757" s="32" t="s">
        <v>10</v>
      </c>
      <c r="E757" s="32" t="s">
        <v>11</v>
      </c>
      <c r="F757" s="32" t="s">
        <v>1724</v>
      </c>
      <c r="G757" s="32" t="s">
        <v>13</v>
      </c>
      <c r="H757" s="32" t="s">
        <v>1087</v>
      </c>
      <c r="I757" s="19" t="str">
        <f>'Extraction IP'!F757&amp;'Extraction IP'!G757</f>
        <v>S0</v>
      </c>
      <c r="J757" s="47">
        <f t="array" ref="J757">INDEX(H:H,MATCH(1,(K757=A:A)*(L757=G:G),0))</f>
        <v>0</v>
      </c>
    </row>
    <row r="758" spans="1:10" s="16" customFormat="1" x14ac:dyDescent="0.25">
      <c r="A758" s="32" t="s">
        <v>1896</v>
      </c>
      <c r="B758" s="32" t="s">
        <v>11</v>
      </c>
      <c r="C758" s="32" t="s">
        <v>4</v>
      </c>
      <c r="D758" s="32" t="s">
        <v>10</v>
      </c>
      <c r="E758" s="32" t="s">
        <v>11</v>
      </c>
      <c r="F758" s="32" t="s">
        <v>1724</v>
      </c>
      <c r="G758" s="32" t="s">
        <v>16</v>
      </c>
      <c r="H758" s="32" t="s">
        <v>1088</v>
      </c>
      <c r="I758" s="19" t="str">
        <f>'Extraction IP'!F758&amp;'Extraction IP'!G758</f>
        <v>S4</v>
      </c>
      <c r="J758" s="47">
        <f t="array" ref="J758">INDEX(H:H,MATCH(1,(K758=A:A)*(L758=G:G),0))</f>
        <v>0</v>
      </c>
    </row>
    <row r="759" spans="1:10" s="16" customFormat="1" x14ac:dyDescent="0.25">
      <c r="A759" s="32" t="s">
        <v>1896</v>
      </c>
      <c r="B759" s="32" t="s">
        <v>11</v>
      </c>
      <c r="C759" s="32" t="s">
        <v>4</v>
      </c>
      <c r="D759" s="32" t="s">
        <v>10</v>
      </c>
      <c r="E759" s="32" t="s">
        <v>11</v>
      </c>
      <c r="F759" s="32" t="s">
        <v>1724</v>
      </c>
      <c r="G759" s="32" t="s">
        <v>18</v>
      </c>
      <c r="H759" s="32" t="s">
        <v>1089</v>
      </c>
      <c r="I759" s="19" t="str">
        <f>'Extraction IP'!F759&amp;'Extraction IP'!G759</f>
        <v>S8</v>
      </c>
      <c r="J759" s="47">
        <f t="array" ref="J759">INDEX(H:H,MATCH(1,(K759=A:A)*(L759=G:G),0))</f>
        <v>0</v>
      </c>
    </row>
    <row r="760" spans="1:10" s="16" customFormat="1" x14ac:dyDescent="0.25">
      <c r="A760" s="32" t="s">
        <v>1897</v>
      </c>
      <c r="B760" s="32" t="s">
        <v>11</v>
      </c>
      <c r="C760" s="32" t="s">
        <v>4</v>
      </c>
      <c r="D760" s="32" t="s">
        <v>10</v>
      </c>
      <c r="E760" s="32" t="s">
        <v>11</v>
      </c>
      <c r="F760" s="32" t="s">
        <v>1066</v>
      </c>
      <c r="G760" s="32" t="s">
        <v>16</v>
      </c>
      <c r="H760" s="32" t="s">
        <v>1065</v>
      </c>
      <c r="I760" s="19" t="str">
        <f>'Extraction IP'!F760&amp;'Extraction IP'!G760</f>
        <v>K4</v>
      </c>
      <c r="J760" s="47">
        <f t="array" ref="J760">INDEX(H:H,MATCH(1,(K760=A:A)*(L760=G:G),0))</f>
        <v>0</v>
      </c>
    </row>
    <row r="761" spans="1:10" s="16" customFormat="1" x14ac:dyDescent="0.25">
      <c r="A761" s="32" t="s">
        <v>1897</v>
      </c>
      <c r="B761" s="32" t="s">
        <v>11</v>
      </c>
      <c r="C761" s="32" t="s">
        <v>4</v>
      </c>
      <c r="D761" s="32" t="s">
        <v>10</v>
      </c>
      <c r="E761" s="32" t="s">
        <v>11</v>
      </c>
      <c r="F761" s="32" t="s">
        <v>24</v>
      </c>
      <c r="G761" s="32" t="s">
        <v>13</v>
      </c>
      <c r="H761" s="32" t="s">
        <v>1119</v>
      </c>
      <c r="I761" s="19" t="str">
        <f>'Extraction IP'!F761&amp;'Extraction IP'!G761</f>
        <v>F0</v>
      </c>
      <c r="J761" s="47">
        <f t="array" ref="J761">INDEX(H:H,MATCH(1,(K761=A:A)*(L761=G:G),0))</f>
        <v>0</v>
      </c>
    </row>
    <row r="762" spans="1:10" s="16" customFormat="1" x14ac:dyDescent="0.25">
      <c r="A762" s="32" t="s">
        <v>1897</v>
      </c>
      <c r="B762" s="32" t="s">
        <v>11</v>
      </c>
      <c r="C762" s="32" t="s">
        <v>4</v>
      </c>
      <c r="D762" s="32" t="s">
        <v>10</v>
      </c>
      <c r="E762" s="32" t="s">
        <v>11</v>
      </c>
      <c r="F762" s="32" t="s">
        <v>24</v>
      </c>
      <c r="G762" s="32" t="s">
        <v>16</v>
      </c>
      <c r="H762" s="32" t="s">
        <v>1120</v>
      </c>
      <c r="I762" s="19" t="str">
        <f>'Extraction IP'!F762&amp;'Extraction IP'!G762</f>
        <v>F4</v>
      </c>
      <c r="J762" s="47">
        <f t="array" ref="J762">INDEX(H:H,MATCH(1,(K762=A:A)*(L762=G:G),0))</f>
        <v>0</v>
      </c>
    </row>
    <row r="763" spans="1:10" s="16" customFormat="1" x14ac:dyDescent="0.25">
      <c r="A763" s="32" t="s">
        <v>1897</v>
      </c>
      <c r="B763" s="32" t="s">
        <v>11</v>
      </c>
      <c r="C763" s="32" t="s">
        <v>4</v>
      </c>
      <c r="D763" s="32" t="s">
        <v>10</v>
      </c>
      <c r="E763" s="32" t="s">
        <v>11</v>
      </c>
      <c r="F763" s="32" t="s">
        <v>24</v>
      </c>
      <c r="G763" s="32" t="s">
        <v>18</v>
      </c>
      <c r="H763" s="32" t="s">
        <v>1121</v>
      </c>
      <c r="I763" s="19" t="str">
        <f>'Extraction IP'!F763&amp;'Extraction IP'!G763</f>
        <v>F8</v>
      </c>
      <c r="J763" s="47">
        <f t="array" ref="J763">INDEX(H:H,MATCH(1,(K763=A:A)*(L763=G:G),0))</f>
        <v>0</v>
      </c>
    </row>
    <row r="764" spans="1:10" s="16" customFormat="1" x14ac:dyDescent="0.25">
      <c r="A764" s="32" t="s">
        <v>1897</v>
      </c>
      <c r="B764" s="32" t="s">
        <v>11</v>
      </c>
      <c r="C764" s="32" t="s">
        <v>4</v>
      </c>
      <c r="D764" s="32" t="s">
        <v>10</v>
      </c>
      <c r="E764" s="32" t="s">
        <v>11</v>
      </c>
      <c r="F764" s="32" t="s">
        <v>1123</v>
      </c>
      <c r="G764" s="32" t="s">
        <v>13</v>
      </c>
      <c r="H764" s="32" t="s">
        <v>1122</v>
      </c>
      <c r="I764" s="19" t="str">
        <f>'Extraction IP'!F764&amp;'Extraction IP'!G764</f>
        <v>S30</v>
      </c>
      <c r="J764" s="47">
        <f t="array" ref="J764">INDEX(H:H,MATCH(1,(K764=A:A)*(L764=G:G),0))</f>
        <v>0</v>
      </c>
    </row>
    <row r="765" spans="1:10" s="16" customFormat="1" x14ac:dyDescent="0.25">
      <c r="A765" s="32" t="s">
        <v>1897</v>
      </c>
      <c r="B765" s="32" t="s">
        <v>11</v>
      </c>
      <c r="C765" s="32" t="s">
        <v>4</v>
      </c>
      <c r="D765" s="32" t="s">
        <v>10</v>
      </c>
      <c r="E765" s="32" t="s">
        <v>11</v>
      </c>
      <c r="F765" s="32" t="s">
        <v>1123</v>
      </c>
      <c r="G765" s="32" t="s">
        <v>16</v>
      </c>
      <c r="H765" s="32" t="s">
        <v>1124</v>
      </c>
      <c r="I765" s="19" t="str">
        <f>'Extraction IP'!F765&amp;'Extraction IP'!G765</f>
        <v>S34</v>
      </c>
      <c r="J765" s="47">
        <f t="array" ref="J765">INDEX(H:H,MATCH(1,(K765=A:A)*(L765=G:G),0))</f>
        <v>0</v>
      </c>
    </row>
    <row r="766" spans="1:10" s="16" customFormat="1" x14ac:dyDescent="0.25">
      <c r="A766" s="32" t="s">
        <v>1897</v>
      </c>
      <c r="B766" s="32" t="s">
        <v>11</v>
      </c>
      <c r="C766" s="32" t="s">
        <v>4</v>
      </c>
      <c r="D766" s="32" t="s">
        <v>10</v>
      </c>
      <c r="E766" s="32" t="s">
        <v>11</v>
      </c>
      <c r="F766" s="32" t="s">
        <v>1123</v>
      </c>
      <c r="G766" s="32" t="s">
        <v>18</v>
      </c>
      <c r="H766" s="32" t="s">
        <v>1125</v>
      </c>
      <c r="I766" s="19" t="str">
        <f>'Extraction IP'!F766&amp;'Extraction IP'!G766</f>
        <v>S38</v>
      </c>
      <c r="J766" s="47">
        <f t="array" ref="J766">INDEX(H:H,MATCH(1,(K766=A:A)*(L766=G:G),0))</f>
        <v>0</v>
      </c>
    </row>
    <row r="767" spans="1:10" s="16" customFormat="1" x14ac:dyDescent="0.25">
      <c r="A767" s="32" t="s">
        <v>1897</v>
      </c>
      <c r="B767" s="32" t="s">
        <v>11</v>
      </c>
      <c r="C767" s="32" t="s">
        <v>4</v>
      </c>
      <c r="D767" s="32" t="s">
        <v>10</v>
      </c>
      <c r="E767" s="32" t="s">
        <v>11</v>
      </c>
      <c r="F767" s="32" t="s">
        <v>1127</v>
      </c>
      <c r="G767" s="32" t="s">
        <v>13</v>
      </c>
      <c r="H767" s="32" t="s">
        <v>1126</v>
      </c>
      <c r="I767" s="19" t="str">
        <f>'Extraction IP'!F767&amp;'Extraction IP'!G767</f>
        <v>S40</v>
      </c>
      <c r="J767" s="47">
        <f t="array" ref="J767">INDEX(H:H,MATCH(1,(K767=A:A)*(L767=G:G),0))</f>
        <v>0</v>
      </c>
    </row>
    <row r="768" spans="1:10" s="16" customFormat="1" x14ac:dyDescent="0.25">
      <c r="A768" s="32" t="s">
        <v>1897</v>
      </c>
      <c r="B768" s="32" t="s">
        <v>11</v>
      </c>
      <c r="C768" s="32" t="s">
        <v>4</v>
      </c>
      <c r="D768" s="32" t="s">
        <v>10</v>
      </c>
      <c r="E768" s="32" t="s">
        <v>11</v>
      </c>
      <c r="F768" s="32" t="s">
        <v>1127</v>
      </c>
      <c r="G768" s="32" t="s">
        <v>16</v>
      </c>
      <c r="H768" s="32" t="s">
        <v>1128</v>
      </c>
      <c r="I768" s="19" t="str">
        <f>'Extraction IP'!F768&amp;'Extraction IP'!G768</f>
        <v>S44</v>
      </c>
      <c r="J768" s="47">
        <f t="array" ref="J768">INDEX(H:H,MATCH(1,(K768=A:A)*(L768=G:G),0))</f>
        <v>0</v>
      </c>
    </row>
    <row r="769" spans="1:10" s="16" customFormat="1" x14ac:dyDescent="0.25">
      <c r="A769" s="32" t="s">
        <v>1897</v>
      </c>
      <c r="B769" s="32" t="s">
        <v>11</v>
      </c>
      <c r="C769" s="32" t="s">
        <v>4</v>
      </c>
      <c r="D769" s="32" t="s">
        <v>10</v>
      </c>
      <c r="E769" s="32" t="s">
        <v>11</v>
      </c>
      <c r="F769" s="32" t="s">
        <v>1127</v>
      </c>
      <c r="G769" s="32" t="s">
        <v>18</v>
      </c>
      <c r="H769" s="32" t="s">
        <v>1129</v>
      </c>
      <c r="I769" s="19" t="str">
        <f>'Extraction IP'!F769&amp;'Extraction IP'!G769</f>
        <v>S48</v>
      </c>
      <c r="J769" s="47">
        <f t="array" ref="J769">INDEX(H:H,MATCH(1,(K769=A:A)*(L769=G:G),0))</f>
        <v>0</v>
      </c>
    </row>
    <row r="770" spans="1:10" s="16" customFormat="1" x14ac:dyDescent="0.25">
      <c r="A770" s="32" t="s">
        <v>1898</v>
      </c>
      <c r="B770" s="32" t="s">
        <v>11</v>
      </c>
      <c r="C770" s="32" t="s">
        <v>4</v>
      </c>
      <c r="D770" s="32" t="s">
        <v>10</v>
      </c>
      <c r="E770" s="32" t="s">
        <v>11</v>
      </c>
      <c r="F770" s="32" t="s">
        <v>20</v>
      </c>
      <c r="G770" s="32" t="s">
        <v>13</v>
      </c>
      <c r="H770" s="32" t="s">
        <v>1093</v>
      </c>
      <c r="I770" s="19" t="str">
        <f>'Extraction IP'!F770&amp;'Extraction IP'!G770</f>
        <v>D0</v>
      </c>
      <c r="J770" s="47">
        <f t="array" ref="J770">INDEX(H:H,MATCH(1,(K770=A:A)*(L770=G:G),0))</f>
        <v>0</v>
      </c>
    </row>
    <row r="771" spans="1:10" s="16" customFormat="1" x14ac:dyDescent="0.25">
      <c r="A771" s="32" t="s">
        <v>1898</v>
      </c>
      <c r="B771" s="32" t="s">
        <v>11</v>
      </c>
      <c r="C771" s="32" t="s">
        <v>4</v>
      </c>
      <c r="D771" s="32" t="s">
        <v>10</v>
      </c>
      <c r="E771" s="32" t="s">
        <v>11</v>
      </c>
      <c r="F771" s="32" t="s">
        <v>20</v>
      </c>
      <c r="G771" s="32" t="s">
        <v>16</v>
      </c>
      <c r="H771" s="32" t="s">
        <v>1094</v>
      </c>
      <c r="I771" s="19" t="str">
        <f>'Extraction IP'!F771&amp;'Extraction IP'!G771</f>
        <v>D4</v>
      </c>
      <c r="J771" s="47">
        <f t="array" ref="J771">INDEX(H:H,MATCH(1,(K771=A:A)*(L771=G:G),0))</f>
        <v>0</v>
      </c>
    </row>
    <row r="772" spans="1:10" s="16" customFormat="1" x14ac:dyDescent="0.25">
      <c r="A772" s="32" t="s">
        <v>1898</v>
      </c>
      <c r="B772" s="32" t="s">
        <v>11</v>
      </c>
      <c r="C772" s="32" t="s">
        <v>4</v>
      </c>
      <c r="D772" s="32" t="s">
        <v>10</v>
      </c>
      <c r="E772" s="32" t="s">
        <v>11</v>
      </c>
      <c r="F772" s="32" t="s">
        <v>20</v>
      </c>
      <c r="G772" s="32" t="s">
        <v>18</v>
      </c>
      <c r="H772" s="32" t="s">
        <v>1095</v>
      </c>
      <c r="I772" s="19" t="str">
        <f>'Extraction IP'!F772&amp;'Extraction IP'!G772</f>
        <v>D8</v>
      </c>
      <c r="J772" s="47">
        <f t="array" ref="J772">INDEX(H:H,MATCH(1,(K772=A:A)*(L772=G:G),0))</f>
        <v>0</v>
      </c>
    </row>
    <row r="773" spans="1:10" s="16" customFormat="1" x14ac:dyDescent="0.25">
      <c r="A773" s="32" t="s">
        <v>1898</v>
      </c>
      <c r="B773" s="32" t="s">
        <v>11</v>
      </c>
      <c r="C773" s="32" t="s">
        <v>4</v>
      </c>
      <c r="D773" s="32" t="s">
        <v>10</v>
      </c>
      <c r="E773" s="32" t="s">
        <v>11</v>
      </c>
      <c r="F773" s="32" t="s">
        <v>149</v>
      </c>
      <c r="G773" s="32" t="s">
        <v>13</v>
      </c>
      <c r="H773" s="32" t="s">
        <v>1096</v>
      </c>
      <c r="I773" s="19" t="str">
        <f>'Extraction IP'!F773&amp;'Extraction IP'!G773</f>
        <v>C0</v>
      </c>
      <c r="J773" s="47">
        <f t="array" ref="J773">INDEX(H:H,MATCH(1,(K773=A:A)*(L773=G:G),0))</f>
        <v>0</v>
      </c>
    </row>
    <row r="774" spans="1:10" s="16" customFormat="1" x14ac:dyDescent="0.25">
      <c r="A774" s="32" t="s">
        <v>1898</v>
      </c>
      <c r="B774" s="32" t="s">
        <v>11</v>
      </c>
      <c r="C774" s="32" t="s">
        <v>4</v>
      </c>
      <c r="D774" s="32" t="s">
        <v>10</v>
      </c>
      <c r="E774" s="32" t="s">
        <v>11</v>
      </c>
      <c r="F774" s="32" t="s">
        <v>149</v>
      </c>
      <c r="G774" s="32" t="s">
        <v>16</v>
      </c>
      <c r="H774" s="32" t="s">
        <v>1097</v>
      </c>
      <c r="I774" s="19" t="str">
        <f>'Extraction IP'!F774&amp;'Extraction IP'!G774</f>
        <v>C4</v>
      </c>
      <c r="J774" s="47">
        <f t="array" ref="J774">INDEX(H:H,MATCH(1,(K774=A:A)*(L774=G:G),0))</f>
        <v>0</v>
      </c>
    </row>
    <row r="775" spans="1:10" s="16" customFormat="1" x14ac:dyDescent="0.25">
      <c r="A775" s="32" t="s">
        <v>1898</v>
      </c>
      <c r="B775" s="32" t="s">
        <v>11</v>
      </c>
      <c r="C775" s="32" t="s">
        <v>4</v>
      </c>
      <c r="D775" s="32" t="s">
        <v>10</v>
      </c>
      <c r="E775" s="32" t="s">
        <v>11</v>
      </c>
      <c r="F775" s="32" t="s">
        <v>149</v>
      </c>
      <c r="G775" s="32" t="s">
        <v>18</v>
      </c>
      <c r="H775" s="32" t="s">
        <v>1098</v>
      </c>
      <c r="I775" s="19" t="str">
        <f>'Extraction IP'!F775&amp;'Extraction IP'!G775</f>
        <v>C8</v>
      </c>
      <c r="J775" s="47">
        <f t="array" ref="J775">INDEX(H:H,MATCH(1,(K775=A:A)*(L775=G:G),0))</f>
        <v>0</v>
      </c>
    </row>
    <row r="776" spans="1:10" s="16" customFormat="1" x14ac:dyDescent="0.25">
      <c r="A776" s="32" t="s">
        <v>1898</v>
      </c>
      <c r="B776" s="32" t="s">
        <v>11</v>
      </c>
      <c r="C776" s="32" t="s">
        <v>4</v>
      </c>
      <c r="D776" s="32" t="s">
        <v>10</v>
      </c>
      <c r="E776" s="32" t="s">
        <v>11</v>
      </c>
      <c r="F776" s="32" t="s">
        <v>28</v>
      </c>
      <c r="G776" s="32" t="s">
        <v>13</v>
      </c>
      <c r="H776" s="32" t="s">
        <v>1099</v>
      </c>
      <c r="I776" s="19" t="str">
        <f>'Extraction IP'!F776&amp;'Extraction IP'!G776</f>
        <v>B0</v>
      </c>
      <c r="J776" s="47">
        <f t="array" ref="J776">INDEX(H:H,MATCH(1,(K776=A:A)*(L776=G:G),0))</f>
        <v>0</v>
      </c>
    </row>
    <row r="777" spans="1:10" s="16" customFormat="1" x14ac:dyDescent="0.25">
      <c r="A777" s="32" t="s">
        <v>1898</v>
      </c>
      <c r="B777" s="32" t="s">
        <v>11</v>
      </c>
      <c r="C777" s="32" t="s">
        <v>4</v>
      </c>
      <c r="D777" s="32" t="s">
        <v>10</v>
      </c>
      <c r="E777" s="32" t="s">
        <v>11</v>
      </c>
      <c r="F777" s="32" t="s">
        <v>28</v>
      </c>
      <c r="G777" s="32" t="s">
        <v>16</v>
      </c>
      <c r="H777" s="32" t="s">
        <v>1100</v>
      </c>
      <c r="I777" s="19" t="str">
        <f>'Extraction IP'!F777&amp;'Extraction IP'!G777</f>
        <v>B4</v>
      </c>
      <c r="J777" s="47">
        <f t="array" ref="J777">INDEX(H:H,MATCH(1,(K777=A:A)*(L777=G:G),0))</f>
        <v>0</v>
      </c>
    </row>
    <row r="778" spans="1:10" s="16" customFormat="1" x14ac:dyDescent="0.25">
      <c r="A778" s="32" t="s">
        <v>1898</v>
      </c>
      <c r="B778" s="32" t="s">
        <v>11</v>
      </c>
      <c r="C778" s="32" t="s">
        <v>4</v>
      </c>
      <c r="D778" s="32" t="s">
        <v>10</v>
      </c>
      <c r="E778" s="32" t="s">
        <v>11</v>
      </c>
      <c r="F778" s="32" t="s">
        <v>28</v>
      </c>
      <c r="G778" s="32" t="s">
        <v>18</v>
      </c>
      <c r="H778" s="32" t="s">
        <v>1101</v>
      </c>
      <c r="I778" s="19" t="str">
        <f>'Extraction IP'!F778&amp;'Extraction IP'!G778</f>
        <v>B8</v>
      </c>
      <c r="J778" s="47">
        <f t="array" ref="J778">INDEX(H:H,MATCH(1,(K778=A:A)*(L778=G:G),0))</f>
        <v>0</v>
      </c>
    </row>
    <row r="779" spans="1:10" s="16" customFormat="1" x14ac:dyDescent="0.25">
      <c r="A779" s="32" t="s">
        <v>1898</v>
      </c>
      <c r="B779" s="32" t="s">
        <v>11</v>
      </c>
      <c r="C779" s="32" t="s">
        <v>4</v>
      </c>
      <c r="D779" s="32" t="s">
        <v>10</v>
      </c>
      <c r="E779" s="32" t="s">
        <v>11</v>
      </c>
      <c r="F779" s="32" t="s">
        <v>367</v>
      </c>
      <c r="G779" s="32" t="s">
        <v>13</v>
      </c>
      <c r="H779" s="32" t="s">
        <v>1102</v>
      </c>
      <c r="I779" s="19" t="str">
        <f>'Extraction IP'!F779&amp;'Extraction IP'!G779</f>
        <v>I0</v>
      </c>
      <c r="J779" s="47">
        <f t="array" ref="J779">INDEX(H:H,MATCH(1,(K779=A:A)*(L779=G:G),0))</f>
        <v>0</v>
      </c>
    </row>
    <row r="780" spans="1:10" s="16" customFormat="1" x14ac:dyDescent="0.25">
      <c r="A780" s="32" t="s">
        <v>1898</v>
      </c>
      <c r="B780" s="32" t="s">
        <v>11</v>
      </c>
      <c r="C780" s="32" t="s">
        <v>4</v>
      </c>
      <c r="D780" s="32" t="s">
        <v>10</v>
      </c>
      <c r="E780" s="32" t="s">
        <v>11</v>
      </c>
      <c r="F780" s="32" t="s">
        <v>367</v>
      </c>
      <c r="G780" s="32" t="s">
        <v>16</v>
      </c>
      <c r="H780" s="32" t="s">
        <v>1103</v>
      </c>
      <c r="I780" s="19" t="str">
        <f>'Extraction IP'!F780&amp;'Extraction IP'!G780</f>
        <v>I4</v>
      </c>
      <c r="J780" s="47">
        <f t="array" ref="J780">INDEX(H:H,MATCH(1,(K780=A:A)*(L780=G:G),0))</f>
        <v>0</v>
      </c>
    </row>
    <row r="781" spans="1:10" s="16" customFormat="1" x14ac:dyDescent="0.25">
      <c r="A781" s="32" t="s">
        <v>1898</v>
      </c>
      <c r="B781" s="32" t="s">
        <v>11</v>
      </c>
      <c r="C781" s="32" t="s">
        <v>4</v>
      </c>
      <c r="D781" s="32" t="s">
        <v>10</v>
      </c>
      <c r="E781" s="32" t="s">
        <v>11</v>
      </c>
      <c r="F781" s="32" t="s">
        <v>367</v>
      </c>
      <c r="G781" s="32" t="s">
        <v>18</v>
      </c>
      <c r="H781" s="32" t="s">
        <v>1104</v>
      </c>
      <c r="I781" s="19" t="str">
        <f>'Extraction IP'!F781&amp;'Extraction IP'!G781</f>
        <v>I8</v>
      </c>
      <c r="J781" s="47">
        <f t="array" ref="J781">INDEX(H:H,MATCH(1,(K781=A:A)*(L781=G:G),0))</f>
        <v>0</v>
      </c>
    </row>
    <row r="782" spans="1:10" s="16" customFormat="1" x14ac:dyDescent="0.25">
      <c r="A782" s="32" t="s">
        <v>1898</v>
      </c>
      <c r="B782" s="32" t="s">
        <v>11</v>
      </c>
      <c r="C782" s="32" t="s">
        <v>4</v>
      </c>
      <c r="D782" s="32" t="s">
        <v>10</v>
      </c>
      <c r="E782" s="32" t="s">
        <v>11</v>
      </c>
      <c r="F782" s="32" t="s">
        <v>36</v>
      </c>
      <c r="G782" s="32" t="s">
        <v>13</v>
      </c>
      <c r="H782" s="32" t="s">
        <v>1105</v>
      </c>
      <c r="I782" s="19" t="str">
        <f>'Extraction IP'!F782&amp;'Extraction IP'!G782</f>
        <v>H0</v>
      </c>
      <c r="J782" s="47">
        <f t="array" ref="J782">INDEX(H:H,MATCH(1,(K782=A:A)*(L782=G:G),0))</f>
        <v>0</v>
      </c>
    </row>
    <row r="783" spans="1:10" s="16" customFormat="1" x14ac:dyDescent="0.25">
      <c r="A783" s="32" t="s">
        <v>1898</v>
      </c>
      <c r="B783" s="32" t="s">
        <v>11</v>
      </c>
      <c r="C783" s="32" t="s">
        <v>4</v>
      </c>
      <c r="D783" s="32" t="s">
        <v>10</v>
      </c>
      <c r="E783" s="32" t="s">
        <v>11</v>
      </c>
      <c r="F783" s="32" t="s">
        <v>36</v>
      </c>
      <c r="G783" s="32" t="s">
        <v>16</v>
      </c>
      <c r="H783" s="32" t="s">
        <v>1106</v>
      </c>
      <c r="I783" s="19" t="str">
        <f>'Extraction IP'!F783&amp;'Extraction IP'!G783</f>
        <v>H4</v>
      </c>
      <c r="J783" s="47">
        <f t="array" ref="J783">INDEX(H:H,MATCH(1,(K783=A:A)*(L783=G:G),0))</f>
        <v>0</v>
      </c>
    </row>
    <row r="784" spans="1:10" s="16" customFormat="1" x14ac:dyDescent="0.25">
      <c r="A784" s="32" t="s">
        <v>1898</v>
      </c>
      <c r="B784" s="32" t="s">
        <v>11</v>
      </c>
      <c r="C784" s="32" t="s">
        <v>4</v>
      </c>
      <c r="D784" s="32" t="s">
        <v>10</v>
      </c>
      <c r="E784" s="32" t="s">
        <v>11</v>
      </c>
      <c r="F784" s="32" t="s">
        <v>36</v>
      </c>
      <c r="G784" s="32" t="s">
        <v>18</v>
      </c>
      <c r="H784" s="32" t="s">
        <v>1107</v>
      </c>
      <c r="I784" s="19" t="str">
        <f>'Extraction IP'!F784&amp;'Extraction IP'!G784</f>
        <v>H8</v>
      </c>
      <c r="J784" s="47">
        <f t="array" ref="J784">INDEX(H:H,MATCH(1,(K784=A:A)*(L784=G:G),0))</f>
        <v>0</v>
      </c>
    </row>
    <row r="785" spans="1:10" s="16" customFormat="1" x14ac:dyDescent="0.25">
      <c r="A785" s="32" t="s">
        <v>1899</v>
      </c>
      <c r="B785" s="32" t="s">
        <v>11</v>
      </c>
      <c r="C785" s="32" t="s">
        <v>4</v>
      </c>
      <c r="D785" s="32" t="s">
        <v>10</v>
      </c>
      <c r="E785" s="32" t="s">
        <v>11</v>
      </c>
      <c r="F785" s="32" t="s">
        <v>32</v>
      </c>
      <c r="G785" s="32" t="s">
        <v>13</v>
      </c>
      <c r="H785" s="32" t="s">
        <v>891</v>
      </c>
      <c r="I785" s="19" t="str">
        <f>'Extraction IP'!F785&amp;'Extraction IP'!G785</f>
        <v>A0</v>
      </c>
      <c r="J785" s="47">
        <f t="array" ref="J785">INDEX(H:H,MATCH(1,(K785=A:A)*(L785=G:G),0))</f>
        <v>0</v>
      </c>
    </row>
    <row r="786" spans="1:10" s="16" customFormat="1" x14ac:dyDescent="0.25">
      <c r="A786" s="32" t="s">
        <v>1899</v>
      </c>
      <c r="B786" s="32" t="s">
        <v>11</v>
      </c>
      <c r="C786" s="32" t="s">
        <v>4</v>
      </c>
      <c r="D786" s="32" t="s">
        <v>10</v>
      </c>
      <c r="E786" s="32" t="s">
        <v>11</v>
      </c>
      <c r="F786" s="32" t="s">
        <v>32</v>
      </c>
      <c r="G786" s="32" t="s">
        <v>16</v>
      </c>
      <c r="H786" s="32" t="s">
        <v>892</v>
      </c>
      <c r="I786" s="19" t="str">
        <f>'Extraction IP'!F786&amp;'Extraction IP'!G786</f>
        <v>A4</v>
      </c>
      <c r="J786" s="47">
        <f t="array" ref="J786">INDEX(H:H,MATCH(1,(K786=A:A)*(L786=G:G),0))</f>
        <v>0</v>
      </c>
    </row>
    <row r="787" spans="1:10" s="16" customFormat="1" x14ac:dyDescent="0.25">
      <c r="A787" s="32" t="s">
        <v>1899</v>
      </c>
      <c r="B787" s="32" t="s">
        <v>11</v>
      </c>
      <c r="C787" s="32" t="s">
        <v>4</v>
      </c>
      <c r="D787" s="32" t="s">
        <v>10</v>
      </c>
      <c r="E787" s="32" t="s">
        <v>11</v>
      </c>
      <c r="F787" s="32" t="s">
        <v>32</v>
      </c>
      <c r="G787" s="32" t="s">
        <v>18</v>
      </c>
      <c r="H787" s="32" t="s">
        <v>893</v>
      </c>
      <c r="I787" s="19" t="str">
        <f>'Extraction IP'!F787&amp;'Extraction IP'!G787</f>
        <v>A8</v>
      </c>
      <c r="J787" s="47">
        <f t="array" ref="J787">INDEX(H:H,MATCH(1,(K787=A:A)*(L787=G:G),0))</f>
        <v>0</v>
      </c>
    </row>
    <row r="788" spans="1:10" s="16" customFormat="1" x14ac:dyDescent="0.25">
      <c r="A788" s="32" t="s">
        <v>1899</v>
      </c>
      <c r="B788" s="32" t="s">
        <v>11</v>
      </c>
      <c r="C788" s="32" t="s">
        <v>4</v>
      </c>
      <c r="D788" s="32" t="s">
        <v>10</v>
      </c>
      <c r="E788" s="32" t="s">
        <v>11</v>
      </c>
      <c r="F788" s="32" t="s">
        <v>28</v>
      </c>
      <c r="G788" s="32" t="s">
        <v>13</v>
      </c>
      <c r="H788" s="32" t="s">
        <v>894</v>
      </c>
      <c r="I788" s="19" t="str">
        <f>'Extraction IP'!F788&amp;'Extraction IP'!G788</f>
        <v>B0</v>
      </c>
      <c r="J788" s="47">
        <f t="array" ref="J788">INDEX(H:H,MATCH(1,(K788=A:A)*(L788=G:G),0))</f>
        <v>0</v>
      </c>
    </row>
    <row r="789" spans="1:10" s="16" customFormat="1" x14ac:dyDescent="0.25">
      <c r="A789" s="32" t="s">
        <v>1899</v>
      </c>
      <c r="B789" s="32" t="s">
        <v>11</v>
      </c>
      <c r="C789" s="32" t="s">
        <v>4</v>
      </c>
      <c r="D789" s="32" t="s">
        <v>10</v>
      </c>
      <c r="E789" s="32" t="s">
        <v>11</v>
      </c>
      <c r="F789" s="32" t="s">
        <v>28</v>
      </c>
      <c r="G789" s="32" t="s">
        <v>16</v>
      </c>
      <c r="H789" s="32" t="s">
        <v>895</v>
      </c>
      <c r="I789" s="19" t="str">
        <f>'Extraction IP'!F789&amp;'Extraction IP'!G789</f>
        <v>B4</v>
      </c>
      <c r="J789" s="47">
        <f t="array" ref="J789">INDEX(H:H,MATCH(1,(K789=A:A)*(L789=G:G),0))</f>
        <v>0</v>
      </c>
    </row>
    <row r="790" spans="1:10" s="16" customFormat="1" x14ac:dyDescent="0.25">
      <c r="A790" s="32" t="s">
        <v>1899</v>
      </c>
      <c r="B790" s="32" t="s">
        <v>11</v>
      </c>
      <c r="C790" s="32" t="s">
        <v>4</v>
      </c>
      <c r="D790" s="32" t="s">
        <v>10</v>
      </c>
      <c r="E790" s="32" t="s">
        <v>11</v>
      </c>
      <c r="F790" s="32" t="s">
        <v>28</v>
      </c>
      <c r="G790" s="32" t="s">
        <v>18</v>
      </c>
      <c r="H790" s="32" t="s">
        <v>896</v>
      </c>
      <c r="I790" s="19" t="str">
        <f>'Extraction IP'!F790&amp;'Extraction IP'!G790</f>
        <v>B8</v>
      </c>
      <c r="J790" s="47">
        <f t="array" ref="J790">INDEX(H:H,MATCH(1,(K790=A:A)*(L790=G:G),0))</f>
        <v>0</v>
      </c>
    </row>
    <row r="791" spans="1:10" s="16" customFormat="1" x14ac:dyDescent="0.25">
      <c r="A791" s="32" t="s">
        <v>1899</v>
      </c>
      <c r="B791" s="32" t="s">
        <v>11</v>
      </c>
      <c r="C791" s="32" t="s">
        <v>4</v>
      </c>
      <c r="D791" s="32" t="s">
        <v>10</v>
      </c>
      <c r="E791" s="32" t="s">
        <v>11</v>
      </c>
      <c r="F791" s="32" t="s">
        <v>149</v>
      </c>
      <c r="G791" s="32" t="s">
        <v>13</v>
      </c>
      <c r="H791" s="32" t="s">
        <v>897</v>
      </c>
      <c r="I791" s="19" t="str">
        <f>'Extraction IP'!F791&amp;'Extraction IP'!G791</f>
        <v>C0</v>
      </c>
      <c r="J791" s="47">
        <f t="array" ref="J791">INDEX(H:H,MATCH(1,(K791=A:A)*(L791=G:G),0))</f>
        <v>0</v>
      </c>
    </row>
    <row r="792" spans="1:10" s="16" customFormat="1" x14ac:dyDescent="0.25">
      <c r="A792" s="32" t="s">
        <v>1899</v>
      </c>
      <c r="B792" s="32" t="s">
        <v>11</v>
      </c>
      <c r="C792" s="32" t="s">
        <v>4</v>
      </c>
      <c r="D792" s="32" t="s">
        <v>10</v>
      </c>
      <c r="E792" s="32" t="s">
        <v>11</v>
      </c>
      <c r="F792" s="32" t="s">
        <v>149</v>
      </c>
      <c r="G792" s="32" t="s">
        <v>16</v>
      </c>
      <c r="H792" s="32" t="s">
        <v>898</v>
      </c>
      <c r="I792" s="19" t="str">
        <f>'Extraction IP'!F792&amp;'Extraction IP'!G792</f>
        <v>C4</v>
      </c>
      <c r="J792" s="47">
        <f t="array" ref="J792">INDEX(H:H,MATCH(1,(K792=A:A)*(L792=G:G),0))</f>
        <v>0</v>
      </c>
    </row>
    <row r="793" spans="1:10" s="16" customFormat="1" x14ac:dyDescent="0.25">
      <c r="A793" s="32" t="s">
        <v>1899</v>
      </c>
      <c r="B793" s="32" t="s">
        <v>11</v>
      </c>
      <c r="C793" s="32" t="s">
        <v>4</v>
      </c>
      <c r="D793" s="32" t="s">
        <v>10</v>
      </c>
      <c r="E793" s="32" t="s">
        <v>11</v>
      </c>
      <c r="F793" s="32" t="s">
        <v>20</v>
      </c>
      <c r="G793" s="32" t="s">
        <v>13</v>
      </c>
      <c r="H793" s="32" t="s">
        <v>899</v>
      </c>
      <c r="I793" s="19" t="str">
        <f>'Extraction IP'!F793&amp;'Extraction IP'!G793</f>
        <v>D0</v>
      </c>
      <c r="J793" s="47">
        <f t="array" ref="J793">INDEX(H:H,MATCH(1,(K793=A:A)*(L793=G:G),0))</f>
        <v>0</v>
      </c>
    </row>
    <row r="794" spans="1:10" s="16" customFormat="1" x14ac:dyDescent="0.25">
      <c r="A794" s="32" t="s">
        <v>1899</v>
      </c>
      <c r="B794" s="32" t="s">
        <v>11</v>
      </c>
      <c r="C794" s="32" t="s">
        <v>4</v>
      </c>
      <c r="D794" s="32" t="s">
        <v>10</v>
      </c>
      <c r="E794" s="32" t="s">
        <v>11</v>
      </c>
      <c r="F794" s="32" t="s">
        <v>20</v>
      </c>
      <c r="G794" s="32" t="s">
        <v>16</v>
      </c>
      <c r="H794" s="32" t="s">
        <v>900</v>
      </c>
      <c r="I794" s="19" t="str">
        <f>'Extraction IP'!F794&amp;'Extraction IP'!G794</f>
        <v>D4</v>
      </c>
      <c r="J794" s="47">
        <f t="array" ref="J794">INDEX(H:H,MATCH(1,(K794=A:A)*(L794=G:G),0))</f>
        <v>0</v>
      </c>
    </row>
    <row r="795" spans="1:10" s="16" customFormat="1" x14ac:dyDescent="0.25">
      <c r="A795" s="32" t="s">
        <v>1899</v>
      </c>
      <c r="B795" s="32" t="s">
        <v>11</v>
      </c>
      <c r="C795" s="32" t="s">
        <v>4</v>
      </c>
      <c r="D795" s="32" t="s">
        <v>10</v>
      </c>
      <c r="E795" s="32" t="s">
        <v>11</v>
      </c>
      <c r="F795" s="32" t="s">
        <v>20</v>
      </c>
      <c r="G795" s="32" t="s">
        <v>18</v>
      </c>
      <c r="H795" s="32" t="s">
        <v>901</v>
      </c>
      <c r="I795" s="19" t="str">
        <f>'Extraction IP'!F795&amp;'Extraction IP'!G795</f>
        <v>D8</v>
      </c>
      <c r="J795" s="47">
        <f t="array" ref="J795">INDEX(H:H,MATCH(1,(K795=A:A)*(L795=G:G),0))</f>
        <v>0</v>
      </c>
    </row>
    <row r="796" spans="1:10" s="16" customFormat="1" x14ac:dyDescent="0.25">
      <c r="A796" s="32" t="s">
        <v>1899</v>
      </c>
      <c r="B796" s="32" t="s">
        <v>11</v>
      </c>
      <c r="C796" s="32" t="s">
        <v>4</v>
      </c>
      <c r="D796" s="32" t="s">
        <v>10</v>
      </c>
      <c r="E796" s="32" t="s">
        <v>11</v>
      </c>
      <c r="F796" s="32" t="s">
        <v>12</v>
      </c>
      <c r="G796" s="32" t="s">
        <v>13</v>
      </c>
      <c r="H796" s="32" t="s">
        <v>902</v>
      </c>
      <c r="I796" s="19" t="str">
        <f>'Extraction IP'!F796&amp;'Extraction IP'!G796</f>
        <v>E0</v>
      </c>
      <c r="J796" s="47">
        <f t="array" ref="J796">INDEX(H:H,MATCH(1,(K796=A:A)*(L796=G:G),0))</f>
        <v>0</v>
      </c>
    </row>
    <row r="797" spans="1:10" s="16" customFormat="1" x14ac:dyDescent="0.25">
      <c r="A797" s="32" t="s">
        <v>1899</v>
      </c>
      <c r="B797" s="32" t="s">
        <v>11</v>
      </c>
      <c r="C797" s="32" t="s">
        <v>4</v>
      </c>
      <c r="D797" s="32" t="s">
        <v>10</v>
      </c>
      <c r="E797" s="32" t="s">
        <v>11</v>
      </c>
      <c r="F797" s="32" t="s">
        <v>12</v>
      </c>
      <c r="G797" s="32" t="s">
        <v>16</v>
      </c>
      <c r="H797" s="32" t="s">
        <v>903</v>
      </c>
      <c r="I797" s="19" t="str">
        <f>'Extraction IP'!F797&amp;'Extraction IP'!G797</f>
        <v>E4</v>
      </c>
      <c r="J797" s="47">
        <f t="array" ref="J797">INDEX(H:H,MATCH(1,(K797=A:A)*(L797=G:G),0))</f>
        <v>0</v>
      </c>
    </row>
    <row r="798" spans="1:10" s="16" customFormat="1" x14ac:dyDescent="0.25">
      <c r="A798" s="32" t="s">
        <v>1899</v>
      </c>
      <c r="B798" s="32" t="s">
        <v>11</v>
      </c>
      <c r="C798" s="32" t="s">
        <v>4</v>
      </c>
      <c r="D798" s="32" t="s">
        <v>10</v>
      </c>
      <c r="E798" s="32" t="s">
        <v>11</v>
      </c>
      <c r="F798" s="32" t="s">
        <v>12</v>
      </c>
      <c r="G798" s="32" t="s">
        <v>18</v>
      </c>
      <c r="H798" s="32" t="s">
        <v>904</v>
      </c>
      <c r="I798" s="19" t="str">
        <f>'Extraction IP'!F798&amp;'Extraction IP'!G798</f>
        <v>E8</v>
      </c>
      <c r="J798" s="47">
        <f t="array" ref="J798">INDEX(H:H,MATCH(1,(K798=A:A)*(L798=G:G),0))</f>
        <v>0</v>
      </c>
    </row>
    <row r="799" spans="1:10" s="16" customFormat="1" x14ac:dyDescent="0.25">
      <c r="A799" s="32" t="s">
        <v>1899</v>
      </c>
      <c r="B799" s="32" t="s">
        <v>11</v>
      </c>
      <c r="C799" s="32" t="s">
        <v>4</v>
      </c>
      <c r="D799" s="32" t="s">
        <v>10</v>
      </c>
      <c r="E799" s="32" t="s">
        <v>11</v>
      </c>
      <c r="F799" s="32" t="s">
        <v>24</v>
      </c>
      <c r="G799" s="32" t="s">
        <v>16</v>
      </c>
      <c r="H799" s="32" t="s">
        <v>905</v>
      </c>
      <c r="I799" s="19" t="str">
        <f>'Extraction IP'!F799&amp;'Extraction IP'!G799</f>
        <v>F4</v>
      </c>
      <c r="J799" s="47">
        <f t="array" ref="J799">INDEX(H:H,MATCH(1,(K799=A:A)*(L799=G:G),0))</f>
        <v>0</v>
      </c>
    </row>
    <row r="800" spans="1:10" s="16" customFormat="1" x14ac:dyDescent="0.25">
      <c r="A800" s="32" t="s">
        <v>1899</v>
      </c>
      <c r="B800" s="32" t="s">
        <v>11</v>
      </c>
      <c r="C800" s="32" t="s">
        <v>4</v>
      </c>
      <c r="D800" s="32" t="s">
        <v>10</v>
      </c>
      <c r="E800" s="32" t="s">
        <v>11</v>
      </c>
      <c r="F800" s="32" t="s">
        <v>24</v>
      </c>
      <c r="G800" s="32" t="s">
        <v>16</v>
      </c>
      <c r="H800" s="32" t="s">
        <v>906</v>
      </c>
      <c r="I800" s="19" t="str">
        <f>'Extraction IP'!F800&amp;'Extraction IP'!G800</f>
        <v>F4</v>
      </c>
      <c r="J800" s="47">
        <f t="array" ref="J800">INDEX(H:H,MATCH(1,(K800=A:A)*(L800=G:G),0))</f>
        <v>0</v>
      </c>
    </row>
    <row r="801" spans="1:10" s="16" customFormat="1" x14ac:dyDescent="0.25">
      <c r="A801" s="32" t="s">
        <v>1899</v>
      </c>
      <c r="B801" s="32" t="s">
        <v>11</v>
      </c>
      <c r="C801" s="32" t="s">
        <v>4</v>
      </c>
      <c r="D801" s="32" t="s">
        <v>10</v>
      </c>
      <c r="E801" s="32" t="s">
        <v>11</v>
      </c>
      <c r="F801" s="32" t="s">
        <v>24</v>
      </c>
      <c r="G801" s="32" t="s">
        <v>18</v>
      </c>
      <c r="H801" s="32" t="s">
        <v>907</v>
      </c>
      <c r="I801" s="19" t="str">
        <f>'Extraction IP'!F801&amp;'Extraction IP'!G801</f>
        <v>F8</v>
      </c>
      <c r="J801" s="47">
        <f t="array" ref="J801">INDEX(H:H,MATCH(1,(K801=A:A)*(L801=G:G),0))</f>
        <v>0</v>
      </c>
    </row>
    <row r="802" spans="1:10" s="16" customFormat="1" x14ac:dyDescent="0.25">
      <c r="A802" s="32" t="s">
        <v>1899</v>
      </c>
      <c r="B802" s="32" t="s">
        <v>11</v>
      </c>
      <c r="C802" s="32" t="s">
        <v>4</v>
      </c>
      <c r="D802" s="32" t="s">
        <v>10</v>
      </c>
      <c r="E802" s="32" t="s">
        <v>11</v>
      </c>
      <c r="F802" s="32" t="s">
        <v>36</v>
      </c>
      <c r="G802" s="32" t="s">
        <v>13</v>
      </c>
      <c r="H802" s="32" t="s">
        <v>908</v>
      </c>
      <c r="I802" s="19" t="str">
        <f>'Extraction IP'!F802&amp;'Extraction IP'!G802</f>
        <v>H0</v>
      </c>
      <c r="J802" s="47">
        <f t="array" ref="J802">INDEX(H:H,MATCH(1,(K802=A:A)*(L802=G:G),0))</f>
        <v>0</v>
      </c>
    </row>
    <row r="803" spans="1:10" s="16" customFormat="1" x14ac:dyDescent="0.25">
      <c r="A803" s="32" t="s">
        <v>1899</v>
      </c>
      <c r="B803" s="32" t="s">
        <v>11</v>
      </c>
      <c r="C803" s="32" t="s">
        <v>4</v>
      </c>
      <c r="D803" s="32" t="s">
        <v>10</v>
      </c>
      <c r="E803" s="32" t="s">
        <v>11</v>
      </c>
      <c r="F803" s="32" t="s">
        <v>36</v>
      </c>
      <c r="G803" s="32" t="s">
        <v>13</v>
      </c>
      <c r="H803" s="32" t="s">
        <v>909</v>
      </c>
      <c r="I803" s="19" t="str">
        <f>'Extraction IP'!F803&amp;'Extraction IP'!G803</f>
        <v>H0</v>
      </c>
      <c r="J803" s="47">
        <f t="array" ref="J803">INDEX(H:H,MATCH(1,(K803=A:A)*(L803=G:G),0))</f>
        <v>0</v>
      </c>
    </row>
    <row r="804" spans="1:10" s="16" customFormat="1" x14ac:dyDescent="0.25">
      <c r="A804" s="32" t="s">
        <v>1899</v>
      </c>
      <c r="B804" s="32" t="s">
        <v>11</v>
      </c>
      <c r="C804" s="32" t="s">
        <v>4</v>
      </c>
      <c r="D804" s="32" t="s">
        <v>10</v>
      </c>
      <c r="E804" s="32" t="s">
        <v>11</v>
      </c>
      <c r="F804" s="32" t="s">
        <v>36</v>
      </c>
      <c r="G804" s="32" t="s">
        <v>18</v>
      </c>
      <c r="H804" s="32" t="s">
        <v>910</v>
      </c>
      <c r="I804" s="19" t="str">
        <f>'Extraction IP'!F804&amp;'Extraction IP'!G804</f>
        <v>H8</v>
      </c>
      <c r="J804" s="47">
        <f t="array" ref="J804">INDEX(H:H,MATCH(1,(K804=A:A)*(L804=G:G),0))</f>
        <v>0</v>
      </c>
    </row>
    <row r="805" spans="1:10" s="16" customFormat="1" x14ac:dyDescent="0.25">
      <c r="A805" s="32" t="s">
        <v>1899</v>
      </c>
      <c r="B805" s="32" t="s">
        <v>11</v>
      </c>
      <c r="C805" s="32" t="s">
        <v>4</v>
      </c>
      <c r="D805" s="32" t="s">
        <v>10</v>
      </c>
      <c r="E805" s="32" t="s">
        <v>11</v>
      </c>
      <c r="F805" s="32" t="s">
        <v>149</v>
      </c>
      <c r="G805" s="32" t="s">
        <v>18</v>
      </c>
      <c r="H805" s="32" t="s">
        <v>1266</v>
      </c>
      <c r="I805" s="19" t="str">
        <f>'Extraction IP'!F805&amp;'Extraction IP'!G805</f>
        <v>C8</v>
      </c>
      <c r="J805" s="47">
        <f t="array" ref="J805">INDEX(H:H,MATCH(1,(K805=A:A)*(L805=G:G),0))</f>
        <v>0</v>
      </c>
    </row>
    <row r="806" spans="1:10" s="16" customFormat="1" x14ac:dyDescent="0.25">
      <c r="A806" s="32" t="s">
        <v>1900</v>
      </c>
      <c r="B806" s="32" t="s">
        <v>11</v>
      </c>
      <c r="C806" s="32" t="s">
        <v>4</v>
      </c>
      <c r="D806" s="32" t="s">
        <v>10</v>
      </c>
      <c r="E806" s="32" t="s">
        <v>11</v>
      </c>
      <c r="F806" s="32" t="s">
        <v>32</v>
      </c>
      <c r="G806" s="32" t="s">
        <v>13</v>
      </c>
      <c r="H806" s="32" t="s">
        <v>932</v>
      </c>
      <c r="I806" s="19" t="str">
        <f>'Extraction IP'!F806&amp;'Extraction IP'!G806</f>
        <v>A0</v>
      </c>
      <c r="J806" s="47">
        <f t="array" ref="J806">INDEX(H:H,MATCH(1,(K806=A:A)*(L806=G:G),0))</f>
        <v>0</v>
      </c>
    </row>
    <row r="807" spans="1:10" s="16" customFormat="1" x14ac:dyDescent="0.25">
      <c r="A807" s="32" t="s">
        <v>1900</v>
      </c>
      <c r="B807" s="32" t="s">
        <v>11</v>
      </c>
      <c r="C807" s="32" t="s">
        <v>4</v>
      </c>
      <c r="D807" s="32" t="s">
        <v>10</v>
      </c>
      <c r="E807" s="32" t="s">
        <v>11</v>
      </c>
      <c r="F807" s="32" t="s">
        <v>32</v>
      </c>
      <c r="G807" s="32" t="s">
        <v>16</v>
      </c>
      <c r="H807" s="32" t="s">
        <v>933</v>
      </c>
      <c r="I807" s="19" t="str">
        <f>'Extraction IP'!F807&amp;'Extraction IP'!G807</f>
        <v>A4</v>
      </c>
      <c r="J807" s="47">
        <f t="array" ref="J807">INDEX(H:H,MATCH(1,(K807=A:A)*(L807=G:G),0))</f>
        <v>0</v>
      </c>
    </row>
    <row r="808" spans="1:10" s="16" customFormat="1" x14ac:dyDescent="0.25">
      <c r="A808" s="32" t="s">
        <v>1900</v>
      </c>
      <c r="B808" s="32" t="s">
        <v>11</v>
      </c>
      <c r="C808" s="32" t="s">
        <v>4</v>
      </c>
      <c r="D808" s="32" t="s">
        <v>10</v>
      </c>
      <c r="E808" s="32" t="s">
        <v>11</v>
      </c>
      <c r="F808" s="32" t="s">
        <v>32</v>
      </c>
      <c r="G808" s="32" t="s">
        <v>18</v>
      </c>
      <c r="H808" s="32" t="s">
        <v>934</v>
      </c>
      <c r="I808" s="19" t="str">
        <f>'Extraction IP'!F808&amp;'Extraction IP'!G808</f>
        <v>A8</v>
      </c>
      <c r="J808" s="47">
        <f t="array" ref="J808">INDEX(H:H,MATCH(1,(K808=A:A)*(L808=G:G),0))</f>
        <v>0</v>
      </c>
    </row>
    <row r="809" spans="1:10" s="16" customFormat="1" x14ac:dyDescent="0.25">
      <c r="A809" s="32" t="s">
        <v>1900</v>
      </c>
      <c r="B809" s="32" t="s">
        <v>11</v>
      </c>
      <c r="C809" s="32" t="s">
        <v>4</v>
      </c>
      <c r="D809" s="32" t="s">
        <v>10</v>
      </c>
      <c r="E809" s="32" t="s">
        <v>11</v>
      </c>
      <c r="F809" s="32" t="s">
        <v>28</v>
      </c>
      <c r="G809" s="32" t="s">
        <v>13</v>
      </c>
      <c r="H809" s="32" t="s">
        <v>935</v>
      </c>
      <c r="I809" s="19" t="str">
        <f>'Extraction IP'!F809&amp;'Extraction IP'!G809</f>
        <v>B0</v>
      </c>
      <c r="J809" s="47">
        <f t="array" ref="J809">INDEX(H:H,MATCH(1,(K809=A:A)*(L809=G:G),0))</f>
        <v>0</v>
      </c>
    </row>
    <row r="810" spans="1:10" s="16" customFormat="1" x14ac:dyDescent="0.25">
      <c r="A810" s="32" t="s">
        <v>1900</v>
      </c>
      <c r="B810" s="32" t="s">
        <v>11</v>
      </c>
      <c r="C810" s="32" t="s">
        <v>4</v>
      </c>
      <c r="D810" s="32" t="s">
        <v>10</v>
      </c>
      <c r="E810" s="32" t="s">
        <v>11</v>
      </c>
      <c r="F810" s="32" t="s">
        <v>28</v>
      </c>
      <c r="G810" s="32" t="s">
        <v>16</v>
      </c>
      <c r="H810" s="32" t="s">
        <v>936</v>
      </c>
      <c r="I810" s="19" t="str">
        <f>'Extraction IP'!F810&amp;'Extraction IP'!G810</f>
        <v>B4</v>
      </c>
      <c r="J810" s="47">
        <f t="array" ref="J810">INDEX(H:H,MATCH(1,(K810=A:A)*(L810=G:G),0))</f>
        <v>0</v>
      </c>
    </row>
    <row r="811" spans="1:10" s="16" customFormat="1" x14ac:dyDescent="0.25">
      <c r="A811" s="32" t="s">
        <v>1900</v>
      </c>
      <c r="B811" s="32" t="s">
        <v>11</v>
      </c>
      <c r="C811" s="32" t="s">
        <v>4</v>
      </c>
      <c r="D811" s="32" t="s">
        <v>10</v>
      </c>
      <c r="E811" s="32" t="s">
        <v>11</v>
      </c>
      <c r="F811" s="32" t="s">
        <v>28</v>
      </c>
      <c r="G811" s="32" t="s">
        <v>18</v>
      </c>
      <c r="H811" s="32" t="s">
        <v>937</v>
      </c>
      <c r="I811" s="19" t="str">
        <f>'Extraction IP'!F811&amp;'Extraction IP'!G811</f>
        <v>B8</v>
      </c>
      <c r="J811" s="47">
        <f t="array" ref="J811">INDEX(H:H,MATCH(1,(K811=A:A)*(L811=G:G),0))</f>
        <v>0</v>
      </c>
    </row>
    <row r="812" spans="1:10" s="16" customFormat="1" x14ac:dyDescent="0.25">
      <c r="A812" s="32" t="s">
        <v>1900</v>
      </c>
      <c r="B812" s="32" t="s">
        <v>11</v>
      </c>
      <c r="C812" s="32" t="s">
        <v>4</v>
      </c>
      <c r="D812" s="32" t="s">
        <v>10</v>
      </c>
      <c r="E812" s="32" t="s">
        <v>11</v>
      </c>
      <c r="F812" s="32" t="s">
        <v>149</v>
      </c>
      <c r="G812" s="32" t="s">
        <v>13</v>
      </c>
      <c r="H812" s="32" t="s">
        <v>938</v>
      </c>
      <c r="I812" s="19" t="str">
        <f>'Extraction IP'!F812&amp;'Extraction IP'!G812</f>
        <v>C0</v>
      </c>
      <c r="J812" s="47">
        <f t="array" ref="J812">INDEX(H:H,MATCH(1,(K812=A:A)*(L812=G:G),0))</f>
        <v>0</v>
      </c>
    </row>
    <row r="813" spans="1:10" s="16" customFormat="1" x14ac:dyDescent="0.25">
      <c r="A813" s="32" t="s">
        <v>1900</v>
      </c>
      <c r="B813" s="32" t="s">
        <v>11</v>
      </c>
      <c r="C813" s="32" t="s">
        <v>4</v>
      </c>
      <c r="D813" s="32" t="s">
        <v>10</v>
      </c>
      <c r="E813" s="32" t="s">
        <v>11</v>
      </c>
      <c r="F813" s="32" t="s">
        <v>149</v>
      </c>
      <c r="G813" s="32" t="s">
        <v>16</v>
      </c>
      <c r="H813" s="32" t="s">
        <v>939</v>
      </c>
      <c r="I813" s="19" t="str">
        <f>'Extraction IP'!F813&amp;'Extraction IP'!G813</f>
        <v>C4</v>
      </c>
      <c r="J813" s="47">
        <f t="array" ref="J813">INDEX(H:H,MATCH(1,(K813=A:A)*(L813=G:G),0))</f>
        <v>0</v>
      </c>
    </row>
    <row r="814" spans="1:10" s="16" customFormat="1" x14ac:dyDescent="0.25">
      <c r="A814" s="32" t="s">
        <v>1900</v>
      </c>
      <c r="B814" s="32" t="s">
        <v>11</v>
      </c>
      <c r="C814" s="32" t="s">
        <v>4</v>
      </c>
      <c r="D814" s="32" t="s">
        <v>10</v>
      </c>
      <c r="E814" s="32" t="s">
        <v>11</v>
      </c>
      <c r="F814" s="32" t="s">
        <v>149</v>
      </c>
      <c r="G814" s="32" t="s">
        <v>18</v>
      </c>
      <c r="H814" s="32" t="s">
        <v>940</v>
      </c>
      <c r="I814" s="19" t="str">
        <f>'Extraction IP'!F814&amp;'Extraction IP'!G814</f>
        <v>C8</v>
      </c>
      <c r="J814" s="47">
        <f t="array" ref="J814">INDEX(H:H,MATCH(1,(K814=A:A)*(L814=G:G),0))</f>
        <v>0</v>
      </c>
    </row>
    <row r="815" spans="1:10" s="16" customFormat="1" x14ac:dyDescent="0.25">
      <c r="A815" s="32" t="s">
        <v>1900</v>
      </c>
      <c r="B815" s="32" t="s">
        <v>11</v>
      </c>
      <c r="C815" s="32" t="s">
        <v>4</v>
      </c>
      <c r="D815" s="32" t="s">
        <v>10</v>
      </c>
      <c r="E815" s="32" t="s">
        <v>11</v>
      </c>
      <c r="F815" s="32" t="s">
        <v>20</v>
      </c>
      <c r="G815" s="32" t="s">
        <v>13</v>
      </c>
      <c r="H815" s="32" t="s">
        <v>941</v>
      </c>
      <c r="I815" s="19" t="str">
        <f>'Extraction IP'!F815&amp;'Extraction IP'!G815</f>
        <v>D0</v>
      </c>
      <c r="J815" s="47">
        <f t="array" ref="J815">INDEX(H:H,MATCH(1,(K815=A:A)*(L815=G:G),0))</f>
        <v>0</v>
      </c>
    </row>
    <row r="816" spans="1:10" s="16" customFormat="1" x14ac:dyDescent="0.25">
      <c r="A816" s="32" t="s">
        <v>1900</v>
      </c>
      <c r="B816" s="32" t="s">
        <v>11</v>
      </c>
      <c r="C816" s="32" t="s">
        <v>4</v>
      </c>
      <c r="D816" s="32" t="s">
        <v>10</v>
      </c>
      <c r="E816" s="32" t="s">
        <v>11</v>
      </c>
      <c r="F816" s="32" t="s">
        <v>20</v>
      </c>
      <c r="G816" s="32" t="s">
        <v>16</v>
      </c>
      <c r="H816" s="32" t="s">
        <v>942</v>
      </c>
      <c r="I816" s="19" t="str">
        <f>'Extraction IP'!F816&amp;'Extraction IP'!G816</f>
        <v>D4</v>
      </c>
      <c r="J816" s="47">
        <f t="array" ref="J816">INDEX(H:H,MATCH(1,(K816=A:A)*(L816=G:G),0))</f>
        <v>0</v>
      </c>
    </row>
    <row r="817" spans="1:10" s="16" customFormat="1" x14ac:dyDescent="0.25">
      <c r="A817" s="32" t="s">
        <v>1900</v>
      </c>
      <c r="B817" s="32" t="s">
        <v>11</v>
      </c>
      <c r="C817" s="32" t="s">
        <v>4</v>
      </c>
      <c r="D817" s="32" t="s">
        <v>10</v>
      </c>
      <c r="E817" s="32" t="s">
        <v>11</v>
      </c>
      <c r="F817" s="32" t="s">
        <v>20</v>
      </c>
      <c r="G817" s="32" t="s">
        <v>18</v>
      </c>
      <c r="H817" s="32" t="s">
        <v>943</v>
      </c>
      <c r="I817" s="19" t="str">
        <f>'Extraction IP'!F817&amp;'Extraction IP'!G817</f>
        <v>D8</v>
      </c>
      <c r="J817" s="47">
        <f t="array" ref="J817">INDEX(H:H,MATCH(1,(K817=A:A)*(L817=G:G),0))</f>
        <v>0</v>
      </c>
    </row>
    <row r="818" spans="1:10" s="16" customFormat="1" x14ac:dyDescent="0.25">
      <c r="A818" s="32" t="s">
        <v>1900</v>
      </c>
      <c r="B818" s="32" t="s">
        <v>11</v>
      </c>
      <c r="C818" s="32" t="s">
        <v>4</v>
      </c>
      <c r="D818" s="32" t="s">
        <v>10</v>
      </c>
      <c r="E818" s="32" t="s">
        <v>11</v>
      </c>
      <c r="F818" s="32" t="s">
        <v>12</v>
      </c>
      <c r="G818" s="32" t="s">
        <v>13</v>
      </c>
      <c r="H818" s="32" t="s">
        <v>944</v>
      </c>
      <c r="I818" s="19" t="str">
        <f>'Extraction IP'!F818&amp;'Extraction IP'!G818</f>
        <v>E0</v>
      </c>
      <c r="J818" s="47">
        <f t="array" ref="J818">INDEX(H:H,MATCH(1,(K818=A:A)*(L818=G:G),0))</f>
        <v>0</v>
      </c>
    </row>
    <row r="819" spans="1:10" s="16" customFormat="1" x14ac:dyDescent="0.25">
      <c r="A819" s="32" t="s">
        <v>1900</v>
      </c>
      <c r="B819" s="32" t="s">
        <v>11</v>
      </c>
      <c r="C819" s="32" t="s">
        <v>4</v>
      </c>
      <c r="D819" s="32" t="s">
        <v>10</v>
      </c>
      <c r="E819" s="32" t="s">
        <v>11</v>
      </c>
      <c r="F819" s="32" t="s">
        <v>12</v>
      </c>
      <c r="G819" s="32" t="s">
        <v>16</v>
      </c>
      <c r="H819" s="32" t="s">
        <v>945</v>
      </c>
      <c r="I819" s="19" t="str">
        <f>'Extraction IP'!F819&amp;'Extraction IP'!G819</f>
        <v>E4</v>
      </c>
      <c r="J819" s="47">
        <f t="array" ref="J819">INDEX(H:H,MATCH(1,(K819=A:A)*(L819=G:G),0))</f>
        <v>0</v>
      </c>
    </row>
    <row r="820" spans="1:10" s="16" customFormat="1" x14ac:dyDescent="0.25">
      <c r="A820" s="32" t="s">
        <v>1900</v>
      </c>
      <c r="B820" s="32" t="s">
        <v>11</v>
      </c>
      <c r="C820" s="32" t="s">
        <v>4</v>
      </c>
      <c r="D820" s="32" t="s">
        <v>10</v>
      </c>
      <c r="E820" s="32" t="s">
        <v>11</v>
      </c>
      <c r="F820" s="32" t="s">
        <v>12</v>
      </c>
      <c r="G820" s="32" t="s">
        <v>18</v>
      </c>
      <c r="H820" s="32" t="s">
        <v>946</v>
      </c>
      <c r="I820" s="19" t="str">
        <f>'Extraction IP'!F820&amp;'Extraction IP'!G820</f>
        <v>E8</v>
      </c>
      <c r="J820" s="47">
        <f t="array" ref="J820">INDEX(H:H,MATCH(1,(K820=A:A)*(L820=G:G),0))</f>
        <v>0</v>
      </c>
    </row>
    <row r="821" spans="1:10" s="16" customFormat="1" x14ac:dyDescent="0.25">
      <c r="A821" s="32" t="s">
        <v>1900</v>
      </c>
      <c r="B821" s="32" t="s">
        <v>11</v>
      </c>
      <c r="C821" s="32" t="s">
        <v>4</v>
      </c>
      <c r="D821" s="32" t="s">
        <v>10</v>
      </c>
      <c r="E821" s="32" t="s">
        <v>11</v>
      </c>
      <c r="F821" s="32" t="s">
        <v>24</v>
      </c>
      <c r="G821" s="32" t="s">
        <v>13</v>
      </c>
      <c r="H821" s="32" t="s">
        <v>947</v>
      </c>
      <c r="I821" s="19" t="str">
        <f>'Extraction IP'!F821&amp;'Extraction IP'!G821</f>
        <v>F0</v>
      </c>
      <c r="J821" s="47">
        <f t="array" ref="J821">INDEX(H:H,MATCH(1,(K821=A:A)*(L821=G:G),0))</f>
        <v>0</v>
      </c>
    </row>
    <row r="822" spans="1:10" s="16" customFormat="1" x14ac:dyDescent="0.25">
      <c r="A822" s="32" t="s">
        <v>1900</v>
      </c>
      <c r="B822" s="32" t="s">
        <v>11</v>
      </c>
      <c r="C822" s="32" t="s">
        <v>4</v>
      </c>
      <c r="D822" s="32" t="s">
        <v>10</v>
      </c>
      <c r="E822" s="32" t="s">
        <v>11</v>
      </c>
      <c r="F822" s="32" t="s">
        <v>24</v>
      </c>
      <c r="G822" s="32" t="s">
        <v>16</v>
      </c>
      <c r="H822" s="32" t="s">
        <v>948</v>
      </c>
      <c r="I822" s="19" t="str">
        <f>'Extraction IP'!F822&amp;'Extraction IP'!G822</f>
        <v>F4</v>
      </c>
      <c r="J822" s="47">
        <f t="array" ref="J822">INDEX(H:H,MATCH(1,(K822=A:A)*(L822=G:G),0))</f>
        <v>0</v>
      </c>
    </row>
    <row r="823" spans="1:10" s="16" customFormat="1" x14ac:dyDescent="0.25">
      <c r="A823" s="32" t="s">
        <v>1900</v>
      </c>
      <c r="B823" s="32" t="s">
        <v>11</v>
      </c>
      <c r="C823" s="32" t="s">
        <v>4</v>
      </c>
      <c r="D823" s="32" t="s">
        <v>10</v>
      </c>
      <c r="E823" s="32" t="s">
        <v>11</v>
      </c>
      <c r="F823" s="32" t="s">
        <v>24</v>
      </c>
      <c r="G823" s="32" t="s">
        <v>18</v>
      </c>
      <c r="H823" s="32" t="s">
        <v>949</v>
      </c>
      <c r="I823" s="19" t="str">
        <f>'Extraction IP'!F823&amp;'Extraction IP'!G823</f>
        <v>F8</v>
      </c>
      <c r="J823" s="47">
        <f t="array" ref="J823">INDEX(H:H,MATCH(1,(K823=A:A)*(L823=G:G),0))</f>
        <v>0</v>
      </c>
    </row>
    <row r="824" spans="1:10" s="16" customFormat="1" x14ac:dyDescent="0.25">
      <c r="A824" s="32" t="s">
        <v>1900</v>
      </c>
      <c r="B824" s="32" t="s">
        <v>11</v>
      </c>
      <c r="C824" s="32" t="s">
        <v>4</v>
      </c>
      <c r="D824" s="32" t="s">
        <v>10</v>
      </c>
      <c r="E824" s="32" t="s">
        <v>11</v>
      </c>
      <c r="F824" s="32" t="s">
        <v>36</v>
      </c>
      <c r="G824" s="32" t="s">
        <v>13</v>
      </c>
      <c r="H824" s="32" t="s">
        <v>950</v>
      </c>
      <c r="I824" s="19" t="str">
        <f>'Extraction IP'!F824&amp;'Extraction IP'!G824</f>
        <v>H0</v>
      </c>
      <c r="J824" s="47">
        <f t="array" ref="J824">INDEX(H:H,MATCH(1,(K824=A:A)*(L824=G:G),0))</f>
        <v>0</v>
      </c>
    </row>
    <row r="825" spans="1:10" s="16" customFormat="1" x14ac:dyDescent="0.25">
      <c r="A825" s="32" t="s">
        <v>1900</v>
      </c>
      <c r="B825" s="32" t="s">
        <v>11</v>
      </c>
      <c r="C825" s="32" t="s">
        <v>4</v>
      </c>
      <c r="D825" s="32" t="s">
        <v>10</v>
      </c>
      <c r="E825" s="32" t="s">
        <v>11</v>
      </c>
      <c r="F825" s="32" t="s">
        <v>36</v>
      </c>
      <c r="G825" s="32" t="s">
        <v>16</v>
      </c>
      <c r="H825" s="32" t="s">
        <v>951</v>
      </c>
      <c r="I825" s="19" t="str">
        <f>'Extraction IP'!F825&amp;'Extraction IP'!G825</f>
        <v>H4</v>
      </c>
      <c r="J825" s="47">
        <f t="array" ref="J825">INDEX(H:H,MATCH(1,(K825=A:A)*(L825=G:G),0))</f>
        <v>0</v>
      </c>
    </row>
    <row r="826" spans="1:10" s="16" customFormat="1" x14ac:dyDescent="0.25">
      <c r="A826" s="32" t="s">
        <v>1900</v>
      </c>
      <c r="B826" s="32" t="s">
        <v>11</v>
      </c>
      <c r="C826" s="32" t="s">
        <v>4</v>
      </c>
      <c r="D826" s="32" t="s">
        <v>10</v>
      </c>
      <c r="E826" s="32" t="s">
        <v>11</v>
      </c>
      <c r="F826" s="32" t="s">
        <v>36</v>
      </c>
      <c r="G826" s="32" t="s">
        <v>18</v>
      </c>
      <c r="H826" s="32" t="s">
        <v>952</v>
      </c>
      <c r="I826" s="19" t="str">
        <f>'Extraction IP'!F826&amp;'Extraction IP'!G826</f>
        <v>H8</v>
      </c>
      <c r="J826" s="47">
        <f t="array" ref="J826">INDEX(H:H,MATCH(1,(K826=A:A)*(L826=G:G),0))</f>
        <v>0</v>
      </c>
    </row>
    <row r="827" spans="1:10" s="16" customFormat="1" x14ac:dyDescent="0.25">
      <c r="A827" s="32" t="s">
        <v>1901</v>
      </c>
      <c r="B827" s="32" t="s">
        <v>11</v>
      </c>
      <c r="C827" s="32" t="s">
        <v>4</v>
      </c>
      <c r="D827" s="32" t="s">
        <v>10</v>
      </c>
      <c r="E827" s="32" t="s">
        <v>11</v>
      </c>
      <c r="F827" s="32" t="s">
        <v>32</v>
      </c>
      <c r="G827" s="32" t="s">
        <v>13</v>
      </c>
      <c r="H827" s="32" t="s">
        <v>911</v>
      </c>
      <c r="I827" s="19" t="str">
        <f>'Extraction IP'!F827&amp;'Extraction IP'!G827</f>
        <v>A0</v>
      </c>
      <c r="J827" s="47">
        <f t="array" ref="J827">INDEX(H:H,MATCH(1,(K827=A:A)*(L827=G:G),0))</f>
        <v>0</v>
      </c>
    </row>
    <row r="828" spans="1:10" s="16" customFormat="1" x14ac:dyDescent="0.25">
      <c r="A828" s="32" t="s">
        <v>1901</v>
      </c>
      <c r="B828" s="32" t="s">
        <v>11</v>
      </c>
      <c r="C828" s="32" t="s">
        <v>4</v>
      </c>
      <c r="D828" s="32" t="s">
        <v>10</v>
      </c>
      <c r="E828" s="32" t="s">
        <v>11</v>
      </c>
      <c r="F828" s="32" t="s">
        <v>32</v>
      </c>
      <c r="G828" s="32" t="s">
        <v>16</v>
      </c>
      <c r="H828" s="32" t="s">
        <v>912</v>
      </c>
      <c r="I828" s="19" t="str">
        <f>'Extraction IP'!F828&amp;'Extraction IP'!G828</f>
        <v>A4</v>
      </c>
      <c r="J828" s="47">
        <f t="array" ref="J828">INDEX(H:H,MATCH(1,(K828=A:A)*(L828=G:G),0))</f>
        <v>0</v>
      </c>
    </row>
    <row r="829" spans="1:10" s="16" customFormat="1" x14ac:dyDescent="0.25">
      <c r="A829" s="32" t="s">
        <v>1901</v>
      </c>
      <c r="B829" s="32" t="s">
        <v>11</v>
      </c>
      <c r="C829" s="32" t="s">
        <v>4</v>
      </c>
      <c r="D829" s="32" t="s">
        <v>10</v>
      </c>
      <c r="E829" s="32" t="s">
        <v>11</v>
      </c>
      <c r="F829" s="32" t="s">
        <v>32</v>
      </c>
      <c r="G829" s="32" t="s">
        <v>18</v>
      </c>
      <c r="H829" s="32" t="s">
        <v>913</v>
      </c>
      <c r="I829" s="19" t="str">
        <f>'Extraction IP'!F829&amp;'Extraction IP'!G829</f>
        <v>A8</v>
      </c>
      <c r="J829" s="47">
        <f t="array" ref="J829">INDEX(H:H,MATCH(1,(K829=A:A)*(L829=G:G),0))</f>
        <v>0</v>
      </c>
    </row>
    <row r="830" spans="1:10" s="16" customFormat="1" x14ac:dyDescent="0.25">
      <c r="A830" s="32" t="s">
        <v>1901</v>
      </c>
      <c r="B830" s="32" t="s">
        <v>11</v>
      </c>
      <c r="C830" s="32" t="s">
        <v>4</v>
      </c>
      <c r="D830" s="32" t="s">
        <v>10</v>
      </c>
      <c r="E830" s="32" t="s">
        <v>11</v>
      </c>
      <c r="F830" s="32" t="s">
        <v>28</v>
      </c>
      <c r="G830" s="32" t="s">
        <v>13</v>
      </c>
      <c r="H830" s="32" t="s">
        <v>914</v>
      </c>
      <c r="I830" s="19" t="str">
        <f>'Extraction IP'!F830&amp;'Extraction IP'!G830</f>
        <v>B0</v>
      </c>
      <c r="J830" s="47">
        <f t="array" ref="J830">INDEX(H:H,MATCH(1,(K830=A:A)*(L830=G:G),0))</f>
        <v>0</v>
      </c>
    </row>
    <row r="831" spans="1:10" s="16" customFormat="1" x14ac:dyDescent="0.25">
      <c r="A831" s="32" t="s">
        <v>1901</v>
      </c>
      <c r="B831" s="32" t="s">
        <v>11</v>
      </c>
      <c r="C831" s="32" t="s">
        <v>4</v>
      </c>
      <c r="D831" s="32" t="s">
        <v>10</v>
      </c>
      <c r="E831" s="32" t="s">
        <v>11</v>
      </c>
      <c r="F831" s="32" t="s">
        <v>28</v>
      </c>
      <c r="G831" s="32" t="s">
        <v>16</v>
      </c>
      <c r="H831" s="32" t="s">
        <v>915</v>
      </c>
      <c r="I831" s="19" t="str">
        <f>'Extraction IP'!F831&amp;'Extraction IP'!G831</f>
        <v>B4</v>
      </c>
      <c r="J831" s="47">
        <f t="array" ref="J831">INDEX(H:H,MATCH(1,(K831=A:A)*(L831=G:G),0))</f>
        <v>0</v>
      </c>
    </row>
    <row r="832" spans="1:10" s="16" customFormat="1" x14ac:dyDescent="0.25">
      <c r="A832" s="32" t="s">
        <v>1901</v>
      </c>
      <c r="B832" s="32" t="s">
        <v>11</v>
      </c>
      <c r="C832" s="32" t="s">
        <v>4</v>
      </c>
      <c r="D832" s="32" t="s">
        <v>10</v>
      </c>
      <c r="E832" s="32" t="s">
        <v>11</v>
      </c>
      <c r="F832" s="32" t="s">
        <v>28</v>
      </c>
      <c r="G832" s="32" t="s">
        <v>18</v>
      </c>
      <c r="H832" s="32" t="s">
        <v>916</v>
      </c>
      <c r="I832" s="19" t="str">
        <f>'Extraction IP'!F832&amp;'Extraction IP'!G832</f>
        <v>B8</v>
      </c>
      <c r="J832" s="47">
        <f t="array" ref="J832">INDEX(H:H,MATCH(1,(K832=A:A)*(L832=G:G),0))</f>
        <v>0</v>
      </c>
    </row>
    <row r="833" spans="1:10" s="16" customFormat="1" x14ac:dyDescent="0.25">
      <c r="A833" s="32" t="s">
        <v>1901</v>
      </c>
      <c r="B833" s="32" t="s">
        <v>11</v>
      </c>
      <c r="C833" s="32" t="s">
        <v>4</v>
      </c>
      <c r="D833" s="32" t="s">
        <v>10</v>
      </c>
      <c r="E833" s="32" t="s">
        <v>11</v>
      </c>
      <c r="F833" s="32" t="s">
        <v>149</v>
      </c>
      <c r="G833" s="32" t="s">
        <v>13</v>
      </c>
      <c r="H833" s="32" t="s">
        <v>917</v>
      </c>
      <c r="I833" s="19" t="str">
        <f>'Extraction IP'!F833&amp;'Extraction IP'!G833</f>
        <v>C0</v>
      </c>
      <c r="J833" s="47">
        <f t="array" ref="J833">INDEX(H:H,MATCH(1,(K833=A:A)*(L833=G:G),0))</f>
        <v>0</v>
      </c>
    </row>
    <row r="834" spans="1:10" s="16" customFormat="1" x14ac:dyDescent="0.25">
      <c r="A834" s="32" t="s">
        <v>1901</v>
      </c>
      <c r="B834" s="32" t="s">
        <v>11</v>
      </c>
      <c r="C834" s="32" t="s">
        <v>4</v>
      </c>
      <c r="D834" s="32" t="s">
        <v>10</v>
      </c>
      <c r="E834" s="32" t="s">
        <v>11</v>
      </c>
      <c r="F834" s="32" t="s">
        <v>149</v>
      </c>
      <c r="G834" s="32" t="s">
        <v>16</v>
      </c>
      <c r="H834" s="32" t="s">
        <v>918</v>
      </c>
      <c r="I834" s="19" t="str">
        <f>'Extraction IP'!F834&amp;'Extraction IP'!G834</f>
        <v>C4</v>
      </c>
      <c r="J834" s="47">
        <f t="array" ref="J834">INDEX(H:H,MATCH(1,(K834=A:A)*(L834=G:G),0))</f>
        <v>0</v>
      </c>
    </row>
    <row r="835" spans="1:10" s="16" customFormat="1" x14ac:dyDescent="0.25">
      <c r="A835" s="32" t="s">
        <v>1901</v>
      </c>
      <c r="B835" s="32" t="s">
        <v>11</v>
      </c>
      <c r="C835" s="32" t="s">
        <v>4</v>
      </c>
      <c r="D835" s="32" t="s">
        <v>10</v>
      </c>
      <c r="E835" s="32" t="s">
        <v>11</v>
      </c>
      <c r="F835" s="32" t="s">
        <v>149</v>
      </c>
      <c r="G835" s="32" t="s">
        <v>18</v>
      </c>
      <c r="H835" s="32" t="s">
        <v>919</v>
      </c>
      <c r="I835" s="19" t="str">
        <f>'Extraction IP'!F835&amp;'Extraction IP'!G835</f>
        <v>C8</v>
      </c>
      <c r="J835" s="47">
        <f t="array" ref="J835">INDEX(H:H,MATCH(1,(K835=A:A)*(L835=G:G),0))</f>
        <v>0</v>
      </c>
    </row>
    <row r="836" spans="1:10" s="16" customFormat="1" x14ac:dyDescent="0.25">
      <c r="A836" s="32" t="s">
        <v>1901</v>
      </c>
      <c r="B836" s="32" t="s">
        <v>11</v>
      </c>
      <c r="C836" s="32" t="s">
        <v>4</v>
      </c>
      <c r="D836" s="32" t="s">
        <v>10</v>
      </c>
      <c r="E836" s="32" t="s">
        <v>11</v>
      </c>
      <c r="F836" s="32" t="s">
        <v>20</v>
      </c>
      <c r="G836" s="32" t="s">
        <v>13</v>
      </c>
      <c r="H836" s="32" t="s">
        <v>920</v>
      </c>
      <c r="I836" s="19" t="str">
        <f>'Extraction IP'!F836&amp;'Extraction IP'!G836</f>
        <v>D0</v>
      </c>
      <c r="J836" s="47">
        <f t="array" ref="J836">INDEX(H:H,MATCH(1,(K836=A:A)*(L836=G:G),0))</f>
        <v>0</v>
      </c>
    </row>
    <row r="837" spans="1:10" s="16" customFormat="1" x14ac:dyDescent="0.25">
      <c r="A837" s="32" t="s">
        <v>1901</v>
      </c>
      <c r="B837" s="32" t="s">
        <v>11</v>
      </c>
      <c r="C837" s="32" t="s">
        <v>4</v>
      </c>
      <c r="D837" s="32" t="s">
        <v>10</v>
      </c>
      <c r="E837" s="32" t="s">
        <v>11</v>
      </c>
      <c r="F837" s="32" t="s">
        <v>20</v>
      </c>
      <c r="G837" s="32" t="s">
        <v>16</v>
      </c>
      <c r="H837" s="32" t="s">
        <v>921</v>
      </c>
      <c r="I837" s="19" t="str">
        <f>'Extraction IP'!F837&amp;'Extraction IP'!G837</f>
        <v>D4</v>
      </c>
      <c r="J837" s="47">
        <f t="array" ref="J837">INDEX(H:H,MATCH(1,(K837=A:A)*(L837=G:G),0))</f>
        <v>0</v>
      </c>
    </row>
    <row r="838" spans="1:10" s="16" customFormat="1" x14ac:dyDescent="0.25">
      <c r="A838" s="32" t="s">
        <v>1901</v>
      </c>
      <c r="B838" s="32" t="s">
        <v>11</v>
      </c>
      <c r="C838" s="32" t="s">
        <v>4</v>
      </c>
      <c r="D838" s="32" t="s">
        <v>10</v>
      </c>
      <c r="E838" s="32" t="s">
        <v>11</v>
      </c>
      <c r="F838" s="32" t="s">
        <v>20</v>
      </c>
      <c r="G838" s="32" t="s">
        <v>18</v>
      </c>
      <c r="H838" s="32" t="s">
        <v>922</v>
      </c>
      <c r="I838" s="19" t="str">
        <f>'Extraction IP'!F838&amp;'Extraction IP'!G838</f>
        <v>D8</v>
      </c>
      <c r="J838" s="47">
        <f t="array" ref="J838">INDEX(H:H,MATCH(1,(K838=A:A)*(L838=G:G),0))</f>
        <v>0</v>
      </c>
    </row>
    <row r="839" spans="1:10" s="16" customFormat="1" x14ac:dyDescent="0.25">
      <c r="A839" s="32" t="s">
        <v>1901</v>
      </c>
      <c r="B839" s="32" t="s">
        <v>11</v>
      </c>
      <c r="C839" s="32" t="s">
        <v>4</v>
      </c>
      <c r="D839" s="32" t="s">
        <v>10</v>
      </c>
      <c r="E839" s="32" t="s">
        <v>11</v>
      </c>
      <c r="F839" s="32" t="s">
        <v>12</v>
      </c>
      <c r="G839" s="32" t="s">
        <v>13</v>
      </c>
      <c r="H839" s="32" t="s">
        <v>923</v>
      </c>
      <c r="I839" s="19" t="str">
        <f>'Extraction IP'!F839&amp;'Extraction IP'!G839</f>
        <v>E0</v>
      </c>
      <c r="J839" s="47">
        <f t="array" ref="J839">INDEX(H:H,MATCH(1,(K839=A:A)*(L839=G:G),0))</f>
        <v>0</v>
      </c>
    </row>
    <row r="840" spans="1:10" s="16" customFormat="1" x14ac:dyDescent="0.25">
      <c r="A840" s="32" t="s">
        <v>1901</v>
      </c>
      <c r="B840" s="32" t="s">
        <v>11</v>
      </c>
      <c r="C840" s="32" t="s">
        <v>4</v>
      </c>
      <c r="D840" s="32" t="s">
        <v>10</v>
      </c>
      <c r="E840" s="32" t="s">
        <v>11</v>
      </c>
      <c r="F840" s="32" t="s">
        <v>12</v>
      </c>
      <c r="G840" s="32" t="s">
        <v>16</v>
      </c>
      <c r="H840" s="32" t="s">
        <v>924</v>
      </c>
      <c r="I840" s="19" t="str">
        <f>'Extraction IP'!F840&amp;'Extraction IP'!G840</f>
        <v>E4</v>
      </c>
      <c r="J840" s="47">
        <f t="array" ref="J840">INDEX(H:H,MATCH(1,(K840=A:A)*(L840=G:G),0))</f>
        <v>0</v>
      </c>
    </row>
    <row r="841" spans="1:10" s="16" customFormat="1" x14ac:dyDescent="0.25">
      <c r="A841" s="32" t="s">
        <v>1901</v>
      </c>
      <c r="B841" s="32" t="s">
        <v>11</v>
      </c>
      <c r="C841" s="32" t="s">
        <v>4</v>
      </c>
      <c r="D841" s="32" t="s">
        <v>10</v>
      </c>
      <c r="E841" s="32" t="s">
        <v>11</v>
      </c>
      <c r="F841" s="32" t="s">
        <v>12</v>
      </c>
      <c r="G841" s="32" t="s">
        <v>18</v>
      </c>
      <c r="H841" s="32" t="s">
        <v>925</v>
      </c>
      <c r="I841" s="19" t="str">
        <f>'Extraction IP'!F841&amp;'Extraction IP'!G841</f>
        <v>E8</v>
      </c>
      <c r="J841" s="47">
        <f t="array" ref="J841">INDEX(H:H,MATCH(1,(K841=A:A)*(L841=G:G),0))</f>
        <v>0</v>
      </c>
    </row>
    <row r="842" spans="1:10" s="16" customFormat="1" x14ac:dyDescent="0.25">
      <c r="A842" s="32" t="s">
        <v>1901</v>
      </c>
      <c r="B842" s="32" t="s">
        <v>11</v>
      </c>
      <c r="C842" s="32" t="s">
        <v>4</v>
      </c>
      <c r="D842" s="32" t="s">
        <v>10</v>
      </c>
      <c r="E842" s="32" t="s">
        <v>11</v>
      </c>
      <c r="F842" s="32" t="s">
        <v>24</v>
      </c>
      <c r="G842" s="32" t="s">
        <v>13</v>
      </c>
      <c r="H842" s="32" t="s">
        <v>926</v>
      </c>
      <c r="I842" s="19" t="str">
        <f>'Extraction IP'!F842&amp;'Extraction IP'!G842</f>
        <v>F0</v>
      </c>
      <c r="J842" s="47">
        <f t="array" ref="J842">INDEX(H:H,MATCH(1,(K842=A:A)*(L842=G:G),0))</f>
        <v>0</v>
      </c>
    </row>
    <row r="843" spans="1:10" s="16" customFormat="1" x14ac:dyDescent="0.25">
      <c r="A843" s="32" t="s">
        <v>1901</v>
      </c>
      <c r="B843" s="32" t="s">
        <v>11</v>
      </c>
      <c r="C843" s="32" t="s">
        <v>4</v>
      </c>
      <c r="D843" s="32" t="s">
        <v>10</v>
      </c>
      <c r="E843" s="32" t="s">
        <v>11</v>
      </c>
      <c r="F843" s="32" t="s">
        <v>24</v>
      </c>
      <c r="G843" s="32" t="s">
        <v>16</v>
      </c>
      <c r="H843" s="32" t="s">
        <v>927</v>
      </c>
      <c r="I843" s="19" t="str">
        <f>'Extraction IP'!F843&amp;'Extraction IP'!G843</f>
        <v>F4</v>
      </c>
      <c r="J843" s="47">
        <f t="array" ref="J843">INDEX(H:H,MATCH(1,(K843=A:A)*(L843=G:G),0))</f>
        <v>0</v>
      </c>
    </row>
    <row r="844" spans="1:10" s="16" customFormat="1" x14ac:dyDescent="0.25">
      <c r="A844" s="32" t="s">
        <v>1901</v>
      </c>
      <c r="B844" s="32" t="s">
        <v>11</v>
      </c>
      <c r="C844" s="32" t="s">
        <v>4</v>
      </c>
      <c r="D844" s="32" t="s">
        <v>10</v>
      </c>
      <c r="E844" s="32" t="s">
        <v>11</v>
      </c>
      <c r="F844" s="32" t="s">
        <v>24</v>
      </c>
      <c r="G844" s="32" t="s">
        <v>18</v>
      </c>
      <c r="H844" s="32" t="s">
        <v>928</v>
      </c>
      <c r="I844" s="19" t="str">
        <f>'Extraction IP'!F844&amp;'Extraction IP'!G844</f>
        <v>F8</v>
      </c>
      <c r="J844" s="47">
        <f t="array" ref="J844">INDEX(H:H,MATCH(1,(K844=A:A)*(L844=G:G),0))</f>
        <v>0</v>
      </c>
    </row>
    <row r="845" spans="1:10" s="16" customFormat="1" x14ac:dyDescent="0.25">
      <c r="A845" s="32" t="s">
        <v>1901</v>
      </c>
      <c r="B845" s="32" t="s">
        <v>11</v>
      </c>
      <c r="C845" s="32" t="s">
        <v>4</v>
      </c>
      <c r="D845" s="32" t="s">
        <v>10</v>
      </c>
      <c r="E845" s="32" t="s">
        <v>11</v>
      </c>
      <c r="F845" s="32" t="s">
        <v>36</v>
      </c>
      <c r="G845" s="32" t="s">
        <v>13</v>
      </c>
      <c r="H845" s="32" t="s">
        <v>929</v>
      </c>
      <c r="I845" s="19" t="str">
        <f>'Extraction IP'!F845&amp;'Extraction IP'!G845</f>
        <v>H0</v>
      </c>
      <c r="J845" s="47">
        <f t="array" ref="J845">INDEX(H:H,MATCH(1,(K845=A:A)*(L845=G:G),0))</f>
        <v>0</v>
      </c>
    </row>
    <row r="846" spans="1:10" s="16" customFormat="1" x14ac:dyDescent="0.25">
      <c r="A846" s="32" t="s">
        <v>1901</v>
      </c>
      <c r="B846" s="32" t="s">
        <v>11</v>
      </c>
      <c r="C846" s="32" t="s">
        <v>4</v>
      </c>
      <c r="D846" s="32" t="s">
        <v>10</v>
      </c>
      <c r="E846" s="32" t="s">
        <v>11</v>
      </c>
      <c r="F846" s="32" t="s">
        <v>36</v>
      </c>
      <c r="G846" s="32" t="s">
        <v>16</v>
      </c>
      <c r="H846" s="32" t="s">
        <v>930</v>
      </c>
      <c r="I846" s="19" t="str">
        <f>'Extraction IP'!F846&amp;'Extraction IP'!G846</f>
        <v>H4</v>
      </c>
      <c r="J846" s="47">
        <f t="array" ref="J846">INDEX(H:H,MATCH(1,(K846=A:A)*(L846=G:G),0))</f>
        <v>0</v>
      </c>
    </row>
    <row r="847" spans="1:10" s="16" customFormat="1" x14ac:dyDescent="0.25">
      <c r="A847" s="32" t="s">
        <v>1901</v>
      </c>
      <c r="B847" s="32" t="s">
        <v>11</v>
      </c>
      <c r="C847" s="32" t="s">
        <v>4</v>
      </c>
      <c r="D847" s="32" t="s">
        <v>10</v>
      </c>
      <c r="E847" s="32" t="s">
        <v>11</v>
      </c>
      <c r="F847" s="32" t="s">
        <v>36</v>
      </c>
      <c r="G847" s="32" t="s">
        <v>18</v>
      </c>
      <c r="H847" s="32" t="s">
        <v>931</v>
      </c>
      <c r="I847" s="19" t="str">
        <f>'Extraction IP'!F847&amp;'Extraction IP'!G847</f>
        <v>H8</v>
      </c>
      <c r="J847" s="47">
        <f t="array" ref="J847">INDEX(H:H,MATCH(1,(K847=A:A)*(L847=G:G),0))</f>
        <v>0</v>
      </c>
    </row>
    <row r="848" spans="1:10" s="16" customFormat="1" x14ac:dyDescent="0.25">
      <c r="A848" s="32" t="s">
        <v>1902</v>
      </c>
      <c r="B848" s="32" t="s">
        <v>11</v>
      </c>
      <c r="C848" s="32" t="s">
        <v>4</v>
      </c>
      <c r="D848" s="32" t="s">
        <v>10</v>
      </c>
      <c r="E848" s="32" t="s">
        <v>11</v>
      </c>
      <c r="F848" s="32" t="s">
        <v>32</v>
      </c>
      <c r="G848" s="32" t="s">
        <v>13</v>
      </c>
      <c r="H848" s="32" t="s">
        <v>971</v>
      </c>
      <c r="I848" s="19" t="str">
        <f>'Extraction IP'!F848&amp;'Extraction IP'!G848</f>
        <v>A0</v>
      </c>
      <c r="J848" s="47">
        <f t="array" ref="J848">INDEX(H:H,MATCH(1,(K848=A:A)*(L848=G:G),0))</f>
        <v>0</v>
      </c>
    </row>
    <row r="849" spans="1:10" s="16" customFormat="1" x14ac:dyDescent="0.25">
      <c r="A849" s="32" t="s">
        <v>1902</v>
      </c>
      <c r="B849" s="32" t="s">
        <v>11</v>
      </c>
      <c r="C849" s="32" t="s">
        <v>4</v>
      </c>
      <c r="D849" s="32" t="s">
        <v>10</v>
      </c>
      <c r="E849" s="32" t="s">
        <v>11</v>
      </c>
      <c r="F849" s="32" t="s">
        <v>32</v>
      </c>
      <c r="G849" s="32" t="s">
        <v>16</v>
      </c>
      <c r="H849" s="32" t="s">
        <v>972</v>
      </c>
      <c r="I849" s="19" t="str">
        <f>'Extraction IP'!F849&amp;'Extraction IP'!G849</f>
        <v>A4</v>
      </c>
      <c r="J849" s="47">
        <f t="array" ref="J849">INDEX(H:H,MATCH(1,(K849=A:A)*(L849=G:G),0))</f>
        <v>0</v>
      </c>
    </row>
    <row r="850" spans="1:10" s="16" customFormat="1" x14ac:dyDescent="0.25">
      <c r="A850" s="32" t="s">
        <v>1902</v>
      </c>
      <c r="B850" s="32" t="s">
        <v>11</v>
      </c>
      <c r="C850" s="32" t="s">
        <v>4</v>
      </c>
      <c r="D850" s="32" t="s">
        <v>10</v>
      </c>
      <c r="E850" s="32" t="s">
        <v>11</v>
      </c>
      <c r="F850" s="32" t="s">
        <v>32</v>
      </c>
      <c r="G850" s="32" t="s">
        <v>18</v>
      </c>
      <c r="H850" s="32" t="s">
        <v>973</v>
      </c>
      <c r="I850" s="19" t="str">
        <f>'Extraction IP'!F850&amp;'Extraction IP'!G850</f>
        <v>A8</v>
      </c>
      <c r="J850" s="47">
        <f t="array" ref="J850">INDEX(H:H,MATCH(1,(K850=A:A)*(L850=G:G),0))</f>
        <v>0</v>
      </c>
    </row>
    <row r="851" spans="1:10" s="16" customFormat="1" x14ac:dyDescent="0.25">
      <c r="A851" s="32" t="s">
        <v>1902</v>
      </c>
      <c r="B851" s="32" t="s">
        <v>11</v>
      </c>
      <c r="C851" s="32" t="s">
        <v>4</v>
      </c>
      <c r="D851" s="32" t="s">
        <v>10</v>
      </c>
      <c r="E851" s="32" t="s">
        <v>11</v>
      </c>
      <c r="F851" s="32" t="s">
        <v>28</v>
      </c>
      <c r="G851" s="32" t="s">
        <v>13</v>
      </c>
      <c r="H851" s="32" t="s">
        <v>974</v>
      </c>
      <c r="I851" s="19" t="str">
        <f>'Extraction IP'!F851&amp;'Extraction IP'!G851</f>
        <v>B0</v>
      </c>
      <c r="J851" s="47">
        <f t="array" ref="J851">INDEX(H:H,MATCH(1,(K851=A:A)*(L851=G:G),0))</f>
        <v>0</v>
      </c>
    </row>
    <row r="852" spans="1:10" s="16" customFormat="1" x14ac:dyDescent="0.25">
      <c r="A852" s="32" t="s">
        <v>1902</v>
      </c>
      <c r="B852" s="32" t="s">
        <v>11</v>
      </c>
      <c r="C852" s="32" t="s">
        <v>4</v>
      </c>
      <c r="D852" s="32" t="s">
        <v>10</v>
      </c>
      <c r="E852" s="32" t="s">
        <v>11</v>
      </c>
      <c r="F852" s="32" t="s">
        <v>28</v>
      </c>
      <c r="G852" s="32" t="s">
        <v>16</v>
      </c>
      <c r="H852" s="32" t="s">
        <v>975</v>
      </c>
      <c r="I852" s="19" t="str">
        <f>'Extraction IP'!F852&amp;'Extraction IP'!G852</f>
        <v>B4</v>
      </c>
      <c r="J852" s="47">
        <f t="array" ref="J852">INDEX(H:H,MATCH(1,(K852=A:A)*(L852=G:G),0))</f>
        <v>0</v>
      </c>
    </row>
    <row r="853" spans="1:10" s="16" customFormat="1" x14ac:dyDescent="0.25">
      <c r="A853" s="32" t="s">
        <v>1902</v>
      </c>
      <c r="B853" s="32" t="s">
        <v>11</v>
      </c>
      <c r="C853" s="32" t="s">
        <v>4</v>
      </c>
      <c r="D853" s="32" t="s">
        <v>10</v>
      </c>
      <c r="E853" s="32" t="s">
        <v>11</v>
      </c>
      <c r="F853" s="32" t="s">
        <v>28</v>
      </c>
      <c r="G853" s="32" t="s">
        <v>18</v>
      </c>
      <c r="H853" s="32" t="s">
        <v>976</v>
      </c>
      <c r="I853" s="19" t="str">
        <f>'Extraction IP'!F853&amp;'Extraction IP'!G853</f>
        <v>B8</v>
      </c>
      <c r="J853" s="47">
        <f t="array" ref="J853">INDEX(H:H,MATCH(1,(K853=A:A)*(L853=G:G),0))</f>
        <v>0</v>
      </c>
    </row>
    <row r="854" spans="1:10" s="16" customFormat="1" x14ac:dyDescent="0.25">
      <c r="A854" s="32" t="s">
        <v>1902</v>
      </c>
      <c r="B854" s="32" t="s">
        <v>11</v>
      </c>
      <c r="C854" s="32" t="s">
        <v>4</v>
      </c>
      <c r="D854" s="32" t="s">
        <v>10</v>
      </c>
      <c r="E854" s="32" t="s">
        <v>11</v>
      </c>
      <c r="F854" s="32" t="s">
        <v>149</v>
      </c>
      <c r="G854" s="32" t="s">
        <v>13</v>
      </c>
      <c r="H854" s="32" t="s">
        <v>977</v>
      </c>
      <c r="I854" s="19" t="str">
        <f>'Extraction IP'!F854&amp;'Extraction IP'!G854</f>
        <v>C0</v>
      </c>
      <c r="J854" s="47">
        <f t="array" ref="J854">INDEX(H:H,MATCH(1,(K854=A:A)*(L854=G:G),0))</f>
        <v>0</v>
      </c>
    </row>
    <row r="855" spans="1:10" s="16" customFormat="1" x14ac:dyDescent="0.25">
      <c r="A855" s="32" t="s">
        <v>1902</v>
      </c>
      <c r="B855" s="32" t="s">
        <v>11</v>
      </c>
      <c r="C855" s="32" t="s">
        <v>4</v>
      </c>
      <c r="D855" s="32" t="s">
        <v>10</v>
      </c>
      <c r="E855" s="32" t="s">
        <v>11</v>
      </c>
      <c r="F855" s="32" t="s">
        <v>149</v>
      </c>
      <c r="G855" s="32" t="s">
        <v>16</v>
      </c>
      <c r="H855" s="32" t="s">
        <v>978</v>
      </c>
      <c r="I855" s="19" t="str">
        <f>'Extraction IP'!F855&amp;'Extraction IP'!G855</f>
        <v>C4</v>
      </c>
      <c r="J855" s="47">
        <f t="array" ref="J855">INDEX(H:H,MATCH(1,(K855=A:A)*(L855=G:G),0))</f>
        <v>0</v>
      </c>
    </row>
    <row r="856" spans="1:10" s="16" customFormat="1" x14ac:dyDescent="0.25">
      <c r="A856" s="32" t="s">
        <v>1902</v>
      </c>
      <c r="B856" s="32" t="s">
        <v>11</v>
      </c>
      <c r="C856" s="32" t="s">
        <v>4</v>
      </c>
      <c r="D856" s="32" t="s">
        <v>10</v>
      </c>
      <c r="E856" s="32" t="s">
        <v>11</v>
      </c>
      <c r="F856" s="32" t="s">
        <v>149</v>
      </c>
      <c r="G856" s="32" t="s">
        <v>18</v>
      </c>
      <c r="H856" s="32" t="s">
        <v>979</v>
      </c>
      <c r="I856" s="19" t="str">
        <f>'Extraction IP'!F856&amp;'Extraction IP'!G856</f>
        <v>C8</v>
      </c>
      <c r="J856" s="47">
        <f t="array" ref="J856">INDEX(H:H,MATCH(1,(K856=A:A)*(L856=G:G),0))</f>
        <v>0</v>
      </c>
    </row>
    <row r="857" spans="1:10" s="16" customFormat="1" x14ac:dyDescent="0.25">
      <c r="A857" s="32" t="s">
        <v>1902</v>
      </c>
      <c r="B857" s="32" t="s">
        <v>11</v>
      </c>
      <c r="C857" s="32" t="s">
        <v>4</v>
      </c>
      <c r="D857" s="32" t="s">
        <v>10</v>
      </c>
      <c r="E857" s="32" t="s">
        <v>11</v>
      </c>
      <c r="F857" s="32" t="s">
        <v>20</v>
      </c>
      <c r="G857" s="32" t="s">
        <v>13</v>
      </c>
      <c r="H857" s="32" t="s">
        <v>980</v>
      </c>
      <c r="I857" s="19" t="str">
        <f>'Extraction IP'!F857&amp;'Extraction IP'!G857</f>
        <v>D0</v>
      </c>
      <c r="J857" s="47">
        <f t="array" ref="J857">INDEX(H:H,MATCH(1,(K857=A:A)*(L857=G:G),0))</f>
        <v>0</v>
      </c>
    </row>
    <row r="858" spans="1:10" s="16" customFormat="1" x14ac:dyDescent="0.25">
      <c r="A858" s="32" t="s">
        <v>1902</v>
      </c>
      <c r="B858" s="32" t="s">
        <v>11</v>
      </c>
      <c r="C858" s="32" t="s">
        <v>4</v>
      </c>
      <c r="D858" s="32" t="s">
        <v>10</v>
      </c>
      <c r="E858" s="32" t="s">
        <v>11</v>
      </c>
      <c r="F858" s="32" t="s">
        <v>20</v>
      </c>
      <c r="G858" s="32" t="s">
        <v>16</v>
      </c>
      <c r="H858" s="32" t="s">
        <v>981</v>
      </c>
      <c r="I858" s="19" t="str">
        <f>'Extraction IP'!F858&amp;'Extraction IP'!G858</f>
        <v>D4</v>
      </c>
      <c r="J858" s="47">
        <f t="array" ref="J858">INDEX(H:H,MATCH(1,(K858=A:A)*(L858=G:G),0))</f>
        <v>0</v>
      </c>
    </row>
    <row r="859" spans="1:10" s="16" customFormat="1" x14ac:dyDescent="0.25">
      <c r="A859" s="32" t="s">
        <v>1902</v>
      </c>
      <c r="B859" s="32" t="s">
        <v>11</v>
      </c>
      <c r="C859" s="32" t="s">
        <v>4</v>
      </c>
      <c r="D859" s="32" t="s">
        <v>10</v>
      </c>
      <c r="E859" s="32" t="s">
        <v>11</v>
      </c>
      <c r="F859" s="32" t="s">
        <v>20</v>
      </c>
      <c r="G859" s="32" t="s">
        <v>18</v>
      </c>
      <c r="H859" s="32" t="s">
        <v>982</v>
      </c>
      <c r="I859" s="19" t="str">
        <f>'Extraction IP'!F859&amp;'Extraction IP'!G859</f>
        <v>D8</v>
      </c>
      <c r="J859" s="47">
        <f t="array" ref="J859">INDEX(H:H,MATCH(1,(K859=A:A)*(L859=G:G),0))</f>
        <v>0</v>
      </c>
    </row>
    <row r="860" spans="1:10" s="16" customFormat="1" x14ac:dyDescent="0.25">
      <c r="A860" s="32" t="s">
        <v>1902</v>
      </c>
      <c r="B860" s="32" t="s">
        <v>11</v>
      </c>
      <c r="C860" s="32" t="s">
        <v>4</v>
      </c>
      <c r="D860" s="32" t="s">
        <v>10</v>
      </c>
      <c r="E860" s="32" t="s">
        <v>11</v>
      </c>
      <c r="F860" s="32" t="s">
        <v>12</v>
      </c>
      <c r="G860" s="32" t="s">
        <v>13</v>
      </c>
      <c r="H860" s="32" t="s">
        <v>983</v>
      </c>
      <c r="I860" s="19" t="str">
        <f>'Extraction IP'!F860&amp;'Extraction IP'!G860</f>
        <v>E0</v>
      </c>
      <c r="J860" s="47">
        <f t="array" ref="J860">INDEX(H:H,MATCH(1,(K860=A:A)*(L860=G:G),0))</f>
        <v>0</v>
      </c>
    </row>
    <row r="861" spans="1:10" s="16" customFormat="1" x14ac:dyDescent="0.25">
      <c r="A861" s="32" t="s">
        <v>1902</v>
      </c>
      <c r="B861" s="32" t="s">
        <v>11</v>
      </c>
      <c r="C861" s="32" t="s">
        <v>4</v>
      </c>
      <c r="D861" s="32" t="s">
        <v>10</v>
      </c>
      <c r="E861" s="32" t="s">
        <v>11</v>
      </c>
      <c r="F861" s="32" t="s">
        <v>12</v>
      </c>
      <c r="G861" s="32" t="s">
        <v>16</v>
      </c>
      <c r="H861" s="32" t="s">
        <v>984</v>
      </c>
      <c r="I861" s="19" t="str">
        <f>'Extraction IP'!F861&amp;'Extraction IP'!G861</f>
        <v>E4</v>
      </c>
      <c r="J861" s="47">
        <f t="array" ref="J861">INDEX(H:H,MATCH(1,(K861=A:A)*(L861=G:G),0))</f>
        <v>0</v>
      </c>
    </row>
    <row r="862" spans="1:10" s="16" customFormat="1" x14ac:dyDescent="0.25">
      <c r="A862" s="32" t="s">
        <v>1902</v>
      </c>
      <c r="B862" s="32" t="s">
        <v>11</v>
      </c>
      <c r="C862" s="32" t="s">
        <v>4</v>
      </c>
      <c r="D862" s="32" t="s">
        <v>10</v>
      </c>
      <c r="E862" s="32" t="s">
        <v>11</v>
      </c>
      <c r="F862" s="32" t="s">
        <v>12</v>
      </c>
      <c r="G862" s="32" t="s">
        <v>18</v>
      </c>
      <c r="H862" s="32" t="s">
        <v>985</v>
      </c>
      <c r="I862" s="19" t="str">
        <f>'Extraction IP'!F862&amp;'Extraction IP'!G862</f>
        <v>E8</v>
      </c>
      <c r="J862" s="47">
        <f t="array" ref="J862">INDEX(H:H,MATCH(1,(K862=A:A)*(L862=G:G),0))</f>
        <v>0</v>
      </c>
    </row>
    <row r="863" spans="1:10" s="16" customFormat="1" x14ac:dyDescent="0.25">
      <c r="A863" s="32" t="s">
        <v>1902</v>
      </c>
      <c r="B863" s="32" t="s">
        <v>11</v>
      </c>
      <c r="C863" s="32" t="s">
        <v>4</v>
      </c>
      <c r="D863" s="32" t="s">
        <v>10</v>
      </c>
      <c r="E863" s="32" t="s">
        <v>11</v>
      </c>
      <c r="F863" s="32" t="s">
        <v>24</v>
      </c>
      <c r="G863" s="32" t="s">
        <v>13</v>
      </c>
      <c r="H863" s="32" t="s">
        <v>986</v>
      </c>
      <c r="I863" s="19" t="str">
        <f>'Extraction IP'!F863&amp;'Extraction IP'!G863</f>
        <v>F0</v>
      </c>
      <c r="J863" s="47">
        <f t="array" ref="J863">INDEX(H:H,MATCH(1,(K863=A:A)*(L863=G:G),0))</f>
        <v>0</v>
      </c>
    </row>
    <row r="864" spans="1:10" s="16" customFormat="1" x14ac:dyDescent="0.25">
      <c r="A864" s="32" t="s">
        <v>1902</v>
      </c>
      <c r="B864" s="32" t="s">
        <v>11</v>
      </c>
      <c r="C864" s="32" t="s">
        <v>4</v>
      </c>
      <c r="D864" s="32" t="s">
        <v>10</v>
      </c>
      <c r="E864" s="32" t="s">
        <v>11</v>
      </c>
      <c r="F864" s="32" t="s">
        <v>24</v>
      </c>
      <c r="G864" s="32" t="s">
        <v>16</v>
      </c>
      <c r="H864" s="32" t="s">
        <v>987</v>
      </c>
      <c r="I864" s="19" t="str">
        <f>'Extraction IP'!F864&amp;'Extraction IP'!G864</f>
        <v>F4</v>
      </c>
      <c r="J864" s="47">
        <f t="array" ref="J864">INDEX(H:H,MATCH(1,(K864=A:A)*(L864=G:G),0))</f>
        <v>0</v>
      </c>
    </row>
    <row r="865" spans="1:10" s="16" customFormat="1" x14ac:dyDescent="0.25">
      <c r="A865" s="32" t="s">
        <v>1902</v>
      </c>
      <c r="B865" s="32" t="s">
        <v>11</v>
      </c>
      <c r="C865" s="32" t="s">
        <v>4</v>
      </c>
      <c r="D865" s="32" t="s">
        <v>10</v>
      </c>
      <c r="E865" s="32" t="s">
        <v>11</v>
      </c>
      <c r="F865" s="32" t="s">
        <v>24</v>
      </c>
      <c r="G865" s="32" t="s">
        <v>18</v>
      </c>
      <c r="H865" s="32" t="s">
        <v>988</v>
      </c>
      <c r="I865" s="19" t="str">
        <f>'Extraction IP'!F865&amp;'Extraction IP'!G865</f>
        <v>F8</v>
      </c>
      <c r="J865" s="47">
        <f t="array" ref="J865">INDEX(H:H,MATCH(1,(K865=A:A)*(L865=G:G),0))</f>
        <v>0</v>
      </c>
    </row>
    <row r="866" spans="1:10" s="16" customFormat="1" x14ac:dyDescent="0.25">
      <c r="A866" s="32" t="s">
        <v>1902</v>
      </c>
      <c r="B866" s="32" t="s">
        <v>11</v>
      </c>
      <c r="C866" s="32" t="s">
        <v>4</v>
      </c>
      <c r="D866" s="32" t="s">
        <v>10</v>
      </c>
      <c r="E866" s="32" t="s">
        <v>11</v>
      </c>
      <c r="F866" s="32" t="s">
        <v>36</v>
      </c>
      <c r="G866" s="32" t="s">
        <v>13</v>
      </c>
      <c r="H866" s="32" t="s">
        <v>989</v>
      </c>
      <c r="I866" s="19" t="str">
        <f>'Extraction IP'!F866&amp;'Extraction IP'!G866</f>
        <v>H0</v>
      </c>
      <c r="J866" s="47">
        <f t="array" ref="J866">INDEX(H:H,MATCH(1,(K866=A:A)*(L866=G:G),0))</f>
        <v>0</v>
      </c>
    </row>
    <row r="867" spans="1:10" s="16" customFormat="1" x14ac:dyDescent="0.25">
      <c r="A867" s="32" t="s">
        <v>1902</v>
      </c>
      <c r="B867" s="32" t="s">
        <v>11</v>
      </c>
      <c r="C867" s="32" t="s">
        <v>4</v>
      </c>
      <c r="D867" s="32" t="s">
        <v>10</v>
      </c>
      <c r="E867" s="32" t="s">
        <v>11</v>
      </c>
      <c r="F867" s="32" t="s">
        <v>36</v>
      </c>
      <c r="G867" s="32" t="s">
        <v>16</v>
      </c>
      <c r="H867" s="32" t="s">
        <v>990</v>
      </c>
      <c r="I867" s="19" t="str">
        <f>'Extraction IP'!F867&amp;'Extraction IP'!G867</f>
        <v>H4</v>
      </c>
      <c r="J867" s="47">
        <f t="array" ref="J867">INDEX(H:H,MATCH(1,(K867=A:A)*(L867=G:G),0))</f>
        <v>0</v>
      </c>
    </row>
    <row r="868" spans="1:10" s="16" customFormat="1" x14ac:dyDescent="0.25">
      <c r="A868" s="32" t="s">
        <v>1902</v>
      </c>
      <c r="B868" s="32" t="s">
        <v>11</v>
      </c>
      <c r="C868" s="32" t="s">
        <v>4</v>
      </c>
      <c r="D868" s="32" t="s">
        <v>10</v>
      </c>
      <c r="E868" s="32" t="s">
        <v>11</v>
      </c>
      <c r="F868" s="32" t="s">
        <v>36</v>
      </c>
      <c r="G868" s="32" t="s">
        <v>18</v>
      </c>
      <c r="H868" s="32" t="s">
        <v>991</v>
      </c>
      <c r="I868" s="19" t="str">
        <f>'Extraction IP'!F868&amp;'Extraction IP'!G868</f>
        <v>H8</v>
      </c>
      <c r="J868" s="47">
        <f t="array" ref="J868">INDEX(H:H,MATCH(1,(K868=A:A)*(L868=G:G),0))</f>
        <v>0</v>
      </c>
    </row>
    <row r="869" spans="1:10" s="16" customFormat="1" x14ac:dyDescent="0.25">
      <c r="A869" s="32" t="s">
        <v>1903</v>
      </c>
      <c r="B869" s="32" t="s">
        <v>11</v>
      </c>
      <c r="C869" s="32" t="s">
        <v>4</v>
      </c>
      <c r="D869" s="32" t="s">
        <v>10</v>
      </c>
      <c r="E869" s="32" t="s">
        <v>11</v>
      </c>
      <c r="F869" s="32" t="s">
        <v>20</v>
      </c>
      <c r="G869" s="32" t="s">
        <v>13</v>
      </c>
      <c r="H869" s="32" t="s">
        <v>1067</v>
      </c>
      <c r="I869" s="19" t="str">
        <f>'Extraction IP'!F869&amp;'Extraction IP'!G869</f>
        <v>D0</v>
      </c>
      <c r="J869" s="47">
        <f t="array" ref="J869">INDEX(H:H,MATCH(1,(K869=A:A)*(L869=G:G),0))</f>
        <v>0</v>
      </c>
    </row>
    <row r="870" spans="1:10" s="16" customFormat="1" x14ac:dyDescent="0.25">
      <c r="A870" s="32" t="s">
        <v>1903</v>
      </c>
      <c r="B870" s="32" t="s">
        <v>11</v>
      </c>
      <c r="C870" s="32" t="s">
        <v>4</v>
      </c>
      <c r="D870" s="32" t="s">
        <v>10</v>
      </c>
      <c r="E870" s="32" t="s">
        <v>11</v>
      </c>
      <c r="F870" s="32" t="s">
        <v>20</v>
      </c>
      <c r="G870" s="32" t="s">
        <v>16</v>
      </c>
      <c r="H870" s="32" t="s">
        <v>1068</v>
      </c>
      <c r="I870" s="19" t="str">
        <f>'Extraction IP'!F870&amp;'Extraction IP'!G870</f>
        <v>D4</v>
      </c>
      <c r="J870" s="47">
        <f t="array" ref="J870">INDEX(H:H,MATCH(1,(K870=A:A)*(L870=G:G),0))</f>
        <v>0</v>
      </c>
    </row>
    <row r="871" spans="1:10" s="16" customFormat="1" x14ac:dyDescent="0.25">
      <c r="A871" s="32" t="s">
        <v>1903</v>
      </c>
      <c r="B871" s="32" t="s">
        <v>11</v>
      </c>
      <c r="C871" s="32" t="s">
        <v>4</v>
      </c>
      <c r="D871" s="32" t="s">
        <v>10</v>
      </c>
      <c r="E871" s="32" t="s">
        <v>11</v>
      </c>
      <c r="F871" s="32" t="s">
        <v>20</v>
      </c>
      <c r="G871" s="32" t="s">
        <v>18</v>
      </c>
      <c r="H871" s="32" t="s">
        <v>1069</v>
      </c>
      <c r="I871" s="19" t="str">
        <f>'Extraction IP'!F871&amp;'Extraction IP'!G871</f>
        <v>D8</v>
      </c>
      <c r="J871" s="47">
        <f t="array" ref="J871">INDEX(H:H,MATCH(1,(K871=A:A)*(L871=G:G),0))</f>
        <v>0</v>
      </c>
    </row>
    <row r="872" spans="1:10" s="16" customFormat="1" x14ac:dyDescent="0.25">
      <c r="A872" s="32" t="s">
        <v>1904</v>
      </c>
      <c r="B872" s="32" t="s">
        <v>11</v>
      </c>
      <c r="C872" s="32" t="s">
        <v>4</v>
      </c>
      <c r="D872" s="32" t="s">
        <v>10</v>
      </c>
      <c r="E872" s="32" t="s">
        <v>11</v>
      </c>
      <c r="F872" s="32" t="s">
        <v>149</v>
      </c>
      <c r="G872" s="32" t="s">
        <v>13</v>
      </c>
      <c r="H872" s="32" t="s">
        <v>1070</v>
      </c>
      <c r="I872" s="19" t="str">
        <f>'Extraction IP'!F872&amp;'Extraction IP'!G872</f>
        <v>C0</v>
      </c>
      <c r="J872" s="47">
        <f t="array" ref="J872">INDEX(H:H,MATCH(1,(K872=A:A)*(L872=G:G),0))</f>
        <v>0</v>
      </c>
    </row>
    <row r="873" spans="1:10" s="16" customFormat="1" x14ac:dyDescent="0.25">
      <c r="A873" s="32" t="s">
        <v>1904</v>
      </c>
      <c r="B873" s="32" t="s">
        <v>11</v>
      </c>
      <c r="C873" s="32" t="s">
        <v>4</v>
      </c>
      <c r="D873" s="32" t="s">
        <v>10</v>
      </c>
      <c r="E873" s="32" t="s">
        <v>11</v>
      </c>
      <c r="F873" s="32" t="s">
        <v>149</v>
      </c>
      <c r="G873" s="32" t="s">
        <v>16</v>
      </c>
      <c r="H873" s="32" t="s">
        <v>1071</v>
      </c>
      <c r="I873" s="19" t="str">
        <f>'Extraction IP'!F873&amp;'Extraction IP'!G873</f>
        <v>C4</v>
      </c>
      <c r="J873" s="47">
        <f t="array" ref="J873">INDEX(H:H,MATCH(1,(K873=A:A)*(L873=G:G),0))</f>
        <v>0</v>
      </c>
    </row>
    <row r="874" spans="1:10" s="16" customFormat="1" x14ac:dyDescent="0.25">
      <c r="A874" s="32" t="s">
        <v>1904</v>
      </c>
      <c r="B874" s="32" t="s">
        <v>11</v>
      </c>
      <c r="C874" s="32" t="s">
        <v>4</v>
      </c>
      <c r="D874" s="32" t="s">
        <v>10</v>
      </c>
      <c r="E874" s="32" t="s">
        <v>11</v>
      </c>
      <c r="F874" s="32" t="s">
        <v>149</v>
      </c>
      <c r="G874" s="32" t="s">
        <v>18</v>
      </c>
      <c r="H874" s="32" t="s">
        <v>1072</v>
      </c>
      <c r="I874" s="19" t="str">
        <f>'Extraction IP'!F874&amp;'Extraction IP'!G874</f>
        <v>C8</v>
      </c>
      <c r="J874" s="47">
        <f t="array" ref="J874">INDEX(H:H,MATCH(1,(K874=A:A)*(L874=G:G),0))</f>
        <v>0</v>
      </c>
    </row>
    <row r="875" spans="1:10" s="16" customFormat="1" x14ac:dyDescent="0.25">
      <c r="A875" s="32" t="s">
        <v>1905</v>
      </c>
      <c r="B875" s="32" t="s">
        <v>11</v>
      </c>
      <c r="C875" s="32" t="s">
        <v>14</v>
      </c>
      <c r="D875" s="32" t="s">
        <v>10</v>
      </c>
      <c r="E875" s="32" t="s">
        <v>11</v>
      </c>
      <c r="F875" s="32" t="s">
        <v>32</v>
      </c>
      <c r="G875" s="32" t="s">
        <v>13</v>
      </c>
      <c r="H875" s="32" t="s">
        <v>953</v>
      </c>
      <c r="I875" s="19" t="str">
        <f>'Extraction IP'!F875&amp;'Extraction IP'!G875</f>
        <v>A0</v>
      </c>
      <c r="J875" s="47">
        <f t="array" ref="J875">INDEX(H:H,MATCH(1,(K875=A:A)*(L875=G:G),0))</f>
        <v>0</v>
      </c>
    </row>
    <row r="876" spans="1:10" s="16" customFormat="1" x14ac:dyDescent="0.25">
      <c r="A876" s="32" t="s">
        <v>1905</v>
      </c>
      <c r="B876" s="32" t="s">
        <v>11</v>
      </c>
      <c r="C876" s="32" t="s">
        <v>14</v>
      </c>
      <c r="D876" s="32" t="s">
        <v>10</v>
      </c>
      <c r="E876" s="32" t="s">
        <v>11</v>
      </c>
      <c r="F876" s="32" t="s">
        <v>32</v>
      </c>
      <c r="G876" s="32" t="s">
        <v>16</v>
      </c>
      <c r="H876" s="32" t="s">
        <v>954</v>
      </c>
      <c r="I876" s="19" t="str">
        <f>'Extraction IP'!F876&amp;'Extraction IP'!G876</f>
        <v>A4</v>
      </c>
      <c r="J876" s="47">
        <f t="array" ref="J876">INDEX(H:H,MATCH(1,(K876=A:A)*(L876=G:G),0))</f>
        <v>0</v>
      </c>
    </row>
    <row r="877" spans="1:10" s="16" customFormat="1" x14ac:dyDescent="0.25">
      <c r="A877" s="32" t="s">
        <v>1905</v>
      </c>
      <c r="B877" s="32" t="s">
        <v>11</v>
      </c>
      <c r="C877" s="32" t="s">
        <v>14</v>
      </c>
      <c r="D877" s="32" t="s">
        <v>10</v>
      </c>
      <c r="E877" s="32" t="s">
        <v>11</v>
      </c>
      <c r="F877" s="32" t="s">
        <v>32</v>
      </c>
      <c r="G877" s="32" t="s">
        <v>18</v>
      </c>
      <c r="H877" s="32" t="s">
        <v>955</v>
      </c>
      <c r="I877" s="19" t="str">
        <f>'Extraction IP'!F877&amp;'Extraction IP'!G877</f>
        <v>A8</v>
      </c>
      <c r="J877" s="47">
        <f t="array" ref="J877">INDEX(H:H,MATCH(1,(K877=A:A)*(L877=G:G),0))</f>
        <v>0</v>
      </c>
    </row>
    <row r="878" spans="1:10" s="16" customFormat="1" x14ac:dyDescent="0.25">
      <c r="A878" s="32" t="s">
        <v>1905</v>
      </c>
      <c r="B878" s="32" t="s">
        <v>11</v>
      </c>
      <c r="C878" s="32" t="s">
        <v>14</v>
      </c>
      <c r="D878" s="32" t="s">
        <v>10</v>
      </c>
      <c r="E878" s="32" t="s">
        <v>11</v>
      </c>
      <c r="F878" s="32" t="s">
        <v>28</v>
      </c>
      <c r="G878" s="32" t="s">
        <v>13</v>
      </c>
      <c r="H878" s="32" t="s">
        <v>956</v>
      </c>
      <c r="I878" s="19" t="str">
        <f>'Extraction IP'!F878&amp;'Extraction IP'!G878</f>
        <v>B0</v>
      </c>
      <c r="J878" s="47">
        <f t="array" ref="J878">INDEX(H:H,MATCH(1,(K878=A:A)*(L878=G:G),0))</f>
        <v>0</v>
      </c>
    </row>
    <row r="879" spans="1:10" s="16" customFormat="1" x14ac:dyDescent="0.25">
      <c r="A879" s="32" t="s">
        <v>1905</v>
      </c>
      <c r="B879" s="32" t="s">
        <v>11</v>
      </c>
      <c r="C879" s="32" t="s">
        <v>14</v>
      </c>
      <c r="D879" s="32" t="s">
        <v>10</v>
      </c>
      <c r="E879" s="32" t="s">
        <v>11</v>
      </c>
      <c r="F879" s="32" t="s">
        <v>28</v>
      </c>
      <c r="G879" s="32" t="s">
        <v>16</v>
      </c>
      <c r="H879" s="32" t="s">
        <v>957</v>
      </c>
      <c r="I879" s="19" t="str">
        <f>'Extraction IP'!F879&amp;'Extraction IP'!G879</f>
        <v>B4</v>
      </c>
      <c r="J879" s="47">
        <f t="array" ref="J879">INDEX(H:H,MATCH(1,(K879=A:A)*(L879=G:G),0))</f>
        <v>0</v>
      </c>
    </row>
    <row r="880" spans="1:10" s="16" customFormat="1" x14ac:dyDescent="0.25">
      <c r="A880" s="32" t="s">
        <v>1905</v>
      </c>
      <c r="B880" s="32" t="s">
        <v>11</v>
      </c>
      <c r="C880" s="32" t="s">
        <v>14</v>
      </c>
      <c r="D880" s="32" t="s">
        <v>10</v>
      </c>
      <c r="E880" s="32" t="s">
        <v>11</v>
      </c>
      <c r="F880" s="32" t="s">
        <v>28</v>
      </c>
      <c r="G880" s="32" t="s">
        <v>18</v>
      </c>
      <c r="H880" s="32" t="s">
        <v>958</v>
      </c>
      <c r="I880" s="19" t="str">
        <f>'Extraction IP'!F880&amp;'Extraction IP'!G880</f>
        <v>B8</v>
      </c>
      <c r="J880" s="47">
        <f t="array" ref="J880">INDEX(H:H,MATCH(1,(K880=A:A)*(L880=G:G),0))</f>
        <v>0</v>
      </c>
    </row>
    <row r="881" spans="1:10" s="16" customFormat="1" x14ac:dyDescent="0.25">
      <c r="A881" s="32" t="s">
        <v>1905</v>
      </c>
      <c r="B881" s="32" t="s">
        <v>11</v>
      </c>
      <c r="C881" s="32" t="s">
        <v>4</v>
      </c>
      <c r="D881" s="32" t="s">
        <v>10</v>
      </c>
      <c r="E881" s="32" t="s">
        <v>11</v>
      </c>
      <c r="F881" s="32" t="s">
        <v>149</v>
      </c>
      <c r="G881" s="32" t="s">
        <v>13</v>
      </c>
      <c r="H881" s="32" t="s">
        <v>959</v>
      </c>
      <c r="I881" s="19" t="str">
        <f>'Extraction IP'!F881&amp;'Extraction IP'!G881</f>
        <v>C0</v>
      </c>
      <c r="J881" s="47">
        <f t="array" ref="J881">INDEX(H:H,MATCH(1,(K881=A:A)*(L881=G:G),0))</f>
        <v>0</v>
      </c>
    </row>
    <row r="882" spans="1:10" s="16" customFormat="1" x14ac:dyDescent="0.25">
      <c r="A882" s="32" t="s">
        <v>1905</v>
      </c>
      <c r="B882" s="32" t="s">
        <v>11</v>
      </c>
      <c r="C882" s="32" t="s">
        <v>4</v>
      </c>
      <c r="D882" s="32" t="s">
        <v>10</v>
      </c>
      <c r="E882" s="32" t="s">
        <v>11</v>
      </c>
      <c r="F882" s="32" t="s">
        <v>149</v>
      </c>
      <c r="G882" s="32" t="s">
        <v>16</v>
      </c>
      <c r="H882" s="32" t="s">
        <v>960</v>
      </c>
      <c r="I882" s="19" t="str">
        <f>'Extraction IP'!F882&amp;'Extraction IP'!G882</f>
        <v>C4</v>
      </c>
      <c r="J882" s="47">
        <f t="array" ref="J882">INDEX(H:H,MATCH(1,(K882=A:A)*(L882=G:G),0))</f>
        <v>0</v>
      </c>
    </row>
    <row r="883" spans="1:10" s="16" customFormat="1" x14ac:dyDescent="0.25">
      <c r="A883" s="32" t="s">
        <v>1905</v>
      </c>
      <c r="B883" s="32" t="s">
        <v>11</v>
      </c>
      <c r="C883" s="32" t="s">
        <v>4</v>
      </c>
      <c r="D883" s="32" t="s">
        <v>10</v>
      </c>
      <c r="E883" s="32" t="s">
        <v>11</v>
      </c>
      <c r="F883" s="32" t="s">
        <v>149</v>
      </c>
      <c r="G883" s="32" t="s">
        <v>18</v>
      </c>
      <c r="H883" s="32" t="s">
        <v>961</v>
      </c>
      <c r="I883" s="19" t="str">
        <f>'Extraction IP'!F883&amp;'Extraction IP'!G883</f>
        <v>C8</v>
      </c>
      <c r="J883" s="47">
        <f t="array" ref="J883">INDEX(H:H,MATCH(1,(K883=A:A)*(L883=G:G),0))</f>
        <v>0</v>
      </c>
    </row>
    <row r="884" spans="1:10" s="16" customFormat="1" x14ac:dyDescent="0.25">
      <c r="A884" s="32" t="s">
        <v>1905</v>
      </c>
      <c r="B884" s="32" t="s">
        <v>11</v>
      </c>
      <c r="C884" s="32" t="s">
        <v>4</v>
      </c>
      <c r="D884" s="32" t="s">
        <v>10</v>
      </c>
      <c r="E884" s="32" t="s">
        <v>11</v>
      </c>
      <c r="F884" s="32" t="s">
        <v>20</v>
      </c>
      <c r="G884" s="32" t="s">
        <v>13</v>
      </c>
      <c r="H884" s="32" t="s">
        <v>962</v>
      </c>
      <c r="I884" s="19" t="str">
        <f>'Extraction IP'!F884&amp;'Extraction IP'!G884</f>
        <v>D0</v>
      </c>
      <c r="J884" s="47">
        <f t="array" ref="J884">INDEX(H:H,MATCH(1,(K884=A:A)*(L884=G:G),0))</f>
        <v>0</v>
      </c>
    </row>
    <row r="885" spans="1:10" s="16" customFormat="1" x14ac:dyDescent="0.25">
      <c r="A885" s="32" t="s">
        <v>1905</v>
      </c>
      <c r="B885" s="32" t="s">
        <v>11</v>
      </c>
      <c r="C885" s="32" t="s">
        <v>4</v>
      </c>
      <c r="D885" s="32" t="s">
        <v>10</v>
      </c>
      <c r="E885" s="32" t="s">
        <v>11</v>
      </c>
      <c r="F885" s="32" t="s">
        <v>20</v>
      </c>
      <c r="G885" s="32" t="s">
        <v>16</v>
      </c>
      <c r="H885" s="32" t="s">
        <v>963</v>
      </c>
      <c r="I885" s="19" t="str">
        <f>'Extraction IP'!F885&amp;'Extraction IP'!G885</f>
        <v>D4</v>
      </c>
      <c r="J885" s="47">
        <f t="array" ref="J885">INDEX(H:H,MATCH(1,(K885=A:A)*(L885=G:G),0))</f>
        <v>0</v>
      </c>
    </row>
    <row r="886" spans="1:10" s="16" customFormat="1" x14ac:dyDescent="0.25">
      <c r="A886" s="32" t="s">
        <v>1905</v>
      </c>
      <c r="B886" s="32" t="s">
        <v>11</v>
      </c>
      <c r="C886" s="32" t="s">
        <v>4</v>
      </c>
      <c r="D886" s="32" t="s">
        <v>10</v>
      </c>
      <c r="E886" s="32" t="s">
        <v>11</v>
      </c>
      <c r="F886" s="32" t="s">
        <v>20</v>
      </c>
      <c r="G886" s="32" t="s">
        <v>18</v>
      </c>
      <c r="H886" s="32" t="s">
        <v>964</v>
      </c>
      <c r="I886" s="19" t="str">
        <f>'Extraction IP'!F886&amp;'Extraction IP'!G886</f>
        <v>D8</v>
      </c>
      <c r="J886" s="47">
        <f t="array" ref="J886">INDEX(H:H,MATCH(1,(K886=A:A)*(L886=G:G),0))</f>
        <v>0</v>
      </c>
    </row>
    <row r="887" spans="1:10" s="16" customFormat="1" x14ac:dyDescent="0.25">
      <c r="A887" s="32" t="s">
        <v>1905</v>
      </c>
      <c r="B887" s="32" t="s">
        <v>11</v>
      </c>
      <c r="C887" s="32" t="s">
        <v>14</v>
      </c>
      <c r="D887" s="32" t="s">
        <v>10</v>
      </c>
      <c r="E887" s="32" t="s">
        <v>11</v>
      </c>
      <c r="F887" s="32" t="s">
        <v>12</v>
      </c>
      <c r="G887" s="32" t="s">
        <v>13</v>
      </c>
      <c r="H887" s="32" t="s">
        <v>965</v>
      </c>
      <c r="I887" s="19" t="str">
        <f>'Extraction IP'!F887&amp;'Extraction IP'!G887</f>
        <v>E0</v>
      </c>
      <c r="J887" s="47">
        <f t="array" ref="J887">INDEX(H:H,MATCH(1,(K887=A:A)*(L887=G:G),0))</f>
        <v>0</v>
      </c>
    </row>
    <row r="888" spans="1:10" s="16" customFormat="1" x14ac:dyDescent="0.25">
      <c r="A888" s="32" t="s">
        <v>1905</v>
      </c>
      <c r="B888" s="32" t="s">
        <v>11</v>
      </c>
      <c r="C888" s="32" t="s">
        <v>14</v>
      </c>
      <c r="D888" s="32" t="s">
        <v>10</v>
      </c>
      <c r="E888" s="32" t="s">
        <v>11</v>
      </c>
      <c r="F888" s="32" t="s">
        <v>12</v>
      </c>
      <c r="G888" s="32" t="s">
        <v>16</v>
      </c>
      <c r="H888" s="32" t="s">
        <v>966</v>
      </c>
      <c r="I888" s="19" t="str">
        <f>'Extraction IP'!F888&amp;'Extraction IP'!G888</f>
        <v>E4</v>
      </c>
      <c r="J888" s="47">
        <f t="array" ref="J888">INDEX(H:H,MATCH(1,(K888=A:A)*(L888=G:G),0))</f>
        <v>0</v>
      </c>
    </row>
    <row r="889" spans="1:10" s="16" customFormat="1" x14ac:dyDescent="0.25">
      <c r="A889" s="32" t="s">
        <v>1905</v>
      </c>
      <c r="B889" s="32" t="s">
        <v>11</v>
      </c>
      <c r="C889" s="32" t="s">
        <v>14</v>
      </c>
      <c r="D889" s="32" t="s">
        <v>10</v>
      </c>
      <c r="E889" s="32" t="s">
        <v>11</v>
      </c>
      <c r="F889" s="32" t="s">
        <v>12</v>
      </c>
      <c r="G889" s="32" t="s">
        <v>18</v>
      </c>
      <c r="H889" s="32" t="s">
        <v>967</v>
      </c>
      <c r="I889" s="19" t="str">
        <f>'Extraction IP'!F889&amp;'Extraction IP'!G889</f>
        <v>E8</v>
      </c>
      <c r="J889" s="47">
        <f t="array" ref="J889">INDEX(H:H,MATCH(1,(K889=A:A)*(L889=G:G),0))</f>
        <v>0</v>
      </c>
    </row>
    <row r="890" spans="1:10" s="16" customFormat="1" x14ac:dyDescent="0.25">
      <c r="A890" s="32" t="s">
        <v>1905</v>
      </c>
      <c r="B890" s="32" t="s">
        <v>11</v>
      </c>
      <c r="C890" s="32" t="s">
        <v>14</v>
      </c>
      <c r="D890" s="32" t="s">
        <v>10</v>
      </c>
      <c r="E890" s="32" t="s">
        <v>11</v>
      </c>
      <c r="F890" s="32" t="s">
        <v>24</v>
      </c>
      <c r="G890" s="32" t="s">
        <v>13</v>
      </c>
      <c r="H890" s="32" t="s">
        <v>968</v>
      </c>
      <c r="I890" s="19" t="str">
        <f>'Extraction IP'!F890&amp;'Extraction IP'!G890</f>
        <v>F0</v>
      </c>
      <c r="J890" s="47">
        <f t="array" ref="J890">INDEX(H:H,MATCH(1,(K890=A:A)*(L890=G:G),0))</f>
        <v>0</v>
      </c>
    </row>
    <row r="891" spans="1:10" s="16" customFormat="1" x14ac:dyDescent="0.25">
      <c r="A891" s="32" t="s">
        <v>1905</v>
      </c>
      <c r="B891" s="32" t="s">
        <v>11</v>
      </c>
      <c r="C891" s="32" t="s">
        <v>14</v>
      </c>
      <c r="D891" s="32" t="s">
        <v>10</v>
      </c>
      <c r="E891" s="32" t="s">
        <v>11</v>
      </c>
      <c r="F891" s="32" t="s">
        <v>24</v>
      </c>
      <c r="G891" s="32" t="s">
        <v>16</v>
      </c>
      <c r="H891" s="32" t="s">
        <v>969</v>
      </c>
      <c r="I891" s="19" t="str">
        <f>'Extraction IP'!F891&amp;'Extraction IP'!G891</f>
        <v>F4</v>
      </c>
      <c r="J891" s="47">
        <f t="array" ref="J891">INDEX(H:H,MATCH(1,(K891=A:A)*(L891=G:G),0))</f>
        <v>0</v>
      </c>
    </row>
    <row r="892" spans="1:10" s="16" customFormat="1" x14ac:dyDescent="0.25">
      <c r="A892" s="32" t="s">
        <v>1905</v>
      </c>
      <c r="B892" s="32" t="s">
        <v>11</v>
      </c>
      <c r="C892" s="32" t="s">
        <v>14</v>
      </c>
      <c r="D892" s="32" t="s">
        <v>10</v>
      </c>
      <c r="E892" s="32" t="s">
        <v>11</v>
      </c>
      <c r="F892" s="32" t="s">
        <v>24</v>
      </c>
      <c r="G892" s="32" t="s">
        <v>18</v>
      </c>
      <c r="H892" s="32" t="s">
        <v>970</v>
      </c>
      <c r="I892" s="19" t="str">
        <f>'Extraction IP'!F892&amp;'Extraction IP'!G892</f>
        <v>F8</v>
      </c>
      <c r="J892" s="47">
        <f t="array" ref="J892">INDEX(H:H,MATCH(1,(K892=A:A)*(L892=G:G),0))</f>
        <v>0</v>
      </c>
    </row>
    <row r="893" spans="1:10" s="16" customFormat="1" x14ac:dyDescent="0.25">
      <c r="A893" s="32" t="s">
        <v>1906</v>
      </c>
      <c r="B893" s="32" t="s">
        <v>11</v>
      </c>
      <c r="C893" s="32" t="s">
        <v>14</v>
      </c>
      <c r="D893" s="32" t="s">
        <v>10</v>
      </c>
      <c r="E893" s="32" t="s">
        <v>11</v>
      </c>
      <c r="F893" s="32" t="s">
        <v>32</v>
      </c>
      <c r="G893" s="32" t="s">
        <v>13</v>
      </c>
      <c r="H893" s="32" t="s">
        <v>1010</v>
      </c>
      <c r="I893" s="19" t="str">
        <f>'Extraction IP'!F893&amp;'Extraction IP'!G893</f>
        <v>A0</v>
      </c>
      <c r="J893" s="47">
        <f t="array" ref="J893">INDEX(H:H,MATCH(1,(K893=A:A)*(L893=G:G),0))</f>
        <v>0</v>
      </c>
    </row>
    <row r="894" spans="1:10" s="16" customFormat="1" x14ac:dyDescent="0.25">
      <c r="A894" s="32" t="s">
        <v>1906</v>
      </c>
      <c r="B894" s="32" t="s">
        <v>11</v>
      </c>
      <c r="C894" s="32" t="s">
        <v>14</v>
      </c>
      <c r="D894" s="32" t="s">
        <v>10</v>
      </c>
      <c r="E894" s="32" t="s">
        <v>11</v>
      </c>
      <c r="F894" s="32" t="s">
        <v>32</v>
      </c>
      <c r="G894" s="32" t="s">
        <v>16</v>
      </c>
      <c r="H894" s="32" t="s">
        <v>1011</v>
      </c>
      <c r="I894" s="19" t="str">
        <f>'Extraction IP'!F894&amp;'Extraction IP'!G894</f>
        <v>A4</v>
      </c>
      <c r="J894" s="47">
        <f t="array" ref="J894">INDEX(H:H,MATCH(1,(K894=A:A)*(L894=G:G),0))</f>
        <v>0</v>
      </c>
    </row>
    <row r="895" spans="1:10" s="16" customFormat="1" x14ac:dyDescent="0.25">
      <c r="A895" s="32" t="s">
        <v>1906</v>
      </c>
      <c r="B895" s="32" t="s">
        <v>11</v>
      </c>
      <c r="C895" s="32" t="s">
        <v>14</v>
      </c>
      <c r="D895" s="32" t="s">
        <v>10</v>
      </c>
      <c r="E895" s="32" t="s">
        <v>11</v>
      </c>
      <c r="F895" s="32" t="s">
        <v>32</v>
      </c>
      <c r="G895" s="32" t="s">
        <v>18</v>
      </c>
      <c r="H895" s="32" t="s">
        <v>1012</v>
      </c>
      <c r="I895" s="19" t="str">
        <f>'Extraction IP'!F895&amp;'Extraction IP'!G895</f>
        <v>A8</v>
      </c>
      <c r="J895" s="47">
        <f t="array" ref="J895">INDEX(H:H,MATCH(1,(K895=A:A)*(L895=G:G),0))</f>
        <v>0</v>
      </c>
    </row>
    <row r="896" spans="1:10" s="16" customFormat="1" x14ac:dyDescent="0.25">
      <c r="A896" s="32" t="s">
        <v>1906</v>
      </c>
      <c r="B896" s="32" t="s">
        <v>11</v>
      </c>
      <c r="C896" s="32" t="s">
        <v>14</v>
      </c>
      <c r="D896" s="32" t="s">
        <v>10</v>
      </c>
      <c r="E896" s="32" t="s">
        <v>11</v>
      </c>
      <c r="F896" s="32" t="s">
        <v>28</v>
      </c>
      <c r="G896" s="32" t="s">
        <v>13</v>
      </c>
      <c r="H896" s="32" t="s">
        <v>1013</v>
      </c>
      <c r="I896" s="19" t="str">
        <f>'Extraction IP'!F896&amp;'Extraction IP'!G896</f>
        <v>B0</v>
      </c>
      <c r="J896" s="47">
        <f t="array" ref="J896">INDEX(H:H,MATCH(1,(K896=A:A)*(L896=G:G),0))</f>
        <v>0</v>
      </c>
    </row>
    <row r="897" spans="1:10" s="16" customFormat="1" x14ac:dyDescent="0.25">
      <c r="A897" s="32" t="s">
        <v>1906</v>
      </c>
      <c r="B897" s="32" t="s">
        <v>11</v>
      </c>
      <c r="C897" s="32" t="s">
        <v>14</v>
      </c>
      <c r="D897" s="32" t="s">
        <v>10</v>
      </c>
      <c r="E897" s="32" t="s">
        <v>11</v>
      </c>
      <c r="F897" s="32" t="s">
        <v>28</v>
      </c>
      <c r="G897" s="32" t="s">
        <v>16</v>
      </c>
      <c r="H897" s="32" t="s">
        <v>1014</v>
      </c>
      <c r="I897" s="19" t="str">
        <f>'Extraction IP'!F897&amp;'Extraction IP'!G897</f>
        <v>B4</v>
      </c>
      <c r="J897" s="47">
        <f t="array" ref="J897">INDEX(H:H,MATCH(1,(K897=A:A)*(L897=G:G),0))</f>
        <v>0</v>
      </c>
    </row>
    <row r="898" spans="1:10" s="16" customFormat="1" x14ac:dyDescent="0.25">
      <c r="A898" s="32" t="s">
        <v>1906</v>
      </c>
      <c r="B898" s="32" t="s">
        <v>11</v>
      </c>
      <c r="C898" s="32" t="s">
        <v>14</v>
      </c>
      <c r="D898" s="32" t="s">
        <v>10</v>
      </c>
      <c r="E898" s="32" t="s">
        <v>11</v>
      </c>
      <c r="F898" s="32" t="s">
        <v>28</v>
      </c>
      <c r="G898" s="32" t="s">
        <v>18</v>
      </c>
      <c r="H898" s="32" t="s">
        <v>1015</v>
      </c>
      <c r="I898" s="19" t="str">
        <f>'Extraction IP'!F898&amp;'Extraction IP'!G898</f>
        <v>B8</v>
      </c>
      <c r="J898" s="47">
        <f t="array" ref="J898">INDEX(H:H,MATCH(1,(K898=A:A)*(L898=G:G),0))</f>
        <v>0</v>
      </c>
    </row>
    <row r="899" spans="1:10" s="16" customFormat="1" x14ac:dyDescent="0.25">
      <c r="A899" s="32" t="s">
        <v>1906</v>
      </c>
      <c r="B899" s="32" t="s">
        <v>11</v>
      </c>
      <c r="C899" s="32" t="s">
        <v>14</v>
      </c>
      <c r="D899" s="32" t="s">
        <v>10</v>
      </c>
      <c r="E899" s="32" t="s">
        <v>11</v>
      </c>
      <c r="F899" s="32" t="s">
        <v>149</v>
      </c>
      <c r="G899" s="32" t="s">
        <v>13</v>
      </c>
      <c r="H899" s="32" t="s">
        <v>1016</v>
      </c>
      <c r="I899" s="19" t="str">
        <f>'Extraction IP'!F899&amp;'Extraction IP'!G899</f>
        <v>C0</v>
      </c>
      <c r="J899" s="47">
        <f t="array" ref="J899">INDEX(H:H,MATCH(1,(K899=A:A)*(L899=G:G),0))</f>
        <v>0</v>
      </c>
    </row>
    <row r="900" spans="1:10" s="16" customFormat="1" x14ac:dyDescent="0.25">
      <c r="A900" s="32" t="s">
        <v>1906</v>
      </c>
      <c r="B900" s="32" t="s">
        <v>11</v>
      </c>
      <c r="C900" s="32" t="s">
        <v>14</v>
      </c>
      <c r="D900" s="32" t="s">
        <v>10</v>
      </c>
      <c r="E900" s="32" t="s">
        <v>11</v>
      </c>
      <c r="F900" s="32" t="s">
        <v>149</v>
      </c>
      <c r="G900" s="32" t="s">
        <v>16</v>
      </c>
      <c r="H900" s="32" t="s">
        <v>1017</v>
      </c>
      <c r="I900" s="19" t="str">
        <f>'Extraction IP'!F900&amp;'Extraction IP'!G900</f>
        <v>C4</v>
      </c>
      <c r="J900" s="47">
        <f t="array" ref="J900">INDEX(H:H,MATCH(1,(K900=A:A)*(L900=G:G),0))</f>
        <v>0</v>
      </c>
    </row>
    <row r="901" spans="1:10" s="16" customFormat="1" x14ac:dyDescent="0.25">
      <c r="A901" s="32" t="s">
        <v>1906</v>
      </c>
      <c r="B901" s="32" t="s">
        <v>11</v>
      </c>
      <c r="C901" s="32" t="s">
        <v>14</v>
      </c>
      <c r="D901" s="32" t="s">
        <v>10</v>
      </c>
      <c r="E901" s="32" t="s">
        <v>11</v>
      </c>
      <c r="F901" s="32" t="s">
        <v>149</v>
      </c>
      <c r="G901" s="32" t="s">
        <v>18</v>
      </c>
      <c r="H901" s="32" t="s">
        <v>1018</v>
      </c>
      <c r="I901" s="19" t="str">
        <f>'Extraction IP'!F901&amp;'Extraction IP'!G901</f>
        <v>C8</v>
      </c>
      <c r="J901" s="47">
        <f t="array" ref="J901">INDEX(H:H,MATCH(1,(K901=A:A)*(L901=G:G),0))</f>
        <v>0</v>
      </c>
    </row>
    <row r="902" spans="1:10" s="16" customFormat="1" x14ac:dyDescent="0.25">
      <c r="A902" s="32" t="s">
        <v>1906</v>
      </c>
      <c r="B902" s="32" t="s">
        <v>11</v>
      </c>
      <c r="C902" s="32" t="s">
        <v>14</v>
      </c>
      <c r="D902" s="32" t="s">
        <v>10</v>
      </c>
      <c r="E902" s="32" t="s">
        <v>11</v>
      </c>
      <c r="F902" s="32" t="s">
        <v>20</v>
      </c>
      <c r="G902" s="32" t="s">
        <v>13</v>
      </c>
      <c r="H902" s="32" t="s">
        <v>1019</v>
      </c>
      <c r="I902" s="19" t="str">
        <f>'Extraction IP'!F902&amp;'Extraction IP'!G902</f>
        <v>D0</v>
      </c>
      <c r="J902" s="47">
        <f t="array" ref="J902">INDEX(H:H,MATCH(1,(K902=A:A)*(L902=G:G),0))</f>
        <v>0</v>
      </c>
    </row>
    <row r="903" spans="1:10" s="16" customFormat="1" x14ac:dyDescent="0.25">
      <c r="A903" s="32" t="s">
        <v>1906</v>
      </c>
      <c r="B903" s="32" t="s">
        <v>11</v>
      </c>
      <c r="C903" s="32" t="s">
        <v>14</v>
      </c>
      <c r="D903" s="32" t="s">
        <v>10</v>
      </c>
      <c r="E903" s="32" t="s">
        <v>11</v>
      </c>
      <c r="F903" s="32" t="s">
        <v>20</v>
      </c>
      <c r="G903" s="32" t="s">
        <v>16</v>
      </c>
      <c r="H903" s="32" t="s">
        <v>1020</v>
      </c>
      <c r="I903" s="19" t="str">
        <f>'Extraction IP'!F903&amp;'Extraction IP'!G903</f>
        <v>D4</v>
      </c>
      <c r="J903" s="47">
        <f t="array" ref="J903">INDEX(H:H,MATCH(1,(K903=A:A)*(L903=G:G),0))</f>
        <v>0</v>
      </c>
    </row>
    <row r="904" spans="1:10" s="16" customFormat="1" x14ac:dyDescent="0.25">
      <c r="A904" s="32" t="s">
        <v>1906</v>
      </c>
      <c r="B904" s="32" t="s">
        <v>11</v>
      </c>
      <c r="C904" s="32" t="s">
        <v>14</v>
      </c>
      <c r="D904" s="32" t="s">
        <v>10</v>
      </c>
      <c r="E904" s="32" t="s">
        <v>11</v>
      </c>
      <c r="F904" s="32" t="s">
        <v>20</v>
      </c>
      <c r="G904" s="32" t="s">
        <v>18</v>
      </c>
      <c r="H904" s="32" t="s">
        <v>1021</v>
      </c>
      <c r="I904" s="19" t="str">
        <f>'Extraction IP'!F904&amp;'Extraction IP'!G904</f>
        <v>D8</v>
      </c>
      <c r="J904" s="47">
        <f t="array" ref="J904">INDEX(H:H,MATCH(1,(K904=A:A)*(L904=G:G),0))</f>
        <v>0</v>
      </c>
    </row>
    <row r="905" spans="1:10" s="16" customFormat="1" x14ac:dyDescent="0.25">
      <c r="A905" s="32" t="s">
        <v>1906</v>
      </c>
      <c r="B905" s="32" t="s">
        <v>11</v>
      </c>
      <c r="C905" s="32" t="s">
        <v>14</v>
      </c>
      <c r="D905" s="32" t="s">
        <v>10</v>
      </c>
      <c r="E905" s="32" t="s">
        <v>11</v>
      </c>
      <c r="F905" s="32" t="s">
        <v>12</v>
      </c>
      <c r="G905" s="32" t="s">
        <v>13</v>
      </c>
      <c r="H905" s="32" t="s">
        <v>1022</v>
      </c>
      <c r="I905" s="19" t="str">
        <f>'Extraction IP'!F905&amp;'Extraction IP'!G905</f>
        <v>E0</v>
      </c>
      <c r="J905" s="47">
        <f t="array" ref="J905">INDEX(H:H,MATCH(1,(K905=A:A)*(L905=G:G),0))</f>
        <v>0</v>
      </c>
    </row>
    <row r="906" spans="1:10" s="16" customFormat="1" x14ac:dyDescent="0.25">
      <c r="A906" s="32" t="s">
        <v>1906</v>
      </c>
      <c r="B906" s="32" t="s">
        <v>11</v>
      </c>
      <c r="C906" s="32" t="s">
        <v>14</v>
      </c>
      <c r="D906" s="32" t="s">
        <v>10</v>
      </c>
      <c r="E906" s="32" t="s">
        <v>11</v>
      </c>
      <c r="F906" s="32" t="s">
        <v>12</v>
      </c>
      <c r="G906" s="32" t="s">
        <v>16</v>
      </c>
      <c r="H906" s="32" t="s">
        <v>1023</v>
      </c>
      <c r="I906" s="19" t="str">
        <f>'Extraction IP'!F906&amp;'Extraction IP'!G906</f>
        <v>E4</v>
      </c>
      <c r="J906" s="47">
        <f t="array" ref="J906">INDEX(H:H,MATCH(1,(K906=A:A)*(L906=G:G),0))</f>
        <v>0</v>
      </c>
    </row>
    <row r="907" spans="1:10" s="16" customFormat="1" x14ac:dyDescent="0.25">
      <c r="A907" s="32" t="s">
        <v>1906</v>
      </c>
      <c r="B907" s="32" t="s">
        <v>11</v>
      </c>
      <c r="C907" s="32" t="s">
        <v>14</v>
      </c>
      <c r="D907" s="32" t="s">
        <v>10</v>
      </c>
      <c r="E907" s="32" t="s">
        <v>11</v>
      </c>
      <c r="F907" s="32" t="s">
        <v>12</v>
      </c>
      <c r="G907" s="32" t="s">
        <v>18</v>
      </c>
      <c r="H907" s="32" t="s">
        <v>1024</v>
      </c>
      <c r="I907" s="19" t="str">
        <f>'Extraction IP'!F907&amp;'Extraction IP'!G907</f>
        <v>E8</v>
      </c>
      <c r="J907" s="47">
        <f t="array" ref="J907">INDEX(H:H,MATCH(1,(K907=A:A)*(L907=G:G),0))</f>
        <v>0</v>
      </c>
    </row>
    <row r="908" spans="1:10" s="16" customFormat="1" x14ac:dyDescent="0.25">
      <c r="A908" s="32" t="s">
        <v>1906</v>
      </c>
      <c r="B908" s="32" t="s">
        <v>11</v>
      </c>
      <c r="C908" s="32" t="s">
        <v>14</v>
      </c>
      <c r="D908" s="32" t="s">
        <v>10</v>
      </c>
      <c r="E908" s="32" t="s">
        <v>11</v>
      </c>
      <c r="F908" s="32" t="s">
        <v>24</v>
      </c>
      <c r="G908" s="32" t="s">
        <v>13</v>
      </c>
      <c r="H908" s="32" t="s">
        <v>1025</v>
      </c>
      <c r="I908" s="19" t="str">
        <f>'Extraction IP'!F908&amp;'Extraction IP'!G908</f>
        <v>F0</v>
      </c>
      <c r="J908" s="47">
        <f t="array" ref="J908">INDEX(H:H,MATCH(1,(K908=A:A)*(L908=G:G),0))</f>
        <v>0</v>
      </c>
    </row>
    <row r="909" spans="1:10" s="16" customFormat="1" x14ac:dyDescent="0.25">
      <c r="A909" s="32" t="s">
        <v>1906</v>
      </c>
      <c r="B909" s="32" t="s">
        <v>11</v>
      </c>
      <c r="C909" s="32" t="s">
        <v>14</v>
      </c>
      <c r="D909" s="32" t="s">
        <v>10</v>
      </c>
      <c r="E909" s="32" t="s">
        <v>11</v>
      </c>
      <c r="F909" s="32" t="s">
        <v>24</v>
      </c>
      <c r="G909" s="32" t="s">
        <v>16</v>
      </c>
      <c r="H909" s="32" t="s">
        <v>1026</v>
      </c>
      <c r="I909" s="19" t="str">
        <f>'Extraction IP'!F909&amp;'Extraction IP'!G909</f>
        <v>F4</v>
      </c>
      <c r="J909" s="47">
        <f t="array" ref="J909">INDEX(H:H,MATCH(1,(K909=A:A)*(L909=G:G),0))</f>
        <v>0</v>
      </c>
    </row>
    <row r="910" spans="1:10" s="16" customFormat="1" x14ac:dyDescent="0.25">
      <c r="A910" s="32" t="s">
        <v>1906</v>
      </c>
      <c r="B910" s="32" t="s">
        <v>11</v>
      </c>
      <c r="C910" s="32" t="s">
        <v>14</v>
      </c>
      <c r="D910" s="32" t="s">
        <v>10</v>
      </c>
      <c r="E910" s="32" t="s">
        <v>11</v>
      </c>
      <c r="F910" s="32" t="s">
        <v>24</v>
      </c>
      <c r="G910" s="32" t="s">
        <v>18</v>
      </c>
      <c r="H910" s="32" t="s">
        <v>1027</v>
      </c>
      <c r="I910" s="19" t="str">
        <f>'Extraction IP'!F910&amp;'Extraction IP'!G910</f>
        <v>F8</v>
      </c>
      <c r="J910" s="47">
        <f t="array" ref="J910">INDEX(H:H,MATCH(1,(K910=A:A)*(L910=G:G),0))</f>
        <v>0</v>
      </c>
    </row>
    <row r="911" spans="1:10" s="16" customFormat="1" x14ac:dyDescent="0.25">
      <c r="A911" s="32" t="s">
        <v>1907</v>
      </c>
      <c r="B911" s="32" t="s">
        <v>11</v>
      </c>
      <c r="C911" s="32" t="s">
        <v>14</v>
      </c>
      <c r="D911" s="32" t="s">
        <v>10</v>
      </c>
      <c r="E911" s="32" t="s">
        <v>11</v>
      </c>
      <c r="F911" s="32" t="s">
        <v>149</v>
      </c>
      <c r="G911" s="32" t="s">
        <v>13</v>
      </c>
      <c r="H911" s="32" t="s">
        <v>1028</v>
      </c>
      <c r="I911" s="19" t="str">
        <f>'Extraction IP'!F911&amp;'Extraction IP'!G911</f>
        <v>C0</v>
      </c>
      <c r="J911" s="47">
        <f t="array" ref="J911">INDEX(H:H,MATCH(1,(K911=A:A)*(L911=G:G),0))</f>
        <v>0</v>
      </c>
    </row>
    <row r="912" spans="1:10" s="16" customFormat="1" x14ac:dyDescent="0.25">
      <c r="A912" s="32" t="s">
        <v>1907</v>
      </c>
      <c r="B912" s="32" t="s">
        <v>11</v>
      </c>
      <c r="C912" s="32" t="s">
        <v>14</v>
      </c>
      <c r="D912" s="32" t="s">
        <v>10</v>
      </c>
      <c r="E912" s="32" t="s">
        <v>11</v>
      </c>
      <c r="F912" s="32" t="s">
        <v>149</v>
      </c>
      <c r="G912" s="32" t="s">
        <v>16</v>
      </c>
      <c r="H912" s="32" t="s">
        <v>1029</v>
      </c>
      <c r="I912" s="19" t="str">
        <f>'Extraction IP'!F912&amp;'Extraction IP'!G912</f>
        <v>C4</v>
      </c>
      <c r="J912" s="47">
        <f t="array" ref="J912">INDEX(H:H,MATCH(1,(K912=A:A)*(L912=G:G),0))</f>
        <v>0</v>
      </c>
    </row>
    <row r="913" spans="1:10" s="16" customFormat="1" x14ac:dyDescent="0.25">
      <c r="A913" s="32" t="s">
        <v>1907</v>
      </c>
      <c r="B913" s="32" t="s">
        <v>11</v>
      </c>
      <c r="C913" s="32" t="s">
        <v>14</v>
      </c>
      <c r="D913" s="32" t="s">
        <v>10</v>
      </c>
      <c r="E913" s="32" t="s">
        <v>11</v>
      </c>
      <c r="F913" s="32" t="s">
        <v>149</v>
      </c>
      <c r="G913" s="32" t="s">
        <v>18</v>
      </c>
      <c r="H913" s="32" t="s">
        <v>1030</v>
      </c>
      <c r="I913" s="19" t="str">
        <f>'Extraction IP'!F913&amp;'Extraction IP'!G913</f>
        <v>C8</v>
      </c>
      <c r="J913" s="47">
        <f t="array" ref="J913">INDEX(H:H,MATCH(1,(K913=A:A)*(L913=G:G),0))</f>
        <v>0</v>
      </c>
    </row>
    <row r="914" spans="1:10" s="16" customFormat="1" x14ac:dyDescent="0.25">
      <c r="A914" s="32" t="s">
        <v>1907</v>
      </c>
      <c r="B914" s="32" t="s">
        <v>11</v>
      </c>
      <c r="C914" s="32" t="s">
        <v>14</v>
      </c>
      <c r="D914" s="32" t="s">
        <v>10</v>
      </c>
      <c r="E914" s="32" t="s">
        <v>11</v>
      </c>
      <c r="F914" s="32" t="s">
        <v>20</v>
      </c>
      <c r="G914" s="32" t="s">
        <v>13</v>
      </c>
      <c r="H914" s="32" t="s">
        <v>1031</v>
      </c>
      <c r="I914" s="19" t="str">
        <f>'Extraction IP'!F914&amp;'Extraction IP'!G914</f>
        <v>D0</v>
      </c>
      <c r="J914" s="47">
        <f t="array" ref="J914">INDEX(H:H,MATCH(1,(K914=A:A)*(L914=G:G),0))</f>
        <v>0</v>
      </c>
    </row>
    <row r="915" spans="1:10" s="16" customFormat="1" x14ac:dyDescent="0.25">
      <c r="A915" s="32" t="s">
        <v>1907</v>
      </c>
      <c r="B915" s="32" t="s">
        <v>11</v>
      </c>
      <c r="C915" s="32" t="s">
        <v>14</v>
      </c>
      <c r="D915" s="32" t="s">
        <v>10</v>
      </c>
      <c r="E915" s="32" t="s">
        <v>11</v>
      </c>
      <c r="F915" s="32" t="s">
        <v>20</v>
      </c>
      <c r="G915" s="32" t="s">
        <v>16</v>
      </c>
      <c r="H915" s="32" t="s">
        <v>1032</v>
      </c>
      <c r="I915" s="19" t="str">
        <f>'Extraction IP'!F915&amp;'Extraction IP'!G915</f>
        <v>D4</v>
      </c>
      <c r="J915" s="47">
        <f t="array" ref="J915">INDEX(H:H,MATCH(1,(K915=A:A)*(L915=G:G),0))</f>
        <v>0</v>
      </c>
    </row>
    <row r="916" spans="1:10" s="16" customFormat="1" x14ac:dyDescent="0.25">
      <c r="A916" s="32" t="s">
        <v>1907</v>
      </c>
      <c r="B916" s="32" t="s">
        <v>11</v>
      </c>
      <c r="C916" s="32" t="s">
        <v>14</v>
      </c>
      <c r="D916" s="32" t="s">
        <v>10</v>
      </c>
      <c r="E916" s="32" t="s">
        <v>11</v>
      </c>
      <c r="F916" s="32" t="s">
        <v>20</v>
      </c>
      <c r="G916" s="32" t="s">
        <v>18</v>
      </c>
      <c r="H916" s="32" t="s">
        <v>1033</v>
      </c>
      <c r="I916" s="19" t="str">
        <f>'Extraction IP'!F916&amp;'Extraction IP'!G916</f>
        <v>D8</v>
      </c>
      <c r="J916" s="47">
        <f t="array" ref="J916">INDEX(H:H,MATCH(1,(K916=A:A)*(L916=G:G),0))</f>
        <v>0</v>
      </c>
    </row>
    <row r="917" spans="1:10" s="16" customFormat="1" x14ac:dyDescent="0.25">
      <c r="A917" s="32" t="s">
        <v>1907</v>
      </c>
      <c r="B917" s="32" t="s">
        <v>11</v>
      </c>
      <c r="C917" s="32" t="s">
        <v>14</v>
      </c>
      <c r="D917" s="32" t="s">
        <v>10</v>
      </c>
      <c r="E917" s="32" t="s">
        <v>11</v>
      </c>
      <c r="F917" s="32" t="s">
        <v>24</v>
      </c>
      <c r="G917" s="32" t="s">
        <v>13</v>
      </c>
      <c r="H917" s="32" t="s">
        <v>1034</v>
      </c>
      <c r="I917" s="19" t="str">
        <f>'Extraction IP'!F917&amp;'Extraction IP'!G917</f>
        <v>F0</v>
      </c>
      <c r="J917" s="47">
        <f t="array" ref="J917">INDEX(H:H,MATCH(1,(K917=A:A)*(L917=G:G),0))</f>
        <v>0</v>
      </c>
    </row>
    <row r="918" spans="1:10" s="16" customFormat="1" x14ac:dyDescent="0.25">
      <c r="A918" s="32" t="s">
        <v>1907</v>
      </c>
      <c r="B918" s="32" t="s">
        <v>11</v>
      </c>
      <c r="C918" s="32" t="s">
        <v>14</v>
      </c>
      <c r="D918" s="32" t="s">
        <v>10</v>
      </c>
      <c r="E918" s="32" t="s">
        <v>11</v>
      </c>
      <c r="F918" s="32" t="s">
        <v>24</v>
      </c>
      <c r="G918" s="32" t="s">
        <v>16</v>
      </c>
      <c r="H918" s="32" t="s">
        <v>1035</v>
      </c>
      <c r="I918" s="19" t="str">
        <f>'Extraction IP'!F918&amp;'Extraction IP'!G918</f>
        <v>F4</v>
      </c>
      <c r="J918" s="47">
        <f t="array" ref="J918">INDEX(H:H,MATCH(1,(K918=A:A)*(L918=G:G),0))</f>
        <v>0</v>
      </c>
    </row>
    <row r="919" spans="1:10" s="16" customFormat="1" x14ac:dyDescent="0.25">
      <c r="A919" s="32" t="s">
        <v>1907</v>
      </c>
      <c r="B919" s="32" t="s">
        <v>11</v>
      </c>
      <c r="C919" s="32" t="s">
        <v>14</v>
      </c>
      <c r="D919" s="32" t="s">
        <v>10</v>
      </c>
      <c r="E919" s="32" t="s">
        <v>11</v>
      </c>
      <c r="F919" s="32" t="s">
        <v>24</v>
      </c>
      <c r="G919" s="32" t="s">
        <v>18</v>
      </c>
      <c r="H919" s="32" t="s">
        <v>1036</v>
      </c>
      <c r="I919" s="19" t="str">
        <f>'Extraction IP'!F919&amp;'Extraction IP'!G919</f>
        <v>F8</v>
      </c>
      <c r="J919" s="47">
        <f t="array" ref="J919">INDEX(H:H,MATCH(1,(K919=A:A)*(L919=G:G),0))</f>
        <v>0</v>
      </c>
    </row>
    <row r="920" spans="1:10" s="16" customFormat="1" x14ac:dyDescent="0.25">
      <c r="A920" s="32" t="s">
        <v>1907</v>
      </c>
      <c r="B920" s="32" t="s">
        <v>11</v>
      </c>
      <c r="C920" s="32" t="s">
        <v>14</v>
      </c>
      <c r="D920" s="32" t="s">
        <v>10</v>
      </c>
      <c r="E920" s="32" t="s">
        <v>11</v>
      </c>
      <c r="F920" s="32" t="s">
        <v>28</v>
      </c>
      <c r="G920" s="32" t="s">
        <v>13</v>
      </c>
      <c r="H920" s="32" t="s">
        <v>1037</v>
      </c>
      <c r="I920" s="19" t="str">
        <f>'Extraction IP'!F920&amp;'Extraction IP'!G920</f>
        <v>B0</v>
      </c>
      <c r="J920" s="47">
        <f t="array" ref="J920">INDEX(H:H,MATCH(1,(K920=A:A)*(L920=G:G),0))</f>
        <v>0</v>
      </c>
    </row>
    <row r="921" spans="1:10" s="16" customFormat="1" x14ac:dyDescent="0.25">
      <c r="A921" s="32" t="s">
        <v>1907</v>
      </c>
      <c r="B921" s="32" t="s">
        <v>11</v>
      </c>
      <c r="C921" s="32" t="s">
        <v>14</v>
      </c>
      <c r="D921" s="32" t="s">
        <v>10</v>
      </c>
      <c r="E921" s="32" t="s">
        <v>11</v>
      </c>
      <c r="F921" s="32" t="s">
        <v>28</v>
      </c>
      <c r="G921" s="32" t="s">
        <v>16</v>
      </c>
      <c r="H921" s="32" t="s">
        <v>1038</v>
      </c>
      <c r="I921" s="19" t="str">
        <f>'Extraction IP'!F921&amp;'Extraction IP'!G921</f>
        <v>B4</v>
      </c>
      <c r="J921" s="47">
        <f t="array" ref="J921">INDEX(H:H,MATCH(1,(K921=A:A)*(L921=G:G),0))</f>
        <v>0</v>
      </c>
    </row>
    <row r="922" spans="1:10" s="16" customFormat="1" x14ac:dyDescent="0.25">
      <c r="A922" s="32" t="s">
        <v>1907</v>
      </c>
      <c r="B922" s="32" t="s">
        <v>11</v>
      </c>
      <c r="C922" s="32" t="s">
        <v>14</v>
      </c>
      <c r="D922" s="32" t="s">
        <v>10</v>
      </c>
      <c r="E922" s="32" t="s">
        <v>11</v>
      </c>
      <c r="F922" s="32" t="s">
        <v>28</v>
      </c>
      <c r="G922" s="32" t="s">
        <v>18</v>
      </c>
      <c r="H922" s="32" t="s">
        <v>1039</v>
      </c>
      <c r="I922" s="19" t="str">
        <f>'Extraction IP'!F922&amp;'Extraction IP'!G922</f>
        <v>B8</v>
      </c>
      <c r="J922" s="47">
        <f t="array" ref="J922">INDEX(H:H,MATCH(1,(K922=A:A)*(L922=G:G),0))</f>
        <v>0</v>
      </c>
    </row>
    <row r="923" spans="1:10" s="16" customFormat="1" x14ac:dyDescent="0.25">
      <c r="A923" s="32" t="s">
        <v>1907</v>
      </c>
      <c r="B923" s="32" t="s">
        <v>11</v>
      </c>
      <c r="C923" s="32" t="s">
        <v>14</v>
      </c>
      <c r="D923" s="32" t="s">
        <v>10</v>
      </c>
      <c r="E923" s="32" t="s">
        <v>11</v>
      </c>
      <c r="F923" s="32" t="s">
        <v>32</v>
      </c>
      <c r="G923" s="32" t="s">
        <v>13</v>
      </c>
      <c r="H923" s="32" t="s">
        <v>1040</v>
      </c>
      <c r="I923" s="19" t="str">
        <f>'Extraction IP'!F923&amp;'Extraction IP'!G923</f>
        <v>A0</v>
      </c>
      <c r="J923" s="47">
        <f t="array" ref="J923">INDEX(H:H,MATCH(1,(K923=A:A)*(L923=G:G),0))</f>
        <v>0</v>
      </c>
    </row>
    <row r="924" spans="1:10" s="16" customFormat="1" x14ac:dyDescent="0.25">
      <c r="A924" s="32" t="s">
        <v>1907</v>
      </c>
      <c r="B924" s="32" t="s">
        <v>11</v>
      </c>
      <c r="C924" s="32" t="s">
        <v>14</v>
      </c>
      <c r="D924" s="32" t="s">
        <v>10</v>
      </c>
      <c r="E924" s="32" t="s">
        <v>11</v>
      </c>
      <c r="F924" s="32" t="s">
        <v>32</v>
      </c>
      <c r="G924" s="32" t="s">
        <v>16</v>
      </c>
      <c r="H924" s="32" t="s">
        <v>1041</v>
      </c>
      <c r="I924" s="19" t="str">
        <f>'Extraction IP'!F924&amp;'Extraction IP'!G924</f>
        <v>A4</v>
      </c>
      <c r="J924" s="47">
        <f t="array" ref="J924">INDEX(H:H,MATCH(1,(K924=A:A)*(L924=G:G),0))</f>
        <v>0</v>
      </c>
    </row>
    <row r="925" spans="1:10" s="16" customFormat="1" x14ac:dyDescent="0.25">
      <c r="A925" s="32" t="s">
        <v>1907</v>
      </c>
      <c r="B925" s="32" t="s">
        <v>11</v>
      </c>
      <c r="C925" s="32" t="s">
        <v>14</v>
      </c>
      <c r="D925" s="32" t="s">
        <v>10</v>
      </c>
      <c r="E925" s="32" t="s">
        <v>11</v>
      </c>
      <c r="F925" s="32" t="s">
        <v>32</v>
      </c>
      <c r="G925" s="32" t="s">
        <v>18</v>
      </c>
      <c r="H925" s="32" t="s">
        <v>1042</v>
      </c>
      <c r="I925" s="19" t="str">
        <f>'Extraction IP'!F925&amp;'Extraction IP'!G925</f>
        <v>A8</v>
      </c>
      <c r="J925" s="47">
        <f t="array" ref="J925">INDEX(H:H,MATCH(1,(K925=A:A)*(L925=G:G),0))</f>
        <v>0</v>
      </c>
    </row>
    <row r="926" spans="1:10" s="16" customFormat="1" x14ac:dyDescent="0.25">
      <c r="A926" s="32" t="s">
        <v>1907</v>
      </c>
      <c r="B926" s="32" t="s">
        <v>11</v>
      </c>
      <c r="C926" s="32" t="s">
        <v>14</v>
      </c>
      <c r="D926" s="32" t="s">
        <v>10</v>
      </c>
      <c r="E926" s="32" t="s">
        <v>11</v>
      </c>
      <c r="F926" s="32" t="s">
        <v>12</v>
      </c>
      <c r="G926" s="32" t="s">
        <v>13</v>
      </c>
      <c r="H926" s="32" t="s">
        <v>1043</v>
      </c>
      <c r="I926" s="19" t="str">
        <f>'Extraction IP'!F926&amp;'Extraction IP'!G926</f>
        <v>E0</v>
      </c>
      <c r="J926" s="47">
        <f t="array" ref="J926">INDEX(H:H,MATCH(1,(K926=A:A)*(L926=G:G),0))</f>
        <v>0</v>
      </c>
    </row>
    <row r="927" spans="1:10" s="16" customFormat="1" x14ac:dyDescent="0.25">
      <c r="A927" s="32" t="s">
        <v>1907</v>
      </c>
      <c r="B927" s="32" t="s">
        <v>11</v>
      </c>
      <c r="C927" s="32" t="s">
        <v>14</v>
      </c>
      <c r="D927" s="32" t="s">
        <v>10</v>
      </c>
      <c r="E927" s="32" t="s">
        <v>11</v>
      </c>
      <c r="F927" s="32" t="s">
        <v>12</v>
      </c>
      <c r="G927" s="32" t="s">
        <v>16</v>
      </c>
      <c r="H927" s="32" t="s">
        <v>1044</v>
      </c>
      <c r="I927" s="19" t="str">
        <f>'Extraction IP'!F927&amp;'Extraction IP'!G927</f>
        <v>E4</v>
      </c>
      <c r="J927" s="47">
        <f t="array" ref="J927">INDEX(H:H,MATCH(1,(K927=A:A)*(L927=G:G),0))</f>
        <v>0</v>
      </c>
    </row>
    <row r="928" spans="1:10" s="16" customFormat="1" x14ac:dyDescent="0.25">
      <c r="A928" s="32" t="s">
        <v>1907</v>
      </c>
      <c r="B928" s="32" t="s">
        <v>11</v>
      </c>
      <c r="C928" s="32" t="s">
        <v>14</v>
      </c>
      <c r="D928" s="32" t="s">
        <v>10</v>
      </c>
      <c r="E928" s="32" t="s">
        <v>11</v>
      </c>
      <c r="F928" s="32" t="s">
        <v>12</v>
      </c>
      <c r="G928" s="32" t="s">
        <v>18</v>
      </c>
      <c r="H928" s="32" t="s">
        <v>1045</v>
      </c>
      <c r="I928" s="19" t="str">
        <f>'Extraction IP'!F928&amp;'Extraction IP'!G928</f>
        <v>E8</v>
      </c>
      <c r="J928" s="47">
        <f t="array" ref="J928">INDEX(H:H,MATCH(1,(K928=A:A)*(L928=G:G),0))</f>
        <v>0</v>
      </c>
    </row>
    <row r="929" spans="1:10" s="16" customFormat="1" x14ac:dyDescent="0.25">
      <c r="A929" s="32" t="s">
        <v>1908</v>
      </c>
      <c r="B929" s="32" t="s">
        <v>11</v>
      </c>
      <c r="C929" s="32" t="s">
        <v>4</v>
      </c>
      <c r="D929" s="32" t="s">
        <v>10</v>
      </c>
      <c r="E929" s="32" t="s">
        <v>11</v>
      </c>
      <c r="F929" s="32" t="s">
        <v>32</v>
      </c>
      <c r="G929" s="32" t="s">
        <v>13</v>
      </c>
      <c r="H929" s="32" t="s">
        <v>992</v>
      </c>
      <c r="I929" s="19" t="str">
        <f>'Extraction IP'!F929&amp;'Extraction IP'!G929</f>
        <v>A0</v>
      </c>
      <c r="J929" s="47">
        <f t="array" ref="J929">INDEX(H:H,MATCH(1,(K929=A:A)*(L929=G:G),0))</f>
        <v>0</v>
      </c>
    </row>
    <row r="930" spans="1:10" s="16" customFormat="1" x14ac:dyDescent="0.25">
      <c r="A930" s="32" t="s">
        <v>1908</v>
      </c>
      <c r="B930" s="32" t="s">
        <v>11</v>
      </c>
      <c r="C930" s="32" t="s">
        <v>4</v>
      </c>
      <c r="D930" s="32" t="s">
        <v>10</v>
      </c>
      <c r="E930" s="32" t="s">
        <v>11</v>
      </c>
      <c r="F930" s="32" t="s">
        <v>32</v>
      </c>
      <c r="G930" s="32" t="s">
        <v>16</v>
      </c>
      <c r="H930" s="32" t="s">
        <v>993</v>
      </c>
      <c r="I930" s="19" t="str">
        <f>'Extraction IP'!F930&amp;'Extraction IP'!G930</f>
        <v>A4</v>
      </c>
      <c r="J930" s="47">
        <f t="array" ref="J930">INDEX(H:H,MATCH(1,(K930=A:A)*(L930=G:G),0))</f>
        <v>0</v>
      </c>
    </row>
    <row r="931" spans="1:10" s="16" customFormat="1" x14ac:dyDescent="0.25">
      <c r="A931" s="32" t="s">
        <v>1908</v>
      </c>
      <c r="B931" s="32" t="s">
        <v>11</v>
      </c>
      <c r="C931" s="32" t="s">
        <v>4</v>
      </c>
      <c r="D931" s="32" t="s">
        <v>10</v>
      </c>
      <c r="E931" s="32" t="s">
        <v>11</v>
      </c>
      <c r="F931" s="32" t="s">
        <v>32</v>
      </c>
      <c r="G931" s="32" t="s">
        <v>18</v>
      </c>
      <c r="H931" s="32" t="s">
        <v>994</v>
      </c>
      <c r="I931" s="19" t="str">
        <f>'Extraction IP'!F931&amp;'Extraction IP'!G931</f>
        <v>A8</v>
      </c>
      <c r="J931" s="47">
        <f t="array" ref="J931">INDEX(H:H,MATCH(1,(K931=A:A)*(L931=G:G),0))</f>
        <v>0</v>
      </c>
    </row>
    <row r="932" spans="1:10" s="16" customFormat="1" x14ac:dyDescent="0.25">
      <c r="A932" s="32" t="s">
        <v>1908</v>
      </c>
      <c r="B932" s="32" t="s">
        <v>11</v>
      </c>
      <c r="C932" s="32" t="s">
        <v>4</v>
      </c>
      <c r="D932" s="32" t="s">
        <v>10</v>
      </c>
      <c r="E932" s="32" t="s">
        <v>11</v>
      </c>
      <c r="F932" s="32" t="s">
        <v>28</v>
      </c>
      <c r="G932" s="32" t="s">
        <v>13</v>
      </c>
      <c r="H932" s="32" t="s">
        <v>995</v>
      </c>
      <c r="I932" s="19" t="str">
        <f>'Extraction IP'!F932&amp;'Extraction IP'!G932</f>
        <v>B0</v>
      </c>
      <c r="J932" s="47">
        <f t="array" ref="J932">INDEX(H:H,MATCH(1,(K932=A:A)*(L932=G:G),0))</f>
        <v>0</v>
      </c>
    </row>
    <row r="933" spans="1:10" s="16" customFormat="1" x14ac:dyDescent="0.25">
      <c r="A933" s="32" t="s">
        <v>1908</v>
      </c>
      <c r="B933" s="32" t="s">
        <v>11</v>
      </c>
      <c r="C933" s="32" t="s">
        <v>4</v>
      </c>
      <c r="D933" s="32" t="s">
        <v>10</v>
      </c>
      <c r="E933" s="32" t="s">
        <v>11</v>
      </c>
      <c r="F933" s="32" t="s">
        <v>28</v>
      </c>
      <c r="G933" s="32" t="s">
        <v>16</v>
      </c>
      <c r="H933" s="32" t="s">
        <v>996</v>
      </c>
      <c r="I933" s="19" t="str">
        <f>'Extraction IP'!F933&amp;'Extraction IP'!G933</f>
        <v>B4</v>
      </c>
      <c r="J933" s="47">
        <f t="array" ref="J933">INDEX(H:H,MATCH(1,(K933=A:A)*(L933=G:G),0))</f>
        <v>0</v>
      </c>
    </row>
    <row r="934" spans="1:10" s="16" customFormat="1" x14ac:dyDescent="0.25">
      <c r="A934" s="32" t="s">
        <v>1908</v>
      </c>
      <c r="B934" s="32" t="s">
        <v>11</v>
      </c>
      <c r="C934" s="32" t="s">
        <v>4</v>
      </c>
      <c r="D934" s="32" t="s">
        <v>10</v>
      </c>
      <c r="E934" s="32" t="s">
        <v>11</v>
      </c>
      <c r="F934" s="32" t="s">
        <v>28</v>
      </c>
      <c r="G934" s="32" t="s">
        <v>18</v>
      </c>
      <c r="H934" s="32" t="s">
        <v>997</v>
      </c>
      <c r="I934" s="19" t="str">
        <f>'Extraction IP'!F934&amp;'Extraction IP'!G934</f>
        <v>B8</v>
      </c>
      <c r="J934" s="47">
        <f t="array" ref="J934">INDEX(H:H,MATCH(1,(K934=A:A)*(L934=G:G),0))</f>
        <v>0</v>
      </c>
    </row>
    <row r="935" spans="1:10" s="16" customFormat="1" x14ac:dyDescent="0.25">
      <c r="A935" s="32" t="s">
        <v>1908</v>
      </c>
      <c r="B935" s="32" t="s">
        <v>11</v>
      </c>
      <c r="C935" s="32" t="s">
        <v>4</v>
      </c>
      <c r="D935" s="32" t="s">
        <v>10</v>
      </c>
      <c r="E935" s="32" t="s">
        <v>11</v>
      </c>
      <c r="F935" s="32" t="s">
        <v>149</v>
      </c>
      <c r="G935" s="32" t="s">
        <v>13</v>
      </c>
      <c r="H935" s="32" t="s">
        <v>998</v>
      </c>
      <c r="I935" s="19" t="str">
        <f>'Extraction IP'!F935&amp;'Extraction IP'!G935</f>
        <v>C0</v>
      </c>
      <c r="J935" s="47">
        <f t="array" ref="J935">INDEX(H:H,MATCH(1,(K935=A:A)*(L935=G:G),0))</f>
        <v>0</v>
      </c>
    </row>
    <row r="936" spans="1:10" s="16" customFormat="1" x14ac:dyDescent="0.25">
      <c r="A936" s="32" t="s">
        <v>1908</v>
      </c>
      <c r="B936" s="32" t="s">
        <v>11</v>
      </c>
      <c r="C936" s="32" t="s">
        <v>4</v>
      </c>
      <c r="D936" s="32" t="s">
        <v>10</v>
      </c>
      <c r="E936" s="32" t="s">
        <v>11</v>
      </c>
      <c r="F936" s="32" t="s">
        <v>149</v>
      </c>
      <c r="G936" s="32" t="s">
        <v>16</v>
      </c>
      <c r="H936" s="32" t="s">
        <v>999</v>
      </c>
      <c r="I936" s="19" t="str">
        <f>'Extraction IP'!F936&amp;'Extraction IP'!G936</f>
        <v>C4</v>
      </c>
      <c r="J936" s="47">
        <f t="array" ref="J936">INDEX(H:H,MATCH(1,(K936=A:A)*(L936=G:G),0))</f>
        <v>0</v>
      </c>
    </row>
    <row r="937" spans="1:10" s="16" customFormat="1" x14ac:dyDescent="0.25">
      <c r="A937" s="32" t="s">
        <v>1908</v>
      </c>
      <c r="B937" s="32" t="s">
        <v>11</v>
      </c>
      <c r="C937" s="32" t="s">
        <v>4</v>
      </c>
      <c r="D937" s="32" t="s">
        <v>10</v>
      </c>
      <c r="E937" s="32" t="s">
        <v>11</v>
      </c>
      <c r="F937" s="32" t="s">
        <v>149</v>
      </c>
      <c r="G937" s="32" t="s">
        <v>18</v>
      </c>
      <c r="H937" s="32" t="s">
        <v>1000</v>
      </c>
      <c r="I937" s="19" t="str">
        <f>'Extraction IP'!F937&amp;'Extraction IP'!G937</f>
        <v>C8</v>
      </c>
      <c r="J937" s="47">
        <f t="array" ref="J937">INDEX(H:H,MATCH(1,(K937=A:A)*(L937=G:G),0))</f>
        <v>0</v>
      </c>
    </row>
    <row r="938" spans="1:10" s="16" customFormat="1" x14ac:dyDescent="0.25">
      <c r="A938" s="32" t="s">
        <v>1908</v>
      </c>
      <c r="B938" s="32" t="s">
        <v>11</v>
      </c>
      <c r="C938" s="32" t="s">
        <v>4</v>
      </c>
      <c r="D938" s="32" t="s">
        <v>10</v>
      </c>
      <c r="E938" s="32" t="s">
        <v>11</v>
      </c>
      <c r="F938" s="32" t="s">
        <v>20</v>
      </c>
      <c r="G938" s="32" t="s">
        <v>13</v>
      </c>
      <c r="H938" s="32" t="s">
        <v>1001</v>
      </c>
      <c r="I938" s="19" t="str">
        <f>'Extraction IP'!F938&amp;'Extraction IP'!G938</f>
        <v>D0</v>
      </c>
      <c r="J938" s="47">
        <f t="array" ref="J938">INDEX(H:H,MATCH(1,(K938=A:A)*(L938=G:G),0))</f>
        <v>0</v>
      </c>
    </row>
    <row r="939" spans="1:10" s="16" customFormat="1" x14ac:dyDescent="0.25">
      <c r="A939" s="32" t="s">
        <v>1908</v>
      </c>
      <c r="B939" s="32" t="s">
        <v>11</v>
      </c>
      <c r="C939" s="32" t="s">
        <v>4</v>
      </c>
      <c r="D939" s="32" t="s">
        <v>10</v>
      </c>
      <c r="E939" s="32" t="s">
        <v>11</v>
      </c>
      <c r="F939" s="32" t="s">
        <v>20</v>
      </c>
      <c r="G939" s="32" t="s">
        <v>16</v>
      </c>
      <c r="H939" s="32" t="s">
        <v>1002</v>
      </c>
      <c r="I939" s="19" t="str">
        <f>'Extraction IP'!F939&amp;'Extraction IP'!G939</f>
        <v>D4</v>
      </c>
      <c r="J939" s="47">
        <f t="array" ref="J939">INDEX(H:H,MATCH(1,(K939=A:A)*(L939=G:G),0))</f>
        <v>0</v>
      </c>
    </row>
    <row r="940" spans="1:10" s="16" customFormat="1" x14ac:dyDescent="0.25">
      <c r="A940" s="32" t="s">
        <v>1908</v>
      </c>
      <c r="B940" s="32" t="s">
        <v>11</v>
      </c>
      <c r="C940" s="32" t="s">
        <v>4</v>
      </c>
      <c r="D940" s="32" t="s">
        <v>10</v>
      </c>
      <c r="E940" s="32" t="s">
        <v>11</v>
      </c>
      <c r="F940" s="32" t="s">
        <v>20</v>
      </c>
      <c r="G940" s="32" t="s">
        <v>18</v>
      </c>
      <c r="H940" s="32" t="s">
        <v>1003</v>
      </c>
      <c r="I940" s="19" t="str">
        <f>'Extraction IP'!F940&amp;'Extraction IP'!G940</f>
        <v>D8</v>
      </c>
      <c r="J940" s="47">
        <f t="array" ref="J940">INDEX(H:H,MATCH(1,(K940=A:A)*(L940=G:G),0))</f>
        <v>0</v>
      </c>
    </row>
    <row r="941" spans="1:10" s="16" customFormat="1" x14ac:dyDescent="0.25">
      <c r="A941" s="32" t="s">
        <v>1908</v>
      </c>
      <c r="B941" s="32" t="s">
        <v>11</v>
      </c>
      <c r="C941" s="32" t="s">
        <v>4</v>
      </c>
      <c r="D941" s="32" t="s">
        <v>10</v>
      </c>
      <c r="E941" s="32" t="s">
        <v>11</v>
      </c>
      <c r="F941" s="32" t="s">
        <v>12</v>
      </c>
      <c r="G941" s="32" t="s">
        <v>13</v>
      </c>
      <c r="H941" s="32" t="s">
        <v>1004</v>
      </c>
      <c r="I941" s="19" t="str">
        <f>'Extraction IP'!F941&amp;'Extraction IP'!G941</f>
        <v>E0</v>
      </c>
      <c r="J941" s="47">
        <f t="array" ref="J941">INDEX(H:H,MATCH(1,(K941=A:A)*(L941=G:G),0))</f>
        <v>0</v>
      </c>
    </row>
    <row r="942" spans="1:10" s="16" customFormat="1" x14ac:dyDescent="0.25">
      <c r="A942" s="32" t="s">
        <v>1908</v>
      </c>
      <c r="B942" s="32" t="s">
        <v>11</v>
      </c>
      <c r="C942" s="32" t="s">
        <v>4</v>
      </c>
      <c r="D942" s="32" t="s">
        <v>10</v>
      </c>
      <c r="E942" s="32" t="s">
        <v>11</v>
      </c>
      <c r="F942" s="32" t="s">
        <v>12</v>
      </c>
      <c r="G942" s="32" t="s">
        <v>16</v>
      </c>
      <c r="H942" s="32" t="s">
        <v>1005</v>
      </c>
      <c r="I942" s="19" t="str">
        <f>'Extraction IP'!F942&amp;'Extraction IP'!G942</f>
        <v>E4</v>
      </c>
      <c r="J942" s="47">
        <f t="array" ref="J942">INDEX(H:H,MATCH(1,(K942=A:A)*(L942=G:G),0))</f>
        <v>0</v>
      </c>
    </row>
    <row r="943" spans="1:10" s="16" customFormat="1" x14ac:dyDescent="0.25">
      <c r="A943" s="32" t="s">
        <v>1908</v>
      </c>
      <c r="B943" s="32" t="s">
        <v>11</v>
      </c>
      <c r="C943" s="32" t="s">
        <v>4</v>
      </c>
      <c r="D943" s="32" t="s">
        <v>10</v>
      </c>
      <c r="E943" s="32" t="s">
        <v>11</v>
      </c>
      <c r="F943" s="32" t="s">
        <v>12</v>
      </c>
      <c r="G943" s="32" t="s">
        <v>18</v>
      </c>
      <c r="H943" s="32" t="s">
        <v>1006</v>
      </c>
      <c r="I943" s="19" t="str">
        <f>'Extraction IP'!F943&amp;'Extraction IP'!G943</f>
        <v>E8</v>
      </c>
      <c r="J943" s="47">
        <f t="array" ref="J943">INDEX(H:H,MATCH(1,(K943=A:A)*(L943=G:G),0))</f>
        <v>0</v>
      </c>
    </row>
    <row r="944" spans="1:10" s="16" customFormat="1" x14ac:dyDescent="0.25">
      <c r="A944" s="32" t="s">
        <v>1908</v>
      </c>
      <c r="B944" s="32" t="s">
        <v>11</v>
      </c>
      <c r="C944" s="32" t="s">
        <v>4</v>
      </c>
      <c r="D944" s="32" t="s">
        <v>10</v>
      </c>
      <c r="E944" s="32" t="s">
        <v>11</v>
      </c>
      <c r="F944" s="32" t="s">
        <v>24</v>
      </c>
      <c r="G944" s="32" t="s">
        <v>13</v>
      </c>
      <c r="H944" s="32" t="s">
        <v>1007</v>
      </c>
      <c r="I944" s="19" t="str">
        <f>'Extraction IP'!F944&amp;'Extraction IP'!G944</f>
        <v>F0</v>
      </c>
      <c r="J944" s="47">
        <f t="array" ref="J944">INDEX(H:H,MATCH(1,(K944=A:A)*(L944=G:G),0))</f>
        <v>0</v>
      </c>
    </row>
    <row r="945" spans="1:10" s="16" customFormat="1" x14ac:dyDescent="0.25">
      <c r="A945" s="32" t="s">
        <v>1908</v>
      </c>
      <c r="B945" s="32" t="s">
        <v>11</v>
      </c>
      <c r="C945" s="32" t="s">
        <v>4</v>
      </c>
      <c r="D945" s="32" t="s">
        <v>10</v>
      </c>
      <c r="E945" s="32" t="s">
        <v>11</v>
      </c>
      <c r="F945" s="32" t="s">
        <v>24</v>
      </c>
      <c r="G945" s="32" t="s">
        <v>16</v>
      </c>
      <c r="H945" s="32" t="s">
        <v>1008</v>
      </c>
      <c r="I945" s="19" t="str">
        <f>'Extraction IP'!F945&amp;'Extraction IP'!G945</f>
        <v>F4</v>
      </c>
      <c r="J945" s="47">
        <f t="array" ref="J945">INDEX(H:H,MATCH(1,(K945=A:A)*(L945=G:G),0))</f>
        <v>0</v>
      </c>
    </row>
    <row r="946" spans="1:10" s="16" customFormat="1" x14ac:dyDescent="0.25">
      <c r="A946" s="32" t="s">
        <v>1908</v>
      </c>
      <c r="B946" s="32" t="s">
        <v>11</v>
      </c>
      <c r="C946" s="32" t="s">
        <v>4</v>
      </c>
      <c r="D946" s="32" t="s">
        <v>10</v>
      </c>
      <c r="E946" s="32" t="s">
        <v>11</v>
      </c>
      <c r="F946" s="32" t="s">
        <v>24</v>
      </c>
      <c r="G946" s="32" t="s">
        <v>18</v>
      </c>
      <c r="H946" s="32" t="s">
        <v>1009</v>
      </c>
      <c r="I946" s="19" t="str">
        <f>'Extraction IP'!F946&amp;'Extraction IP'!G946</f>
        <v>F8</v>
      </c>
      <c r="J946" s="47">
        <f t="array" ref="J946">INDEX(H:H,MATCH(1,(K946=A:A)*(L946=G:G),0))</f>
        <v>0</v>
      </c>
    </row>
    <row r="947" spans="1:10" s="16" customFormat="1" x14ac:dyDescent="0.25">
      <c r="A947" s="32" t="s">
        <v>1909</v>
      </c>
      <c r="B947" s="32" t="s">
        <v>11</v>
      </c>
      <c r="C947" s="32" t="s">
        <v>4</v>
      </c>
      <c r="D947" s="32" t="s">
        <v>10</v>
      </c>
      <c r="E947" s="32" t="s">
        <v>11</v>
      </c>
      <c r="F947" s="32" t="s">
        <v>20</v>
      </c>
      <c r="G947" s="32" t="s">
        <v>13</v>
      </c>
      <c r="H947" s="32" t="s">
        <v>1046</v>
      </c>
      <c r="I947" s="19" t="str">
        <f>'Extraction IP'!F947&amp;'Extraction IP'!G947</f>
        <v>D0</v>
      </c>
      <c r="J947" s="47">
        <f t="array" ref="J947">INDEX(H:H,MATCH(1,(K947=A:A)*(L947=G:G),0))</f>
        <v>0</v>
      </c>
    </row>
    <row r="948" spans="1:10" s="16" customFormat="1" x14ac:dyDescent="0.25">
      <c r="A948" s="32" t="s">
        <v>1909</v>
      </c>
      <c r="B948" s="32" t="s">
        <v>11</v>
      </c>
      <c r="C948" s="32" t="s">
        <v>4</v>
      </c>
      <c r="D948" s="32" t="s">
        <v>10</v>
      </c>
      <c r="E948" s="32" t="s">
        <v>11</v>
      </c>
      <c r="F948" s="32" t="s">
        <v>20</v>
      </c>
      <c r="G948" s="32" t="s">
        <v>16</v>
      </c>
      <c r="H948" s="32" t="s">
        <v>1047</v>
      </c>
      <c r="I948" s="19" t="str">
        <f>'Extraction IP'!F948&amp;'Extraction IP'!G948</f>
        <v>D4</v>
      </c>
      <c r="J948" s="47">
        <f t="array" ref="J948">INDEX(H:H,MATCH(1,(K948=A:A)*(L948=G:G),0))</f>
        <v>0</v>
      </c>
    </row>
    <row r="949" spans="1:10" s="16" customFormat="1" x14ac:dyDescent="0.25">
      <c r="A949" s="32" t="s">
        <v>1909</v>
      </c>
      <c r="B949" s="32" t="s">
        <v>11</v>
      </c>
      <c r="C949" s="32" t="s">
        <v>4</v>
      </c>
      <c r="D949" s="32" t="s">
        <v>10</v>
      </c>
      <c r="E949" s="32" t="s">
        <v>11</v>
      </c>
      <c r="F949" s="32" t="s">
        <v>20</v>
      </c>
      <c r="G949" s="32" t="s">
        <v>18</v>
      </c>
      <c r="H949" s="32" t="s">
        <v>1048</v>
      </c>
      <c r="I949" s="19" t="str">
        <f>'Extraction IP'!F949&amp;'Extraction IP'!G949</f>
        <v>D8</v>
      </c>
      <c r="J949" s="47">
        <f t="array" ref="J949">INDEX(H:H,MATCH(1,(K949=A:A)*(L949=G:G),0))</f>
        <v>0</v>
      </c>
    </row>
    <row r="950" spans="1:10" s="16" customFormat="1" x14ac:dyDescent="0.25">
      <c r="A950" s="32" t="s">
        <v>1909</v>
      </c>
      <c r="B950" s="32" t="s">
        <v>11</v>
      </c>
      <c r="C950" s="32" t="s">
        <v>4</v>
      </c>
      <c r="D950" s="32" t="s">
        <v>10</v>
      </c>
      <c r="E950" s="32" t="s">
        <v>11</v>
      </c>
      <c r="F950" s="32" t="s">
        <v>149</v>
      </c>
      <c r="G950" s="32" t="s">
        <v>13</v>
      </c>
      <c r="H950" s="32" t="s">
        <v>1049</v>
      </c>
      <c r="I950" s="19" t="str">
        <f>'Extraction IP'!F950&amp;'Extraction IP'!G950</f>
        <v>C0</v>
      </c>
      <c r="J950" s="47">
        <f t="array" ref="J950">INDEX(H:H,MATCH(1,(K950=A:A)*(L950=G:G),0))</f>
        <v>0</v>
      </c>
    </row>
    <row r="951" spans="1:10" s="16" customFormat="1" x14ac:dyDescent="0.25">
      <c r="A951" s="32" t="s">
        <v>1909</v>
      </c>
      <c r="B951" s="32" t="s">
        <v>11</v>
      </c>
      <c r="C951" s="32" t="s">
        <v>4</v>
      </c>
      <c r="D951" s="32" t="s">
        <v>10</v>
      </c>
      <c r="E951" s="32" t="s">
        <v>11</v>
      </c>
      <c r="F951" s="32" t="s">
        <v>149</v>
      </c>
      <c r="G951" s="32" t="s">
        <v>16</v>
      </c>
      <c r="H951" s="32" t="s">
        <v>1050</v>
      </c>
      <c r="I951" s="19" t="str">
        <f>'Extraction IP'!F951&amp;'Extraction IP'!G951</f>
        <v>C4</v>
      </c>
      <c r="J951" s="47">
        <f t="array" ref="J951">INDEX(H:H,MATCH(1,(K951=A:A)*(L951=G:G),0))</f>
        <v>0</v>
      </c>
    </row>
    <row r="952" spans="1:10" s="16" customFormat="1" x14ac:dyDescent="0.25">
      <c r="A952" s="32" t="s">
        <v>1909</v>
      </c>
      <c r="B952" s="32" t="s">
        <v>11</v>
      </c>
      <c r="C952" s="32" t="s">
        <v>4</v>
      </c>
      <c r="D952" s="32" t="s">
        <v>10</v>
      </c>
      <c r="E952" s="32" t="s">
        <v>11</v>
      </c>
      <c r="F952" s="32" t="s">
        <v>149</v>
      </c>
      <c r="G952" s="32" t="s">
        <v>18</v>
      </c>
      <c r="H952" s="32" t="s">
        <v>1051</v>
      </c>
      <c r="I952" s="19" t="str">
        <f>'Extraction IP'!F952&amp;'Extraction IP'!G952</f>
        <v>C8</v>
      </c>
      <c r="J952" s="47">
        <f t="array" ref="J952">INDEX(H:H,MATCH(1,(K952=A:A)*(L952=G:G),0))</f>
        <v>0</v>
      </c>
    </row>
    <row r="953" spans="1:10" s="16" customFormat="1" x14ac:dyDescent="0.25">
      <c r="A953" s="32" t="s">
        <v>1909</v>
      </c>
      <c r="B953" s="32" t="s">
        <v>11</v>
      </c>
      <c r="C953" s="32" t="s">
        <v>4</v>
      </c>
      <c r="D953" s="32" t="s">
        <v>10</v>
      </c>
      <c r="E953" s="32" t="s">
        <v>11</v>
      </c>
      <c r="F953" s="32" t="s">
        <v>24</v>
      </c>
      <c r="G953" s="32" t="s">
        <v>13</v>
      </c>
      <c r="H953" s="32" t="s">
        <v>1052</v>
      </c>
      <c r="I953" s="19" t="str">
        <f>'Extraction IP'!F953&amp;'Extraction IP'!G953</f>
        <v>F0</v>
      </c>
      <c r="J953" s="47">
        <f t="array" ref="J953">INDEX(H:H,MATCH(1,(K953=A:A)*(L953=G:G),0))</f>
        <v>0</v>
      </c>
    </row>
    <row r="954" spans="1:10" s="16" customFormat="1" x14ac:dyDescent="0.25">
      <c r="A954" s="32" t="s">
        <v>1909</v>
      </c>
      <c r="B954" s="32" t="s">
        <v>11</v>
      </c>
      <c r="C954" s="32" t="s">
        <v>4</v>
      </c>
      <c r="D954" s="32" t="s">
        <v>10</v>
      </c>
      <c r="E954" s="32" t="s">
        <v>11</v>
      </c>
      <c r="F954" s="32" t="s">
        <v>24</v>
      </c>
      <c r="G954" s="32" t="s">
        <v>16</v>
      </c>
      <c r="H954" s="32" t="s">
        <v>1053</v>
      </c>
      <c r="I954" s="19" t="str">
        <f>'Extraction IP'!F954&amp;'Extraction IP'!G954</f>
        <v>F4</v>
      </c>
      <c r="J954" s="47">
        <f t="array" ref="J954">INDEX(H:H,MATCH(1,(K954=A:A)*(L954=G:G),0))</f>
        <v>0</v>
      </c>
    </row>
    <row r="955" spans="1:10" s="16" customFormat="1" x14ac:dyDescent="0.25">
      <c r="A955" s="32" t="s">
        <v>1909</v>
      </c>
      <c r="B955" s="32" t="s">
        <v>11</v>
      </c>
      <c r="C955" s="32" t="s">
        <v>4</v>
      </c>
      <c r="D955" s="32" t="s">
        <v>10</v>
      </c>
      <c r="E955" s="32" t="s">
        <v>11</v>
      </c>
      <c r="F955" s="32" t="s">
        <v>24</v>
      </c>
      <c r="G955" s="32" t="s">
        <v>18</v>
      </c>
      <c r="H955" s="32" t="s">
        <v>1054</v>
      </c>
      <c r="I955" s="19" t="str">
        <f>'Extraction IP'!F955&amp;'Extraction IP'!G955</f>
        <v>F8</v>
      </c>
      <c r="J955" s="47">
        <f t="array" ref="J955">INDEX(H:H,MATCH(1,(K955=A:A)*(L955=G:G),0))</f>
        <v>0</v>
      </c>
    </row>
    <row r="956" spans="1:10" s="16" customFormat="1" x14ac:dyDescent="0.25">
      <c r="A956" s="32" t="s">
        <v>1909</v>
      </c>
      <c r="B956" s="32" t="s">
        <v>11</v>
      </c>
      <c r="C956" s="32" t="s">
        <v>4</v>
      </c>
      <c r="D956" s="32" t="s">
        <v>10</v>
      </c>
      <c r="E956" s="32" t="s">
        <v>11</v>
      </c>
      <c r="F956" s="32" t="s">
        <v>28</v>
      </c>
      <c r="G956" s="32" t="s">
        <v>13</v>
      </c>
      <c r="H956" s="32" t="s">
        <v>1055</v>
      </c>
      <c r="I956" s="19" t="str">
        <f>'Extraction IP'!F956&amp;'Extraction IP'!G956</f>
        <v>B0</v>
      </c>
      <c r="J956" s="47">
        <f t="array" ref="J956">INDEX(H:H,MATCH(1,(K956=A:A)*(L956=G:G),0))</f>
        <v>0</v>
      </c>
    </row>
    <row r="957" spans="1:10" s="16" customFormat="1" x14ac:dyDescent="0.25">
      <c r="A957" s="32" t="s">
        <v>1909</v>
      </c>
      <c r="B957" s="32" t="s">
        <v>11</v>
      </c>
      <c r="C957" s="32" t="s">
        <v>4</v>
      </c>
      <c r="D957" s="32" t="s">
        <v>10</v>
      </c>
      <c r="E957" s="32" t="s">
        <v>11</v>
      </c>
      <c r="F957" s="32" t="s">
        <v>28</v>
      </c>
      <c r="G957" s="32" t="s">
        <v>16</v>
      </c>
      <c r="H957" s="32" t="s">
        <v>1056</v>
      </c>
      <c r="I957" s="19" t="str">
        <f>'Extraction IP'!F957&amp;'Extraction IP'!G957</f>
        <v>B4</v>
      </c>
      <c r="J957" s="47">
        <f t="array" ref="J957">INDEX(H:H,MATCH(1,(K957=A:A)*(L957=G:G),0))</f>
        <v>0</v>
      </c>
    </row>
    <row r="958" spans="1:10" s="16" customFormat="1" x14ac:dyDescent="0.25">
      <c r="A958" s="32" t="s">
        <v>1909</v>
      </c>
      <c r="B958" s="32" t="s">
        <v>11</v>
      </c>
      <c r="C958" s="32" t="s">
        <v>4</v>
      </c>
      <c r="D958" s="32" t="s">
        <v>10</v>
      </c>
      <c r="E958" s="32" t="s">
        <v>11</v>
      </c>
      <c r="F958" s="32" t="s">
        <v>28</v>
      </c>
      <c r="G958" s="32" t="s">
        <v>18</v>
      </c>
      <c r="H958" s="32" t="s">
        <v>1057</v>
      </c>
      <c r="I958" s="19" t="str">
        <f>'Extraction IP'!F958&amp;'Extraction IP'!G958</f>
        <v>B8</v>
      </c>
      <c r="J958" s="47">
        <f t="array" ref="J958">INDEX(H:H,MATCH(1,(K958=A:A)*(L958=G:G),0))</f>
        <v>0</v>
      </c>
    </row>
    <row r="959" spans="1:10" s="16" customFormat="1" x14ac:dyDescent="0.25">
      <c r="A959" s="32" t="s">
        <v>1909</v>
      </c>
      <c r="B959" s="32" t="s">
        <v>11</v>
      </c>
      <c r="C959" s="32" t="s">
        <v>4</v>
      </c>
      <c r="D959" s="32" t="s">
        <v>10</v>
      </c>
      <c r="E959" s="32" t="s">
        <v>11</v>
      </c>
      <c r="F959" s="32" t="s">
        <v>32</v>
      </c>
      <c r="G959" s="32" t="s">
        <v>13</v>
      </c>
      <c r="H959" s="32" t="s">
        <v>1058</v>
      </c>
      <c r="I959" s="19" t="str">
        <f>'Extraction IP'!F959&amp;'Extraction IP'!G959</f>
        <v>A0</v>
      </c>
      <c r="J959" s="47">
        <f t="array" ref="J959">INDEX(H:H,MATCH(1,(K959=A:A)*(L959=G:G),0))</f>
        <v>0</v>
      </c>
    </row>
    <row r="960" spans="1:10" s="16" customFormat="1" x14ac:dyDescent="0.25">
      <c r="A960" s="32" t="s">
        <v>1909</v>
      </c>
      <c r="B960" s="32" t="s">
        <v>11</v>
      </c>
      <c r="C960" s="32" t="s">
        <v>4</v>
      </c>
      <c r="D960" s="32" t="s">
        <v>10</v>
      </c>
      <c r="E960" s="32" t="s">
        <v>11</v>
      </c>
      <c r="F960" s="32" t="s">
        <v>32</v>
      </c>
      <c r="G960" s="32" t="s">
        <v>16</v>
      </c>
      <c r="H960" s="32" t="s">
        <v>1059</v>
      </c>
      <c r="I960" s="19" t="str">
        <f>'Extraction IP'!F960&amp;'Extraction IP'!G960</f>
        <v>A4</v>
      </c>
      <c r="J960" s="47">
        <f t="array" ref="J960">INDEX(H:H,MATCH(1,(K960=A:A)*(L960=G:G),0))</f>
        <v>0</v>
      </c>
    </row>
    <row r="961" spans="1:10" s="16" customFormat="1" x14ac:dyDescent="0.25">
      <c r="A961" s="32" t="s">
        <v>1909</v>
      </c>
      <c r="B961" s="32" t="s">
        <v>11</v>
      </c>
      <c r="C961" s="32" t="s">
        <v>4</v>
      </c>
      <c r="D961" s="32" t="s">
        <v>10</v>
      </c>
      <c r="E961" s="32" t="s">
        <v>11</v>
      </c>
      <c r="F961" s="32" t="s">
        <v>32</v>
      </c>
      <c r="G961" s="32" t="s">
        <v>18</v>
      </c>
      <c r="H961" s="32" t="s">
        <v>1060</v>
      </c>
      <c r="I961" s="19" t="str">
        <f>'Extraction IP'!F961&amp;'Extraction IP'!G961</f>
        <v>A8</v>
      </c>
      <c r="J961" s="47">
        <f t="array" ref="J961">INDEX(H:H,MATCH(1,(K961=A:A)*(L961=G:G),0))</f>
        <v>0</v>
      </c>
    </row>
    <row r="962" spans="1:10" s="16" customFormat="1" x14ac:dyDescent="0.25">
      <c r="A962" s="32" t="s">
        <v>1909</v>
      </c>
      <c r="B962" s="32" t="s">
        <v>11</v>
      </c>
      <c r="C962" s="32" t="s">
        <v>4</v>
      </c>
      <c r="D962" s="32" t="s">
        <v>10</v>
      </c>
      <c r="E962" s="32" t="s">
        <v>11</v>
      </c>
      <c r="F962" s="32" t="s">
        <v>12</v>
      </c>
      <c r="G962" s="32" t="s">
        <v>13</v>
      </c>
      <c r="H962" s="32" t="s">
        <v>1061</v>
      </c>
      <c r="I962" s="19" t="str">
        <f>'Extraction IP'!F962&amp;'Extraction IP'!G962</f>
        <v>E0</v>
      </c>
      <c r="J962" s="47">
        <f t="array" ref="J962">INDEX(H:H,MATCH(1,(K962=A:A)*(L962=G:G),0))</f>
        <v>0</v>
      </c>
    </row>
    <row r="963" spans="1:10" s="16" customFormat="1" x14ac:dyDescent="0.25">
      <c r="A963" s="32" t="s">
        <v>1909</v>
      </c>
      <c r="B963" s="32" t="s">
        <v>11</v>
      </c>
      <c r="C963" s="32" t="s">
        <v>4</v>
      </c>
      <c r="D963" s="32" t="s">
        <v>10</v>
      </c>
      <c r="E963" s="32" t="s">
        <v>11</v>
      </c>
      <c r="F963" s="32" t="s">
        <v>12</v>
      </c>
      <c r="G963" s="32" t="s">
        <v>16</v>
      </c>
      <c r="H963" s="32" t="s">
        <v>1062</v>
      </c>
      <c r="I963" s="19" t="str">
        <f>'Extraction IP'!F963&amp;'Extraction IP'!G963</f>
        <v>E4</v>
      </c>
      <c r="J963" s="47">
        <f t="array" ref="J963">INDEX(H:H,MATCH(1,(K963=A:A)*(L963=G:G),0))</f>
        <v>0</v>
      </c>
    </row>
    <row r="964" spans="1:10" s="16" customFormat="1" x14ac:dyDescent="0.25">
      <c r="A964" s="32" t="s">
        <v>1909</v>
      </c>
      <c r="B964" s="32" t="s">
        <v>11</v>
      </c>
      <c r="C964" s="32" t="s">
        <v>4</v>
      </c>
      <c r="D964" s="32" t="s">
        <v>10</v>
      </c>
      <c r="E964" s="32" t="s">
        <v>11</v>
      </c>
      <c r="F964" s="32" t="s">
        <v>12</v>
      </c>
      <c r="G964" s="32" t="s">
        <v>18</v>
      </c>
      <c r="H964" s="32" t="s">
        <v>1063</v>
      </c>
      <c r="I964" s="19" t="str">
        <f>'Extraction IP'!F964&amp;'Extraction IP'!G964</f>
        <v>E8</v>
      </c>
      <c r="J964" s="47">
        <f t="array" ref="J964">INDEX(H:H,MATCH(1,(K964=A:A)*(L964=G:G),0))</f>
        <v>0</v>
      </c>
    </row>
    <row r="965" spans="1:10" s="16" customFormat="1" x14ac:dyDescent="0.25">
      <c r="A965" s="32" t="s">
        <v>1910</v>
      </c>
      <c r="B965" s="32" t="s">
        <v>387</v>
      </c>
      <c r="C965" s="32" t="s">
        <v>4</v>
      </c>
      <c r="D965" s="32" t="s">
        <v>10</v>
      </c>
      <c r="E965" s="32" t="s">
        <v>387</v>
      </c>
      <c r="F965" s="32"/>
      <c r="G965" s="32" t="s">
        <v>13</v>
      </c>
      <c r="H965" s="32" t="s">
        <v>386</v>
      </c>
      <c r="I965" s="19" t="str">
        <f>'Extraction IP'!F965&amp;'Extraction IP'!G965</f>
        <v>0</v>
      </c>
      <c r="J965" s="47">
        <f t="array" ref="J965">INDEX(H:H,MATCH(1,(K965=A:A)*(L965=G:G),0))</f>
        <v>0</v>
      </c>
    </row>
    <row r="966" spans="1:10" s="16" customFormat="1" x14ac:dyDescent="0.25">
      <c r="A966" s="32" t="s">
        <v>1910</v>
      </c>
      <c r="B966" s="32" t="s">
        <v>387</v>
      </c>
      <c r="C966" s="32" t="s">
        <v>4</v>
      </c>
      <c r="D966" s="32" t="s">
        <v>10</v>
      </c>
      <c r="E966" s="32" t="s">
        <v>387</v>
      </c>
      <c r="F966" s="32"/>
      <c r="G966" s="32" t="s">
        <v>16</v>
      </c>
      <c r="H966" s="32" t="s">
        <v>455</v>
      </c>
      <c r="I966" s="19" t="str">
        <f>'Extraction IP'!F966&amp;'Extraction IP'!G966</f>
        <v>4</v>
      </c>
      <c r="J966" s="47">
        <f t="array" ref="J966">INDEX(H:H,MATCH(1,(K966=A:A)*(L966=G:G),0))</f>
        <v>0</v>
      </c>
    </row>
    <row r="967" spans="1:10" s="16" customFormat="1" x14ac:dyDescent="0.25">
      <c r="A967" s="32" t="s">
        <v>1910</v>
      </c>
      <c r="B967" s="32" t="s">
        <v>387</v>
      </c>
      <c r="C967" s="32" t="s">
        <v>4</v>
      </c>
      <c r="D967" s="32" t="s">
        <v>10</v>
      </c>
      <c r="E967" s="32" t="s">
        <v>387</v>
      </c>
      <c r="F967" s="32"/>
      <c r="G967" s="32" t="s">
        <v>18</v>
      </c>
      <c r="H967" s="32" t="s">
        <v>459</v>
      </c>
      <c r="I967" s="19" t="str">
        <f>'Extraction IP'!F967&amp;'Extraction IP'!G967</f>
        <v>8</v>
      </c>
      <c r="J967" s="47">
        <f t="array" ref="J967">INDEX(H:H,MATCH(1,(K967=A:A)*(L967=G:G),0))</f>
        <v>0</v>
      </c>
    </row>
    <row r="968" spans="1:10" s="16" customFormat="1" x14ac:dyDescent="0.25">
      <c r="A968" s="32" t="s">
        <v>1911</v>
      </c>
      <c r="B968" s="32" t="s">
        <v>387</v>
      </c>
      <c r="C968" s="32" t="s">
        <v>4</v>
      </c>
      <c r="D968" s="32" t="s">
        <v>10</v>
      </c>
      <c r="E968" s="32" t="s">
        <v>387</v>
      </c>
      <c r="F968" s="32" t="s">
        <v>3</v>
      </c>
      <c r="G968" s="32" t="s">
        <v>18</v>
      </c>
      <c r="H968" s="32" t="s">
        <v>456</v>
      </c>
      <c r="I968" s="19" t="str">
        <f>'Extraction IP'!F968&amp;'Extraction IP'!G968</f>
        <v>8</v>
      </c>
      <c r="J968" s="47">
        <f t="array" ref="J968">INDEX(H:H,MATCH(1,(K968=A:A)*(L968=G:G),0))</f>
        <v>0</v>
      </c>
    </row>
    <row r="969" spans="1:10" s="16" customFormat="1" x14ac:dyDescent="0.25">
      <c r="A969" s="32" t="s">
        <v>1911</v>
      </c>
      <c r="B969" s="32" t="s">
        <v>387</v>
      </c>
      <c r="C969" s="32" t="s">
        <v>4</v>
      </c>
      <c r="D969" s="32" t="s">
        <v>10</v>
      </c>
      <c r="E969" s="32" t="s">
        <v>387</v>
      </c>
      <c r="F969" s="32" t="s">
        <v>3</v>
      </c>
      <c r="G969" s="32" t="s">
        <v>16</v>
      </c>
      <c r="H969" s="32" t="s">
        <v>457</v>
      </c>
      <c r="I969" s="19" t="str">
        <f>'Extraction IP'!F969&amp;'Extraction IP'!G969</f>
        <v>4</v>
      </c>
      <c r="J969" s="47">
        <f t="array" ref="J969">INDEX(H:H,MATCH(1,(K969=A:A)*(L969=G:G),0))</f>
        <v>0</v>
      </c>
    </row>
    <row r="970" spans="1:10" s="16" customFormat="1" x14ac:dyDescent="0.25">
      <c r="A970" s="32" t="s">
        <v>1911</v>
      </c>
      <c r="B970" s="32" t="s">
        <v>387</v>
      </c>
      <c r="C970" s="32" t="s">
        <v>4</v>
      </c>
      <c r="D970" s="32" t="s">
        <v>10</v>
      </c>
      <c r="E970" s="32" t="s">
        <v>387</v>
      </c>
      <c r="F970" s="32" t="s">
        <v>3</v>
      </c>
      <c r="G970" s="32" t="s">
        <v>13</v>
      </c>
      <c r="H970" s="32" t="s">
        <v>458</v>
      </c>
      <c r="I970" s="19" t="str">
        <f>'Extraction IP'!F970&amp;'Extraction IP'!G970</f>
        <v>0</v>
      </c>
      <c r="J970" s="47">
        <f t="array" ref="J970">INDEX(H:H,MATCH(1,(K970=A:A)*(L970=G:G),0))</f>
        <v>0</v>
      </c>
    </row>
    <row r="971" spans="1:10" s="18" customFormat="1" x14ac:dyDescent="0.25">
      <c r="A971" s="113" t="s">
        <v>1961</v>
      </c>
      <c r="B971" s="113" t="s">
        <v>250</v>
      </c>
      <c r="C971" s="113" t="s">
        <v>4</v>
      </c>
      <c r="D971" s="113" t="s">
        <v>10</v>
      </c>
      <c r="E971" s="113" t="s">
        <v>250</v>
      </c>
      <c r="F971" s="113" t="s">
        <v>32</v>
      </c>
      <c r="G971" s="113" t="s">
        <v>13</v>
      </c>
      <c r="H971" s="113" t="s">
        <v>805</v>
      </c>
      <c r="I971" s="19" t="str">
        <f>'Extraction IP'!F971&amp;'Extraction IP'!G971</f>
        <v>A0</v>
      </c>
      <c r="J971" s="114">
        <f t="array" ref="J971">INDEX(H:H,MATCH(1,(K971=A:A)*(L971=G:G),0))</f>
        <v>0</v>
      </c>
    </row>
    <row r="972" spans="1:10" s="18" customFormat="1" x14ac:dyDescent="0.25">
      <c r="A972" s="113" t="s">
        <v>1961</v>
      </c>
      <c r="B972" s="113" t="s">
        <v>250</v>
      </c>
      <c r="C972" s="113" t="s">
        <v>4</v>
      </c>
      <c r="D972" s="113" t="s">
        <v>10</v>
      </c>
      <c r="E972" s="113" t="s">
        <v>250</v>
      </c>
      <c r="F972" s="113" t="s">
        <v>32</v>
      </c>
      <c r="G972" s="113" t="s">
        <v>16</v>
      </c>
      <c r="H972" s="113" t="s">
        <v>806</v>
      </c>
      <c r="I972" s="19" t="str">
        <f>'Extraction IP'!F972&amp;'Extraction IP'!G972</f>
        <v>A4</v>
      </c>
      <c r="J972" s="114">
        <f t="array" ref="J972">INDEX(H:H,MATCH(1,(K972=A:A)*(L972=G:G),0))</f>
        <v>0</v>
      </c>
    </row>
    <row r="973" spans="1:10" s="18" customFormat="1" x14ac:dyDescent="0.25">
      <c r="A973" s="113" t="s">
        <v>1961</v>
      </c>
      <c r="B973" s="113" t="s">
        <v>250</v>
      </c>
      <c r="C973" s="113" t="s">
        <v>4</v>
      </c>
      <c r="D973" s="113" t="s">
        <v>10</v>
      </c>
      <c r="E973" s="113" t="s">
        <v>250</v>
      </c>
      <c r="F973" s="113" t="s">
        <v>32</v>
      </c>
      <c r="G973" s="113" t="s">
        <v>18</v>
      </c>
      <c r="H973" s="113" t="s">
        <v>807</v>
      </c>
      <c r="I973" s="19" t="str">
        <f>'Extraction IP'!F973&amp;'Extraction IP'!G973</f>
        <v>A8</v>
      </c>
      <c r="J973" s="114">
        <f t="array" ref="J973">INDEX(H:H,MATCH(1,(K973=A:A)*(L973=G:G),0))</f>
        <v>0</v>
      </c>
    </row>
    <row r="974" spans="1:10" s="18" customFormat="1" x14ac:dyDescent="0.25">
      <c r="A974" s="113" t="s">
        <v>1961</v>
      </c>
      <c r="B974" s="113" t="s">
        <v>250</v>
      </c>
      <c r="C974" s="113" t="s">
        <v>4</v>
      </c>
      <c r="D974" s="113" t="s">
        <v>10</v>
      </c>
      <c r="E974" s="113" t="s">
        <v>250</v>
      </c>
      <c r="F974" s="113" t="s">
        <v>28</v>
      </c>
      <c r="G974" s="113" t="s">
        <v>13</v>
      </c>
      <c r="H974" s="113" t="s">
        <v>808</v>
      </c>
      <c r="I974" s="19" t="str">
        <f>'Extraction IP'!F974&amp;'Extraction IP'!G974</f>
        <v>B0</v>
      </c>
      <c r="J974" s="114">
        <f t="array" ref="J974">INDEX(H:H,MATCH(1,(K974=A:A)*(L974=G:G),0))</f>
        <v>0</v>
      </c>
    </row>
    <row r="975" spans="1:10" s="18" customFormat="1" x14ac:dyDescent="0.25">
      <c r="A975" s="113" t="s">
        <v>1961</v>
      </c>
      <c r="B975" s="113" t="s">
        <v>250</v>
      </c>
      <c r="C975" s="113" t="s">
        <v>4</v>
      </c>
      <c r="D975" s="113" t="s">
        <v>10</v>
      </c>
      <c r="E975" s="113" t="s">
        <v>250</v>
      </c>
      <c r="F975" s="113" t="s">
        <v>28</v>
      </c>
      <c r="G975" s="113" t="s">
        <v>16</v>
      </c>
      <c r="H975" s="113" t="s">
        <v>809</v>
      </c>
      <c r="I975" s="19" t="str">
        <f>'Extraction IP'!F975&amp;'Extraction IP'!G975</f>
        <v>B4</v>
      </c>
      <c r="J975" s="114">
        <f t="array" ref="J975">INDEX(H:H,MATCH(1,(K975=A:A)*(L975=G:G),0))</f>
        <v>0</v>
      </c>
    </row>
    <row r="976" spans="1:10" s="18" customFormat="1" x14ac:dyDescent="0.25">
      <c r="A976" s="113" t="s">
        <v>1961</v>
      </c>
      <c r="B976" s="113" t="s">
        <v>250</v>
      </c>
      <c r="C976" s="113" t="s">
        <v>4</v>
      </c>
      <c r="D976" s="113" t="s">
        <v>10</v>
      </c>
      <c r="E976" s="113" t="s">
        <v>250</v>
      </c>
      <c r="F976" s="113" t="s">
        <v>28</v>
      </c>
      <c r="G976" s="113" t="s">
        <v>18</v>
      </c>
      <c r="H976" s="113" t="s">
        <v>831</v>
      </c>
      <c r="I976" s="19" t="str">
        <f>'Extraction IP'!F976&amp;'Extraction IP'!G976</f>
        <v>B8</v>
      </c>
      <c r="J976" s="114">
        <f t="array" ref="J976">INDEX(H:H,MATCH(1,(K976=A:A)*(L976=G:G),0))</f>
        <v>0</v>
      </c>
    </row>
    <row r="977" spans="1:10" s="18" customFormat="1" x14ac:dyDescent="0.25">
      <c r="A977" s="113" t="s">
        <v>1961</v>
      </c>
      <c r="B977" s="113" t="s">
        <v>250</v>
      </c>
      <c r="C977" s="113" t="s">
        <v>4</v>
      </c>
      <c r="D977" s="113" t="s">
        <v>10</v>
      </c>
      <c r="E977" s="113" t="s">
        <v>250</v>
      </c>
      <c r="F977" s="113" t="s">
        <v>149</v>
      </c>
      <c r="G977" s="113" t="s">
        <v>13</v>
      </c>
      <c r="H977" s="113" t="s">
        <v>832</v>
      </c>
      <c r="I977" s="19" t="str">
        <f>'Extraction IP'!F977&amp;'Extraction IP'!G977</f>
        <v>C0</v>
      </c>
      <c r="J977" s="114">
        <f t="array" ref="J977">INDEX(H:H,MATCH(1,(K977=A:A)*(L977=G:G),0))</f>
        <v>0</v>
      </c>
    </row>
    <row r="978" spans="1:10" s="18" customFormat="1" x14ac:dyDescent="0.25">
      <c r="A978" s="113" t="s">
        <v>1961</v>
      </c>
      <c r="B978" s="113" t="s">
        <v>250</v>
      </c>
      <c r="C978" s="113" t="s">
        <v>4</v>
      </c>
      <c r="D978" s="113" t="s">
        <v>10</v>
      </c>
      <c r="E978" s="113" t="s">
        <v>250</v>
      </c>
      <c r="F978" s="113" t="s">
        <v>149</v>
      </c>
      <c r="G978" s="113" t="s">
        <v>16</v>
      </c>
      <c r="H978" s="113" t="s">
        <v>833</v>
      </c>
      <c r="I978" s="19" t="str">
        <f>'Extraction IP'!F978&amp;'Extraction IP'!G978</f>
        <v>C4</v>
      </c>
      <c r="J978" s="114">
        <f t="array" ref="J978">INDEX(H:H,MATCH(1,(K978=A:A)*(L978=G:G),0))</f>
        <v>0</v>
      </c>
    </row>
    <row r="979" spans="1:10" s="18" customFormat="1" x14ac:dyDescent="0.25">
      <c r="A979" s="113" t="s">
        <v>1961</v>
      </c>
      <c r="B979" s="113" t="s">
        <v>250</v>
      </c>
      <c r="C979" s="113" t="s">
        <v>4</v>
      </c>
      <c r="D979" s="113" t="s">
        <v>10</v>
      </c>
      <c r="E979" s="113" t="s">
        <v>250</v>
      </c>
      <c r="F979" s="113" t="s">
        <v>149</v>
      </c>
      <c r="G979" s="113" t="s">
        <v>18</v>
      </c>
      <c r="H979" s="113" t="s">
        <v>837</v>
      </c>
      <c r="I979" s="19" t="str">
        <f>'Extraction IP'!F979&amp;'Extraction IP'!G979</f>
        <v>C8</v>
      </c>
      <c r="J979" s="114">
        <f t="array" ref="J979">INDEX(H:H,MATCH(1,(K979=A:A)*(L979=G:G),0))</f>
        <v>0</v>
      </c>
    </row>
    <row r="980" spans="1:10" s="18" customFormat="1" x14ac:dyDescent="0.25">
      <c r="A980" s="113" t="s">
        <v>1961</v>
      </c>
      <c r="B980" s="113" t="s">
        <v>250</v>
      </c>
      <c r="C980" s="113" t="s">
        <v>4</v>
      </c>
      <c r="D980" s="113" t="s">
        <v>10</v>
      </c>
      <c r="E980" s="113" t="s">
        <v>250</v>
      </c>
      <c r="F980" s="113" t="s">
        <v>20</v>
      </c>
      <c r="G980" s="113" t="s">
        <v>13</v>
      </c>
      <c r="H980" s="113" t="s">
        <v>838</v>
      </c>
      <c r="I980" s="19" t="str">
        <f>'Extraction IP'!F980&amp;'Extraction IP'!G980</f>
        <v>D0</v>
      </c>
      <c r="J980" s="114">
        <f t="array" ref="J980">INDEX(H:H,MATCH(1,(K980=A:A)*(L980=G:G),0))</f>
        <v>0</v>
      </c>
    </row>
    <row r="981" spans="1:10" s="18" customFormat="1" x14ac:dyDescent="0.25">
      <c r="A981" s="113" t="s">
        <v>1961</v>
      </c>
      <c r="B981" s="113" t="s">
        <v>250</v>
      </c>
      <c r="C981" s="113" t="s">
        <v>4</v>
      </c>
      <c r="D981" s="113" t="s">
        <v>10</v>
      </c>
      <c r="E981" s="113" t="s">
        <v>250</v>
      </c>
      <c r="F981" s="113" t="s">
        <v>20</v>
      </c>
      <c r="G981" s="113" t="s">
        <v>16</v>
      </c>
      <c r="H981" s="113" t="s">
        <v>839</v>
      </c>
      <c r="I981" s="19" t="str">
        <f>'Extraction IP'!F981&amp;'Extraction IP'!G981</f>
        <v>D4</v>
      </c>
      <c r="J981" s="114">
        <f t="array" ref="J981">INDEX(H:H,MATCH(1,(K981=A:A)*(L981=G:G),0))</f>
        <v>0</v>
      </c>
    </row>
    <row r="982" spans="1:10" s="18" customFormat="1" x14ac:dyDescent="0.25">
      <c r="A982" s="113" t="s">
        <v>1961</v>
      </c>
      <c r="B982" s="113" t="s">
        <v>250</v>
      </c>
      <c r="C982" s="113" t="s">
        <v>4</v>
      </c>
      <c r="D982" s="113" t="s">
        <v>10</v>
      </c>
      <c r="E982" s="113" t="s">
        <v>250</v>
      </c>
      <c r="F982" s="113" t="s">
        <v>20</v>
      </c>
      <c r="G982" s="113" t="s">
        <v>18</v>
      </c>
      <c r="H982" s="113" t="s">
        <v>840</v>
      </c>
      <c r="I982" s="19" t="str">
        <f>'Extraction IP'!F982&amp;'Extraction IP'!G982</f>
        <v>D8</v>
      </c>
      <c r="J982" s="114">
        <f t="array" ref="J982">INDEX(H:H,MATCH(1,(K982=A:A)*(L982=G:G),0))</f>
        <v>0</v>
      </c>
    </row>
    <row r="983" spans="1:10" s="18" customFormat="1" x14ac:dyDescent="0.25">
      <c r="A983" s="113" t="s">
        <v>1961</v>
      </c>
      <c r="B983" s="113" t="s">
        <v>250</v>
      </c>
      <c r="C983" s="113" t="s">
        <v>4</v>
      </c>
      <c r="D983" s="113" t="s">
        <v>10</v>
      </c>
      <c r="E983" s="113" t="s">
        <v>250</v>
      </c>
      <c r="F983" s="113" t="s">
        <v>12</v>
      </c>
      <c r="G983" s="113" t="s">
        <v>13</v>
      </c>
      <c r="H983" s="113" t="s">
        <v>841</v>
      </c>
      <c r="I983" s="19" t="str">
        <f>'Extraction IP'!F983&amp;'Extraction IP'!G983</f>
        <v>E0</v>
      </c>
      <c r="J983" s="114">
        <f t="array" ref="J983">INDEX(H:H,MATCH(1,(K983=A:A)*(L983=G:G),0))</f>
        <v>0</v>
      </c>
    </row>
    <row r="984" spans="1:10" s="18" customFormat="1" x14ac:dyDescent="0.25">
      <c r="A984" s="113" t="s">
        <v>1961</v>
      </c>
      <c r="B984" s="113" t="s">
        <v>250</v>
      </c>
      <c r="C984" s="113" t="s">
        <v>4</v>
      </c>
      <c r="D984" s="113" t="s">
        <v>10</v>
      </c>
      <c r="E984" s="113" t="s">
        <v>250</v>
      </c>
      <c r="F984" s="113" t="s">
        <v>12</v>
      </c>
      <c r="G984" s="113" t="s">
        <v>16</v>
      </c>
      <c r="H984" s="113" t="s">
        <v>842</v>
      </c>
      <c r="I984" s="19" t="str">
        <f>'Extraction IP'!F984&amp;'Extraction IP'!G984</f>
        <v>E4</v>
      </c>
      <c r="J984" s="114">
        <f t="array" ref="J984">INDEX(H:H,MATCH(1,(K984=A:A)*(L984=G:G),0))</f>
        <v>0</v>
      </c>
    </row>
    <row r="985" spans="1:10" s="18" customFormat="1" x14ac:dyDescent="0.25">
      <c r="A985" s="113" t="s">
        <v>1961</v>
      </c>
      <c r="B985" s="113" t="s">
        <v>250</v>
      </c>
      <c r="C985" s="113" t="s">
        <v>4</v>
      </c>
      <c r="D985" s="113" t="s">
        <v>10</v>
      </c>
      <c r="E985" s="113" t="s">
        <v>250</v>
      </c>
      <c r="F985" s="113" t="s">
        <v>12</v>
      </c>
      <c r="G985" s="113" t="s">
        <v>18</v>
      </c>
      <c r="H985" s="113" t="s">
        <v>843</v>
      </c>
      <c r="I985" s="19" t="str">
        <f>'Extraction IP'!F985&amp;'Extraction IP'!G985</f>
        <v>E8</v>
      </c>
      <c r="J985" s="114">
        <f t="array" ref="J985">INDEX(H:H,MATCH(1,(K985=A:A)*(L985=G:G),0))</f>
        <v>0</v>
      </c>
    </row>
    <row r="986" spans="1:10" s="18" customFormat="1" x14ac:dyDescent="0.25">
      <c r="A986" s="113" t="s">
        <v>1961</v>
      </c>
      <c r="B986" s="113" t="s">
        <v>250</v>
      </c>
      <c r="C986" s="113" t="s">
        <v>4</v>
      </c>
      <c r="D986" s="113" t="s">
        <v>10</v>
      </c>
      <c r="E986" s="113" t="s">
        <v>250</v>
      </c>
      <c r="F986" s="113" t="s">
        <v>36</v>
      </c>
      <c r="G986" s="113" t="s">
        <v>16</v>
      </c>
      <c r="H986" s="113" t="s">
        <v>844</v>
      </c>
      <c r="I986" s="19" t="str">
        <f>'Extraction IP'!F986&amp;'Extraction IP'!G986</f>
        <v>H4</v>
      </c>
      <c r="J986" s="114">
        <f t="array" ref="J986">INDEX(H:H,MATCH(1,(K986=A:A)*(L986=G:G),0))</f>
        <v>0</v>
      </c>
    </row>
    <row r="987" spans="1:10" s="18" customFormat="1" x14ac:dyDescent="0.25">
      <c r="A987" s="113" t="s">
        <v>1961</v>
      </c>
      <c r="B987" s="113" t="s">
        <v>250</v>
      </c>
      <c r="C987" s="113" t="s">
        <v>4</v>
      </c>
      <c r="D987" s="113" t="s">
        <v>10</v>
      </c>
      <c r="E987" s="113" t="s">
        <v>250</v>
      </c>
      <c r="F987" s="113" t="s">
        <v>367</v>
      </c>
      <c r="G987" s="113" t="s">
        <v>16</v>
      </c>
      <c r="H987" s="113" t="s">
        <v>845</v>
      </c>
      <c r="I987" s="19" t="str">
        <f>'Extraction IP'!F987&amp;'Extraction IP'!G987</f>
        <v>I4</v>
      </c>
      <c r="J987" s="114">
        <f t="array" ref="J987">INDEX(H:H,MATCH(1,(K987=A:A)*(L987=G:G),0))</f>
        <v>0</v>
      </c>
    </row>
    <row r="988" spans="1:10" s="18" customFormat="1" x14ac:dyDescent="0.25">
      <c r="A988" s="113" t="s">
        <v>1961</v>
      </c>
      <c r="B988" s="113" t="s">
        <v>250</v>
      </c>
      <c r="C988" s="113" t="s">
        <v>4</v>
      </c>
      <c r="D988" s="113" t="s">
        <v>10</v>
      </c>
      <c r="E988" s="113" t="s">
        <v>250</v>
      </c>
      <c r="F988" s="113" t="s">
        <v>429</v>
      </c>
      <c r="G988" s="113" t="s">
        <v>16</v>
      </c>
      <c r="H988" s="113" t="s">
        <v>846</v>
      </c>
      <c r="I988" s="19" t="str">
        <f>'Extraction IP'!F988&amp;'Extraction IP'!G988</f>
        <v>J4</v>
      </c>
      <c r="J988" s="114">
        <f t="array" ref="J988">INDEX(H:H,MATCH(1,(K988=A:A)*(L988=G:G),0))</f>
        <v>0</v>
      </c>
    </row>
    <row r="989" spans="1:10" s="18" customFormat="1" x14ac:dyDescent="0.25">
      <c r="A989" s="113" t="s">
        <v>1961</v>
      </c>
      <c r="B989" s="113" t="s">
        <v>11</v>
      </c>
      <c r="C989" s="113" t="s">
        <v>4</v>
      </c>
      <c r="D989" s="113" t="s">
        <v>10</v>
      </c>
      <c r="E989" s="113" t="s">
        <v>11</v>
      </c>
      <c r="F989" s="113" t="s">
        <v>1725</v>
      </c>
      <c r="G989" s="113" t="s">
        <v>13</v>
      </c>
      <c r="H989" s="113" t="s">
        <v>1282</v>
      </c>
      <c r="I989" s="19" t="str">
        <f>'Extraction IP'!F989&amp;'Extraction IP'!G989</f>
        <v>R0</v>
      </c>
      <c r="J989" s="114">
        <f t="array" ref="J989">INDEX(H:H,MATCH(1,(K989=A:A)*(L989=G:G),0))</f>
        <v>0</v>
      </c>
    </row>
    <row r="990" spans="1:10" s="18" customFormat="1" x14ac:dyDescent="0.25">
      <c r="A990" s="113" t="s">
        <v>1961</v>
      </c>
      <c r="B990" s="113" t="s">
        <v>11</v>
      </c>
      <c r="C990" s="113" t="s">
        <v>4</v>
      </c>
      <c r="D990" s="113" t="s">
        <v>10</v>
      </c>
      <c r="E990" s="113" t="s">
        <v>11</v>
      </c>
      <c r="F990" s="113" t="s">
        <v>1725</v>
      </c>
      <c r="G990" s="113" t="s">
        <v>16</v>
      </c>
      <c r="H990" s="113" t="s">
        <v>1283</v>
      </c>
      <c r="I990" s="19" t="str">
        <f>'Extraction IP'!F990&amp;'Extraction IP'!G990</f>
        <v>R4</v>
      </c>
      <c r="J990" s="114">
        <f t="array" ref="J990">INDEX(H:H,MATCH(1,(K990=A:A)*(L990=G:G),0))</f>
        <v>0</v>
      </c>
    </row>
    <row r="991" spans="1:10" s="18" customFormat="1" x14ac:dyDescent="0.25">
      <c r="A991" s="113" t="s">
        <v>1961</v>
      </c>
      <c r="B991" s="113" t="s">
        <v>11</v>
      </c>
      <c r="C991" s="113" t="s">
        <v>4</v>
      </c>
      <c r="D991" s="113" t="s">
        <v>10</v>
      </c>
      <c r="E991" s="113" t="s">
        <v>11</v>
      </c>
      <c r="F991" s="113" t="s">
        <v>1725</v>
      </c>
      <c r="G991" s="113" t="s">
        <v>18</v>
      </c>
      <c r="H991" s="113" t="s">
        <v>1284</v>
      </c>
      <c r="I991" s="19" t="str">
        <f>'Extraction IP'!F991&amp;'Extraction IP'!G991</f>
        <v>R8</v>
      </c>
      <c r="J991" s="114">
        <f t="array" ref="J991">INDEX(H:H,MATCH(1,(K991=A:A)*(L991=G:G),0))</f>
        <v>0</v>
      </c>
    </row>
    <row r="992" spans="1:10" s="18" customFormat="1" x14ac:dyDescent="0.25">
      <c r="A992" s="113" t="s">
        <v>1961</v>
      </c>
      <c r="B992" s="113" t="s">
        <v>11</v>
      </c>
      <c r="C992" s="113" t="s">
        <v>4</v>
      </c>
      <c r="D992" s="113" t="s">
        <v>10</v>
      </c>
      <c r="E992" s="113" t="s">
        <v>11</v>
      </c>
      <c r="F992" s="113" t="s">
        <v>32</v>
      </c>
      <c r="G992" s="113" t="s">
        <v>13</v>
      </c>
      <c r="H992" s="113" t="s">
        <v>1285</v>
      </c>
      <c r="I992" s="19" t="str">
        <f>'Extraction IP'!F992&amp;'Extraction IP'!G992</f>
        <v>A0</v>
      </c>
      <c r="J992" s="114">
        <f t="array" ref="J992">INDEX(H:H,MATCH(1,(K992=A:A)*(L992=G:G),0))</f>
        <v>0</v>
      </c>
    </row>
    <row r="993" spans="1:10" s="18" customFormat="1" x14ac:dyDescent="0.25">
      <c r="A993" s="113" t="s">
        <v>1961</v>
      </c>
      <c r="B993" s="113" t="s">
        <v>11</v>
      </c>
      <c r="C993" s="113" t="s">
        <v>4</v>
      </c>
      <c r="D993" s="113" t="s">
        <v>10</v>
      </c>
      <c r="E993" s="113" t="s">
        <v>11</v>
      </c>
      <c r="F993" s="113" t="s">
        <v>32</v>
      </c>
      <c r="G993" s="113" t="s">
        <v>16</v>
      </c>
      <c r="H993" s="113" t="s">
        <v>1286</v>
      </c>
      <c r="I993" s="19" t="str">
        <f>'Extraction IP'!F993&amp;'Extraction IP'!G993</f>
        <v>A4</v>
      </c>
      <c r="J993" s="114">
        <f t="array" ref="J993">INDEX(H:H,MATCH(1,(K993=A:A)*(L993=G:G),0))</f>
        <v>0</v>
      </c>
    </row>
    <row r="994" spans="1:10" s="18" customFormat="1" x14ac:dyDescent="0.25">
      <c r="A994" s="113" t="s">
        <v>1961</v>
      </c>
      <c r="B994" s="113" t="s">
        <v>11</v>
      </c>
      <c r="C994" s="113" t="s">
        <v>4</v>
      </c>
      <c r="D994" s="113" t="s">
        <v>10</v>
      </c>
      <c r="E994" s="113" t="s">
        <v>11</v>
      </c>
      <c r="F994" s="113" t="s">
        <v>32</v>
      </c>
      <c r="G994" s="113" t="s">
        <v>18</v>
      </c>
      <c r="H994" s="113" t="s">
        <v>1287</v>
      </c>
      <c r="I994" s="19" t="str">
        <f>'Extraction IP'!F994&amp;'Extraction IP'!G994</f>
        <v>A8</v>
      </c>
      <c r="J994" s="114">
        <f t="array" ref="J994">INDEX(H:H,MATCH(1,(K994=A:A)*(L994=G:G),0))</f>
        <v>0</v>
      </c>
    </row>
    <row r="995" spans="1:10" s="18" customFormat="1" x14ac:dyDescent="0.25">
      <c r="A995" s="113" t="s">
        <v>1962</v>
      </c>
      <c r="B995" s="113" t="s">
        <v>250</v>
      </c>
      <c r="C995" s="113" t="s">
        <v>4</v>
      </c>
      <c r="D995" s="113" t="s">
        <v>10</v>
      </c>
      <c r="E995" s="113" t="s">
        <v>250</v>
      </c>
      <c r="F995" s="113" t="s">
        <v>32</v>
      </c>
      <c r="G995" s="113" t="s">
        <v>13</v>
      </c>
      <c r="H995" s="113" t="s">
        <v>810</v>
      </c>
      <c r="I995" s="19" t="str">
        <f>'Extraction IP'!F995&amp;'Extraction IP'!G995</f>
        <v>A0</v>
      </c>
      <c r="J995" s="114">
        <f t="array" ref="J995">INDEX(H:H,MATCH(1,(K995=A:A)*(L995=G:G),0))</f>
        <v>0</v>
      </c>
    </row>
    <row r="996" spans="1:10" s="18" customFormat="1" x14ac:dyDescent="0.25">
      <c r="A996" s="113" t="s">
        <v>1962</v>
      </c>
      <c r="B996" s="113" t="s">
        <v>250</v>
      </c>
      <c r="C996" s="113" t="s">
        <v>4</v>
      </c>
      <c r="D996" s="113" t="s">
        <v>10</v>
      </c>
      <c r="E996" s="113" t="s">
        <v>250</v>
      </c>
      <c r="F996" s="113" t="s">
        <v>32</v>
      </c>
      <c r="G996" s="113" t="s">
        <v>16</v>
      </c>
      <c r="H996" s="113" t="s">
        <v>811</v>
      </c>
      <c r="I996" s="19" t="str">
        <f>'Extraction IP'!F996&amp;'Extraction IP'!G996</f>
        <v>A4</v>
      </c>
      <c r="J996" s="114">
        <f t="array" ref="J996">INDEX(H:H,MATCH(1,(K996=A:A)*(L996=G:G),0))</f>
        <v>0</v>
      </c>
    </row>
    <row r="997" spans="1:10" s="18" customFormat="1" x14ac:dyDescent="0.25">
      <c r="A997" s="113" t="s">
        <v>1962</v>
      </c>
      <c r="B997" s="113" t="s">
        <v>250</v>
      </c>
      <c r="C997" s="113" t="s">
        <v>4</v>
      </c>
      <c r="D997" s="113" t="s">
        <v>10</v>
      </c>
      <c r="E997" s="113" t="s">
        <v>250</v>
      </c>
      <c r="F997" s="113" t="s">
        <v>32</v>
      </c>
      <c r="G997" s="113" t="s">
        <v>18</v>
      </c>
      <c r="H997" s="113" t="s">
        <v>812</v>
      </c>
      <c r="I997" s="19" t="str">
        <f>'Extraction IP'!F997&amp;'Extraction IP'!G997</f>
        <v>A8</v>
      </c>
      <c r="J997" s="114">
        <f t="array" ref="J997">INDEX(H:H,MATCH(1,(K997=A:A)*(L997=G:G),0))</f>
        <v>0</v>
      </c>
    </row>
    <row r="998" spans="1:10" s="18" customFormat="1" x14ac:dyDescent="0.25">
      <c r="A998" s="113" t="s">
        <v>1962</v>
      </c>
      <c r="B998" s="113" t="s">
        <v>250</v>
      </c>
      <c r="C998" s="113" t="s">
        <v>4</v>
      </c>
      <c r="D998" s="113" t="s">
        <v>10</v>
      </c>
      <c r="E998" s="113" t="s">
        <v>250</v>
      </c>
      <c r="F998" s="113" t="s">
        <v>28</v>
      </c>
      <c r="G998" s="113" t="s">
        <v>13</v>
      </c>
      <c r="H998" s="113" t="s">
        <v>813</v>
      </c>
      <c r="I998" s="19" t="str">
        <f>'Extraction IP'!F998&amp;'Extraction IP'!G998</f>
        <v>B0</v>
      </c>
      <c r="J998" s="114">
        <f t="array" ref="J998">INDEX(H:H,MATCH(1,(K998=A:A)*(L998=G:G),0))</f>
        <v>0</v>
      </c>
    </row>
    <row r="999" spans="1:10" s="18" customFormat="1" x14ac:dyDescent="0.25">
      <c r="A999" s="113" t="s">
        <v>1962</v>
      </c>
      <c r="B999" s="113" t="s">
        <v>250</v>
      </c>
      <c r="C999" s="113" t="s">
        <v>4</v>
      </c>
      <c r="D999" s="113" t="s">
        <v>10</v>
      </c>
      <c r="E999" s="113" t="s">
        <v>250</v>
      </c>
      <c r="F999" s="113" t="s">
        <v>28</v>
      </c>
      <c r="G999" s="113" t="s">
        <v>16</v>
      </c>
      <c r="H999" s="113" t="s">
        <v>814</v>
      </c>
      <c r="I999" s="19" t="str">
        <f>'Extraction IP'!F999&amp;'Extraction IP'!G999</f>
        <v>B4</v>
      </c>
      <c r="J999" s="114">
        <f t="array" ref="J999">INDEX(H:H,MATCH(1,(K999=A:A)*(L999=G:G),0))</f>
        <v>0</v>
      </c>
    </row>
    <row r="1000" spans="1:10" s="18" customFormat="1" x14ac:dyDescent="0.25">
      <c r="A1000" s="113" t="s">
        <v>1962</v>
      </c>
      <c r="B1000" s="113" t="s">
        <v>250</v>
      </c>
      <c r="C1000" s="113" t="s">
        <v>4</v>
      </c>
      <c r="D1000" s="113" t="s">
        <v>10</v>
      </c>
      <c r="E1000" s="113" t="s">
        <v>250</v>
      </c>
      <c r="F1000" s="113" t="s">
        <v>28</v>
      </c>
      <c r="G1000" s="113" t="s">
        <v>18</v>
      </c>
      <c r="H1000" s="113" t="s">
        <v>834</v>
      </c>
      <c r="I1000" s="19" t="str">
        <f>'Extraction IP'!F1000&amp;'Extraction IP'!G1000</f>
        <v>B8</v>
      </c>
      <c r="J1000" s="114">
        <f t="array" ref="J1000">INDEX(H:H,MATCH(1,(K1000=A:A)*(L1000=G:G),0))</f>
        <v>0</v>
      </c>
    </row>
    <row r="1001" spans="1:10" s="18" customFormat="1" x14ac:dyDescent="0.25">
      <c r="A1001" s="113" t="s">
        <v>1962</v>
      </c>
      <c r="B1001" s="113" t="s">
        <v>250</v>
      </c>
      <c r="C1001" s="113" t="s">
        <v>4</v>
      </c>
      <c r="D1001" s="113" t="s">
        <v>10</v>
      </c>
      <c r="E1001" s="113" t="s">
        <v>250</v>
      </c>
      <c r="F1001" s="113" t="s">
        <v>149</v>
      </c>
      <c r="G1001" s="113" t="s">
        <v>13</v>
      </c>
      <c r="H1001" s="113" t="s">
        <v>835</v>
      </c>
      <c r="I1001" s="19" t="str">
        <f>'Extraction IP'!F1001&amp;'Extraction IP'!G1001</f>
        <v>C0</v>
      </c>
      <c r="J1001" s="114">
        <f t="array" ref="J1001">INDEX(H:H,MATCH(1,(K1001=A:A)*(L1001=G:G),0))</f>
        <v>0</v>
      </c>
    </row>
    <row r="1002" spans="1:10" s="18" customFormat="1" x14ac:dyDescent="0.25">
      <c r="A1002" s="113" t="s">
        <v>1962</v>
      </c>
      <c r="B1002" s="113" t="s">
        <v>250</v>
      </c>
      <c r="C1002" s="113" t="s">
        <v>4</v>
      </c>
      <c r="D1002" s="113" t="s">
        <v>10</v>
      </c>
      <c r="E1002" s="113" t="s">
        <v>250</v>
      </c>
      <c r="F1002" s="113" t="s">
        <v>149</v>
      </c>
      <c r="G1002" s="113" t="s">
        <v>16</v>
      </c>
      <c r="H1002" s="113" t="s">
        <v>836</v>
      </c>
      <c r="I1002" s="19" t="str">
        <f>'Extraction IP'!F1002&amp;'Extraction IP'!G1002</f>
        <v>C4</v>
      </c>
      <c r="J1002" s="114">
        <f t="array" ref="J1002">INDEX(H:H,MATCH(1,(K1002=A:A)*(L1002=G:G),0))</f>
        <v>0</v>
      </c>
    </row>
    <row r="1003" spans="1:10" s="18" customFormat="1" x14ac:dyDescent="0.25">
      <c r="A1003" s="113" t="s">
        <v>1962</v>
      </c>
      <c r="B1003" s="113" t="s">
        <v>250</v>
      </c>
      <c r="C1003" s="113" t="s">
        <v>4</v>
      </c>
      <c r="D1003" s="113" t="s">
        <v>10</v>
      </c>
      <c r="E1003" s="113" t="s">
        <v>250</v>
      </c>
      <c r="F1003" s="113" t="s">
        <v>149</v>
      </c>
      <c r="G1003" s="113" t="s">
        <v>18</v>
      </c>
      <c r="H1003" s="113" t="s">
        <v>847</v>
      </c>
      <c r="I1003" s="19" t="str">
        <f>'Extraction IP'!F1003&amp;'Extraction IP'!G1003</f>
        <v>C8</v>
      </c>
      <c r="J1003" s="114">
        <f t="array" ref="J1003">INDEX(H:H,MATCH(1,(K1003=A:A)*(L1003=G:G),0))</f>
        <v>0</v>
      </c>
    </row>
    <row r="1004" spans="1:10" s="18" customFormat="1" x14ac:dyDescent="0.25">
      <c r="A1004" s="113" t="s">
        <v>1962</v>
      </c>
      <c r="B1004" s="113" t="s">
        <v>250</v>
      </c>
      <c r="C1004" s="113" t="s">
        <v>4</v>
      </c>
      <c r="D1004" s="113" t="s">
        <v>10</v>
      </c>
      <c r="E1004" s="113" t="s">
        <v>250</v>
      </c>
      <c r="F1004" s="113" t="s">
        <v>20</v>
      </c>
      <c r="G1004" s="113" t="s">
        <v>13</v>
      </c>
      <c r="H1004" s="113" t="s">
        <v>848</v>
      </c>
      <c r="I1004" s="19" t="str">
        <f>'Extraction IP'!F1004&amp;'Extraction IP'!G1004</f>
        <v>D0</v>
      </c>
      <c r="J1004" s="114">
        <f t="array" ref="J1004">INDEX(H:H,MATCH(1,(K1004=A:A)*(L1004=G:G),0))</f>
        <v>0</v>
      </c>
    </row>
    <row r="1005" spans="1:10" s="18" customFormat="1" x14ac:dyDescent="0.25">
      <c r="A1005" s="113" t="s">
        <v>1962</v>
      </c>
      <c r="B1005" s="113" t="s">
        <v>250</v>
      </c>
      <c r="C1005" s="113" t="s">
        <v>4</v>
      </c>
      <c r="D1005" s="113" t="s">
        <v>10</v>
      </c>
      <c r="E1005" s="113" t="s">
        <v>250</v>
      </c>
      <c r="F1005" s="113" t="s">
        <v>20</v>
      </c>
      <c r="G1005" s="113" t="s">
        <v>16</v>
      </c>
      <c r="H1005" s="113" t="s">
        <v>849</v>
      </c>
      <c r="I1005" s="19" t="str">
        <f>'Extraction IP'!F1005&amp;'Extraction IP'!G1005</f>
        <v>D4</v>
      </c>
      <c r="J1005" s="114">
        <f t="array" ref="J1005">INDEX(H:H,MATCH(1,(K1005=A:A)*(L1005=G:G),0))</f>
        <v>0</v>
      </c>
    </row>
    <row r="1006" spans="1:10" s="18" customFormat="1" x14ac:dyDescent="0.25">
      <c r="A1006" s="113" t="s">
        <v>1962</v>
      </c>
      <c r="B1006" s="113" t="s">
        <v>250</v>
      </c>
      <c r="C1006" s="113" t="s">
        <v>4</v>
      </c>
      <c r="D1006" s="113" t="s">
        <v>10</v>
      </c>
      <c r="E1006" s="113" t="s">
        <v>250</v>
      </c>
      <c r="F1006" s="113" t="s">
        <v>20</v>
      </c>
      <c r="G1006" s="113" t="s">
        <v>18</v>
      </c>
      <c r="H1006" s="113" t="s">
        <v>850</v>
      </c>
      <c r="I1006" s="19" t="str">
        <f>'Extraction IP'!F1006&amp;'Extraction IP'!G1006</f>
        <v>D8</v>
      </c>
      <c r="J1006" s="114">
        <f t="array" ref="J1006">INDEX(H:H,MATCH(1,(K1006=A:A)*(L1006=G:G),0))</f>
        <v>0</v>
      </c>
    </row>
    <row r="1007" spans="1:10" s="18" customFormat="1" x14ac:dyDescent="0.25">
      <c r="A1007" s="113" t="s">
        <v>1962</v>
      </c>
      <c r="B1007" s="113" t="s">
        <v>250</v>
      </c>
      <c r="C1007" s="113" t="s">
        <v>4</v>
      </c>
      <c r="D1007" s="113" t="s">
        <v>10</v>
      </c>
      <c r="E1007" s="113" t="s">
        <v>250</v>
      </c>
      <c r="F1007" s="113" t="s">
        <v>12</v>
      </c>
      <c r="G1007" s="113" t="s">
        <v>13</v>
      </c>
      <c r="H1007" s="113" t="s">
        <v>851</v>
      </c>
      <c r="I1007" s="19" t="str">
        <f>'Extraction IP'!F1007&amp;'Extraction IP'!G1007</f>
        <v>E0</v>
      </c>
      <c r="J1007" s="114">
        <f t="array" ref="J1007">INDEX(H:H,MATCH(1,(K1007=A:A)*(L1007=G:G),0))</f>
        <v>0</v>
      </c>
    </row>
    <row r="1008" spans="1:10" s="18" customFormat="1" x14ac:dyDescent="0.25">
      <c r="A1008" s="113" t="s">
        <v>1962</v>
      </c>
      <c r="B1008" s="113" t="s">
        <v>250</v>
      </c>
      <c r="C1008" s="113" t="s">
        <v>4</v>
      </c>
      <c r="D1008" s="113" t="s">
        <v>10</v>
      </c>
      <c r="E1008" s="113" t="s">
        <v>250</v>
      </c>
      <c r="F1008" s="113" t="s">
        <v>12</v>
      </c>
      <c r="G1008" s="113" t="s">
        <v>16</v>
      </c>
      <c r="H1008" s="113" t="s">
        <v>852</v>
      </c>
      <c r="I1008" s="19" t="str">
        <f>'Extraction IP'!F1008&amp;'Extraction IP'!G1008</f>
        <v>E4</v>
      </c>
      <c r="J1008" s="114">
        <f t="array" ref="J1008">INDEX(H:H,MATCH(1,(K1008=A:A)*(L1008=G:G),0))</f>
        <v>0</v>
      </c>
    </row>
    <row r="1009" spans="1:10" s="18" customFormat="1" x14ac:dyDescent="0.25">
      <c r="A1009" s="113" t="s">
        <v>1962</v>
      </c>
      <c r="B1009" s="113" t="s">
        <v>250</v>
      </c>
      <c r="C1009" s="113" t="s">
        <v>4</v>
      </c>
      <c r="D1009" s="113" t="s">
        <v>10</v>
      </c>
      <c r="E1009" s="113" t="s">
        <v>250</v>
      </c>
      <c r="F1009" s="113" t="s">
        <v>12</v>
      </c>
      <c r="G1009" s="113" t="s">
        <v>18</v>
      </c>
      <c r="H1009" s="113" t="s">
        <v>853</v>
      </c>
      <c r="I1009" s="19" t="str">
        <f>'Extraction IP'!F1009&amp;'Extraction IP'!G1009</f>
        <v>E8</v>
      </c>
      <c r="J1009" s="114">
        <f t="array" ref="J1009">INDEX(H:H,MATCH(1,(K1009=A:A)*(L1009=G:G),0))</f>
        <v>0</v>
      </c>
    </row>
    <row r="1010" spans="1:10" s="18" customFormat="1" x14ac:dyDescent="0.25">
      <c r="A1010" s="113" t="s">
        <v>1962</v>
      </c>
      <c r="B1010" s="113" t="s">
        <v>250</v>
      </c>
      <c r="C1010" s="113" t="s">
        <v>4</v>
      </c>
      <c r="D1010" s="113" t="s">
        <v>10</v>
      </c>
      <c r="E1010" s="113" t="s">
        <v>250</v>
      </c>
      <c r="F1010" s="113" t="s">
        <v>36</v>
      </c>
      <c r="G1010" s="113" t="s">
        <v>16</v>
      </c>
      <c r="H1010" s="113" t="s">
        <v>854</v>
      </c>
      <c r="I1010" s="19" t="str">
        <f>'Extraction IP'!F1010&amp;'Extraction IP'!G1010</f>
        <v>H4</v>
      </c>
      <c r="J1010" s="114">
        <f t="array" ref="J1010">INDEX(H:H,MATCH(1,(K1010=A:A)*(L1010=G:G),0))</f>
        <v>0</v>
      </c>
    </row>
    <row r="1011" spans="1:10" s="18" customFormat="1" x14ac:dyDescent="0.25">
      <c r="A1011" s="113" t="s">
        <v>1962</v>
      </c>
      <c r="B1011" s="113" t="s">
        <v>250</v>
      </c>
      <c r="C1011" s="113" t="s">
        <v>4</v>
      </c>
      <c r="D1011" s="113" t="s">
        <v>10</v>
      </c>
      <c r="E1011" s="113" t="s">
        <v>250</v>
      </c>
      <c r="F1011" s="113" t="s">
        <v>367</v>
      </c>
      <c r="G1011" s="113" t="s">
        <v>16</v>
      </c>
      <c r="H1011" s="113" t="s">
        <v>855</v>
      </c>
      <c r="I1011" s="19" t="str">
        <f>'Extraction IP'!F1011&amp;'Extraction IP'!G1011</f>
        <v>I4</v>
      </c>
      <c r="J1011" s="114">
        <f t="array" ref="J1011">INDEX(H:H,MATCH(1,(K1011=A:A)*(L1011=G:G),0))</f>
        <v>0</v>
      </c>
    </row>
    <row r="1012" spans="1:10" s="18" customFormat="1" x14ac:dyDescent="0.25">
      <c r="A1012" s="113" t="s">
        <v>1962</v>
      </c>
      <c r="B1012" s="113" t="s">
        <v>250</v>
      </c>
      <c r="C1012" s="113" t="s">
        <v>4</v>
      </c>
      <c r="D1012" s="113" t="s">
        <v>10</v>
      </c>
      <c r="E1012" s="113" t="s">
        <v>250</v>
      </c>
      <c r="F1012" s="113" t="s">
        <v>429</v>
      </c>
      <c r="G1012" s="113" t="s">
        <v>16</v>
      </c>
      <c r="H1012" s="113" t="s">
        <v>856</v>
      </c>
      <c r="I1012" s="19" t="str">
        <f>'Extraction IP'!F1012&amp;'Extraction IP'!G1012</f>
        <v>J4</v>
      </c>
      <c r="J1012" s="114">
        <f t="array" ref="J1012">INDEX(H:H,MATCH(1,(K1012=A:A)*(L1012=G:G),0))</f>
        <v>0</v>
      </c>
    </row>
    <row r="1013" spans="1:10" s="18" customFormat="1" x14ac:dyDescent="0.25">
      <c r="A1013" s="113" t="s">
        <v>1962</v>
      </c>
      <c r="B1013" s="113" t="s">
        <v>11</v>
      </c>
      <c r="C1013" s="113" t="s">
        <v>4</v>
      </c>
      <c r="D1013" s="113" t="s">
        <v>10</v>
      </c>
      <c r="E1013" s="113" t="s">
        <v>11</v>
      </c>
      <c r="F1013" s="113" t="s">
        <v>1724</v>
      </c>
      <c r="G1013" s="113" t="s">
        <v>13</v>
      </c>
      <c r="H1013" s="113" t="s">
        <v>1288</v>
      </c>
      <c r="I1013" s="19" t="str">
        <f>'Extraction IP'!F1013&amp;'Extraction IP'!G1013</f>
        <v>S0</v>
      </c>
      <c r="J1013" s="114">
        <f t="array" ref="J1013">INDEX(H:H,MATCH(1,(K1013=A:A)*(L1013=G:G),0))</f>
        <v>0</v>
      </c>
    </row>
    <row r="1014" spans="1:10" s="18" customFormat="1" x14ac:dyDescent="0.25">
      <c r="A1014" s="113" t="s">
        <v>1962</v>
      </c>
      <c r="B1014" s="113" t="s">
        <v>11</v>
      </c>
      <c r="C1014" s="113" t="s">
        <v>4</v>
      </c>
      <c r="D1014" s="113" t="s">
        <v>10</v>
      </c>
      <c r="E1014" s="113" t="s">
        <v>11</v>
      </c>
      <c r="F1014" s="113" t="s">
        <v>1724</v>
      </c>
      <c r="G1014" s="113" t="s">
        <v>16</v>
      </c>
      <c r="H1014" s="113" t="s">
        <v>1289</v>
      </c>
      <c r="I1014" s="19" t="str">
        <f>'Extraction IP'!F1014&amp;'Extraction IP'!G1014</f>
        <v>S4</v>
      </c>
      <c r="J1014" s="114">
        <f t="array" ref="J1014">INDEX(H:H,MATCH(1,(K1014=A:A)*(L1014=G:G),0))</f>
        <v>0</v>
      </c>
    </row>
    <row r="1015" spans="1:10" s="18" customFormat="1" x14ac:dyDescent="0.25">
      <c r="A1015" s="113" t="s">
        <v>1962</v>
      </c>
      <c r="B1015" s="113" t="s">
        <v>11</v>
      </c>
      <c r="C1015" s="113" t="s">
        <v>4</v>
      </c>
      <c r="D1015" s="113" t="s">
        <v>10</v>
      </c>
      <c r="E1015" s="113" t="s">
        <v>11</v>
      </c>
      <c r="F1015" s="113" t="s">
        <v>1724</v>
      </c>
      <c r="G1015" s="113" t="s">
        <v>18</v>
      </c>
      <c r="H1015" s="113" t="s">
        <v>1290</v>
      </c>
      <c r="I1015" s="19" t="str">
        <f>'Extraction IP'!F1015&amp;'Extraction IP'!G1015</f>
        <v>S8</v>
      </c>
      <c r="J1015" s="114">
        <f t="array" ref="J1015">INDEX(H:H,MATCH(1,(K1015=A:A)*(L1015=G:G),0))</f>
        <v>0</v>
      </c>
    </row>
    <row r="1016" spans="1:10" s="18" customFormat="1" x14ac:dyDescent="0.25">
      <c r="A1016" s="113" t="s">
        <v>1962</v>
      </c>
      <c r="B1016" s="113" t="s">
        <v>11</v>
      </c>
      <c r="C1016" s="113" t="s">
        <v>4</v>
      </c>
      <c r="D1016" s="113" t="s">
        <v>10</v>
      </c>
      <c r="E1016" s="113" t="s">
        <v>11</v>
      </c>
      <c r="F1016" s="113" t="s">
        <v>24</v>
      </c>
      <c r="G1016" s="113" t="s">
        <v>13</v>
      </c>
      <c r="H1016" s="113" t="s">
        <v>1291</v>
      </c>
      <c r="I1016" s="19" t="str">
        <f>'Extraction IP'!F1016&amp;'Extraction IP'!G1016</f>
        <v>F0</v>
      </c>
      <c r="J1016" s="114">
        <f t="array" ref="J1016">INDEX(H:H,MATCH(1,(K1016=A:A)*(L1016=G:G),0))</f>
        <v>0</v>
      </c>
    </row>
    <row r="1017" spans="1:10" s="18" customFormat="1" x14ac:dyDescent="0.25">
      <c r="A1017" s="113" t="s">
        <v>1962</v>
      </c>
      <c r="B1017" s="113" t="s">
        <v>11</v>
      </c>
      <c r="C1017" s="113" t="s">
        <v>4</v>
      </c>
      <c r="D1017" s="113" t="s">
        <v>10</v>
      </c>
      <c r="E1017" s="113" t="s">
        <v>11</v>
      </c>
      <c r="F1017" s="113" t="s">
        <v>24</v>
      </c>
      <c r="G1017" s="113" t="s">
        <v>16</v>
      </c>
      <c r="H1017" s="113" t="s">
        <v>1292</v>
      </c>
      <c r="I1017" s="19" t="str">
        <f>'Extraction IP'!F1017&amp;'Extraction IP'!G1017</f>
        <v>F4</v>
      </c>
      <c r="J1017" s="114">
        <f t="array" ref="J1017">INDEX(H:H,MATCH(1,(K1017=A:A)*(L1017=G:G),0))</f>
        <v>0</v>
      </c>
    </row>
    <row r="1018" spans="1:10" s="18" customFormat="1" x14ac:dyDescent="0.25">
      <c r="A1018" s="113" t="s">
        <v>1962</v>
      </c>
      <c r="B1018" s="113" t="s">
        <v>11</v>
      </c>
      <c r="C1018" s="113" t="s">
        <v>4</v>
      </c>
      <c r="D1018" s="113" t="s">
        <v>10</v>
      </c>
      <c r="E1018" s="113" t="s">
        <v>11</v>
      </c>
      <c r="F1018" s="113" t="s">
        <v>24</v>
      </c>
      <c r="G1018" s="113" t="s">
        <v>18</v>
      </c>
      <c r="H1018" s="113" t="s">
        <v>1293</v>
      </c>
      <c r="I1018" s="19" t="str">
        <f>'Extraction IP'!F1018&amp;'Extraction IP'!G1018</f>
        <v>F8</v>
      </c>
      <c r="J1018" s="114">
        <f t="array" ref="J1018">INDEX(H:H,MATCH(1,(K1018=A:A)*(L1018=G:G),0))</f>
        <v>0</v>
      </c>
    </row>
    <row r="1019" spans="1:10" s="18" customFormat="1" x14ac:dyDescent="0.25">
      <c r="A1019" s="113" t="s">
        <v>1963</v>
      </c>
      <c r="B1019" s="113" t="s">
        <v>11</v>
      </c>
      <c r="C1019" s="113" t="s">
        <v>4</v>
      </c>
      <c r="D1019" s="113" t="s">
        <v>10</v>
      </c>
      <c r="E1019" s="113" t="s">
        <v>11</v>
      </c>
      <c r="F1019" s="113" t="s">
        <v>28</v>
      </c>
      <c r="G1019" s="113" t="s">
        <v>13</v>
      </c>
      <c r="H1019" s="113" t="s">
        <v>1294</v>
      </c>
      <c r="I1019" s="19" t="str">
        <f>'Extraction IP'!F1019&amp;'Extraction IP'!G1019</f>
        <v>B0</v>
      </c>
      <c r="J1019" s="114">
        <f t="array" ref="J1019">INDEX(H:H,MATCH(1,(K1019=A:A)*(L1019=G:G),0))</f>
        <v>0</v>
      </c>
    </row>
    <row r="1020" spans="1:10" s="18" customFormat="1" x14ac:dyDescent="0.25">
      <c r="A1020" s="113" t="s">
        <v>1963</v>
      </c>
      <c r="B1020" s="113" t="s">
        <v>11</v>
      </c>
      <c r="C1020" s="113" t="s">
        <v>4</v>
      </c>
      <c r="D1020" s="113" t="s">
        <v>10</v>
      </c>
      <c r="E1020" s="113" t="s">
        <v>11</v>
      </c>
      <c r="F1020" s="113" t="s">
        <v>28</v>
      </c>
      <c r="G1020" s="113" t="s">
        <v>16</v>
      </c>
      <c r="H1020" s="113" t="s">
        <v>1295</v>
      </c>
      <c r="I1020" s="19" t="str">
        <f>'Extraction IP'!F1020&amp;'Extraction IP'!G1020</f>
        <v>B4</v>
      </c>
      <c r="J1020" s="114">
        <f t="array" ref="J1020">INDEX(H:H,MATCH(1,(K1020=A:A)*(L1020=G:G),0))</f>
        <v>0</v>
      </c>
    </row>
    <row r="1021" spans="1:10" s="18" customFormat="1" x14ac:dyDescent="0.25">
      <c r="A1021" s="113" t="s">
        <v>1963</v>
      </c>
      <c r="B1021" s="113" t="s">
        <v>11</v>
      </c>
      <c r="C1021" s="113" t="s">
        <v>4</v>
      </c>
      <c r="D1021" s="113" t="s">
        <v>10</v>
      </c>
      <c r="E1021" s="113" t="s">
        <v>11</v>
      </c>
      <c r="F1021" s="113" t="s">
        <v>28</v>
      </c>
      <c r="G1021" s="113" t="s">
        <v>18</v>
      </c>
      <c r="H1021" s="113" t="s">
        <v>1296</v>
      </c>
      <c r="I1021" s="19" t="str">
        <f>'Extraction IP'!F1021&amp;'Extraction IP'!G1021</f>
        <v>B8</v>
      </c>
      <c r="J1021" s="114">
        <f t="array" ref="J1021">INDEX(H:H,MATCH(1,(K1021=A:A)*(L1021=G:G),0))</f>
        <v>0</v>
      </c>
    </row>
    <row r="1022" spans="1:10" s="18" customFormat="1" x14ac:dyDescent="0.25">
      <c r="A1022" s="113" t="s">
        <v>1963</v>
      </c>
      <c r="B1022" s="113" t="s">
        <v>11</v>
      </c>
      <c r="C1022" s="113" t="s">
        <v>4</v>
      </c>
      <c r="D1022" s="113" t="s">
        <v>10</v>
      </c>
      <c r="E1022" s="113" t="s">
        <v>11</v>
      </c>
      <c r="F1022" s="113" t="s">
        <v>149</v>
      </c>
      <c r="G1022" s="113" t="s">
        <v>13</v>
      </c>
      <c r="H1022" s="113" t="s">
        <v>1297</v>
      </c>
      <c r="I1022" s="19" t="str">
        <f>'Extraction IP'!F1022&amp;'Extraction IP'!G1022</f>
        <v>C0</v>
      </c>
      <c r="J1022" s="114">
        <f t="array" ref="J1022">INDEX(H:H,MATCH(1,(K1022=A:A)*(L1022=G:G),0))</f>
        <v>0</v>
      </c>
    </row>
    <row r="1023" spans="1:10" s="18" customFormat="1" x14ac:dyDescent="0.25">
      <c r="A1023" s="113" t="s">
        <v>1963</v>
      </c>
      <c r="B1023" s="113" t="s">
        <v>11</v>
      </c>
      <c r="C1023" s="113" t="s">
        <v>4</v>
      </c>
      <c r="D1023" s="113" t="s">
        <v>10</v>
      </c>
      <c r="E1023" s="113" t="s">
        <v>11</v>
      </c>
      <c r="F1023" s="113" t="s">
        <v>149</v>
      </c>
      <c r="G1023" s="113" t="s">
        <v>16</v>
      </c>
      <c r="H1023" s="113" t="s">
        <v>1298</v>
      </c>
      <c r="I1023" s="19" t="str">
        <f>'Extraction IP'!F1023&amp;'Extraction IP'!G1023</f>
        <v>C4</v>
      </c>
      <c r="J1023" s="114">
        <f t="array" ref="J1023">INDEX(H:H,MATCH(1,(K1023=A:A)*(L1023=G:G),0))</f>
        <v>0</v>
      </c>
    </row>
    <row r="1024" spans="1:10" s="18" customFormat="1" x14ac:dyDescent="0.25">
      <c r="A1024" s="113" t="s">
        <v>1963</v>
      </c>
      <c r="B1024" s="113" t="s">
        <v>11</v>
      </c>
      <c r="C1024" s="113" t="s">
        <v>4</v>
      </c>
      <c r="D1024" s="113" t="s">
        <v>10</v>
      </c>
      <c r="E1024" s="113" t="s">
        <v>11</v>
      </c>
      <c r="F1024" s="113" t="s">
        <v>149</v>
      </c>
      <c r="G1024" s="113" t="s">
        <v>18</v>
      </c>
      <c r="H1024" s="113" t="s">
        <v>1299</v>
      </c>
      <c r="I1024" s="19" t="str">
        <f>'Extraction IP'!F1024&amp;'Extraction IP'!G1024</f>
        <v>C8</v>
      </c>
      <c r="J1024" s="114">
        <f t="array" ref="J1024">INDEX(H:H,MATCH(1,(K1024=A:A)*(L1024=G:G),0))</f>
        <v>0</v>
      </c>
    </row>
    <row r="1025" spans="1:10" s="18" customFormat="1" x14ac:dyDescent="0.25">
      <c r="A1025" s="113" t="s">
        <v>1963</v>
      </c>
      <c r="B1025" s="113" t="s">
        <v>11</v>
      </c>
      <c r="C1025" s="113" t="s">
        <v>4</v>
      </c>
      <c r="D1025" s="113" t="s">
        <v>10</v>
      </c>
      <c r="E1025" s="113" t="s">
        <v>11</v>
      </c>
      <c r="F1025" s="113" t="s">
        <v>20</v>
      </c>
      <c r="G1025" s="113" t="s">
        <v>13</v>
      </c>
      <c r="H1025" s="113" t="s">
        <v>1300</v>
      </c>
      <c r="I1025" s="19" t="str">
        <f>'Extraction IP'!F1025&amp;'Extraction IP'!G1025</f>
        <v>D0</v>
      </c>
      <c r="J1025" s="114">
        <f t="array" ref="J1025">INDEX(H:H,MATCH(1,(K1025=A:A)*(L1025=G:G),0))</f>
        <v>0</v>
      </c>
    </row>
    <row r="1026" spans="1:10" s="18" customFormat="1" x14ac:dyDescent="0.25">
      <c r="A1026" s="113" t="s">
        <v>1963</v>
      </c>
      <c r="B1026" s="113" t="s">
        <v>11</v>
      </c>
      <c r="C1026" s="113" t="s">
        <v>4</v>
      </c>
      <c r="D1026" s="113" t="s">
        <v>10</v>
      </c>
      <c r="E1026" s="113" t="s">
        <v>11</v>
      </c>
      <c r="F1026" s="113" t="s">
        <v>20</v>
      </c>
      <c r="G1026" s="113" t="s">
        <v>16</v>
      </c>
      <c r="H1026" s="113" t="s">
        <v>1301</v>
      </c>
      <c r="I1026" s="19" t="str">
        <f>'Extraction IP'!F1026&amp;'Extraction IP'!G1026</f>
        <v>D4</v>
      </c>
      <c r="J1026" s="114">
        <f t="array" ref="J1026">INDEX(H:H,MATCH(1,(K1026=A:A)*(L1026=G:G),0))</f>
        <v>0</v>
      </c>
    </row>
    <row r="1027" spans="1:10" s="18" customFormat="1" x14ac:dyDescent="0.25">
      <c r="A1027" s="113" t="s">
        <v>1963</v>
      </c>
      <c r="B1027" s="113" t="s">
        <v>11</v>
      </c>
      <c r="C1027" s="113" t="s">
        <v>4</v>
      </c>
      <c r="D1027" s="113" t="s">
        <v>10</v>
      </c>
      <c r="E1027" s="113" t="s">
        <v>11</v>
      </c>
      <c r="F1027" s="113" t="s">
        <v>20</v>
      </c>
      <c r="G1027" s="113" t="s">
        <v>18</v>
      </c>
      <c r="H1027" s="113" t="s">
        <v>1302</v>
      </c>
      <c r="I1027" s="19" t="str">
        <f>'Extraction IP'!F1027&amp;'Extraction IP'!G1027</f>
        <v>D8</v>
      </c>
      <c r="J1027" s="114">
        <f t="array" ref="J1027">INDEX(H:H,MATCH(1,(K1027=A:A)*(L1027=G:G),0))</f>
        <v>0</v>
      </c>
    </row>
    <row r="1028" spans="1:10" s="18" customFormat="1" x14ac:dyDescent="0.25">
      <c r="A1028" s="113" t="s">
        <v>1963</v>
      </c>
      <c r="B1028" s="113" t="s">
        <v>11</v>
      </c>
      <c r="C1028" s="113" t="s">
        <v>4</v>
      </c>
      <c r="D1028" s="113" t="s">
        <v>10</v>
      </c>
      <c r="E1028" s="113" t="s">
        <v>11</v>
      </c>
      <c r="F1028" s="113" t="s">
        <v>36</v>
      </c>
      <c r="G1028" s="113" t="s">
        <v>13</v>
      </c>
      <c r="H1028" s="113" t="s">
        <v>1303</v>
      </c>
      <c r="I1028" s="19" t="str">
        <f>'Extraction IP'!F1028&amp;'Extraction IP'!G1028</f>
        <v>H0</v>
      </c>
      <c r="J1028" s="114">
        <f t="array" ref="J1028">INDEX(H:H,MATCH(1,(K1028=A:A)*(L1028=G:G),0))</f>
        <v>0</v>
      </c>
    </row>
    <row r="1029" spans="1:10" s="18" customFormat="1" x14ac:dyDescent="0.25">
      <c r="A1029" s="113" t="s">
        <v>1963</v>
      </c>
      <c r="B1029" s="113" t="s">
        <v>11</v>
      </c>
      <c r="C1029" s="113" t="s">
        <v>4</v>
      </c>
      <c r="D1029" s="113" t="s">
        <v>10</v>
      </c>
      <c r="E1029" s="113" t="s">
        <v>11</v>
      </c>
      <c r="F1029" s="113" t="s">
        <v>36</v>
      </c>
      <c r="G1029" s="113" t="s">
        <v>16</v>
      </c>
      <c r="H1029" s="113" t="s">
        <v>1304</v>
      </c>
      <c r="I1029" s="19" t="str">
        <f>'Extraction IP'!F1029&amp;'Extraction IP'!G1029</f>
        <v>H4</v>
      </c>
      <c r="J1029" s="114">
        <f t="array" ref="J1029">INDEX(H:H,MATCH(1,(K1029=A:A)*(L1029=G:G),0))</f>
        <v>0</v>
      </c>
    </row>
    <row r="1030" spans="1:10" s="18" customFormat="1" x14ac:dyDescent="0.25">
      <c r="A1030" s="113" t="s">
        <v>1963</v>
      </c>
      <c r="B1030" s="113" t="s">
        <v>11</v>
      </c>
      <c r="C1030" s="113" t="s">
        <v>4</v>
      </c>
      <c r="D1030" s="113" t="s">
        <v>10</v>
      </c>
      <c r="E1030" s="113" t="s">
        <v>11</v>
      </c>
      <c r="F1030" s="113" t="s">
        <v>36</v>
      </c>
      <c r="G1030" s="113" t="s">
        <v>18</v>
      </c>
      <c r="H1030" s="113" t="s">
        <v>1305</v>
      </c>
      <c r="I1030" s="19" t="str">
        <f>'Extraction IP'!F1030&amp;'Extraction IP'!G1030</f>
        <v>H8</v>
      </c>
      <c r="J1030" s="114">
        <f t="array" ref="J1030">INDEX(H:H,MATCH(1,(K1030=A:A)*(L1030=G:G),0))</f>
        <v>0</v>
      </c>
    </row>
    <row r="1031" spans="1:10" s="18" customFormat="1" x14ac:dyDescent="0.25">
      <c r="A1031" s="113" t="s">
        <v>1963</v>
      </c>
      <c r="B1031" s="113" t="s">
        <v>11</v>
      </c>
      <c r="C1031" s="113" t="s">
        <v>4</v>
      </c>
      <c r="D1031" s="113" t="s">
        <v>10</v>
      </c>
      <c r="E1031" s="113" t="s">
        <v>11</v>
      </c>
      <c r="F1031" s="113" t="s">
        <v>367</v>
      </c>
      <c r="G1031" s="113" t="s">
        <v>13</v>
      </c>
      <c r="H1031" s="113" t="s">
        <v>1306</v>
      </c>
      <c r="I1031" s="19" t="str">
        <f>'Extraction IP'!F1031&amp;'Extraction IP'!G1031</f>
        <v>I0</v>
      </c>
      <c r="J1031" s="114">
        <f t="array" ref="J1031">INDEX(H:H,MATCH(1,(K1031=A:A)*(L1031=G:G),0))</f>
        <v>0</v>
      </c>
    </row>
    <row r="1032" spans="1:10" s="18" customFormat="1" x14ac:dyDescent="0.25">
      <c r="A1032" s="113" t="s">
        <v>1963</v>
      </c>
      <c r="B1032" s="113" t="s">
        <v>11</v>
      </c>
      <c r="C1032" s="113" t="s">
        <v>4</v>
      </c>
      <c r="D1032" s="113" t="s">
        <v>10</v>
      </c>
      <c r="E1032" s="113" t="s">
        <v>11</v>
      </c>
      <c r="F1032" s="113" t="s">
        <v>367</v>
      </c>
      <c r="G1032" s="113" t="s">
        <v>16</v>
      </c>
      <c r="H1032" s="113" t="s">
        <v>1307</v>
      </c>
      <c r="I1032" s="19" t="str">
        <f>'Extraction IP'!F1032&amp;'Extraction IP'!G1032</f>
        <v>I4</v>
      </c>
      <c r="J1032" s="114">
        <f t="array" ref="J1032">INDEX(H:H,MATCH(1,(K1032=A:A)*(L1032=G:G),0))</f>
        <v>0</v>
      </c>
    </row>
    <row r="1033" spans="1:10" s="18" customFormat="1" x14ac:dyDescent="0.25">
      <c r="A1033" s="113" t="s">
        <v>1963</v>
      </c>
      <c r="B1033" s="113" t="s">
        <v>11</v>
      </c>
      <c r="C1033" s="113" t="s">
        <v>4</v>
      </c>
      <c r="D1033" s="113" t="s">
        <v>10</v>
      </c>
      <c r="E1033" s="113" t="s">
        <v>11</v>
      </c>
      <c r="F1033" s="113" t="s">
        <v>367</v>
      </c>
      <c r="G1033" s="113" t="s">
        <v>18</v>
      </c>
      <c r="H1033" s="113" t="s">
        <v>1308</v>
      </c>
      <c r="I1033" s="19" t="str">
        <f>'Extraction IP'!F1033&amp;'Extraction IP'!G1033</f>
        <v>I8</v>
      </c>
      <c r="J1033" s="114">
        <f t="array" ref="J1033">INDEX(H:H,MATCH(1,(K1033=A:A)*(L1033=G:G),0))</f>
        <v>0</v>
      </c>
    </row>
    <row r="1034" spans="1:10" s="18" customFormat="1" x14ac:dyDescent="0.25">
      <c r="A1034" s="113" t="s">
        <v>1964</v>
      </c>
      <c r="B1034" s="113" t="s">
        <v>250</v>
      </c>
      <c r="C1034" s="113" t="s">
        <v>4</v>
      </c>
      <c r="D1034" s="113" t="s">
        <v>10</v>
      </c>
      <c r="E1034" s="113" t="s">
        <v>250</v>
      </c>
      <c r="F1034" s="113" t="s">
        <v>32</v>
      </c>
      <c r="G1034" s="113" t="s">
        <v>13</v>
      </c>
      <c r="H1034" s="113" t="s">
        <v>804</v>
      </c>
      <c r="I1034" s="19" t="str">
        <f>'Extraction IP'!F1034&amp;'Extraction IP'!G1034</f>
        <v>A0</v>
      </c>
      <c r="J1034" s="114">
        <f t="array" ref="J1034">INDEX(H:H,MATCH(1,(K1034=A:A)*(L1034=G:G),0))</f>
        <v>0</v>
      </c>
    </row>
    <row r="1035" spans="1:10" s="18" customFormat="1" x14ac:dyDescent="0.25">
      <c r="A1035" s="113" t="s">
        <v>1964</v>
      </c>
      <c r="B1035" s="113" t="s">
        <v>250</v>
      </c>
      <c r="C1035" s="113" t="s">
        <v>4</v>
      </c>
      <c r="D1035" s="113" t="s">
        <v>10</v>
      </c>
      <c r="E1035" s="113" t="s">
        <v>250</v>
      </c>
      <c r="F1035" s="113" t="s">
        <v>32</v>
      </c>
      <c r="G1035" s="113" t="s">
        <v>16</v>
      </c>
      <c r="H1035" s="113" t="s">
        <v>815</v>
      </c>
      <c r="I1035" s="19" t="str">
        <f>'Extraction IP'!F1035&amp;'Extraction IP'!G1035</f>
        <v>A4</v>
      </c>
      <c r="J1035" s="114">
        <f t="array" ref="J1035">INDEX(H:H,MATCH(1,(K1035=A:A)*(L1035=G:G),0))</f>
        <v>0</v>
      </c>
    </row>
    <row r="1036" spans="1:10" s="18" customFormat="1" x14ac:dyDescent="0.25">
      <c r="A1036" s="113" t="s">
        <v>1964</v>
      </c>
      <c r="B1036" s="113" t="s">
        <v>250</v>
      </c>
      <c r="C1036" s="113" t="s">
        <v>4</v>
      </c>
      <c r="D1036" s="113" t="s">
        <v>10</v>
      </c>
      <c r="E1036" s="113" t="s">
        <v>250</v>
      </c>
      <c r="F1036" s="113" t="s">
        <v>32</v>
      </c>
      <c r="G1036" s="113" t="s">
        <v>18</v>
      </c>
      <c r="H1036" s="113" t="s">
        <v>816</v>
      </c>
      <c r="I1036" s="19" t="str">
        <f>'Extraction IP'!F1036&amp;'Extraction IP'!G1036</f>
        <v>A8</v>
      </c>
      <c r="J1036" s="114">
        <f t="array" ref="J1036">INDEX(H:H,MATCH(1,(K1036=A:A)*(L1036=G:G),0))</f>
        <v>0</v>
      </c>
    </row>
    <row r="1037" spans="1:10" s="18" customFormat="1" x14ac:dyDescent="0.25">
      <c r="A1037" s="113" t="s">
        <v>1964</v>
      </c>
      <c r="B1037" s="113" t="s">
        <v>250</v>
      </c>
      <c r="C1037" s="113" t="s">
        <v>4</v>
      </c>
      <c r="D1037" s="113" t="s">
        <v>10</v>
      </c>
      <c r="E1037" s="113" t="s">
        <v>250</v>
      </c>
      <c r="F1037" s="113" t="s">
        <v>28</v>
      </c>
      <c r="G1037" s="113" t="s">
        <v>13</v>
      </c>
      <c r="H1037" s="113" t="s">
        <v>817</v>
      </c>
      <c r="I1037" s="19" t="str">
        <f>'Extraction IP'!F1037&amp;'Extraction IP'!G1037</f>
        <v>B0</v>
      </c>
      <c r="J1037" s="114">
        <f t="array" ref="J1037">INDEX(H:H,MATCH(1,(K1037=A:A)*(L1037=G:G),0))</f>
        <v>0</v>
      </c>
    </row>
    <row r="1038" spans="1:10" s="18" customFormat="1" x14ac:dyDescent="0.25">
      <c r="A1038" s="113" t="s">
        <v>1964</v>
      </c>
      <c r="B1038" s="113" t="s">
        <v>250</v>
      </c>
      <c r="C1038" s="113" t="s">
        <v>4</v>
      </c>
      <c r="D1038" s="113" t="s">
        <v>10</v>
      </c>
      <c r="E1038" s="113" t="s">
        <v>250</v>
      </c>
      <c r="F1038" s="113" t="s">
        <v>28</v>
      </c>
      <c r="G1038" s="113" t="s">
        <v>16</v>
      </c>
      <c r="H1038" s="113" t="s">
        <v>818</v>
      </c>
      <c r="I1038" s="19" t="str">
        <f>'Extraction IP'!F1038&amp;'Extraction IP'!G1038</f>
        <v>B4</v>
      </c>
      <c r="J1038" s="114">
        <f t="array" ref="J1038">INDEX(H:H,MATCH(1,(K1038=A:A)*(L1038=G:G),0))</f>
        <v>0</v>
      </c>
    </row>
    <row r="1039" spans="1:10" s="18" customFormat="1" x14ac:dyDescent="0.25">
      <c r="A1039" s="113" t="s">
        <v>1964</v>
      </c>
      <c r="B1039" s="113" t="s">
        <v>250</v>
      </c>
      <c r="C1039" s="113" t="s">
        <v>4</v>
      </c>
      <c r="D1039" s="113" t="s">
        <v>10</v>
      </c>
      <c r="E1039" s="113" t="s">
        <v>250</v>
      </c>
      <c r="F1039" s="113" t="s">
        <v>28</v>
      </c>
      <c r="G1039" s="113" t="s">
        <v>18</v>
      </c>
      <c r="H1039" s="113" t="s">
        <v>819</v>
      </c>
      <c r="I1039" s="19" t="str">
        <f>'Extraction IP'!F1039&amp;'Extraction IP'!G1039</f>
        <v>B8</v>
      </c>
      <c r="J1039" s="114">
        <f t="array" ref="J1039">INDEX(H:H,MATCH(1,(K1039=A:A)*(L1039=G:G),0))</f>
        <v>0</v>
      </c>
    </row>
    <row r="1040" spans="1:10" s="18" customFormat="1" x14ac:dyDescent="0.25">
      <c r="A1040" s="113" t="s">
        <v>1964</v>
      </c>
      <c r="B1040" s="113" t="s">
        <v>250</v>
      </c>
      <c r="C1040" s="113" t="s">
        <v>4</v>
      </c>
      <c r="D1040" s="113" t="s">
        <v>10</v>
      </c>
      <c r="E1040" s="113" t="s">
        <v>250</v>
      </c>
      <c r="F1040" s="113" t="s">
        <v>149</v>
      </c>
      <c r="G1040" s="113" t="s">
        <v>13</v>
      </c>
      <c r="H1040" s="113" t="s">
        <v>857</v>
      </c>
      <c r="I1040" s="19" t="str">
        <f>'Extraction IP'!F1040&amp;'Extraction IP'!G1040</f>
        <v>C0</v>
      </c>
      <c r="J1040" s="114">
        <f t="array" ref="J1040">INDEX(H:H,MATCH(1,(K1040=A:A)*(L1040=G:G),0))</f>
        <v>0</v>
      </c>
    </row>
    <row r="1041" spans="1:10" s="18" customFormat="1" x14ac:dyDescent="0.25">
      <c r="A1041" s="113" t="s">
        <v>1964</v>
      </c>
      <c r="B1041" s="113" t="s">
        <v>250</v>
      </c>
      <c r="C1041" s="113" t="s">
        <v>4</v>
      </c>
      <c r="D1041" s="113" t="s">
        <v>10</v>
      </c>
      <c r="E1041" s="113" t="s">
        <v>250</v>
      </c>
      <c r="F1041" s="113" t="s">
        <v>149</v>
      </c>
      <c r="G1041" s="113" t="s">
        <v>16</v>
      </c>
      <c r="H1041" s="113" t="s">
        <v>858</v>
      </c>
      <c r="I1041" s="19" t="str">
        <f>'Extraction IP'!F1041&amp;'Extraction IP'!G1041</f>
        <v>C4</v>
      </c>
      <c r="J1041" s="114">
        <f t="array" ref="J1041">INDEX(H:H,MATCH(1,(K1041=A:A)*(L1041=G:G),0))</f>
        <v>0</v>
      </c>
    </row>
    <row r="1042" spans="1:10" s="18" customFormat="1" x14ac:dyDescent="0.25">
      <c r="A1042" s="113" t="s">
        <v>1964</v>
      </c>
      <c r="B1042" s="113" t="s">
        <v>250</v>
      </c>
      <c r="C1042" s="113" t="s">
        <v>4</v>
      </c>
      <c r="D1042" s="113" t="s">
        <v>10</v>
      </c>
      <c r="E1042" s="113" t="s">
        <v>250</v>
      </c>
      <c r="F1042" s="113" t="s">
        <v>149</v>
      </c>
      <c r="G1042" s="113" t="s">
        <v>18</v>
      </c>
      <c r="H1042" s="113" t="s">
        <v>859</v>
      </c>
      <c r="I1042" s="19" t="str">
        <f>'Extraction IP'!F1042&amp;'Extraction IP'!G1042</f>
        <v>C8</v>
      </c>
      <c r="J1042" s="114">
        <f t="array" ref="J1042">INDEX(H:H,MATCH(1,(K1042=A:A)*(L1042=G:G),0))</f>
        <v>0</v>
      </c>
    </row>
    <row r="1043" spans="1:10" s="18" customFormat="1" x14ac:dyDescent="0.25">
      <c r="A1043" s="113" t="s">
        <v>1964</v>
      </c>
      <c r="B1043" s="113" t="s">
        <v>250</v>
      </c>
      <c r="C1043" s="113" t="s">
        <v>4</v>
      </c>
      <c r="D1043" s="113" t="s">
        <v>10</v>
      </c>
      <c r="E1043" s="113" t="s">
        <v>250</v>
      </c>
      <c r="F1043" s="113" t="s">
        <v>20</v>
      </c>
      <c r="G1043" s="113" t="s">
        <v>13</v>
      </c>
      <c r="H1043" s="113" t="s">
        <v>860</v>
      </c>
      <c r="I1043" s="19" t="str">
        <f>'Extraction IP'!F1043&amp;'Extraction IP'!G1043</f>
        <v>D0</v>
      </c>
      <c r="J1043" s="114">
        <f t="array" ref="J1043">INDEX(H:H,MATCH(1,(K1043=A:A)*(L1043=G:G),0))</f>
        <v>0</v>
      </c>
    </row>
    <row r="1044" spans="1:10" s="18" customFormat="1" x14ac:dyDescent="0.25">
      <c r="A1044" s="113" t="s">
        <v>1964</v>
      </c>
      <c r="B1044" s="113" t="s">
        <v>250</v>
      </c>
      <c r="C1044" s="113" t="s">
        <v>4</v>
      </c>
      <c r="D1044" s="113" t="s">
        <v>10</v>
      </c>
      <c r="E1044" s="113" t="s">
        <v>250</v>
      </c>
      <c r="F1044" s="113" t="s">
        <v>20</v>
      </c>
      <c r="G1044" s="113" t="s">
        <v>16</v>
      </c>
      <c r="H1044" s="113" t="s">
        <v>861</v>
      </c>
      <c r="I1044" s="19" t="str">
        <f>'Extraction IP'!F1044&amp;'Extraction IP'!G1044</f>
        <v>D4</v>
      </c>
      <c r="J1044" s="114">
        <f t="array" ref="J1044">INDEX(H:H,MATCH(1,(K1044=A:A)*(L1044=G:G),0))</f>
        <v>0</v>
      </c>
    </row>
    <row r="1045" spans="1:10" s="18" customFormat="1" x14ac:dyDescent="0.25">
      <c r="A1045" s="113" t="s">
        <v>1964</v>
      </c>
      <c r="B1045" s="113" t="s">
        <v>250</v>
      </c>
      <c r="C1045" s="113" t="s">
        <v>4</v>
      </c>
      <c r="D1045" s="113" t="s">
        <v>10</v>
      </c>
      <c r="E1045" s="113" t="s">
        <v>250</v>
      </c>
      <c r="F1045" s="113" t="s">
        <v>20</v>
      </c>
      <c r="G1045" s="113" t="s">
        <v>18</v>
      </c>
      <c r="H1045" s="113" t="s">
        <v>862</v>
      </c>
      <c r="I1045" s="19" t="str">
        <f>'Extraction IP'!F1045&amp;'Extraction IP'!G1045</f>
        <v>D8</v>
      </c>
      <c r="J1045" s="114">
        <f t="array" ref="J1045">INDEX(H:H,MATCH(1,(K1045=A:A)*(L1045=G:G),0))</f>
        <v>0</v>
      </c>
    </row>
    <row r="1046" spans="1:10" s="18" customFormat="1" x14ac:dyDescent="0.25">
      <c r="A1046" s="113" t="s">
        <v>1964</v>
      </c>
      <c r="B1046" s="113" t="s">
        <v>250</v>
      </c>
      <c r="C1046" s="113" t="s">
        <v>4</v>
      </c>
      <c r="D1046" s="113" t="s">
        <v>10</v>
      </c>
      <c r="E1046" s="113" t="s">
        <v>250</v>
      </c>
      <c r="F1046" s="113" t="s">
        <v>24</v>
      </c>
      <c r="G1046" s="113" t="s">
        <v>13</v>
      </c>
      <c r="H1046" s="113" t="s">
        <v>863</v>
      </c>
      <c r="I1046" s="19" t="str">
        <f>'Extraction IP'!F1046&amp;'Extraction IP'!G1046</f>
        <v>F0</v>
      </c>
      <c r="J1046" s="114">
        <f t="array" ref="J1046">INDEX(H:H,MATCH(1,(K1046=A:A)*(L1046=G:G),0))</f>
        <v>0</v>
      </c>
    </row>
    <row r="1047" spans="1:10" s="18" customFormat="1" x14ac:dyDescent="0.25">
      <c r="A1047" s="113" t="s">
        <v>1964</v>
      </c>
      <c r="B1047" s="113" t="s">
        <v>250</v>
      </c>
      <c r="C1047" s="113" t="s">
        <v>4</v>
      </c>
      <c r="D1047" s="113" t="s">
        <v>10</v>
      </c>
      <c r="E1047" s="113" t="s">
        <v>250</v>
      </c>
      <c r="F1047" s="113" t="s">
        <v>24</v>
      </c>
      <c r="G1047" s="113" t="s">
        <v>16</v>
      </c>
      <c r="H1047" s="113" t="s">
        <v>864</v>
      </c>
      <c r="I1047" s="19" t="str">
        <f>'Extraction IP'!F1047&amp;'Extraction IP'!G1047</f>
        <v>F4</v>
      </c>
      <c r="J1047" s="114">
        <f t="array" ref="J1047">INDEX(H:H,MATCH(1,(K1047=A:A)*(L1047=G:G),0))</f>
        <v>0</v>
      </c>
    </row>
    <row r="1048" spans="1:10" s="18" customFormat="1" x14ac:dyDescent="0.25">
      <c r="A1048" s="113" t="s">
        <v>1964</v>
      </c>
      <c r="B1048" s="113" t="s">
        <v>250</v>
      </c>
      <c r="C1048" s="113" t="s">
        <v>4</v>
      </c>
      <c r="D1048" s="113" t="s">
        <v>10</v>
      </c>
      <c r="E1048" s="113" t="s">
        <v>250</v>
      </c>
      <c r="F1048" s="113" t="s">
        <v>24</v>
      </c>
      <c r="G1048" s="113" t="s">
        <v>18</v>
      </c>
      <c r="H1048" s="113" t="s">
        <v>865</v>
      </c>
      <c r="I1048" s="19" t="str">
        <f>'Extraction IP'!F1048&amp;'Extraction IP'!G1048</f>
        <v>F8</v>
      </c>
      <c r="J1048" s="114">
        <f t="array" ref="J1048">INDEX(H:H,MATCH(1,(K1048=A:A)*(L1048=G:G),0))</f>
        <v>0</v>
      </c>
    </row>
    <row r="1049" spans="1:10" s="18" customFormat="1" x14ac:dyDescent="0.25">
      <c r="A1049" s="113" t="s">
        <v>1964</v>
      </c>
      <c r="B1049" s="113" t="s">
        <v>250</v>
      </c>
      <c r="C1049" s="113" t="s">
        <v>4</v>
      </c>
      <c r="D1049" s="113" t="s">
        <v>10</v>
      </c>
      <c r="E1049" s="113" t="s">
        <v>250</v>
      </c>
      <c r="F1049" s="113" t="s">
        <v>36</v>
      </c>
      <c r="G1049" s="113" t="s">
        <v>13</v>
      </c>
      <c r="H1049" s="113" t="s">
        <v>866</v>
      </c>
      <c r="I1049" s="19" t="str">
        <f>'Extraction IP'!F1049&amp;'Extraction IP'!G1049</f>
        <v>H0</v>
      </c>
      <c r="J1049" s="114">
        <f t="array" ref="J1049">INDEX(H:H,MATCH(1,(K1049=A:A)*(L1049=G:G),0))</f>
        <v>0</v>
      </c>
    </row>
    <row r="1050" spans="1:10" s="18" customFormat="1" x14ac:dyDescent="0.25">
      <c r="A1050" s="113" t="s">
        <v>1964</v>
      </c>
      <c r="B1050" s="113" t="s">
        <v>250</v>
      </c>
      <c r="C1050" s="113" t="s">
        <v>4</v>
      </c>
      <c r="D1050" s="113" t="s">
        <v>10</v>
      </c>
      <c r="E1050" s="113" t="s">
        <v>250</v>
      </c>
      <c r="F1050" s="113" t="s">
        <v>36</v>
      </c>
      <c r="G1050" s="113" t="s">
        <v>16</v>
      </c>
      <c r="H1050" s="113" t="s">
        <v>867</v>
      </c>
      <c r="I1050" s="19" t="str">
        <f>'Extraction IP'!F1050&amp;'Extraction IP'!G1050</f>
        <v>H4</v>
      </c>
      <c r="J1050" s="114">
        <f t="array" ref="J1050">INDEX(H:H,MATCH(1,(K1050=A:A)*(L1050=G:G),0))</f>
        <v>0</v>
      </c>
    </row>
    <row r="1051" spans="1:10" s="18" customFormat="1" x14ac:dyDescent="0.25">
      <c r="A1051" s="113" t="s">
        <v>1964</v>
      </c>
      <c r="B1051" s="113" t="s">
        <v>250</v>
      </c>
      <c r="C1051" s="113" t="s">
        <v>4</v>
      </c>
      <c r="D1051" s="113" t="s">
        <v>10</v>
      </c>
      <c r="E1051" s="113" t="s">
        <v>250</v>
      </c>
      <c r="F1051" s="113" t="s">
        <v>36</v>
      </c>
      <c r="G1051" s="113" t="s">
        <v>18</v>
      </c>
      <c r="H1051" s="113" t="s">
        <v>868</v>
      </c>
      <c r="I1051" s="19" t="str">
        <f>'Extraction IP'!F1051&amp;'Extraction IP'!G1051</f>
        <v>H8</v>
      </c>
      <c r="J1051" s="114">
        <f t="array" ref="J1051">INDEX(H:H,MATCH(1,(K1051=A:A)*(L1051=G:G),0))</f>
        <v>0</v>
      </c>
    </row>
    <row r="1052" spans="1:10" s="18" customFormat="1" x14ac:dyDescent="0.25">
      <c r="A1052" s="113" t="s">
        <v>1965</v>
      </c>
      <c r="B1052" s="113" t="s">
        <v>250</v>
      </c>
      <c r="C1052" s="113" t="s">
        <v>4</v>
      </c>
      <c r="D1052" s="113" t="s">
        <v>10</v>
      </c>
      <c r="E1052" s="113" t="s">
        <v>250</v>
      </c>
      <c r="F1052" s="113" t="s">
        <v>32</v>
      </c>
      <c r="G1052" s="113" t="s">
        <v>13</v>
      </c>
      <c r="H1052" s="113" t="s">
        <v>820</v>
      </c>
      <c r="I1052" s="19" t="str">
        <f>'Extraction IP'!F1052&amp;'Extraction IP'!G1052</f>
        <v>A0</v>
      </c>
      <c r="J1052" s="114">
        <f t="array" ref="J1052">INDEX(H:H,MATCH(1,(K1052=A:A)*(L1052=G:G),0))</f>
        <v>0</v>
      </c>
    </row>
    <row r="1053" spans="1:10" s="18" customFormat="1" x14ac:dyDescent="0.25">
      <c r="A1053" s="113" t="s">
        <v>1965</v>
      </c>
      <c r="B1053" s="113" t="s">
        <v>250</v>
      </c>
      <c r="C1053" s="113" t="s">
        <v>4</v>
      </c>
      <c r="D1053" s="113" t="s">
        <v>10</v>
      </c>
      <c r="E1053" s="113" t="s">
        <v>250</v>
      </c>
      <c r="F1053" s="113" t="s">
        <v>32</v>
      </c>
      <c r="G1053" s="113" t="s">
        <v>16</v>
      </c>
      <c r="H1053" s="113" t="s">
        <v>821</v>
      </c>
      <c r="I1053" s="19" t="str">
        <f>'Extraction IP'!F1053&amp;'Extraction IP'!G1053</f>
        <v>A4</v>
      </c>
      <c r="J1053" s="114">
        <f t="array" ref="J1053">INDEX(H:H,MATCH(1,(K1053=A:A)*(L1053=G:G),0))</f>
        <v>0</v>
      </c>
    </row>
    <row r="1054" spans="1:10" s="18" customFormat="1" x14ac:dyDescent="0.25">
      <c r="A1054" s="113" t="s">
        <v>1965</v>
      </c>
      <c r="B1054" s="113" t="s">
        <v>250</v>
      </c>
      <c r="C1054" s="113" t="s">
        <v>4</v>
      </c>
      <c r="D1054" s="113" t="s">
        <v>10</v>
      </c>
      <c r="E1054" s="113" t="s">
        <v>250</v>
      </c>
      <c r="F1054" s="113" t="s">
        <v>32</v>
      </c>
      <c r="G1054" s="113" t="s">
        <v>18</v>
      </c>
      <c r="H1054" s="113" t="s">
        <v>822</v>
      </c>
      <c r="I1054" s="19" t="str">
        <f>'Extraction IP'!F1054&amp;'Extraction IP'!G1054</f>
        <v>A8</v>
      </c>
      <c r="J1054" s="114">
        <f t="array" ref="J1054">INDEX(H:H,MATCH(1,(K1054=A:A)*(L1054=G:G),0))</f>
        <v>0</v>
      </c>
    </row>
    <row r="1055" spans="1:10" s="18" customFormat="1" x14ac:dyDescent="0.25">
      <c r="A1055" s="113" t="s">
        <v>1965</v>
      </c>
      <c r="B1055" s="113" t="s">
        <v>250</v>
      </c>
      <c r="C1055" s="113" t="s">
        <v>4</v>
      </c>
      <c r="D1055" s="113" t="s">
        <v>10</v>
      </c>
      <c r="E1055" s="113" t="s">
        <v>250</v>
      </c>
      <c r="F1055" s="113" t="s">
        <v>28</v>
      </c>
      <c r="G1055" s="113" t="s">
        <v>13</v>
      </c>
      <c r="H1055" s="113" t="s">
        <v>823</v>
      </c>
      <c r="I1055" s="19" t="str">
        <f>'Extraction IP'!F1055&amp;'Extraction IP'!G1055</f>
        <v>B0</v>
      </c>
      <c r="J1055" s="114">
        <f t="array" ref="J1055">INDEX(H:H,MATCH(1,(K1055=A:A)*(L1055=G:G),0))</f>
        <v>0</v>
      </c>
    </row>
    <row r="1056" spans="1:10" s="18" customFormat="1" x14ac:dyDescent="0.25">
      <c r="A1056" s="113" t="s">
        <v>1965</v>
      </c>
      <c r="B1056" s="113" t="s">
        <v>250</v>
      </c>
      <c r="C1056" s="113" t="s">
        <v>4</v>
      </c>
      <c r="D1056" s="113" t="s">
        <v>10</v>
      </c>
      <c r="E1056" s="113" t="s">
        <v>250</v>
      </c>
      <c r="F1056" s="113" t="s">
        <v>28</v>
      </c>
      <c r="G1056" s="113" t="s">
        <v>16</v>
      </c>
      <c r="H1056" s="113" t="s">
        <v>824</v>
      </c>
      <c r="I1056" s="19" t="str">
        <f>'Extraction IP'!F1056&amp;'Extraction IP'!G1056</f>
        <v>B4</v>
      </c>
      <c r="J1056" s="114">
        <f t="array" ref="J1056">INDEX(H:H,MATCH(1,(K1056=A:A)*(L1056=G:G),0))</f>
        <v>0</v>
      </c>
    </row>
    <row r="1057" spans="1:10" s="18" customFormat="1" x14ac:dyDescent="0.25">
      <c r="A1057" s="113" t="s">
        <v>1965</v>
      </c>
      <c r="B1057" s="113" t="s">
        <v>250</v>
      </c>
      <c r="C1057" s="113" t="s">
        <v>4</v>
      </c>
      <c r="D1057" s="113" t="s">
        <v>10</v>
      </c>
      <c r="E1057" s="113" t="s">
        <v>250</v>
      </c>
      <c r="F1057" s="113" t="s">
        <v>28</v>
      </c>
      <c r="G1057" s="113" t="s">
        <v>18</v>
      </c>
      <c r="H1057" s="113" t="s">
        <v>825</v>
      </c>
      <c r="I1057" s="19" t="str">
        <f>'Extraction IP'!F1057&amp;'Extraction IP'!G1057</f>
        <v>B8</v>
      </c>
      <c r="J1057" s="114">
        <f t="array" ref="J1057">INDEX(H:H,MATCH(1,(K1057=A:A)*(L1057=G:G),0))</f>
        <v>0</v>
      </c>
    </row>
    <row r="1058" spans="1:10" s="18" customFormat="1" x14ac:dyDescent="0.25">
      <c r="A1058" s="113" t="s">
        <v>1965</v>
      </c>
      <c r="B1058" s="113" t="s">
        <v>250</v>
      </c>
      <c r="C1058" s="113" t="s">
        <v>4</v>
      </c>
      <c r="D1058" s="113" t="s">
        <v>10</v>
      </c>
      <c r="E1058" s="113" t="s">
        <v>250</v>
      </c>
      <c r="F1058" s="113" t="s">
        <v>149</v>
      </c>
      <c r="G1058" s="113" t="s">
        <v>13</v>
      </c>
      <c r="H1058" s="113" t="s">
        <v>869</v>
      </c>
      <c r="I1058" s="19" t="str">
        <f>'Extraction IP'!F1058&amp;'Extraction IP'!G1058</f>
        <v>C0</v>
      </c>
      <c r="J1058" s="114">
        <f t="array" ref="J1058">INDEX(H:H,MATCH(1,(K1058=A:A)*(L1058=G:G),0))</f>
        <v>0</v>
      </c>
    </row>
    <row r="1059" spans="1:10" s="18" customFormat="1" x14ac:dyDescent="0.25">
      <c r="A1059" s="113" t="s">
        <v>1965</v>
      </c>
      <c r="B1059" s="113" t="s">
        <v>250</v>
      </c>
      <c r="C1059" s="113" t="s">
        <v>4</v>
      </c>
      <c r="D1059" s="113" t="s">
        <v>10</v>
      </c>
      <c r="E1059" s="113" t="s">
        <v>250</v>
      </c>
      <c r="F1059" s="113" t="s">
        <v>149</v>
      </c>
      <c r="G1059" s="113" t="s">
        <v>16</v>
      </c>
      <c r="H1059" s="113" t="s">
        <v>870</v>
      </c>
      <c r="I1059" s="19" t="str">
        <f>'Extraction IP'!F1059&amp;'Extraction IP'!G1059</f>
        <v>C4</v>
      </c>
      <c r="J1059" s="114">
        <f t="array" ref="J1059">INDEX(H:H,MATCH(1,(K1059=A:A)*(L1059=G:G),0))</f>
        <v>0</v>
      </c>
    </row>
    <row r="1060" spans="1:10" s="18" customFormat="1" x14ac:dyDescent="0.25">
      <c r="A1060" s="113" t="s">
        <v>1965</v>
      </c>
      <c r="B1060" s="113" t="s">
        <v>250</v>
      </c>
      <c r="C1060" s="113" t="s">
        <v>4</v>
      </c>
      <c r="D1060" s="113" t="s">
        <v>10</v>
      </c>
      <c r="E1060" s="113" t="s">
        <v>250</v>
      </c>
      <c r="F1060" s="113" t="s">
        <v>149</v>
      </c>
      <c r="G1060" s="113" t="s">
        <v>18</v>
      </c>
      <c r="H1060" s="113" t="s">
        <v>871</v>
      </c>
      <c r="I1060" s="19" t="str">
        <f>'Extraction IP'!F1060&amp;'Extraction IP'!G1060</f>
        <v>C8</v>
      </c>
      <c r="J1060" s="114">
        <f t="array" ref="J1060">INDEX(H:H,MATCH(1,(K1060=A:A)*(L1060=G:G),0))</f>
        <v>0</v>
      </c>
    </row>
    <row r="1061" spans="1:10" s="18" customFormat="1" x14ac:dyDescent="0.25">
      <c r="A1061" s="113" t="s">
        <v>1965</v>
      </c>
      <c r="B1061" s="113" t="s">
        <v>250</v>
      </c>
      <c r="C1061" s="113" t="s">
        <v>4</v>
      </c>
      <c r="D1061" s="113" t="s">
        <v>10</v>
      </c>
      <c r="E1061" s="113" t="s">
        <v>250</v>
      </c>
      <c r="F1061" s="113" t="s">
        <v>20</v>
      </c>
      <c r="G1061" s="113" t="s">
        <v>13</v>
      </c>
      <c r="H1061" s="113" t="s">
        <v>872</v>
      </c>
      <c r="I1061" s="19" t="str">
        <f>'Extraction IP'!F1061&amp;'Extraction IP'!G1061</f>
        <v>D0</v>
      </c>
      <c r="J1061" s="114">
        <f t="array" ref="J1061">INDEX(H:H,MATCH(1,(K1061=A:A)*(L1061=G:G),0))</f>
        <v>0</v>
      </c>
    </row>
    <row r="1062" spans="1:10" s="18" customFormat="1" x14ac:dyDescent="0.25">
      <c r="A1062" s="113" t="s">
        <v>1965</v>
      </c>
      <c r="B1062" s="113" t="s">
        <v>250</v>
      </c>
      <c r="C1062" s="113" t="s">
        <v>4</v>
      </c>
      <c r="D1062" s="113" t="s">
        <v>10</v>
      </c>
      <c r="E1062" s="113" t="s">
        <v>250</v>
      </c>
      <c r="F1062" s="113" t="s">
        <v>20</v>
      </c>
      <c r="G1062" s="113" t="s">
        <v>16</v>
      </c>
      <c r="H1062" s="113" t="s">
        <v>873</v>
      </c>
      <c r="I1062" s="19" t="str">
        <f>'Extraction IP'!F1062&amp;'Extraction IP'!G1062</f>
        <v>D4</v>
      </c>
      <c r="J1062" s="114">
        <f t="array" ref="J1062">INDEX(H:H,MATCH(1,(K1062=A:A)*(L1062=G:G),0))</f>
        <v>0</v>
      </c>
    </row>
    <row r="1063" spans="1:10" s="18" customFormat="1" x14ac:dyDescent="0.25">
      <c r="A1063" s="113" t="s">
        <v>1965</v>
      </c>
      <c r="B1063" s="113" t="s">
        <v>250</v>
      </c>
      <c r="C1063" s="113" t="s">
        <v>4</v>
      </c>
      <c r="D1063" s="113" t="s">
        <v>10</v>
      </c>
      <c r="E1063" s="113" t="s">
        <v>250</v>
      </c>
      <c r="F1063" s="113" t="s">
        <v>20</v>
      </c>
      <c r="G1063" s="113" t="s">
        <v>18</v>
      </c>
      <c r="H1063" s="113" t="s">
        <v>874</v>
      </c>
      <c r="I1063" s="19" t="str">
        <f>'Extraction IP'!F1063&amp;'Extraction IP'!G1063</f>
        <v>D8</v>
      </c>
      <c r="J1063" s="114">
        <f t="array" ref="J1063">INDEX(H:H,MATCH(1,(K1063=A:A)*(L1063=G:G),0))</f>
        <v>0</v>
      </c>
    </row>
    <row r="1064" spans="1:10" s="18" customFormat="1" x14ac:dyDescent="0.25">
      <c r="A1064" s="113" t="s">
        <v>1965</v>
      </c>
      <c r="B1064" s="113" t="s">
        <v>250</v>
      </c>
      <c r="C1064" s="113" t="s">
        <v>4</v>
      </c>
      <c r="D1064" s="113" t="s">
        <v>10</v>
      </c>
      <c r="E1064" s="113" t="s">
        <v>250</v>
      </c>
      <c r="F1064" s="113" t="s">
        <v>24</v>
      </c>
      <c r="G1064" s="113" t="s">
        <v>13</v>
      </c>
      <c r="H1064" s="113" t="s">
        <v>875</v>
      </c>
      <c r="I1064" s="19" t="str">
        <f>'Extraction IP'!F1064&amp;'Extraction IP'!G1064</f>
        <v>F0</v>
      </c>
      <c r="J1064" s="114">
        <f t="array" ref="J1064">INDEX(H:H,MATCH(1,(K1064=A:A)*(L1064=G:G),0))</f>
        <v>0</v>
      </c>
    </row>
    <row r="1065" spans="1:10" s="18" customFormat="1" x14ac:dyDescent="0.25">
      <c r="A1065" s="113" t="s">
        <v>1965</v>
      </c>
      <c r="B1065" s="113" t="s">
        <v>250</v>
      </c>
      <c r="C1065" s="113" t="s">
        <v>4</v>
      </c>
      <c r="D1065" s="113" t="s">
        <v>10</v>
      </c>
      <c r="E1065" s="113" t="s">
        <v>250</v>
      </c>
      <c r="F1065" s="113" t="s">
        <v>24</v>
      </c>
      <c r="G1065" s="113" t="s">
        <v>16</v>
      </c>
      <c r="H1065" s="113" t="s">
        <v>876</v>
      </c>
      <c r="I1065" s="19" t="str">
        <f>'Extraction IP'!F1065&amp;'Extraction IP'!G1065</f>
        <v>F4</v>
      </c>
      <c r="J1065" s="114">
        <f t="array" ref="J1065">INDEX(H:H,MATCH(1,(K1065=A:A)*(L1065=G:G),0))</f>
        <v>0</v>
      </c>
    </row>
    <row r="1066" spans="1:10" s="18" customFormat="1" x14ac:dyDescent="0.25">
      <c r="A1066" s="113" t="s">
        <v>1965</v>
      </c>
      <c r="B1066" s="113" t="s">
        <v>250</v>
      </c>
      <c r="C1066" s="113" t="s">
        <v>4</v>
      </c>
      <c r="D1066" s="113" t="s">
        <v>10</v>
      </c>
      <c r="E1066" s="113" t="s">
        <v>250</v>
      </c>
      <c r="F1066" s="113" t="s">
        <v>24</v>
      </c>
      <c r="G1066" s="113" t="s">
        <v>18</v>
      </c>
      <c r="H1066" s="113" t="s">
        <v>877</v>
      </c>
      <c r="I1066" s="19" t="str">
        <f>'Extraction IP'!F1066&amp;'Extraction IP'!G1066</f>
        <v>F8</v>
      </c>
      <c r="J1066" s="114">
        <f t="array" ref="J1066">INDEX(H:H,MATCH(1,(K1066=A:A)*(L1066=G:G),0))</f>
        <v>0</v>
      </c>
    </row>
    <row r="1067" spans="1:10" s="18" customFormat="1" x14ac:dyDescent="0.25">
      <c r="A1067" s="113" t="s">
        <v>1965</v>
      </c>
      <c r="B1067" s="113" t="s">
        <v>250</v>
      </c>
      <c r="C1067" s="113" t="s">
        <v>4</v>
      </c>
      <c r="D1067" s="113" t="s">
        <v>10</v>
      </c>
      <c r="E1067" s="113" t="s">
        <v>250</v>
      </c>
      <c r="F1067" s="113" t="s">
        <v>36</v>
      </c>
      <c r="G1067" s="113" t="s">
        <v>13</v>
      </c>
      <c r="H1067" s="113" t="s">
        <v>878</v>
      </c>
      <c r="I1067" s="19" t="str">
        <f>'Extraction IP'!F1067&amp;'Extraction IP'!G1067</f>
        <v>H0</v>
      </c>
      <c r="J1067" s="114">
        <f t="array" ref="J1067">INDEX(H:H,MATCH(1,(K1067=A:A)*(L1067=G:G),0))</f>
        <v>0</v>
      </c>
    </row>
    <row r="1068" spans="1:10" s="18" customFormat="1" x14ac:dyDescent="0.25">
      <c r="A1068" s="113" t="s">
        <v>1965</v>
      </c>
      <c r="B1068" s="113" t="s">
        <v>250</v>
      </c>
      <c r="C1068" s="113" t="s">
        <v>4</v>
      </c>
      <c r="D1068" s="113" t="s">
        <v>10</v>
      </c>
      <c r="E1068" s="113" t="s">
        <v>250</v>
      </c>
      <c r="F1068" s="113" t="s">
        <v>36</v>
      </c>
      <c r="G1068" s="113" t="s">
        <v>16</v>
      </c>
      <c r="H1068" s="113" t="s">
        <v>879</v>
      </c>
      <c r="I1068" s="19" t="str">
        <f>'Extraction IP'!F1068&amp;'Extraction IP'!G1068</f>
        <v>H4</v>
      </c>
      <c r="J1068" s="114">
        <f t="array" ref="J1068">INDEX(H:H,MATCH(1,(K1068=A:A)*(L1068=G:G),0))</f>
        <v>0</v>
      </c>
    </row>
    <row r="1069" spans="1:10" s="18" customFormat="1" x14ac:dyDescent="0.25">
      <c r="A1069" s="113" t="s">
        <v>1965</v>
      </c>
      <c r="B1069" s="113" t="s">
        <v>250</v>
      </c>
      <c r="C1069" s="113" t="s">
        <v>4</v>
      </c>
      <c r="D1069" s="113" t="s">
        <v>10</v>
      </c>
      <c r="E1069" s="113" t="s">
        <v>250</v>
      </c>
      <c r="F1069" s="113" t="s">
        <v>36</v>
      </c>
      <c r="G1069" s="113" t="s">
        <v>18</v>
      </c>
      <c r="H1069" s="113" t="s">
        <v>880</v>
      </c>
      <c r="I1069" s="19" t="str">
        <f>'Extraction IP'!F1069&amp;'Extraction IP'!G1069</f>
        <v>H8</v>
      </c>
      <c r="J1069" s="114">
        <f t="array" ref="J1069">INDEX(H:H,MATCH(1,(K1069=A:A)*(L1069=G:G),0))</f>
        <v>0</v>
      </c>
    </row>
    <row r="1070" spans="1:10" s="18" customFormat="1" x14ac:dyDescent="0.25">
      <c r="A1070" s="113" t="s">
        <v>1966</v>
      </c>
      <c r="B1070" s="113" t="s">
        <v>250</v>
      </c>
      <c r="C1070" s="113" t="s">
        <v>14</v>
      </c>
      <c r="D1070" s="113" t="s">
        <v>10</v>
      </c>
      <c r="E1070" s="113" t="s">
        <v>250</v>
      </c>
      <c r="F1070" s="113" t="s">
        <v>32</v>
      </c>
      <c r="G1070" s="113" t="s">
        <v>13</v>
      </c>
      <c r="H1070" s="113" t="s">
        <v>826</v>
      </c>
      <c r="I1070" s="19" t="str">
        <f>'Extraction IP'!F1070&amp;'Extraction IP'!G1070</f>
        <v>A0</v>
      </c>
      <c r="J1070" s="114">
        <f t="array" ref="J1070">INDEX(H:H,MATCH(1,(K1070=A:A)*(L1070=G:G),0))</f>
        <v>0</v>
      </c>
    </row>
    <row r="1071" spans="1:10" s="18" customFormat="1" x14ac:dyDescent="0.25">
      <c r="A1071" s="113" t="s">
        <v>1966</v>
      </c>
      <c r="B1071" s="113" t="s">
        <v>250</v>
      </c>
      <c r="C1071" s="113" t="s">
        <v>14</v>
      </c>
      <c r="D1071" s="113" t="s">
        <v>10</v>
      </c>
      <c r="E1071" s="113" t="s">
        <v>250</v>
      </c>
      <c r="F1071" s="113" t="s">
        <v>32</v>
      </c>
      <c r="G1071" s="113" t="s">
        <v>16</v>
      </c>
      <c r="H1071" s="113" t="s">
        <v>827</v>
      </c>
      <c r="I1071" s="19" t="str">
        <f>'Extraction IP'!F1071&amp;'Extraction IP'!G1071</f>
        <v>A4</v>
      </c>
      <c r="J1071" s="114">
        <f t="array" ref="J1071">INDEX(H:H,MATCH(1,(K1071=A:A)*(L1071=G:G),0))</f>
        <v>0</v>
      </c>
    </row>
    <row r="1072" spans="1:10" s="18" customFormat="1" x14ac:dyDescent="0.25">
      <c r="A1072" s="113" t="s">
        <v>1966</v>
      </c>
      <c r="B1072" s="113" t="s">
        <v>250</v>
      </c>
      <c r="C1072" s="113" t="s">
        <v>14</v>
      </c>
      <c r="D1072" s="113" t="s">
        <v>10</v>
      </c>
      <c r="E1072" s="113" t="s">
        <v>250</v>
      </c>
      <c r="F1072" s="113" t="s">
        <v>32</v>
      </c>
      <c r="G1072" s="113" t="s">
        <v>18</v>
      </c>
      <c r="H1072" s="113" t="s">
        <v>828</v>
      </c>
      <c r="I1072" s="19" t="str">
        <f>'Extraction IP'!F1072&amp;'Extraction IP'!G1072</f>
        <v>A8</v>
      </c>
      <c r="J1072" s="114">
        <f t="array" ref="J1072">INDEX(H:H,MATCH(1,(K1072=A:A)*(L1072=G:G),0))</f>
        <v>0</v>
      </c>
    </row>
    <row r="1073" spans="1:10" s="18" customFormat="1" x14ac:dyDescent="0.25">
      <c r="A1073" s="113" t="s">
        <v>1966</v>
      </c>
      <c r="B1073" s="113" t="s">
        <v>250</v>
      </c>
      <c r="C1073" s="113" t="s">
        <v>14</v>
      </c>
      <c r="D1073" s="113" t="s">
        <v>10</v>
      </c>
      <c r="E1073" s="113" t="s">
        <v>250</v>
      </c>
      <c r="F1073" s="113" t="s">
        <v>28</v>
      </c>
      <c r="G1073" s="113" t="s">
        <v>13</v>
      </c>
      <c r="H1073" s="113" t="s">
        <v>829</v>
      </c>
      <c r="I1073" s="19" t="str">
        <f>'Extraction IP'!F1073&amp;'Extraction IP'!G1073</f>
        <v>B0</v>
      </c>
      <c r="J1073" s="114">
        <f t="array" ref="J1073">INDEX(H:H,MATCH(1,(K1073=A:A)*(L1073=G:G),0))</f>
        <v>0</v>
      </c>
    </row>
    <row r="1074" spans="1:10" s="18" customFormat="1" x14ac:dyDescent="0.25">
      <c r="A1074" s="113" t="s">
        <v>1966</v>
      </c>
      <c r="B1074" s="113" t="s">
        <v>250</v>
      </c>
      <c r="C1074" s="113" t="s">
        <v>14</v>
      </c>
      <c r="D1074" s="113" t="s">
        <v>10</v>
      </c>
      <c r="E1074" s="113" t="s">
        <v>250</v>
      </c>
      <c r="F1074" s="113" t="s">
        <v>28</v>
      </c>
      <c r="G1074" s="113" t="s">
        <v>16</v>
      </c>
      <c r="H1074" s="113" t="s">
        <v>830</v>
      </c>
      <c r="I1074" s="19" t="str">
        <f>'Extraction IP'!F1074&amp;'Extraction IP'!G1074</f>
        <v>B4</v>
      </c>
      <c r="J1074" s="114">
        <f t="array" ref="J1074">INDEX(H:H,MATCH(1,(K1074=A:A)*(L1074=G:G),0))</f>
        <v>0</v>
      </c>
    </row>
    <row r="1075" spans="1:10" s="18" customFormat="1" x14ac:dyDescent="0.25">
      <c r="A1075" s="113" t="s">
        <v>1966</v>
      </c>
      <c r="B1075" s="113" t="s">
        <v>250</v>
      </c>
      <c r="C1075" s="113" t="s">
        <v>14</v>
      </c>
      <c r="D1075" s="113" t="s">
        <v>10</v>
      </c>
      <c r="E1075" s="113" t="s">
        <v>250</v>
      </c>
      <c r="F1075" s="113" t="s">
        <v>28</v>
      </c>
      <c r="G1075" s="113" t="s">
        <v>18</v>
      </c>
      <c r="H1075" s="113" t="s">
        <v>881</v>
      </c>
      <c r="I1075" s="19" t="str">
        <f>'Extraction IP'!F1075&amp;'Extraction IP'!G1075</f>
        <v>B8</v>
      </c>
      <c r="J1075" s="114">
        <f t="array" ref="J1075">INDEX(H:H,MATCH(1,(K1075=A:A)*(L1075=G:G),0))</f>
        <v>0</v>
      </c>
    </row>
    <row r="1076" spans="1:10" s="18" customFormat="1" x14ac:dyDescent="0.25">
      <c r="A1076" s="113" t="s">
        <v>1966</v>
      </c>
      <c r="B1076" s="113" t="s">
        <v>250</v>
      </c>
      <c r="C1076" s="113" t="s">
        <v>14</v>
      </c>
      <c r="D1076" s="113" t="s">
        <v>10</v>
      </c>
      <c r="E1076" s="113" t="s">
        <v>250</v>
      </c>
      <c r="F1076" s="113" t="s">
        <v>149</v>
      </c>
      <c r="G1076" s="113" t="s">
        <v>13</v>
      </c>
      <c r="H1076" s="113" t="s">
        <v>882</v>
      </c>
      <c r="I1076" s="19" t="str">
        <f>'Extraction IP'!F1076&amp;'Extraction IP'!G1076</f>
        <v>C0</v>
      </c>
      <c r="J1076" s="114">
        <f t="array" ref="J1076">INDEX(H:H,MATCH(1,(K1076=A:A)*(L1076=G:G),0))</f>
        <v>0</v>
      </c>
    </row>
    <row r="1077" spans="1:10" s="18" customFormat="1" x14ac:dyDescent="0.25">
      <c r="A1077" s="113" t="s">
        <v>1966</v>
      </c>
      <c r="B1077" s="113" t="s">
        <v>250</v>
      </c>
      <c r="C1077" s="113" t="s">
        <v>14</v>
      </c>
      <c r="D1077" s="113" t="s">
        <v>10</v>
      </c>
      <c r="E1077" s="113" t="s">
        <v>250</v>
      </c>
      <c r="F1077" s="113" t="s">
        <v>149</v>
      </c>
      <c r="G1077" s="113" t="s">
        <v>16</v>
      </c>
      <c r="H1077" s="113" t="s">
        <v>883</v>
      </c>
      <c r="I1077" s="19" t="str">
        <f>'Extraction IP'!F1077&amp;'Extraction IP'!G1077</f>
        <v>C4</v>
      </c>
      <c r="J1077" s="114">
        <f t="array" ref="J1077">INDEX(H:H,MATCH(1,(K1077=A:A)*(L1077=G:G),0))</f>
        <v>0</v>
      </c>
    </row>
    <row r="1078" spans="1:10" s="18" customFormat="1" x14ac:dyDescent="0.25">
      <c r="A1078" s="113" t="s">
        <v>1966</v>
      </c>
      <c r="B1078" s="113" t="s">
        <v>250</v>
      </c>
      <c r="C1078" s="113" t="s">
        <v>14</v>
      </c>
      <c r="D1078" s="113" t="s">
        <v>10</v>
      </c>
      <c r="E1078" s="113" t="s">
        <v>250</v>
      </c>
      <c r="F1078" s="113" t="s">
        <v>149</v>
      </c>
      <c r="G1078" s="113" t="s">
        <v>18</v>
      </c>
      <c r="H1078" s="113" t="s">
        <v>884</v>
      </c>
      <c r="I1078" s="19" t="str">
        <f>'Extraction IP'!F1078&amp;'Extraction IP'!G1078</f>
        <v>C8</v>
      </c>
      <c r="J1078" s="114">
        <f t="array" ref="J1078">INDEX(H:H,MATCH(1,(K1078=A:A)*(L1078=G:G),0))</f>
        <v>0</v>
      </c>
    </row>
    <row r="1079" spans="1:10" s="18" customFormat="1" x14ac:dyDescent="0.25">
      <c r="A1079" s="113" t="s">
        <v>1966</v>
      </c>
      <c r="B1079" s="113" t="s">
        <v>250</v>
      </c>
      <c r="C1079" s="113" t="s">
        <v>14</v>
      </c>
      <c r="D1079" s="113" t="s">
        <v>10</v>
      </c>
      <c r="E1079" s="113" t="s">
        <v>250</v>
      </c>
      <c r="F1079" s="113" t="s">
        <v>20</v>
      </c>
      <c r="G1079" s="113" t="s">
        <v>13</v>
      </c>
      <c r="H1079" s="113" t="s">
        <v>885</v>
      </c>
      <c r="I1079" s="19" t="str">
        <f>'Extraction IP'!F1079&amp;'Extraction IP'!G1079</f>
        <v>D0</v>
      </c>
      <c r="J1079" s="114">
        <f t="array" ref="J1079">INDEX(H:H,MATCH(1,(K1079=A:A)*(L1079=G:G),0))</f>
        <v>0</v>
      </c>
    </row>
    <row r="1080" spans="1:10" s="18" customFormat="1" x14ac:dyDescent="0.25">
      <c r="A1080" s="113" t="s">
        <v>1966</v>
      </c>
      <c r="B1080" s="113" t="s">
        <v>250</v>
      </c>
      <c r="C1080" s="113" t="s">
        <v>14</v>
      </c>
      <c r="D1080" s="113" t="s">
        <v>10</v>
      </c>
      <c r="E1080" s="113" t="s">
        <v>250</v>
      </c>
      <c r="F1080" s="113" t="s">
        <v>20</v>
      </c>
      <c r="G1080" s="113" t="s">
        <v>16</v>
      </c>
      <c r="H1080" s="113" t="s">
        <v>886</v>
      </c>
      <c r="I1080" s="19" t="str">
        <f>'Extraction IP'!F1080&amp;'Extraction IP'!G1080</f>
        <v>D4</v>
      </c>
      <c r="J1080" s="114">
        <f t="array" ref="J1080">INDEX(H:H,MATCH(1,(K1080=A:A)*(L1080=G:G),0))</f>
        <v>0</v>
      </c>
    </row>
    <row r="1081" spans="1:10" s="18" customFormat="1" x14ac:dyDescent="0.25">
      <c r="A1081" s="113" t="s">
        <v>1966</v>
      </c>
      <c r="B1081" s="113" t="s">
        <v>250</v>
      </c>
      <c r="C1081" s="113" t="s">
        <v>14</v>
      </c>
      <c r="D1081" s="113" t="s">
        <v>10</v>
      </c>
      <c r="E1081" s="113" t="s">
        <v>250</v>
      </c>
      <c r="F1081" s="113" t="s">
        <v>20</v>
      </c>
      <c r="G1081" s="113" t="s">
        <v>18</v>
      </c>
      <c r="H1081" s="113" t="s">
        <v>887</v>
      </c>
      <c r="I1081" s="19" t="str">
        <f>'Extraction IP'!F1081&amp;'Extraction IP'!G1081</f>
        <v>D8</v>
      </c>
      <c r="J1081" s="114">
        <f t="array" ref="J1081">INDEX(H:H,MATCH(1,(K1081=A:A)*(L1081=G:G),0))</f>
        <v>0</v>
      </c>
    </row>
    <row r="1082" spans="1:10" s="18" customFormat="1" x14ac:dyDescent="0.25">
      <c r="A1082" s="113" t="s">
        <v>1966</v>
      </c>
      <c r="B1082" s="113" t="s">
        <v>250</v>
      </c>
      <c r="C1082" s="113" t="s">
        <v>14</v>
      </c>
      <c r="D1082" s="113" t="s">
        <v>10</v>
      </c>
      <c r="E1082" s="113" t="s">
        <v>250</v>
      </c>
      <c r="F1082" s="113" t="s">
        <v>24</v>
      </c>
      <c r="G1082" s="113" t="s">
        <v>13</v>
      </c>
      <c r="H1082" s="113" t="s">
        <v>888</v>
      </c>
      <c r="I1082" s="19" t="str">
        <f>'Extraction IP'!F1082&amp;'Extraction IP'!G1082</f>
        <v>F0</v>
      </c>
      <c r="J1082" s="114">
        <f t="array" ref="J1082">INDEX(H:H,MATCH(1,(K1082=A:A)*(L1082=G:G),0))</f>
        <v>0</v>
      </c>
    </row>
    <row r="1083" spans="1:10" s="18" customFormat="1" x14ac:dyDescent="0.25">
      <c r="A1083" s="113" t="s">
        <v>1966</v>
      </c>
      <c r="B1083" s="113" t="s">
        <v>250</v>
      </c>
      <c r="C1083" s="113" t="s">
        <v>14</v>
      </c>
      <c r="D1083" s="113" t="s">
        <v>10</v>
      </c>
      <c r="E1083" s="113" t="s">
        <v>250</v>
      </c>
      <c r="F1083" s="113" t="s">
        <v>24</v>
      </c>
      <c r="G1083" s="113" t="s">
        <v>16</v>
      </c>
      <c r="H1083" s="113" t="s">
        <v>889</v>
      </c>
      <c r="I1083" s="19" t="str">
        <f>'Extraction IP'!F1083&amp;'Extraction IP'!G1083</f>
        <v>F4</v>
      </c>
      <c r="J1083" s="114">
        <f t="array" ref="J1083">INDEX(H:H,MATCH(1,(K1083=A:A)*(L1083=G:G),0))</f>
        <v>0</v>
      </c>
    </row>
    <row r="1084" spans="1:10" s="18" customFormat="1" x14ac:dyDescent="0.25">
      <c r="A1084" s="113" t="s">
        <v>1966</v>
      </c>
      <c r="B1084" s="113" t="s">
        <v>250</v>
      </c>
      <c r="C1084" s="113" t="s">
        <v>14</v>
      </c>
      <c r="D1084" s="113" t="s">
        <v>10</v>
      </c>
      <c r="E1084" s="113" t="s">
        <v>250</v>
      </c>
      <c r="F1084" s="113" t="s">
        <v>24</v>
      </c>
      <c r="G1084" s="113" t="s">
        <v>18</v>
      </c>
      <c r="H1084" s="113" t="s">
        <v>890</v>
      </c>
      <c r="I1084" s="19" t="str">
        <f>'Extraction IP'!F1084&amp;'Extraction IP'!G1084</f>
        <v>F8</v>
      </c>
      <c r="J1084" s="114">
        <f t="array" ref="J1084">INDEX(H:H,MATCH(1,(K1084=A:A)*(L1084=G:G),0))</f>
        <v>0</v>
      </c>
    </row>
    <row r="1085" spans="1:10" s="18" customFormat="1" x14ac:dyDescent="0.25">
      <c r="A1085" s="113" t="s">
        <v>1967</v>
      </c>
      <c r="B1085" s="113" t="s">
        <v>11</v>
      </c>
      <c r="C1085" s="113" t="s">
        <v>14</v>
      </c>
      <c r="D1085" s="113" t="s">
        <v>10</v>
      </c>
      <c r="E1085" s="113" t="s">
        <v>11</v>
      </c>
      <c r="F1085" s="113" t="s">
        <v>32</v>
      </c>
      <c r="G1085" s="113" t="s">
        <v>13</v>
      </c>
      <c r="H1085" s="113" t="s">
        <v>1267</v>
      </c>
      <c r="I1085" s="19" t="str">
        <f>'Extraction IP'!F1085&amp;'Extraction IP'!G1085</f>
        <v>A0</v>
      </c>
      <c r="J1085" s="114">
        <f t="array" ref="J1085">INDEX(H:H,MATCH(1,(K1085=A:A)*(L1085=G:G),0))</f>
        <v>0</v>
      </c>
    </row>
    <row r="1086" spans="1:10" s="18" customFormat="1" x14ac:dyDescent="0.25">
      <c r="A1086" s="113" t="s">
        <v>1967</v>
      </c>
      <c r="B1086" s="113" t="s">
        <v>11</v>
      </c>
      <c r="C1086" s="113" t="s">
        <v>14</v>
      </c>
      <c r="D1086" s="113" t="s">
        <v>10</v>
      </c>
      <c r="E1086" s="113" t="s">
        <v>11</v>
      </c>
      <c r="F1086" s="113" t="s">
        <v>32</v>
      </c>
      <c r="G1086" s="113" t="s">
        <v>16</v>
      </c>
      <c r="H1086" s="113" t="s">
        <v>1268</v>
      </c>
      <c r="I1086" s="19" t="str">
        <f>'Extraction IP'!F1086&amp;'Extraction IP'!G1086</f>
        <v>A4</v>
      </c>
      <c r="J1086" s="114">
        <f t="array" ref="J1086">INDEX(H:H,MATCH(1,(K1086=A:A)*(L1086=G:G),0))</f>
        <v>0</v>
      </c>
    </row>
    <row r="1087" spans="1:10" s="18" customFormat="1" x14ac:dyDescent="0.25">
      <c r="A1087" s="113" t="s">
        <v>1967</v>
      </c>
      <c r="B1087" s="113" t="s">
        <v>11</v>
      </c>
      <c r="C1087" s="113" t="s">
        <v>14</v>
      </c>
      <c r="D1087" s="113" t="s">
        <v>10</v>
      </c>
      <c r="E1087" s="113" t="s">
        <v>11</v>
      </c>
      <c r="F1087" s="113" t="s">
        <v>32</v>
      </c>
      <c r="G1087" s="113" t="s">
        <v>18</v>
      </c>
      <c r="H1087" s="113" t="s">
        <v>1269</v>
      </c>
      <c r="I1087" s="19" t="str">
        <f>'Extraction IP'!F1087&amp;'Extraction IP'!G1087</f>
        <v>A8</v>
      </c>
      <c r="J1087" s="114">
        <f t="array" ref="J1087">INDEX(H:H,MATCH(1,(K1087=A:A)*(L1087=G:G),0))</f>
        <v>0</v>
      </c>
    </row>
    <row r="1088" spans="1:10" s="18" customFormat="1" x14ac:dyDescent="0.25">
      <c r="A1088" s="113" t="s">
        <v>1967</v>
      </c>
      <c r="B1088" s="113" t="s">
        <v>11</v>
      </c>
      <c r="C1088" s="113" t="s">
        <v>14</v>
      </c>
      <c r="D1088" s="113" t="s">
        <v>10</v>
      </c>
      <c r="E1088" s="113" t="s">
        <v>11</v>
      </c>
      <c r="F1088" s="113" t="s">
        <v>28</v>
      </c>
      <c r="G1088" s="113" t="s">
        <v>13</v>
      </c>
      <c r="H1088" s="113" t="s">
        <v>1270</v>
      </c>
      <c r="I1088" s="19" t="str">
        <f>'Extraction IP'!F1088&amp;'Extraction IP'!G1088</f>
        <v>B0</v>
      </c>
      <c r="J1088" s="114">
        <f t="array" ref="J1088">INDEX(H:H,MATCH(1,(K1088=A:A)*(L1088=G:G),0))</f>
        <v>0</v>
      </c>
    </row>
    <row r="1089" spans="1:10" s="18" customFormat="1" x14ac:dyDescent="0.25">
      <c r="A1089" s="113" t="s">
        <v>1967</v>
      </c>
      <c r="B1089" s="113" t="s">
        <v>11</v>
      </c>
      <c r="C1089" s="113" t="s">
        <v>14</v>
      </c>
      <c r="D1089" s="113" t="s">
        <v>10</v>
      </c>
      <c r="E1089" s="113" t="s">
        <v>11</v>
      </c>
      <c r="F1089" s="113" t="s">
        <v>28</v>
      </c>
      <c r="G1089" s="113" t="s">
        <v>16</v>
      </c>
      <c r="H1089" s="113" t="s">
        <v>1271</v>
      </c>
      <c r="I1089" s="19" t="str">
        <f>'Extraction IP'!F1089&amp;'Extraction IP'!G1089</f>
        <v>B4</v>
      </c>
      <c r="J1089" s="114">
        <f t="array" ref="J1089">INDEX(H:H,MATCH(1,(K1089=A:A)*(L1089=G:G),0))</f>
        <v>0</v>
      </c>
    </row>
    <row r="1090" spans="1:10" s="18" customFormat="1" x14ac:dyDescent="0.25">
      <c r="A1090" s="113" t="s">
        <v>1967</v>
      </c>
      <c r="B1090" s="113" t="s">
        <v>11</v>
      </c>
      <c r="C1090" s="113" t="s">
        <v>14</v>
      </c>
      <c r="D1090" s="113" t="s">
        <v>10</v>
      </c>
      <c r="E1090" s="113" t="s">
        <v>11</v>
      </c>
      <c r="F1090" s="113" t="s">
        <v>28</v>
      </c>
      <c r="G1090" s="113" t="s">
        <v>18</v>
      </c>
      <c r="H1090" s="113" t="s">
        <v>1272</v>
      </c>
      <c r="I1090" s="19" t="str">
        <f>'Extraction IP'!F1090&amp;'Extraction IP'!G1090</f>
        <v>B8</v>
      </c>
      <c r="J1090" s="114">
        <f t="array" ref="J1090">INDEX(H:H,MATCH(1,(K1090=A:A)*(L1090=G:G),0))</f>
        <v>0</v>
      </c>
    </row>
    <row r="1091" spans="1:10" s="18" customFormat="1" x14ac:dyDescent="0.25">
      <c r="A1091" s="113" t="s">
        <v>1967</v>
      </c>
      <c r="B1091" s="113" t="s">
        <v>11</v>
      </c>
      <c r="C1091" s="113" t="s">
        <v>4</v>
      </c>
      <c r="D1091" s="113" t="s">
        <v>10</v>
      </c>
      <c r="E1091" s="113" t="s">
        <v>11</v>
      </c>
      <c r="F1091" s="113" t="s">
        <v>149</v>
      </c>
      <c r="G1091" s="113" t="s">
        <v>13</v>
      </c>
      <c r="H1091" s="113" t="s">
        <v>1273</v>
      </c>
      <c r="I1091" s="19" t="str">
        <f>'Extraction IP'!F1091&amp;'Extraction IP'!G1091</f>
        <v>C0</v>
      </c>
      <c r="J1091" s="114">
        <f t="array" ref="J1091">INDEX(H:H,MATCH(1,(K1091=A:A)*(L1091=G:G),0))</f>
        <v>0</v>
      </c>
    </row>
    <row r="1092" spans="1:10" s="18" customFormat="1" x14ac:dyDescent="0.25">
      <c r="A1092" s="113" t="s">
        <v>1967</v>
      </c>
      <c r="B1092" s="113" t="s">
        <v>11</v>
      </c>
      <c r="C1092" s="113" t="s">
        <v>4</v>
      </c>
      <c r="D1092" s="113" t="s">
        <v>10</v>
      </c>
      <c r="E1092" s="113" t="s">
        <v>11</v>
      </c>
      <c r="F1092" s="113" t="s">
        <v>149</v>
      </c>
      <c r="G1092" s="113" t="s">
        <v>16</v>
      </c>
      <c r="H1092" s="113" t="s">
        <v>1274</v>
      </c>
      <c r="I1092" s="19" t="str">
        <f>'Extraction IP'!F1092&amp;'Extraction IP'!G1092</f>
        <v>C4</v>
      </c>
      <c r="J1092" s="114">
        <f t="array" ref="J1092">INDEX(H:H,MATCH(1,(K1092=A:A)*(L1092=G:G),0))</f>
        <v>0</v>
      </c>
    </row>
    <row r="1093" spans="1:10" s="18" customFormat="1" x14ac:dyDescent="0.25">
      <c r="A1093" s="113" t="s">
        <v>1967</v>
      </c>
      <c r="B1093" s="113" t="s">
        <v>11</v>
      </c>
      <c r="C1093" s="113" t="s">
        <v>4</v>
      </c>
      <c r="D1093" s="113" t="s">
        <v>10</v>
      </c>
      <c r="E1093" s="113" t="s">
        <v>11</v>
      </c>
      <c r="F1093" s="113" t="s">
        <v>149</v>
      </c>
      <c r="G1093" s="113" t="s">
        <v>18</v>
      </c>
      <c r="H1093" s="113" t="s">
        <v>1275</v>
      </c>
      <c r="I1093" s="19" t="str">
        <f>'Extraction IP'!F1093&amp;'Extraction IP'!G1093</f>
        <v>C8</v>
      </c>
      <c r="J1093" s="114">
        <f t="array" ref="J1093">INDEX(H:H,MATCH(1,(K1093=A:A)*(L1093=G:G),0))</f>
        <v>0</v>
      </c>
    </row>
    <row r="1094" spans="1:10" s="18" customFormat="1" x14ac:dyDescent="0.25">
      <c r="A1094" s="113" t="s">
        <v>1967</v>
      </c>
      <c r="B1094" s="113" t="s">
        <v>11</v>
      </c>
      <c r="C1094" s="113" t="s">
        <v>4</v>
      </c>
      <c r="D1094" s="113" t="s">
        <v>10</v>
      </c>
      <c r="E1094" s="113" t="s">
        <v>11</v>
      </c>
      <c r="F1094" s="113" t="s">
        <v>20</v>
      </c>
      <c r="G1094" s="113" t="s">
        <v>13</v>
      </c>
      <c r="H1094" s="113" t="s">
        <v>1276</v>
      </c>
      <c r="I1094" s="19" t="str">
        <f>'Extraction IP'!F1094&amp;'Extraction IP'!G1094</f>
        <v>D0</v>
      </c>
      <c r="J1094" s="114">
        <f t="array" ref="J1094">INDEX(H:H,MATCH(1,(K1094=A:A)*(L1094=G:G),0))</f>
        <v>0</v>
      </c>
    </row>
    <row r="1095" spans="1:10" s="18" customFormat="1" x14ac:dyDescent="0.25">
      <c r="A1095" s="113" t="s">
        <v>1967</v>
      </c>
      <c r="B1095" s="113" t="s">
        <v>11</v>
      </c>
      <c r="C1095" s="113" t="s">
        <v>4</v>
      </c>
      <c r="D1095" s="113" t="s">
        <v>10</v>
      </c>
      <c r="E1095" s="113" t="s">
        <v>11</v>
      </c>
      <c r="F1095" s="113" t="s">
        <v>20</v>
      </c>
      <c r="G1095" s="113" t="s">
        <v>16</v>
      </c>
      <c r="H1095" s="113" t="s">
        <v>1277</v>
      </c>
      <c r="I1095" s="19" t="str">
        <f>'Extraction IP'!F1095&amp;'Extraction IP'!G1095</f>
        <v>D4</v>
      </c>
      <c r="J1095" s="114">
        <f t="array" ref="J1095">INDEX(H:H,MATCH(1,(K1095=A:A)*(L1095=G:G),0))</f>
        <v>0</v>
      </c>
    </row>
    <row r="1096" spans="1:10" s="18" customFormat="1" x14ac:dyDescent="0.25">
      <c r="A1096" s="113" t="s">
        <v>1967</v>
      </c>
      <c r="B1096" s="113" t="s">
        <v>11</v>
      </c>
      <c r="C1096" s="113" t="s">
        <v>4</v>
      </c>
      <c r="D1096" s="113" t="s">
        <v>10</v>
      </c>
      <c r="E1096" s="113" t="s">
        <v>11</v>
      </c>
      <c r="F1096" s="113" t="s">
        <v>20</v>
      </c>
      <c r="G1096" s="113" t="s">
        <v>18</v>
      </c>
      <c r="H1096" s="113" t="s">
        <v>1278</v>
      </c>
      <c r="I1096" s="19" t="str">
        <f>'Extraction IP'!F1096&amp;'Extraction IP'!G1096</f>
        <v>D8</v>
      </c>
      <c r="J1096" s="114">
        <f t="array" ref="J1096">INDEX(H:H,MATCH(1,(K1096=A:A)*(L1096=G:G),0))</f>
        <v>0</v>
      </c>
    </row>
    <row r="1097" spans="1:10" s="18" customFormat="1" x14ac:dyDescent="0.25">
      <c r="A1097" s="113" t="s">
        <v>1967</v>
      </c>
      <c r="B1097" s="113" t="s">
        <v>11</v>
      </c>
      <c r="C1097" s="113" t="s">
        <v>14</v>
      </c>
      <c r="D1097" s="113" t="s">
        <v>10</v>
      </c>
      <c r="E1097" s="113" t="s">
        <v>11</v>
      </c>
      <c r="F1097" s="113" t="s">
        <v>24</v>
      </c>
      <c r="G1097" s="113" t="s">
        <v>13</v>
      </c>
      <c r="H1097" s="113" t="s">
        <v>1279</v>
      </c>
      <c r="I1097" s="19" t="str">
        <f>'Extraction IP'!F1097&amp;'Extraction IP'!G1097</f>
        <v>F0</v>
      </c>
      <c r="J1097" s="114">
        <f t="array" ref="J1097">INDEX(H:H,MATCH(1,(K1097=A:A)*(L1097=G:G),0))</f>
        <v>0</v>
      </c>
    </row>
    <row r="1098" spans="1:10" s="18" customFormat="1" x14ac:dyDescent="0.25">
      <c r="A1098" s="113" t="s">
        <v>1967</v>
      </c>
      <c r="B1098" s="113" t="s">
        <v>11</v>
      </c>
      <c r="C1098" s="113" t="s">
        <v>14</v>
      </c>
      <c r="D1098" s="113" t="s">
        <v>10</v>
      </c>
      <c r="E1098" s="113" t="s">
        <v>11</v>
      </c>
      <c r="F1098" s="113" t="s">
        <v>24</v>
      </c>
      <c r="G1098" s="113" t="s">
        <v>16</v>
      </c>
      <c r="H1098" s="113" t="s">
        <v>1280</v>
      </c>
      <c r="I1098" s="19" t="str">
        <f>'Extraction IP'!F1098&amp;'Extraction IP'!G1098</f>
        <v>F4</v>
      </c>
      <c r="J1098" s="114">
        <f t="array" ref="J1098">INDEX(H:H,MATCH(1,(K1098=A:A)*(L1098=G:G),0))</f>
        <v>0</v>
      </c>
    </row>
    <row r="1099" spans="1:10" s="18" customFormat="1" x14ac:dyDescent="0.25">
      <c r="A1099" s="113" t="s">
        <v>1967</v>
      </c>
      <c r="B1099" s="113" t="s">
        <v>11</v>
      </c>
      <c r="C1099" s="113" t="s">
        <v>14</v>
      </c>
      <c r="D1099" s="113" t="s">
        <v>10</v>
      </c>
      <c r="E1099" s="113" t="s">
        <v>11</v>
      </c>
      <c r="F1099" s="113" t="s">
        <v>24</v>
      </c>
      <c r="G1099" s="113" t="s">
        <v>18</v>
      </c>
      <c r="H1099" s="113" t="s">
        <v>1281</v>
      </c>
      <c r="I1099" s="19" t="str">
        <f>'Extraction IP'!F1099&amp;'Extraction IP'!G1099</f>
        <v>F8</v>
      </c>
      <c r="J1099" s="114">
        <f t="array" ref="J1099">INDEX(H:H,MATCH(1,(K1099=A:A)*(L1099=G:G),0))</f>
        <v>0</v>
      </c>
    </row>
    <row r="1100" spans="1:10" s="18" customFormat="1" x14ac:dyDescent="0.25">
      <c r="A1100" s="113" t="s">
        <v>1968</v>
      </c>
      <c r="B1100" s="113" t="s">
        <v>11</v>
      </c>
      <c r="C1100" s="113" t="s">
        <v>4</v>
      </c>
      <c r="D1100" s="113" t="s">
        <v>10</v>
      </c>
      <c r="E1100" s="113" t="s">
        <v>11</v>
      </c>
      <c r="F1100" s="113" t="s">
        <v>12</v>
      </c>
      <c r="G1100" s="113" t="s">
        <v>13</v>
      </c>
      <c r="H1100" s="113" t="s">
        <v>1130</v>
      </c>
      <c r="I1100" s="19" t="str">
        <f>'Extraction IP'!F1100&amp;'Extraction IP'!G1100</f>
        <v>E0</v>
      </c>
      <c r="J1100" s="114">
        <f t="array" ref="J1100">INDEX(H:H,MATCH(1,(K1100=A:A)*(L1100=G:G),0))</f>
        <v>0</v>
      </c>
    </row>
    <row r="1101" spans="1:10" s="18" customFormat="1" x14ac:dyDescent="0.25">
      <c r="A1101" s="113" t="s">
        <v>1968</v>
      </c>
      <c r="B1101" s="113" t="s">
        <v>11</v>
      </c>
      <c r="C1101" s="113" t="s">
        <v>4</v>
      </c>
      <c r="D1101" s="113" t="s">
        <v>10</v>
      </c>
      <c r="E1101" s="113" t="s">
        <v>11</v>
      </c>
      <c r="F1101" s="113" t="s">
        <v>12</v>
      </c>
      <c r="G1101" s="113" t="s">
        <v>16</v>
      </c>
      <c r="H1101" s="113" t="s">
        <v>1131</v>
      </c>
      <c r="I1101" s="19" t="str">
        <f>'Extraction IP'!F1101&amp;'Extraction IP'!G1101</f>
        <v>E4</v>
      </c>
      <c r="J1101" s="114">
        <f t="array" ref="J1101">INDEX(H:H,MATCH(1,(K1101=A:A)*(L1101=G:G),0))</f>
        <v>0</v>
      </c>
    </row>
    <row r="1102" spans="1:10" s="18" customFormat="1" x14ac:dyDescent="0.25">
      <c r="A1102" s="113" t="s">
        <v>1968</v>
      </c>
      <c r="B1102" s="113" t="s">
        <v>11</v>
      </c>
      <c r="C1102" s="113" t="s">
        <v>4</v>
      </c>
      <c r="D1102" s="113" t="s">
        <v>10</v>
      </c>
      <c r="E1102" s="113" t="s">
        <v>11</v>
      </c>
      <c r="F1102" s="113" t="s">
        <v>12</v>
      </c>
      <c r="G1102" s="113" t="s">
        <v>18</v>
      </c>
      <c r="H1102" s="113" t="s">
        <v>1132</v>
      </c>
      <c r="I1102" s="19" t="str">
        <f>'Extraction IP'!F1102&amp;'Extraction IP'!G1102</f>
        <v>E8</v>
      </c>
      <c r="J1102" s="114">
        <f t="array" ref="J1102">INDEX(H:H,MATCH(1,(K1102=A:A)*(L1102=G:G),0))</f>
        <v>0</v>
      </c>
    </row>
    <row r="1103" spans="1:10" s="18" customFormat="1" x14ac:dyDescent="0.25">
      <c r="A1103" s="113" t="s">
        <v>1969</v>
      </c>
      <c r="B1103" s="113" t="s">
        <v>11</v>
      </c>
      <c r="C1103" s="113" t="s">
        <v>4</v>
      </c>
      <c r="D1103" s="113" t="s">
        <v>10</v>
      </c>
      <c r="E1103" s="113" t="s">
        <v>11</v>
      </c>
      <c r="F1103" s="113" t="s">
        <v>12</v>
      </c>
      <c r="G1103" s="113" t="s">
        <v>13</v>
      </c>
      <c r="H1103" s="113" t="s">
        <v>1309</v>
      </c>
      <c r="I1103" s="19" t="str">
        <f>'Extraction IP'!F1103&amp;'Extraction IP'!G1103</f>
        <v>E0</v>
      </c>
      <c r="J1103" s="114">
        <f t="array" ref="J1103">INDEX(H:H,MATCH(1,(K1103=A:A)*(L1103=G:G),0))</f>
        <v>0</v>
      </c>
    </row>
    <row r="1104" spans="1:10" s="18" customFormat="1" x14ac:dyDescent="0.25">
      <c r="A1104" s="113" t="s">
        <v>1969</v>
      </c>
      <c r="B1104" s="113" t="s">
        <v>11</v>
      </c>
      <c r="C1104" s="113" t="s">
        <v>4</v>
      </c>
      <c r="D1104" s="113" t="s">
        <v>10</v>
      </c>
      <c r="E1104" s="113" t="s">
        <v>11</v>
      </c>
      <c r="F1104" s="113" t="s">
        <v>12</v>
      </c>
      <c r="G1104" s="113" t="s">
        <v>16</v>
      </c>
      <c r="H1104" s="113" t="s">
        <v>1310</v>
      </c>
      <c r="I1104" s="19" t="str">
        <f>'Extraction IP'!F1104&amp;'Extraction IP'!G1104</f>
        <v>E4</v>
      </c>
      <c r="J1104" s="114">
        <f t="array" ref="J1104">INDEX(H:H,MATCH(1,(K1104=A:A)*(L1104=G:G),0))</f>
        <v>0</v>
      </c>
    </row>
    <row r="1105" spans="1:10" s="18" customFormat="1" x14ac:dyDescent="0.25">
      <c r="A1105" s="113" t="s">
        <v>1969</v>
      </c>
      <c r="B1105" s="113" t="s">
        <v>11</v>
      </c>
      <c r="C1105" s="113" t="s">
        <v>4</v>
      </c>
      <c r="D1105" s="113" t="s">
        <v>10</v>
      </c>
      <c r="E1105" s="113" t="s">
        <v>11</v>
      </c>
      <c r="F1105" s="113" t="s">
        <v>12</v>
      </c>
      <c r="G1105" s="113" t="s">
        <v>18</v>
      </c>
      <c r="H1105" s="113" t="s">
        <v>1311</v>
      </c>
      <c r="I1105" s="19" t="str">
        <f>'Extraction IP'!F1105&amp;'Extraction IP'!G1105</f>
        <v>E8</v>
      </c>
      <c r="J1105" s="114">
        <f t="array" ref="J1105">INDEX(H:H,MATCH(1,(K1105=A:A)*(L1105=G:G),0))</f>
        <v>0</v>
      </c>
    </row>
    <row r="1106" spans="1:10" s="9" customFormat="1" x14ac:dyDescent="0.25">
      <c r="A1106" s="22" t="s">
        <v>1990</v>
      </c>
      <c r="B1106" s="22" t="s">
        <v>222</v>
      </c>
      <c r="C1106" s="22" t="s">
        <v>4</v>
      </c>
      <c r="D1106" s="22" t="s">
        <v>10</v>
      </c>
      <c r="E1106" s="22" t="s">
        <v>222</v>
      </c>
      <c r="F1106" s="22" t="s">
        <v>12</v>
      </c>
      <c r="G1106" s="22" t="s">
        <v>7</v>
      </c>
      <c r="H1106" s="22" t="s">
        <v>385</v>
      </c>
      <c r="I1106" s="19" t="str">
        <f>'Extraction IP'!F1106&amp;'Extraction IP'!G1106</f>
        <v>E7</v>
      </c>
      <c r="J1106" s="46">
        <f t="array" ref="J1106">INDEX(H:H,MATCH(1,(K1106=A:A)*(L1106=G:G),0))</f>
        <v>0</v>
      </c>
    </row>
    <row r="1107" spans="1:10" s="9" customFormat="1" x14ac:dyDescent="0.25">
      <c r="A1107" s="22" t="s">
        <v>1990</v>
      </c>
      <c r="B1107" s="22" t="s">
        <v>222</v>
      </c>
      <c r="C1107" s="22" t="s">
        <v>4</v>
      </c>
      <c r="D1107" s="22" t="s">
        <v>10</v>
      </c>
      <c r="E1107" s="22" t="s">
        <v>222</v>
      </c>
      <c r="F1107" s="22" t="s">
        <v>12</v>
      </c>
      <c r="G1107" s="22" t="s">
        <v>0</v>
      </c>
      <c r="H1107" s="22" t="s">
        <v>389</v>
      </c>
      <c r="I1107" s="19" t="str">
        <f>'Extraction IP'!F1107&amp;'Extraction IP'!G1107</f>
        <v>E3</v>
      </c>
      <c r="J1107" s="46">
        <f t="array" ref="J1107">INDEX(H:H,MATCH(1,(K1107=A:A)*(L1107=G:G),0))</f>
        <v>0</v>
      </c>
    </row>
    <row r="1108" spans="1:10" s="9" customFormat="1" x14ac:dyDescent="0.25">
      <c r="A1108" s="22" t="s">
        <v>1990</v>
      </c>
      <c r="B1108" s="22" t="s">
        <v>222</v>
      </c>
      <c r="C1108" s="22" t="s">
        <v>4</v>
      </c>
      <c r="D1108" s="22" t="s">
        <v>10</v>
      </c>
      <c r="E1108" s="22" t="s">
        <v>222</v>
      </c>
      <c r="F1108" s="22" t="s">
        <v>12</v>
      </c>
      <c r="G1108" s="22" t="s">
        <v>6</v>
      </c>
      <c r="H1108" s="22" t="s">
        <v>398</v>
      </c>
      <c r="I1108" s="19" t="str">
        <f>'Extraction IP'!F1108&amp;'Extraction IP'!G1108</f>
        <v>E11</v>
      </c>
      <c r="J1108" s="46">
        <f t="array" ref="J1108">INDEX(H:H,MATCH(1,(K1108=A:A)*(L1108=G:G),0))</f>
        <v>0</v>
      </c>
    </row>
    <row r="1109" spans="1:10" s="9" customFormat="1" x14ac:dyDescent="0.25">
      <c r="A1109" s="22" t="s">
        <v>1991</v>
      </c>
      <c r="B1109" s="22" t="s">
        <v>222</v>
      </c>
      <c r="C1109" s="22" t="s">
        <v>4</v>
      </c>
      <c r="D1109" s="22" t="s">
        <v>10</v>
      </c>
      <c r="E1109" s="22" t="s">
        <v>222</v>
      </c>
      <c r="F1109" s="22" t="s">
        <v>1723</v>
      </c>
      <c r="G1109" s="22" t="s">
        <v>0</v>
      </c>
      <c r="H1109" s="22" t="s">
        <v>388</v>
      </c>
      <c r="I1109" s="19" t="str">
        <f>'Extraction IP'!F1109&amp;'Extraction IP'!G1109</f>
        <v>G3</v>
      </c>
      <c r="J1109" s="46">
        <f t="array" ref="J1109">INDEX(H:H,MATCH(1,(K1109=A:A)*(L1109=G:G),0))</f>
        <v>0</v>
      </c>
    </row>
    <row r="1110" spans="1:10" s="9" customFormat="1" x14ac:dyDescent="0.25">
      <c r="A1110" s="22" t="s">
        <v>1991</v>
      </c>
      <c r="B1110" s="22" t="s">
        <v>222</v>
      </c>
      <c r="C1110" s="22" t="s">
        <v>4</v>
      </c>
      <c r="D1110" s="22" t="s">
        <v>10</v>
      </c>
      <c r="E1110" s="22" t="s">
        <v>222</v>
      </c>
      <c r="F1110" s="22" t="s">
        <v>149</v>
      </c>
      <c r="G1110" s="22" t="s">
        <v>6</v>
      </c>
      <c r="H1110" s="22" t="s">
        <v>392</v>
      </c>
      <c r="I1110" s="19" t="str">
        <f>'Extraction IP'!F1110&amp;'Extraction IP'!G1110</f>
        <v>C11</v>
      </c>
      <c r="J1110" s="46">
        <f t="array" ref="J1110">INDEX(H:H,MATCH(1,(K1110=A:A)*(L1110=G:G),0))</f>
        <v>0</v>
      </c>
    </row>
    <row r="1111" spans="1:10" s="9" customFormat="1" x14ac:dyDescent="0.25">
      <c r="A1111" s="22" t="s">
        <v>1991</v>
      </c>
      <c r="B1111" s="22" t="s">
        <v>222</v>
      </c>
      <c r="C1111" s="22" t="s">
        <v>4</v>
      </c>
      <c r="D1111" s="22" t="s">
        <v>10</v>
      </c>
      <c r="E1111" s="22" t="s">
        <v>222</v>
      </c>
      <c r="F1111" s="22" t="s">
        <v>149</v>
      </c>
      <c r="G1111" s="22" t="s">
        <v>7</v>
      </c>
      <c r="H1111" s="22" t="s">
        <v>393</v>
      </c>
      <c r="I1111" s="19" t="str">
        <f>'Extraction IP'!F1111&amp;'Extraction IP'!G1111</f>
        <v>C7</v>
      </c>
      <c r="J1111" s="46">
        <f t="array" ref="J1111">INDEX(H:H,MATCH(1,(K1111=A:A)*(L1111=G:G),0))</f>
        <v>0</v>
      </c>
    </row>
    <row r="1112" spans="1:10" s="9" customFormat="1" x14ac:dyDescent="0.25">
      <c r="A1112" s="22" t="s">
        <v>1991</v>
      </c>
      <c r="B1112" s="22" t="s">
        <v>222</v>
      </c>
      <c r="C1112" s="22" t="s">
        <v>4</v>
      </c>
      <c r="D1112" s="22" t="s">
        <v>10</v>
      </c>
      <c r="E1112" s="22" t="s">
        <v>222</v>
      </c>
      <c r="F1112" s="22" t="s">
        <v>149</v>
      </c>
      <c r="G1112" s="22" t="s">
        <v>0</v>
      </c>
      <c r="H1112" s="22" t="s">
        <v>394</v>
      </c>
      <c r="I1112" s="19" t="str">
        <f>'Extraction IP'!F1112&amp;'Extraction IP'!G1112</f>
        <v>C3</v>
      </c>
      <c r="J1112" s="46">
        <f t="array" ref="J1112">INDEX(H:H,MATCH(1,(K1112=A:A)*(L1112=G:G),0))</f>
        <v>0</v>
      </c>
    </row>
    <row r="1113" spans="1:10" s="9" customFormat="1" x14ac:dyDescent="0.25">
      <c r="A1113" s="22" t="s">
        <v>1992</v>
      </c>
      <c r="B1113" s="22" t="s">
        <v>222</v>
      </c>
      <c r="C1113" s="22" t="s">
        <v>4</v>
      </c>
      <c r="D1113" s="22" t="s">
        <v>10</v>
      </c>
      <c r="E1113" s="22" t="s">
        <v>222</v>
      </c>
      <c r="F1113" s="22" t="s">
        <v>400</v>
      </c>
      <c r="G1113" s="22" t="s">
        <v>6</v>
      </c>
      <c r="H1113" s="22" t="s">
        <v>399</v>
      </c>
      <c r="I1113" s="19" t="str">
        <f>'Extraction IP'!F1113&amp;'Extraction IP'!G1113</f>
        <v>C311</v>
      </c>
      <c r="J1113" s="46">
        <f t="array" ref="J1113">INDEX(H:H,MATCH(1,(K1113=A:A)*(L1113=G:G),0))</f>
        <v>0</v>
      </c>
    </row>
    <row r="1114" spans="1:10" s="9" customFormat="1" x14ac:dyDescent="0.25">
      <c r="A1114" s="22" t="s">
        <v>1992</v>
      </c>
      <c r="B1114" s="22" t="s">
        <v>222</v>
      </c>
      <c r="C1114" s="22" t="s">
        <v>4</v>
      </c>
      <c r="D1114" s="22" t="s">
        <v>10</v>
      </c>
      <c r="E1114" s="22" t="s">
        <v>222</v>
      </c>
      <c r="F1114" s="22" t="s">
        <v>400</v>
      </c>
      <c r="G1114" s="22" t="s">
        <v>7</v>
      </c>
      <c r="H1114" s="22" t="s">
        <v>401</v>
      </c>
      <c r="I1114" s="19" t="str">
        <f>'Extraction IP'!F1114&amp;'Extraction IP'!G1114</f>
        <v>C37</v>
      </c>
      <c r="J1114" s="46">
        <f t="array" ref="J1114">INDEX(H:H,MATCH(1,(K1114=A:A)*(L1114=G:G),0))</f>
        <v>0</v>
      </c>
    </row>
    <row r="1115" spans="1:10" s="9" customFormat="1" x14ac:dyDescent="0.25">
      <c r="A1115" s="22" t="s">
        <v>1992</v>
      </c>
      <c r="B1115" s="22" t="s">
        <v>222</v>
      </c>
      <c r="C1115" s="22" t="s">
        <v>4</v>
      </c>
      <c r="D1115" s="22" t="s">
        <v>10</v>
      </c>
      <c r="E1115" s="22" t="s">
        <v>222</v>
      </c>
      <c r="F1115" s="22" t="s">
        <v>400</v>
      </c>
      <c r="G1115" s="22" t="s">
        <v>0</v>
      </c>
      <c r="H1115" s="22" t="s">
        <v>402</v>
      </c>
      <c r="I1115" s="19" t="str">
        <f>'Extraction IP'!F1115&amp;'Extraction IP'!G1115</f>
        <v>C33</v>
      </c>
      <c r="J1115" s="46">
        <f t="array" ref="J1115">INDEX(H:H,MATCH(1,(K1115=A:A)*(L1115=G:G),0))</f>
        <v>0</v>
      </c>
    </row>
    <row r="1116" spans="1:10" s="9" customFormat="1" x14ac:dyDescent="0.25">
      <c r="A1116" s="22" t="s">
        <v>1993</v>
      </c>
      <c r="B1116" s="22" t="s">
        <v>222</v>
      </c>
      <c r="C1116" s="22" t="s">
        <v>4</v>
      </c>
      <c r="D1116" s="22" t="s">
        <v>10</v>
      </c>
      <c r="E1116" s="22" t="s">
        <v>222</v>
      </c>
      <c r="F1116" s="22" t="s">
        <v>149</v>
      </c>
      <c r="G1116" s="22" t="s">
        <v>6</v>
      </c>
      <c r="H1116" s="22" t="s">
        <v>390</v>
      </c>
      <c r="I1116" s="19" t="str">
        <f>'Extraction IP'!F1116&amp;'Extraction IP'!G1116</f>
        <v>C11</v>
      </c>
      <c r="J1116" s="46">
        <f t="array" ref="J1116">INDEX(H:H,MATCH(1,(K1116=A:A)*(L1116=G:G),0))</f>
        <v>0</v>
      </c>
    </row>
    <row r="1117" spans="1:10" s="9" customFormat="1" x14ac:dyDescent="0.25">
      <c r="A1117" s="22" t="s">
        <v>1993</v>
      </c>
      <c r="B1117" s="22" t="s">
        <v>222</v>
      </c>
      <c r="C1117" s="22" t="s">
        <v>4</v>
      </c>
      <c r="D1117" s="22" t="s">
        <v>10</v>
      </c>
      <c r="E1117" s="22" t="s">
        <v>222</v>
      </c>
      <c r="F1117" s="22" t="s">
        <v>149</v>
      </c>
      <c r="G1117" s="22" t="s">
        <v>0</v>
      </c>
      <c r="H1117" s="22" t="s">
        <v>391</v>
      </c>
      <c r="I1117" s="19" t="str">
        <f>'Extraction IP'!F1117&amp;'Extraction IP'!G1117</f>
        <v>C3</v>
      </c>
      <c r="J1117" s="46">
        <f t="array" ref="J1117">INDEX(H:H,MATCH(1,(K1117=A:A)*(L1117=G:G),0))</f>
        <v>0</v>
      </c>
    </row>
    <row r="1118" spans="1:10" s="9" customFormat="1" x14ac:dyDescent="0.25">
      <c r="A1118" s="22" t="s">
        <v>1993</v>
      </c>
      <c r="B1118" s="22" t="s">
        <v>222</v>
      </c>
      <c r="C1118" s="22" t="s">
        <v>4</v>
      </c>
      <c r="D1118" s="22" t="s">
        <v>10</v>
      </c>
      <c r="E1118" s="22" t="s">
        <v>222</v>
      </c>
      <c r="F1118" s="22" t="s">
        <v>36</v>
      </c>
      <c r="G1118" s="22" t="s">
        <v>0</v>
      </c>
      <c r="H1118" s="22" t="s">
        <v>403</v>
      </c>
      <c r="I1118" s="19" t="str">
        <f>'Extraction IP'!F1118&amp;'Extraction IP'!G1118</f>
        <v>H3</v>
      </c>
      <c r="J1118" s="46">
        <f t="array" ref="J1118">INDEX(H:H,MATCH(1,(K1118=A:A)*(L1118=G:G),0))</f>
        <v>0</v>
      </c>
    </row>
    <row r="1119" spans="1:10" s="9" customFormat="1" x14ac:dyDescent="0.25">
      <c r="A1119" s="22" t="s">
        <v>1993</v>
      </c>
      <c r="B1119" s="22" t="s">
        <v>222</v>
      </c>
      <c r="C1119" s="22" t="s">
        <v>4</v>
      </c>
      <c r="D1119" s="22" t="s">
        <v>10</v>
      </c>
      <c r="E1119" s="22" t="s">
        <v>222</v>
      </c>
      <c r="F1119" s="22" t="s">
        <v>1723</v>
      </c>
      <c r="G1119" s="22" t="s">
        <v>6</v>
      </c>
      <c r="H1119" s="22" t="s">
        <v>404</v>
      </c>
      <c r="I1119" s="19" t="str">
        <f>'Extraction IP'!F1119&amp;'Extraction IP'!G1119</f>
        <v>G11</v>
      </c>
      <c r="J1119" s="46">
        <f t="array" ref="J1119">INDEX(H:H,MATCH(1,(K1119=A:A)*(L1119=G:G),0))</f>
        <v>0</v>
      </c>
    </row>
    <row r="1120" spans="1:10" s="9" customFormat="1" x14ac:dyDescent="0.25">
      <c r="A1120" s="22" t="s">
        <v>1993</v>
      </c>
      <c r="B1120" s="22" t="s">
        <v>222</v>
      </c>
      <c r="C1120" s="22" t="s">
        <v>4</v>
      </c>
      <c r="D1120" s="22" t="s">
        <v>10</v>
      </c>
      <c r="E1120" s="22" t="s">
        <v>222</v>
      </c>
      <c r="F1120" s="22" t="s">
        <v>1723</v>
      </c>
      <c r="G1120" s="22" t="s">
        <v>7</v>
      </c>
      <c r="H1120" s="22" t="s">
        <v>405</v>
      </c>
      <c r="I1120" s="19" t="str">
        <f>'Extraction IP'!F1120&amp;'Extraction IP'!G1120</f>
        <v>G7</v>
      </c>
      <c r="J1120" s="46">
        <f t="array" ref="J1120">INDEX(H:H,MATCH(1,(K1120=A:A)*(L1120=G:G),0))</f>
        <v>0</v>
      </c>
    </row>
    <row r="1121" spans="1:10" s="9" customFormat="1" x14ac:dyDescent="0.25">
      <c r="A1121" s="22" t="s">
        <v>1993</v>
      </c>
      <c r="B1121" s="22" t="s">
        <v>222</v>
      </c>
      <c r="C1121" s="22" t="s">
        <v>4</v>
      </c>
      <c r="D1121" s="22" t="s">
        <v>10</v>
      </c>
      <c r="E1121" s="22" t="s">
        <v>222</v>
      </c>
      <c r="F1121" s="22" t="s">
        <v>1723</v>
      </c>
      <c r="G1121" s="22" t="s">
        <v>0</v>
      </c>
      <c r="H1121" s="22" t="s">
        <v>406</v>
      </c>
      <c r="I1121" s="19" t="str">
        <f>'Extraction IP'!F1121&amp;'Extraction IP'!G1121</f>
        <v>G3</v>
      </c>
      <c r="J1121" s="46">
        <f t="array" ref="J1121">INDEX(H:H,MATCH(1,(K1121=A:A)*(L1121=G:G),0))</f>
        <v>0</v>
      </c>
    </row>
    <row r="1122" spans="1:10" s="9" customFormat="1" x14ac:dyDescent="0.25">
      <c r="A1122" s="22" t="s">
        <v>1993</v>
      </c>
      <c r="B1122" s="22" t="s">
        <v>222</v>
      </c>
      <c r="C1122" s="22" t="s">
        <v>4</v>
      </c>
      <c r="D1122" s="22" t="s">
        <v>10</v>
      </c>
      <c r="E1122" s="22" t="s">
        <v>222</v>
      </c>
      <c r="F1122" s="22" t="s">
        <v>149</v>
      </c>
      <c r="G1122" s="22" t="s">
        <v>7</v>
      </c>
      <c r="H1122" s="22" t="s">
        <v>407</v>
      </c>
      <c r="I1122" s="19" t="str">
        <f>'Extraction IP'!F1122&amp;'Extraction IP'!G1122</f>
        <v>C7</v>
      </c>
      <c r="J1122" s="46">
        <f t="array" ref="J1122">INDEX(H:H,MATCH(1,(K1122=A:A)*(L1122=G:G),0))</f>
        <v>0</v>
      </c>
    </row>
    <row r="1123" spans="1:10" s="9" customFormat="1" x14ac:dyDescent="0.25">
      <c r="A1123" s="22" t="s">
        <v>1994</v>
      </c>
      <c r="B1123" s="22" t="s">
        <v>222</v>
      </c>
      <c r="C1123" s="22" t="s">
        <v>4</v>
      </c>
      <c r="D1123" s="22" t="s">
        <v>10</v>
      </c>
      <c r="E1123" s="22" t="s">
        <v>222</v>
      </c>
      <c r="F1123" s="22" t="s">
        <v>20</v>
      </c>
      <c r="G1123" s="22" t="s">
        <v>6</v>
      </c>
      <c r="H1123" s="22" t="s">
        <v>480</v>
      </c>
      <c r="I1123" s="19" t="str">
        <f>'Extraction IP'!F1123&amp;'Extraction IP'!G1123</f>
        <v>D11</v>
      </c>
      <c r="J1123" s="46">
        <f t="array" ref="J1123">INDEX(H:H,MATCH(1,(K1123=A:A)*(L1123=G:G),0))</f>
        <v>0</v>
      </c>
    </row>
    <row r="1124" spans="1:10" s="9" customFormat="1" x14ac:dyDescent="0.25">
      <c r="A1124" s="22" t="s">
        <v>1994</v>
      </c>
      <c r="B1124" s="22" t="s">
        <v>222</v>
      </c>
      <c r="C1124" s="22" t="s">
        <v>4</v>
      </c>
      <c r="D1124" s="22" t="s">
        <v>10</v>
      </c>
      <c r="E1124" s="22" t="s">
        <v>222</v>
      </c>
      <c r="F1124" s="22" t="s">
        <v>20</v>
      </c>
      <c r="G1124" s="22" t="s">
        <v>7</v>
      </c>
      <c r="H1124" s="22" t="s">
        <v>481</v>
      </c>
      <c r="I1124" s="19" t="str">
        <f>'Extraction IP'!F1124&amp;'Extraction IP'!G1124</f>
        <v>D7</v>
      </c>
      <c r="J1124" s="46">
        <f t="array" ref="J1124">INDEX(H:H,MATCH(1,(K1124=A:A)*(L1124=G:G),0))</f>
        <v>0</v>
      </c>
    </row>
    <row r="1125" spans="1:10" s="9" customFormat="1" x14ac:dyDescent="0.25">
      <c r="A1125" s="22" t="s">
        <v>1994</v>
      </c>
      <c r="B1125" s="22" t="s">
        <v>222</v>
      </c>
      <c r="C1125" s="22" t="s">
        <v>4</v>
      </c>
      <c r="D1125" s="22" t="s">
        <v>10</v>
      </c>
      <c r="E1125" s="22" t="s">
        <v>222</v>
      </c>
      <c r="F1125" s="22" t="s">
        <v>20</v>
      </c>
      <c r="G1125" s="22" t="s">
        <v>0</v>
      </c>
      <c r="H1125" s="22" t="s">
        <v>482</v>
      </c>
      <c r="I1125" s="19" t="str">
        <f>'Extraction IP'!F1125&amp;'Extraction IP'!G1125</f>
        <v>D3</v>
      </c>
      <c r="J1125" s="46">
        <f t="array" ref="J1125">INDEX(H:H,MATCH(1,(K1125=A:A)*(L1125=G:G),0))</f>
        <v>0</v>
      </c>
    </row>
    <row r="1126" spans="1:10" s="9" customFormat="1" x14ac:dyDescent="0.25">
      <c r="A1126" s="22" t="s">
        <v>1994</v>
      </c>
      <c r="B1126" s="22" t="s">
        <v>222</v>
      </c>
      <c r="C1126" s="22" t="s">
        <v>4</v>
      </c>
      <c r="D1126" s="22" t="s">
        <v>10</v>
      </c>
      <c r="E1126" s="22" t="s">
        <v>222</v>
      </c>
      <c r="F1126" s="22" t="s">
        <v>32</v>
      </c>
      <c r="G1126" s="22" t="s">
        <v>6</v>
      </c>
      <c r="H1126" s="22" t="s">
        <v>483</v>
      </c>
      <c r="I1126" s="19" t="str">
        <f>'Extraction IP'!F1126&amp;'Extraction IP'!G1126</f>
        <v>A11</v>
      </c>
      <c r="J1126" s="46">
        <f t="array" ref="J1126">INDEX(H:H,MATCH(1,(K1126=A:A)*(L1126=G:G),0))</f>
        <v>0</v>
      </c>
    </row>
    <row r="1127" spans="1:10" s="9" customFormat="1" x14ac:dyDescent="0.25">
      <c r="A1127" s="22" t="s">
        <v>1994</v>
      </c>
      <c r="B1127" s="22" t="s">
        <v>222</v>
      </c>
      <c r="C1127" s="22" t="s">
        <v>4</v>
      </c>
      <c r="D1127" s="22" t="s">
        <v>10</v>
      </c>
      <c r="E1127" s="22" t="s">
        <v>222</v>
      </c>
      <c r="F1127" s="22" t="s">
        <v>28</v>
      </c>
      <c r="G1127" s="22" t="s">
        <v>6</v>
      </c>
      <c r="H1127" s="22" t="s">
        <v>484</v>
      </c>
      <c r="I1127" s="19" t="str">
        <f>'Extraction IP'!F1127&amp;'Extraction IP'!G1127</f>
        <v>B11</v>
      </c>
      <c r="J1127" s="46">
        <f t="array" ref="J1127">INDEX(H:H,MATCH(1,(K1127=A:A)*(L1127=G:G),0))</f>
        <v>0</v>
      </c>
    </row>
    <row r="1128" spans="1:10" s="9" customFormat="1" x14ac:dyDescent="0.25">
      <c r="A1128" s="22" t="s">
        <v>1994</v>
      </c>
      <c r="B1128" s="22" t="s">
        <v>222</v>
      </c>
      <c r="C1128" s="22" t="s">
        <v>4</v>
      </c>
      <c r="D1128" s="22" t="s">
        <v>10</v>
      </c>
      <c r="E1128" s="22" t="s">
        <v>222</v>
      </c>
      <c r="F1128" s="22" t="s">
        <v>28</v>
      </c>
      <c r="G1128" s="22" t="s">
        <v>7</v>
      </c>
      <c r="H1128" s="22" t="s">
        <v>485</v>
      </c>
      <c r="I1128" s="19" t="str">
        <f>'Extraction IP'!F1128&amp;'Extraction IP'!G1128</f>
        <v>B7</v>
      </c>
      <c r="J1128" s="46">
        <f t="array" ref="J1128">INDEX(H:H,MATCH(1,(K1128=A:A)*(L1128=G:G),0))</f>
        <v>0</v>
      </c>
    </row>
    <row r="1129" spans="1:10" s="9" customFormat="1" x14ac:dyDescent="0.25">
      <c r="A1129" s="22" t="s">
        <v>1994</v>
      </c>
      <c r="B1129" s="22" t="s">
        <v>222</v>
      </c>
      <c r="C1129" s="22" t="s">
        <v>4</v>
      </c>
      <c r="D1129" s="22" t="s">
        <v>10</v>
      </c>
      <c r="E1129" s="22" t="s">
        <v>222</v>
      </c>
      <c r="F1129" s="22" t="s">
        <v>32</v>
      </c>
      <c r="G1129" s="22" t="s">
        <v>0</v>
      </c>
      <c r="H1129" s="22" t="s">
        <v>486</v>
      </c>
      <c r="I1129" s="19" t="str">
        <f>'Extraction IP'!F1129&amp;'Extraction IP'!G1129</f>
        <v>A3</v>
      </c>
      <c r="J1129" s="46">
        <f t="array" ref="J1129">INDEX(H:H,MATCH(1,(K1129=A:A)*(L1129=G:G),0))</f>
        <v>0</v>
      </c>
    </row>
    <row r="1130" spans="1:10" s="9" customFormat="1" x14ac:dyDescent="0.25">
      <c r="A1130" s="22" t="s">
        <v>1994</v>
      </c>
      <c r="B1130" s="22" t="s">
        <v>222</v>
      </c>
      <c r="C1130" s="22" t="s">
        <v>4</v>
      </c>
      <c r="D1130" s="22" t="s">
        <v>10</v>
      </c>
      <c r="E1130" s="22" t="s">
        <v>222</v>
      </c>
      <c r="F1130" s="22" t="s">
        <v>32</v>
      </c>
      <c r="G1130" s="22" t="s">
        <v>7</v>
      </c>
      <c r="H1130" s="22" t="s">
        <v>487</v>
      </c>
      <c r="I1130" s="19" t="str">
        <f>'Extraction IP'!F1130&amp;'Extraction IP'!G1130</f>
        <v>A7</v>
      </c>
      <c r="J1130" s="46">
        <f t="array" ref="J1130">INDEX(H:H,MATCH(1,(K1130=A:A)*(L1130=G:G),0))</f>
        <v>0</v>
      </c>
    </row>
    <row r="1131" spans="1:10" s="9" customFormat="1" x14ac:dyDescent="0.25">
      <c r="A1131" s="22" t="s">
        <v>1994</v>
      </c>
      <c r="B1131" s="22" t="s">
        <v>222</v>
      </c>
      <c r="C1131" s="22" t="s">
        <v>4</v>
      </c>
      <c r="D1131" s="22" t="s">
        <v>10</v>
      </c>
      <c r="E1131" s="22" t="s">
        <v>222</v>
      </c>
      <c r="F1131" s="22" t="s">
        <v>28</v>
      </c>
      <c r="G1131" s="22" t="s">
        <v>0</v>
      </c>
      <c r="H1131" s="22" t="s">
        <v>488</v>
      </c>
      <c r="I1131" s="19" t="str">
        <f>'Extraction IP'!F1131&amp;'Extraction IP'!G1131</f>
        <v>B3</v>
      </c>
      <c r="J1131" s="46">
        <f t="array" ref="J1131">INDEX(H:H,MATCH(1,(K1131=A:A)*(L1131=G:G),0))</f>
        <v>0</v>
      </c>
    </row>
    <row r="1132" spans="1:10" s="9" customFormat="1" x14ac:dyDescent="0.25">
      <c r="A1132" s="22" t="s">
        <v>1995</v>
      </c>
      <c r="B1132" s="22" t="s">
        <v>222</v>
      </c>
      <c r="C1132" s="22" t="s">
        <v>4</v>
      </c>
      <c r="D1132" s="22" t="s">
        <v>10</v>
      </c>
      <c r="E1132" s="22" t="s">
        <v>222</v>
      </c>
      <c r="F1132" s="22" t="s">
        <v>490</v>
      </c>
      <c r="G1132" s="22" t="s">
        <v>6</v>
      </c>
      <c r="H1132" s="22" t="s">
        <v>489</v>
      </c>
      <c r="I1132" s="19" t="str">
        <f>'Extraction IP'!F1132&amp;'Extraction IP'!G1132</f>
        <v>D311</v>
      </c>
      <c r="J1132" s="46">
        <f t="array" ref="J1132">INDEX(H:H,MATCH(1,(K1132=A:A)*(L1132=G:G),0))</f>
        <v>0</v>
      </c>
    </row>
    <row r="1133" spans="1:10" s="9" customFormat="1" x14ac:dyDescent="0.25">
      <c r="A1133" s="22" t="s">
        <v>1995</v>
      </c>
      <c r="B1133" s="22" t="s">
        <v>222</v>
      </c>
      <c r="C1133" s="22" t="s">
        <v>4</v>
      </c>
      <c r="D1133" s="22" t="s">
        <v>10</v>
      </c>
      <c r="E1133" s="22" t="s">
        <v>222</v>
      </c>
      <c r="F1133" s="22" t="s">
        <v>492</v>
      </c>
      <c r="G1133" s="22" t="s">
        <v>7</v>
      </c>
      <c r="H1133" s="22" t="s">
        <v>491</v>
      </c>
      <c r="I1133" s="19" t="str">
        <f>'Extraction IP'!F1133&amp;'Extraction IP'!G1133</f>
        <v>E37</v>
      </c>
      <c r="J1133" s="46">
        <f t="array" ref="J1133">INDEX(H:H,MATCH(1,(K1133=A:A)*(L1133=G:G),0))</f>
        <v>0</v>
      </c>
    </row>
    <row r="1134" spans="1:10" s="9" customFormat="1" x14ac:dyDescent="0.25">
      <c r="A1134" s="22" t="s">
        <v>1995</v>
      </c>
      <c r="B1134" s="22" t="s">
        <v>222</v>
      </c>
      <c r="C1134" s="22" t="s">
        <v>4</v>
      </c>
      <c r="D1134" s="22" t="s">
        <v>10</v>
      </c>
      <c r="E1134" s="22" t="s">
        <v>222</v>
      </c>
      <c r="F1134" s="22" t="s">
        <v>490</v>
      </c>
      <c r="G1134" s="22" t="s">
        <v>0</v>
      </c>
      <c r="H1134" s="22" t="s">
        <v>493</v>
      </c>
      <c r="I1134" s="19" t="str">
        <f>'Extraction IP'!F1134&amp;'Extraction IP'!G1134</f>
        <v>D33</v>
      </c>
      <c r="J1134" s="46">
        <f t="array" ref="J1134">INDEX(H:H,MATCH(1,(K1134=A:A)*(L1134=G:G),0))</f>
        <v>0</v>
      </c>
    </row>
    <row r="1135" spans="1:10" s="9" customFormat="1" x14ac:dyDescent="0.25">
      <c r="A1135" s="22" t="s">
        <v>1995</v>
      </c>
      <c r="B1135" s="22" t="s">
        <v>222</v>
      </c>
      <c r="C1135" s="22" t="s">
        <v>4</v>
      </c>
      <c r="D1135" s="22" t="s">
        <v>10</v>
      </c>
      <c r="E1135" s="22" t="s">
        <v>222</v>
      </c>
      <c r="F1135" s="22" t="s">
        <v>492</v>
      </c>
      <c r="G1135" s="22" t="s">
        <v>6</v>
      </c>
      <c r="H1135" s="22" t="s">
        <v>494</v>
      </c>
      <c r="I1135" s="19" t="str">
        <f>'Extraction IP'!F1135&amp;'Extraction IP'!G1135</f>
        <v>E311</v>
      </c>
      <c r="J1135" s="46">
        <f t="array" ref="J1135">INDEX(H:H,MATCH(1,(K1135=A:A)*(L1135=G:G),0))</f>
        <v>0</v>
      </c>
    </row>
    <row r="1136" spans="1:10" s="9" customFormat="1" x14ac:dyDescent="0.25">
      <c r="A1136" s="22" t="s">
        <v>1995</v>
      </c>
      <c r="B1136" s="22" t="s">
        <v>222</v>
      </c>
      <c r="C1136" s="22" t="s">
        <v>4</v>
      </c>
      <c r="D1136" s="22" t="s">
        <v>10</v>
      </c>
      <c r="E1136" s="22" t="s">
        <v>222</v>
      </c>
      <c r="F1136" s="22" t="s">
        <v>492</v>
      </c>
      <c r="G1136" s="22" t="s">
        <v>0</v>
      </c>
      <c r="H1136" s="22" t="s">
        <v>495</v>
      </c>
      <c r="I1136" s="19" t="str">
        <f>'Extraction IP'!F1136&amp;'Extraction IP'!G1136</f>
        <v>E33</v>
      </c>
      <c r="J1136" s="46">
        <f t="array" ref="J1136">INDEX(H:H,MATCH(1,(K1136=A:A)*(L1136=G:G),0))</f>
        <v>0</v>
      </c>
    </row>
    <row r="1137" spans="1:10" s="9" customFormat="1" x14ac:dyDescent="0.25">
      <c r="A1137" s="22" t="s">
        <v>1995</v>
      </c>
      <c r="B1137" s="22" t="s">
        <v>222</v>
      </c>
      <c r="C1137" s="22" t="s">
        <v>4</v>
      </c>
      <c r="D1137" s="22" t="s">
        <v>10</v>
      </c>
      <c r="E1137" s="22" t="s">
        <v>222</v>
      </c>
      <c r="F1137" s="22" t="s">
        <v>36</v>
      </c>
      <c r="G1137" s="22" t="s">
        <v>6</v>
      </c>
      <c r="H1137" s="22" t="s">
        <v>496</v>
      </c>
      <c r="I1137" s="19" t="str">
        <f>'Extraction IP'!F1137&amp;'Extraction IP'!G1137</f>
        <v>H11</v>
      </c>
      <c r="J1137" s="46">
        <f t="array" ref="J1137">INDEX(H:H,MATCH(1,(K1137=A:A)*(L1137=G:G),0))</f>
        <v>0</v>
      </c>
    </row>
    <row r="1138" spans="1:10" s="9" customFormat="1" x14ac:dyDescent="0.25">
      <c r="A1138" s="22" t="s">
        <v>1995</v>
      </c>
      <c r="B1138" s="22" t="s">
        <v>222</v>
      </c>
      <c r="C1138" s="22" t="s">
        <v>4</v>
      </c>
      <c r="D1138" s="22" t="s">
        <v>10</v>
      </c>
      <c r="E1138" s="22" t="s">
        <v>222</v>
      </c>
      <c r="F1138" s="22" t="s">
        <v>36</v>
      </c>
      <c r="G1138" s="22" t="s">
        <v>7</v>
      </c>
      <c r="H1138" s="22" t="s">
        <v>497</v>
      </c>
      <c r="I1138" s="19" t="str">
        <f>'Extraction IP'!F1138&amp;'Extraction IP'!G1138</f>
        <v>H7</v>
      </c>
      <c r="J1138" s="46">
        <f t="array" ref="J1138">INDEX(H:H,MATCH(1,(K1138=A:A)*(L1138=G:G),0))</f>
        <v>0</v>
      </c>
    </row>
    <row r="1139" spans="1:10" s="9" customFormat="1" x14ac:dyDescent="0.25">
      <c r="A1139" s="22" t="s">
        <v>1995</v>
      </c>
      <c r="B1139" s="22" t="s">
        <v>222</v>
      </c>
      <c r="C1139" s="22" t="s">
        <v>4</v>
      </c>
      <c r="D1139" s="22" t="s">
        <v>10</v>
      </c>
      <c r="E1139" s="22" t="s">
        <v>222</v>
      </c>
      <c r="F1139" s="22" t="s">
        <v>36</v>
      </c>
      <c r="G1139" s="22" t="s">
        <v>0</v>
      </c>
      <c r="H1139" s="22" t="s">
        <v>498</v>
      </c>
      <c r="I1139" s="19" t="str">
        <f>'Extraction IP'!F1139&amp;'Extraction IP'!G1139</f>
        <v>H3</v>
      </c>
      <c r="J1139" s="46">
        <f t="array" ref="J1139">INDEX(H:H,MATCH(1,(K1139=A:A)*(L1139=G:G),0))</f>
        <v>0</v>
      </c>
    </row>
    <row r="1140" spans="1:10" s="9" customFormat="1" x14ac:dyDescent="0.25">
      <c r="A1140" s="22" t="s">
        <v>1995</v>
      </c>
      <c r="B1140" s="22" t="s">
        <v>222</v>
      </c>
      <c r="C1140" s="22" t="s">
        <v>4</v>
      </c>
      <c r="D1140" s="22" t="s">
        <v>10</v>
      </c>
      <c r="E1140" s="22" t="s">
        <v>222</v>
      </c>
      <c r="F1140" s="22" t="s">
        <v>490</v>
      </c>
      <c r="G1140" s="22" t="s">
        <v>7</v>
      </c>
      <c r="H1140" s="22" t="s">
        <v>499</v>
      </c>
      <c r="I1140" s="19" t="str">
        <f>'Extraction IP'!F1140&amp;'Extraction IP'!G1140</f>
        <v>D37</v>
      </c>
      <c r="J1140" s="46">
        <f t="array" ref="J1140">INDEX(H:H,MATCH(1,(K1140=A:A)*(L1140=G:G),0))</f>
        <v>0</v>
      </c>
    </row>
    <row r="1141" spans="1:10" s="9" customFormat="1" x14ac:dyDescent="0.25">
      <c r="A1141" s="22" t="s">
        <v>1996</v>
      </c>
      <c r="B1141" s="22" t="s">
        <v>222</v>
      </c>
      <c r="C1141" s="22" t="s">
        <v>4</v>
      </c>
      <c r="D1141" s="22" t="s">
        <v>10</v>
      </c>
      <c r="E1141" s="22" t="s">
        <v>222</v>
      </c>
      <c r="F1141" s="22" t="s">
        <v>20</v>
      </c>
      <c r="G1141" s="22" t="s">
        <v>6</v>
      </c>
      <c r="H1141" s="22" t="s">
        <v>395</v>
      </c>
      <c r="I1141" s="19" t="str">
        <f>'Extraction IP'!F1141&amp;'Extraction IP'!G1141</f>
        <v>D11</v>
      </c>
      <c r="J1141" s="46">
        <f t="array" ref="J1141">INDEX(H:H,MATCH(1,(K1141=A:A)*(L1141=G:G),0))</f>
        <v>0</v>
      </c>
    </row>
    <row r="1142" spans="1:10" s="9" customFormat="1" x14ac:dyDescent="0.25">
      <c r="A1142" s="22" t="s">
        <v>1996</v>
      </c>
      <c r="B1142" s="22" t="s">
        <v>222</v>
      </c>
      <c r="C1142" s="22" t="s">
        <v>4</v>
      </c>
      <c r="D1142" s="22" t="s">
        <v>10</v>
      </c>
      <c r="E1142" s="22" t="s">
        <v>222</v>
      </c>
      <c r="F1142" s="22" t="s">
        <v>20</v>
      </c>
      <c r="G1142" s="22" t="s">
        <v>7</v>
      </c>
      <c r="H1142" s="22" t="s">
        <v>396</v>
      </c>
      <c r="I1142" s="19" t="str">
        <f>'Extraction IP'!F1142&amp;'Extraction IP'!G1142</f>
        <v>D7</v>
      </c>
      <c r="J1142" s="46">
        <f t="array" ref="J1142">INDEX(H:H,MATCH(1,(K1142=A:A)*(L1142=G:G),0))</f>
        <v>0</v>
      </c>
    </row>
    <row r="1143" spans="1:10" s="9" customFormat="1" x14ac:dyDescent="0.25">
      <c r="A1143" s="22" t="s">
        <v>1996</v>
      </c>
      <c r="B1143" s="22" t="s">
        <v>222</v>
      </c>
      <c r="C1143" s="22" t="s">
        <v>4</v>
      </c>
      <c r="D1143" s="22" t="s">
        <v>10</v>
      </c>
      <c r="E1143" s="22" t="s">
        <v>222</v>
      </c>
      <c r="F1143" s="22" t="s">
        <v>20</v>
      </c>
      <c r="G1143" s="22" t="s">
        <v>0</v>
      </c>
      <c r="H1143" s="22" t="s">
        <v>397</v>
      </c>
      <c r="I1143" s="19" t="str">
        <f>'Extraction IP'!F1143&amp;'Extraction IP'!G1143</f>
        <v>D3</v>
      </c>
      <c r="J1143" s="46">
        <f t="array" ref="J1143">INDEX(H:H,MATCH(1,(K1143=A:A)*(L1143=G:G),0))</f>
        <v>0</v>
      </c>
    </row>
    <row r="1144" spans="1:10" s="9" customFormat="1" x14ac:dyDescent="0.25">
      <c r="A1144" s="22" t="s">
        <v>1997</v>
      </c>
      <c r="B1144" s="22" t="s">
        <v>222</v>
      </c>
      <c r="C1144" s="22" t="s">
        <v>4</v>
      </c>
      <c r="D1144" s="22" t="s">
        <v>10</v>
      </c>
      <c r="E1144" s="22" t="s">
        <v>222</v>
      </c>
      <c r="F1144" s="22" t="s">
        <v>24</v>
      </c>
      <c r="G1144" s="22" t="s">
        <v>6</v>
      </c>
      <c r="H1144" s="22" t="s">
        <v>340</v>
      </c>
      <c r="I1144" s="19" t="str">
        <f>'Extraction IP'!F1144&amp;'Extraction IP'!G1144</f>
        <v>F11</v>
      </c>
      <c r="J1144" s="46">
        <f t="array" ref="J1144">INDEX(H:H,MATCH(1,(K1144=A:A)*(L1144=G:G),0))</f>
        <v>0</v>
      </c>
    </row>
    <row r="1145" spans="1:10" s="9" customFormat="1" x14ac:dyDescent="0.25">
      <c r="A1145" s="22" t="s">
        <v>1997</v>
      </c>
      <c r="B1145" s="22" t="s">
        <v>222</v>
      </c>
      <c r="C1145" s="22" t="s">
        <v>4</v>
      </c>
      <c r="D1145" s="22" t="s">
        <v>10</v>
      </c>
      <c r="E1145" s="22" t="s">
        <v>222</v>
      </c>
      <c r="F1145" s="22" t="s">
        <v>24</v>
      </c>
      <c r="G1145" s="22" t="s">
        <v>7</v>
      </c>
      <c r="H1145" s="22" t="s">
        <v>341</v>
      </c>
      <c r="I1145" s="19" t="str">
        <f>'Extraction IP'!F1145&amp;'Extraction IP'!G1145</f>
        <v>F7</v>
      </c>
      <c r="J1145" s="46">
        <f t="array" ref="J1145">INDEX(H:H,MATCH(1,(K1145=A:A)*(L1145=G:G),0))</f>
        <v>0</v>
      </c>
    </row>
    <row r="1146" spans="1:10" s="9" customFormat="1" x14ac:dyDescent="0.25">
      <c r="A1146" s="22" t="s">
        <v>1997</v>
      </c>
      <c r="B1146" s="22" t="s">
        <v>222</v>
      </c>
      <c r="C1146" s="22" t="s">
        <v>4</v>
      </c>
      <c r="D1146" s="22" t="s">
        <v>10</v>
      </c>
      <c r="E1146" s="22" t="s">
        <v>222</v>
      </c>
      <c r="F1146" s="22" t="s">
        <v>24</v>
      </c>
      <c r="G1146" s="22" t="s">
        <v>0</v>
      </c>
      <c r="H1146" s="22" t="s">
        <v>342</v>
      </c>
      <c r="I1146" s="19" t="str">
        <f>'Extraction IP'!F1146&amp;'Extraction IP'!G1146</f>
        <v>F3</v>
      </c>
      <c r="J1146" s="46">
        <f t="array" ref="J1146">INDEX(H:H,MATCH(1,(K1146=A:A)*(L1146=G:G),0))</f>
        <v>0</v>
      </c>
    </row>
    <row r="1147" spans="1:10" s="9" customFormat="1" x14ac:dyDescent="0.25">
      <c r="A1147" s="22" t="s">
        <v>1997</v>
      </c>
      <c r="B1147" s="22" t="s">
        <v>222</v>
      </c>
      <c r="C1147" s="22" t="s">
        <v>4</v>
      </c>
      <c r="D1147" s="22" t="s">
        <v>10</v>
      </c>
      <c r="E1147" s="22" t="s">
        <v>222</v>
      </c>
      <c r="F1147" s="22" t="s">
        <v>344</v>
      </c>
      <c r="G1147" s="22" t="s">
        <v>6</v>
      </c>
      <c r="H1147" s="22" t="s">
        <v>343</v>
      </c>
      <c r="I1147" s="19" t="str">
        <f>'Extraction IP'!F1147&amp;'Extraction IP'!G1147</f>
        <v>A311</v>
      </c>
      <c r="J1147" s="46">
        <f t="array" ref="J1147">INDEX(H:H,MATCH(1,(K1147=A:A)*(L1147=G:G),0))</f>
        <v>0</v>
      </c>
    </row>
    <row r="1148" spans="1:10" s="9" customFormat="1" x14ac:dyDescent="0.25">
      <c r="A1148" s="22" t="s">
        <v>1997</v>
      </c>
      <c r="B1148" s="22" t="s">
        <v>222</v>
      </c>
      <c r="C1148" s="22" t="s">
        <v>4</v>
      </c>
      <c r="D1148" s="22" t="s">
        <v>10</v>
      </c>
      <c r="E1148" s="22" t="s">
        <v>222</v>
      </c>
      <c r="F1148" s="22" t="s">
        <v>344</v>
      </c>
      <c r="G1148" s="22" t="s">
        <v>7</v>
      </c>
      <c r="H1148" s="22" t="s">
        <v>345</v>
      </c>
      <c r="I1148" s="19" t="str">
        <f>'Extraction IP'!F1148&amp;'Extraction IP'!G1148</f>
        <v>A37</v>
      </c>
      <c r="J1148" s="46">
        <f t="array" ref="J1148">INDEX(H:H,MATCH(1,(K1148=A:A)*(L1148=G:G),0))</f>
        <v>0</v>
      </c>
    </row>
    <row r="1149" spans="1:10" s="9" customFormat="1" x14ac:dyDescent="0.25">
      <c r="A1149" s="22" t="s">
        <v>1997</v>
      </c>
      <c r="B1149" s="22" t="s">
        <v>222</v>
      </c>
      <c r="C1149" s="22" t="s">
        <v>4</v>
      </c>
      <c r="D1149" s="22" t="s">
        <v>10</v>
      </c>
      <c r="E1149" s="22" t="s">
        <v>222</v>
      </c>
      <c r="F1149" s="22" t="s">
        <v>344</v>
      </c>
      <c r="G1149" s="22" t="s">
        <v>0</v>
      </c>
      <c r="H1149" s="22" t="s">
        <v>346</v>
      </c>
      <c r="I1149" s="19" t="str">
        <f>'Extraction IP'!F1149&amp;'Extraction IP'!G1149</f>
        <v>A33</v>
      </c>
      <c r="J1149" s="46">
        <f t="array" ref="J1149">INDEX(H:H,MATCH(1,(K1149=A:A)*(L1149=G:G),0))</f>
        <v>0</v>
      </c>
    </row>
    <row r="1150" spans="1:10" s="9" customFormat="1" x14ac:dyDescent="0.25">
      <c r="A1150" s="22" t="s">
        <v>1997</v>
      </c>
      <c r="B1150" s="22" t="s">
        <v>222</v>
      </c>
      <c r="C1150" s="22" t="s">
        <v>4</v>
      </c>
      <c r="D1150" s="22" t="s">
        <v>10</v>
      </c>
      <c r="E1150" s="22" t="s">
        <v>222</v>
      </c>
      <c r="F1150" s="22" t="s">
        <v>348</v>
      </c>
      <c r="G1150" s="22" t="s">
        <v>6</v>
      </c>
      <c r="H1150" s="22" t="s">
        <v>347</v>
      </c>
      <c r="I1150" s="19" t="str">
        <f>'Extraction IP'!F1150&amp;'Extraction IP'!G1150</f>
        <v>B311</v>
      </c>
      <c r="J1150" s="46">
        <f t="array" ref="J1150">INDEX(H:H,MATCH(1,(K1150=A:A)*(L1150=G:G),0))</f>
        <v>0</v>
      </c>
    </row>
    <row r="1151" spans="1:10" s="9" customFormat="1" x14ac:dyDescent="0.25">
      <c r="A1151" s="22" t="s">
        <v>1997</v>
      </c>
      <c r="B1151" s="22" t="s">
        <v>222</v>
      </c>
      <c r="C1151" s="22" t="s">
        <v>4</v>
      </c>
      <c r="D1151" s="22" t="s">
        <v>10</v>
      </c>
      <c r="E1151" s="22" t="s">
        <v>222</v>
      </c>
      <c r="F1151" s="22" t="s">
        <v>348</v>
      </c>
      <c r="G1151" s="22" t="s">
        <v>7</v>
      </c>
      <c r="H1151" s="22" t="s">
        <v>349</v>
      </c>
      <c r="I1151" s="19" t="str">
        <f>'Extraction IP'!F1151&amp;'Extraction IP'!G1151</f>
        <v>B37</v>
      </c>
      <c r="J1151" s="46">
        <f t="array" ref="J1151">INDEX(H:H,MATCH(1,(K1151=A:A)*(L1151=G:G),0))</f>
        <v>0</v>
      </c>
    </row>
    <row r="1152" spans="1:10" s="9" customFormat="1" x14ac:dyDescent="0.25">
      <c r="A1152" s="22" t="s">
        <v>1997</v>
      </c>
      <c r="B1152" s="22" t="s">
        <v>222</v>
      </c>
      <c r="C1152" s="22" t="s">
        <v>4</v>
      </c>
      <c r="D1152" s="22" t="s">
        <v>10</v>
      </c>
      <c r="E1152" s="22" t="s">
        <v>222</v>
      </c>
      <c r="F1152" s="22" t="s">
        <v>348</v>
      </c>
      <c r="G1152" s="22" t="s">
        <v>0</v>
      </c>
      <c r="H1152" s="22" t="s">
        <v>350</v>
      </c>
      <c r="I1152" s="19" t="str">
        <f>'Extraction IP'!F1152&amp;'Extraction IP'!G1152</f>
        <v>B33</v>
      </c>
      <c r="J1152" s="46">
        <f t="array" ref="J1152">INDEX(H:H,MATCH(1,(K1152=A:A)*(L1152=G:G),0))</f>
        <v>0</v>
      </c>
    </row>
    <row r="1153" spans="1:10" s="9" customFormat="1" x14ac:dyDescent="0.25">
      <c r="A1153" s="22" t="s">
        <v>1998</v>
      </c>
      <c r="B1153" s="22" t="s">
        <v>222</v>
      </c>
      <c r="C1153" s="22" t="s">
        <v>14</v>
      </c>
      <c r="D1153" s="22" t="s">
        <v>10</v>
      </c>
      <c r="E1153" s="22" t="s">
        <v>222</v>
      </c>
      <c r="F1153" s="22" t="s">
        <v>24</v>
      </c>
      <c r="G1153" s="22" t="s">
        <v>0</v>
      </c>
      <c r="H1153" s="22" t="s">
        <v>221</v>
      </c>
      <c r="I1153" s="19" t="str">
        <f>'Extraction IP'!F1153&amp;'Extraction IP'!G1153</f>
        <v>F3</v>
      </c>
      <c r="J1153" s="46">
        <f t="array" ref="J1153">INDEX(H:H,MATCH(1,(K1153=A:A)*(L1153=G:G),0))</f>
        <v>0</v>
      </c>
    </row>
    <row r="1154" spans="1:10" s="9" customFormat="1" x14ac:dyDescent="0.25">
      <c r="A1154" s="22" t="s">
        <v>1998</v>
      </c>
      <c r="B1154" s="22" t="s">
        <v>222</v>
      </c>
      <c r="C1154" s="22" t="s">
        <v>14</v>
      </c>
      <c r="D1154" s="22" t="s">
        <v>10</v>
      </c>
      <c r="E1154" s="22" t="s">
        <v>222</v>
      </c>
      <c r="F1154" s="22" t="s">
        <v>12</v>
      </c>
      <c r="G1154" s="22" t="s">
        <v>6</v>
      </c>
      <c r="H1154" s="22" t="s">
        <v>223</v>
      </c>
      <c r="I1154" s="19" t="str">
        <f>'Extraction IP'!F1154&amp;'Extraction IP'!G1154</f>
        <v>E11</v>
      </c>
      <c r="J1154" s="46">
        <f t="array" ref="J1154">INDEX(H:H,MATCH(1,(K1154=A:A)*(L1154=G:G),0))</f>
        <v>0</v>
      </c>
    </row>
    <row r="1155" spans="1:10" s="9" customFormat="1" x14ac:dyDescent="0.25">
      <c r="A1155" s="22" t="s">
        <v>1998</v>
      </c>
      <c r="B1155" s="22" t="s">
        <v>222</v>
      </c>
      <c r="C1155" s="22" t="s">
        <v>14</v>
      </c>
      <c r="D1155" s="22" t="s">
        <v>10</v>
      </c>
      <c r="E1155" s="22" t="s">
        <v>222</v>
      </c>
      <c r="F1155" s="22" t="s">
        <v>12</v>
      </c>
      <c r="G1155" s="22" t="s">
        <v>7</v>
      </c>
      <c r="H1155" s="22" t="s">
        <v>224</v>
      </c>
      <c r="I1155" s="19" t="str">
        <f>'Extraction IP'!F1155&amp;'Extraction IP'!G1155</f>
        <v>E7</v>
      </c>
      <c r="J1155" s="46">
        <f t="array" ref="J1155">INDEX(H:H,MATCH(1,(K1155=A:A)*(L1155=G:G),0))</f>
        <v>0</v>
      </c>
    </row>
    <row r="1156" spans="1:10" s="9" customFormat="1" x14ac:dyDescent="0.25">
      <c r="A1156" s="22" t="s">
        <v>1998</v>
      </c>
      <c r="B1156" s="22" t="s">
        <v>222</v>
      </c>
      <c r="C1156" s="22" t="s">
        <v>14</v>
      </c>
      <c r="D1156" s="22" t="s">
        <v>10</v>
      </c>
      <c r="E1156" s="22" t="s">
        <v>222</v>
      </c>
      <c r="F1156" s="22" t="s">
        <v>12</v>
      </c>
      <c r="G1156" s="22" t="s">
        <v>0</v>
      </c>
      <c r="H1156" s="22" t="s">
        <v>225</v>
      </c>
      <c r="I1156" s="19" t="str">
        <f>'Extraction IP'!F1156&amp;'Extraction IP'!G1156</f>
        <v>E3</v>
      </c>
      <c r="J1156" s="46">
        <f t="array" ref="J1156">INDEX(H:H,MATCH(1,(K1156=A:A)*(L1156=G:G),0))</f>
        <v>0</v>
      </c>
    </row>
    <row r="1157" spans="1:10" s="9" customFormat="1" x14ac:dyDescent="0.25">
      <c r="A1157" s="22" t="s">
        <v>1998</v>
      </c>
      <c r="B1157" s="22" t="s">
        <v>222</v>
      </c>
      <c r="C1157" s="22" t="s">
        <v>14</v>
      </c>
      <c r="D1157" s="22" t="s">
        <v>10</v>
      </c>
      <c r="E1157" s="22" t="s">
        <v>222</v>
      </c>
      <c r="F1157" s="22" t="s">
        <v>24</v>
      </c>
      <c r="G1157" s="22" t="s">
        <v>6</v>
      </c>
      <c r="H1157" s="22" t="s">
        <v>226</v>
      </c>
      <c r="I1157" s="19" t="str">
        <f>'Extraction IP'!F1157&amp;'Extraction IP'!G1157</f>
        <v>F11</v>
      </c>
      <c r="J1157" s="46">
        <f t="array" ref="J1157">INDEX(H:H,MATCH(1,(K1157=A:A)*(L1157=G:G),0))</f>
        <v>0</v>
      </c>
    </row>
    <row r="1158" spans="1:10" s="9" customFormat="1" x14ac:dyDescent="0.25">
      <c r="A1158" s="22" t="s">
        <v>1998</v>
      </c>
      <c r="B1158" s="22" t="s">
        <v>222</v>
      </c>
      <c r="C1158" s="22" t="s">
        <v>14</v>
      </c>
      <c r="D1158" s="22" t="s">
        <v>10</v>
      </c>
      <c r="E1158" s="22" t="s">
        <v>222</v>
      </c>
      <c r="F1158" s="22" t="s">
        <v>24</v>
      </c>
      <c r="G1158" s="22" t="s">
        <v>7</v>
      </c>
      <c r="H1158" s="22" t="s">
        <v>227</v>
      </c>
      <c r="I1158" s="19" t="str">
        <f>'Extraction IP'!F1158&amp;'Extraction IP'!G1158</f>
        <v>F7</v>
      </c>
      <c r="J1158" s="46">
        <f t="array" ref="J1158">INDEX(H:H,MATCH(1,(K1158=A:A)*(L1158=G:G),0))</f>
        <v>0</v>
      </c>
    </row>
    <row r="1159" spans="1:10" s="9" customFormat="1" x14ac:dyDescent="0.25">
      <c r="A1159" s="22" t="s">
        <v>1999</v>
      </c>
      <c r="B1159" s="22" t="s">
        <v>222</v>
      </c>
      <c r="C1159" s="22" t="s">
        <v>14</v>
      </c>
      <c r="D1159" s="22" t="s">
        <v>10</v>
      </c>
      <c r="E1159" s="22" t="s">
        <v>222</v>
      </c>
      <c r="F1159" s="22" t="s">
        <v>32</v>
      </c>
      <c r="G1159" s="22" t="s">
        <v>6</v>
      </c>
      <c r="H1159" s="22" t="s">
        <v>228</v>
      </c>
      <c r="I1159" s="19" t="str">
        <f>'Extraction IP'!F1159&amp;'Extraction IP'!G1159</f>
        <v>A11</v>
      </c>
      <c r="J1159" s="46">
        <f t="array" ref="J1159">INDEX(H:H,MATCH(1,(K1159=A:A)*(L1159=G:G),0))</f>
        <v>0</v>
      </c>
    </row>
    <row r="1160" spans="1:10" s="9" customFormat="1" x14ac:dyDescent="0.25">
      <c r="A1160" s="22" t="s">
        <v>1999</v>
      </c>
      <c r="B1160" s="22" t="s">
        <v>222</v>
      </c>
      <c r="C1160" s="22" t="s">
        <v>14</v>
      </c>
      <c r="D1160" s="22" t="s">
        <v>10</v>
      </c>
      <c r="E1160" s="22" t="s">
        <v>222</v>
      </c>
      <c r="F1160" s="22" t="s">
        <v>32</v>
      </c>
      <c r="G1160" s="22" t="s">
        <v>7</v>
      </c>
      <c r="H1160" s="22" t="s">
        <v>229</v>
      </c>
      <c r="I1160" s="19" t="str">
        <f>'Extraction IP'!F1160&amp;'Extraction IP'!G1160</f>
        <v>A7</v>
      </c>
      <c r="J1160" s="46">
        <f t="array" ref="J1160">INDEX(H:H,MATCH(1,(K1160=A:A)*(L1160=G:G),0))</f>
        <v>0</v>
      </c>
    </row>
    <row r="1161" spans="1:10" s="9" customFormat="1" x14ac:dyDescent="0.25">
      <c r="A1161" s="22" t="s">
        <v>1999</v>
      </c>
      <c r="B1161" s="22" t="s">
        <v>222</v>
      </c>
      <c r="C1161" s="22" t="s">
        <v>14</v>
      </c>
      <c r="D1161" s="22" t="s">
        <v>10</v>
      </c>
      <c r="E1161" s="22" t="s">
        <v>222</v>
      </c>
      <c r="F1161" s="22" t="s">
        <v>32</v>
      </c>
      <c r="G1161" s="22" t="s">
        <v>0</v>
      </c>
      <c r="H1161" s="22" t="s">
        <v>230</v>
      </c>
      <c r="I1161" s="19" t="str">
        <f>'Extraction IP'!F1161&amp;'Extraction IP'!G1161</f>
        <v>A3</v>
      </c>
      <c r="J1161" s="46">
        <f t="array" ref="J1161">INDEX(H:H,MATCH(1,(K1161=A:A)*(L1161=G:G),0))</f>
        <v>0</v>
      </c>
    </row>
    <row r="1162" spans="1:10" s="9" customFormat="1" x14ac:dyDescent="0.25">
      <c r="A1162" s="22" t="s">
        <v>1999</v>
      </c>
      <c r="B1162" s="22" t="s">
        <v>222</v>
      </c>
      <c r="C1162" s="22" t="s">
        <v>14</v>
      </c>
      <c r="D1162" s="22" t="s">
        <v>10</v>
      </c>
      <c r="E1162" s="22" t="s">
        <v>222</v>
      </c>
      <c r="F1162" s="22" t="s">
        <v>28</v>
      </c>
      <c r="G1162" s="22" t="s">
        <v>6</v>
      </c>
      <c r="H1162" s="22" t="s">
        <v>231</v>
      </c>
      <c r="I1162" s="19" t="str">
        <f>'Extraction IP'!F1162&amp;'Extraction IP'!G1162</f>
        <v>B11</v>
      </c>
      <c r="J1162" s="46">
        <f t="array" ref="J1162">INDEX(H:H,MATCH(1,(K1162=A:A)*(L1162=G:G),0))</f>
        <v>0</v>
      </c>
    </row>
    <row r="1163" spans="1:10" s="9" customFormat="1" x14ac:dyDescent="0.25">
      <c r="A1163" s="22" t="s">
        <v>1999</v>
      </c>
      <c r="B1163" s="22" t="s">
        <v>222</v>
      </c>
      <c r="C1163" s="22" t="s">
        <v>14</v>
      </c>
      <c r="D1163" s="22" t="s">
        <v>10</v>
      </c>
      <c r="E1163" s="22" t="s">
        <v>222</v>
      </c>
      <c r="F1163" s="22" t="s">
        <v>28</v>
      </c>
      <c r="G1163" s="22" t="s">
        <v>7</v>
      </c>
      <c r="H1163" s="22" t="s">
        <v>232</v>
      </c>
      <c r="I1163" s="19" t="str">
        <f>'Extraction IP'!F1163&amp;'Extraction IP'!G1163</f>
        <v>B7</v>
      </c>
      <c r="J1163" s="46">
        <f t="array" ref="J1163">INDEX(H:H,MATCH(1,(K1163=A:A)*(L1163=G:G),0))</f>
        <v>0</v>
      </c>
    </row>
    <row r="1164" spans="1:10" s="9" customFormat="1" x14ac:dyDescent="0.25">
      <c r="A1164" s="22" t="s">
        <v>1999</v>
      </c>
      <c r="B1164" s="22" t="s">
        <v>222</v>
      </c>
      <c r="C1164" s="22" t="s">
        <v>14</v>
      </c>
      <c r="D1164" s="22" t="s">
        <v>10</v>
      </c>
      <c r="E1164" s="22" t="s">
        <v>222</v>
      </c>
      <c r="F1164" s="22" t="s">
        <v>28</v>
      </c>
      <c r="G1164" s="22" t="s">
        <v>0</v>
      </c>
      <c r="H1164" s="22" t="s">
        <v>233</v>
      </c>
      <c r="I1164" s="19" t="str">
        <f>'Extraction IP'!F1164&amp;'Extraction IP'!G1164</f>
        <v>B3</v>
      </c>
      <c r="J1164" s="46">
        <f t="array" ref="J1164">INDEX(H:H,MATCH(1,(K1164=A:A)*(L1164=G:G),0))</f>
        <v>0</v>
      </c>
    </row>
    <row r="1165" spans="1:10" s="9" customFormat="1" x14ac:dyDescent="0.25">
      <c r="A1165" s="22" t="s">
        <v>2000</v>
      </c>
      <c r="B1165" s="22" t="s">
        <v>222</v>
      </c>
      <c r="C1165" s="22" t="s">
        <v>14</v>
      </c>
      <c r="D1165" s="22" t="s">
        <v>10</v>
      </c>
      <c r="E1165" s="22" t="s">
        <v>222</v>
      </c>
      <c r="F1165" s="22" t="s">
        <v>235</v>
      </c>
      <c r="G1165" s="22" t="s">
        <v>6</v>
      </c>
      <c r="H1165" s="22" t="s">
        <v>234</v>
      </c>
      <c r="I1165" s="19" t="str">
        <f>'Extraction IP'!F1165&amp;'Extraction IP'!G1165</f>
        <v>E411</v>
      </c>
      <c r="J1165" s="46">
        <f t="array" ref="J1165">INDEX(H:H,MATCH(1,(K1165=A:A)*(L1165=G:G),0))</f>
        <v>0</v>
      </c>
    </row>
    <row r="1166" spans="1:10" s="9" customFormat="1" x14ac:dyDescent="0.25">
      <c r="A1166" s="22" t="s">
        <v>2000</v>
      </c>
      <c r="B1166" s="22" t="s">
        <v>222</v>
      </c>
      <c r="C1166" s="22" t="s">
        <v>14</v>
      </c>
      <c r="D1166" s="22" t="s">
        <v>10</v>
      </c>
      <c r="E1166" s="22" t="s">
        <v>222</v>
      </c>
      <c r="F1166" s="22" t="s">
        <v>235</v>
      </c>
      <c r="G1166" s="22" t="s">
        <v>7</v>
      </c>
      <c r="H1166" s="22" t="s">
        <v>236</v>
      </c>
      <c r="I1166" s="19" t="str">
        <f>'Extraction IP'!F1166&amp;'Extraction IP'!G1166</f>
        <v>E47</v>
      </c>
      <c r="J1166" s="46">
        <f t="array" ref="J1166">INDEX(H:H,MATCH(1,(K1166=A:A)*(L1166=G:G),0))</f>
        <v>0</v>
      </c>
    </row>
    <row r="1167" spans="1:10" s="9" customFormat="1" x14ac:dyDescent="0.25">
      <c r="A1167" s="22" t="s">
        <v>2000</v>
      </c>
      <c r="B1167" s="22" t="s">
        <v>222</v>
      </c>
      <c r="C1167" s="22" t="s">
        <v>14</v>
      </c>
      <c r="D1167" s="22" t="s">
        <v>10</v>
      </c>
      <c r="E1167" s="22" t="s">
        <v>222</v>
      </c>
      <c r="F1167" s="22" t="s">
        <v>235</v>
      </c>
      <c r="G1167" s="22" t="s">
        <v>0</v>
      </c>
      <c r="H1167" s="22" t="s">
        <v>237</v>
      </c>
      <c r="I1167" s="19" t="str">
        <f>'Extraction IP'!F1167&amp;'Extraction IP'!G1167</f>
        <v>E43</v>
      </c>
      <c r="J1167" s="46">
        <f t="array" ref="J1167">INDEX(H:H,MATCH(1,(K1167=A:A)*(L1167=G:G),0))</f>
        <v>0</v>
      </c>
    </row>
    <row r="1168" spans="1:10" s="9" customFormat="1" x14ac:dyDescent="0.25">
      <c r="A1168" s="22" t="s">
        <v>2000</v>
      </c>
      <c r="B1168" s="22" t="s">
        <v>222</v>
      </c>
      <c r="C1168" s="22" t="s">
        <v>14</v>
      </c>
      <c r="D1168" s="22" t="s">
        <v>10</v>
      </c>
      <c r="E1168" s="22" t="s">
        <v>222</v>
      </c>
      <c r="F1168" s="22" t="s">
        <v>239</v>
      </c>
      <c r="G1168" s="22" t="s">
        <v>6</v>
      </c>
      <c r="H1168" s="22" t="s">
        <v>238</v>
      </c>
      <c r="I1168" s="19" t="str">
        <f>'Extraction IP'!F1168&amp;'Extraction IP'!G1168</f>
        <v>D411</v>
      </c>
      <c r="J1168" s="46">
        <f t="array" ref="J1168">INDEX(H:H,MATCH(1,(K1168=A:A)*(L1168=G:G),0))</f>
        <v>0</v>
      </c>
    </row>
    <row r="1169" spans="1:10" s="9" customFormat="1" x14ac:dyDescent="0.25">
      <c r="A1169" s="22" t="s">
        <v>2000</v>
      </c>
      <c r="B1169" s="22" t="s">
        <v>222</v>
      </c>
      <c r="C1169" s="22" t="s">
        <v>14</v>
      </c>
      <c r="D1169" s="22" t="s">
        <v>10</v>
      </c>
      <c r="E1169" s="22" t="s">
        <v>222</v>
      </c>
      <c r="F1169" s="22" t="s">
        <v>239</v>
      </c>
      <c r="G1169" s="22" t="s">
        <v>7</v>
      </c>
      <c r="H1169" s="22" t="s">
        <v>240</v>
      </c>
      <c r="I1169" s="19" t="str">
        <f>'Extraction IP'!F1169&amp;'Extraction IP'!G1169</f>
        <v>D47</v>
      </c>
      <c r="J1169" s="46">
        <f t="array" ref="J1169">INDEX(H:H,MATCH(1,(K1169=A:A)*(L1169=G:G),0))</f>
        <v>0</v>
      </c>
    </row>
    <row r="1170" spans="1:10" s="9" customFormat="1" x14ac:dyDescent="0.25">
      <c r="A1170" s="22" t="s">
        <v>2000</v>
      </c>
      <c r="B1170" s="22" t="s">
        <v>222</v>
      </c>
      <c r="C1170" s="22" t="s">
        <v>14</v>
      </c>
      <c r="D1170" s="22" t="s">
        <v>10</v>
      </c>
      <c r="E1170" s="22" t="s">
        <v>222</v>
      </c>
      <c r="F1170" s="22" t="s">
        <v>239</v>
      </c>
      <c r="G1170" s="22" t="s">
        <v>0</v>
      </c>
      <c r="H1170" s="22" t="s">
        <v>241</v>
      </c>
      <c r="I1170" s="19" t="str">
        <f>'Extraction IP'!F1170&amp;'Extraction IP'!G1170</f>
        <v>D43</v>
      </c>
      <c r="J1170" s="46">
        <f t="array" ref="J1170">INDEX(H:H,MATCH(1,(K1170=A:A)*(L1170=G:G),0))</f>
        <v>0</v>
      </c>
    </row>
    <row r="1171" spans="1:10" s="7" customFormat="1" x14ac:dyDescent="0.25">
      <c r="A1171" s="19" t="s">
        <v>2001</v>
      </c>
      <c r="B1171" s="19" t="s">
        <v>1757</v>
      </c>
      <c r="C1171" s="19" t="s">
        <v>4</v>
      </c>
      <c r="D1171" s="19" t="s">
        <v>10</v>
      </c>
      <c r="E1171" s="19" t="s">
        <v>1757</v>
      </c>
      <c r="F1171" s="19" t="s">
        <v>1721</v>
      </c>
      <c r="G1171" s="19" t="s">
        <v>13</v>
      </c>
      <c r="H1171" s="19" t="s">
        <v>1430</v>
      </c>
      <c r="I1171" s="19" t="str">
        <f>'Extraction IP'!F1171&amp;'Extraction IP'!G1171</f>
        <v>O0</v>
      </c>
      <c r="J1171" s="37">
        <f t="array" ref="J1171">INDEX(H:H,MATCH(1,(K1171=A:A)*(L1171=G:G),0))</f>
        <v>0</v>
      </c>
    </row>
    <row r="1172" spans="1:10" s="7" customFormat="1" x14ac:dyDescent="0.25">
      <c r="A1172" s="19" t="s">
        <v>2001</v>
      </c>
      <c r="B1172" s="19" t="s">
        <v>1757</v>
      </c>
      <c r="C1172" s="19" t="s">
        <v>4</v>
      </c>
      <c r="D1172" s="19" t="s">
        <v>10</v>
      </c>
      <c r="E1172" s="19" t="s">
        <v>1757</v>
      </c>
      <c r="F1172" s="19" t="s">
        <v>1721</v>
      </c>
      <c r="G1172" s="19" t="s">
        <v>16</v>
      </c>
      <c r="H1172" s="19" t="s">
        <v>1431</v>
      </c>
      <c r="I1172" s="19" t="str">
        <f>'Extraction IP'!F1172&amp;'Extraction IP'!G1172</f>
        <v>O4</v>
      </c>
      <c r="J1172" s="37">
        <f t="array" ref="J1172">INDEX(H:H,MATCH(1,(K1172=A:A)*(L1172=G:G),0))</f>
        <v>0</v>
      </c>
    </row>
    <row r="1173" spans="1:10" s="7" customFormat="1" x14ac:dyDescent="0.25">
      <c r="A1173" s="19" t="s">
        <v>2001</v>
      </c>
      <c r="B1173" s="19" t="s">
        <v>1757</v>
      </c>
      <c r="C1173" s="19" t="s">
        <v>4</v>
      </c>
      <c r="D1173" s="19" t="s">
        <v>10</v>
      </c>
      <c r="E1173" s="19" t="s">
        <v>1757</v>
      </c>
      <c r="F1173" s="19" t="s">
        <v>1721</v>
      </c>
      <c r="G1173" s="19" t="s">
        <v>18</v>
      </c>
      <c r="H1173" s="19" t="s">
        <v>1432</v>
      </c>
      <c r="I1173" s="19" t="str">
        <f>'Extraction IP'!F1173&amp;'Extraction IP'!G1173</f>
        <v>O8</v>
      </c>
      <c r="J1173" s="37">
        <f t="array" ref="J1173">INDEX(H:H,MATCH(1,(K1173=A:A)*(L1173=G:G),0))</f>
        <v>0</v>
      </c>
    </row>
    <row r="1174" spans="1:10" s="7" customFormat="1" x14ac:dyDescent="0.25">
      <c r="A1174" s="19" t="s">
        <v>2001</v>
      </c>
      <c r="B1174" s="19" t="s">
        <v>1757</v>
      </c>
      <c r="C1174" s="19" t="s">
        <v>4</v>
      </c>
      <c r="D1174" s="19" t="s">
        <v>10</v>
      </c>
      <c r="E1174" s="19" t="s">
        <v>1757</v>
      </c>
      <c r="F1174" s="19" t="s">
        <v>1719</v>
      </c>
      <c r="G1174" s="19" t="s">
        <v>13</v>
      </c>
      <c r="H1174" s="19" t="s">
        <v>1433</v>
      </c>
      <c r="I1174" s="19" t="str">
        <f>'Extraction IP'!F1174&amp;'Extraction IP'!G1174</f>
        <v>N0</v>
      </c>
      <c r="J1174" s="37">
        <f t="array" ref="J1174">INDEX(H:H,MATCH(1,(K1174=A:A)*(L1174=G:G),0))</f>
        <v>0</v>
      </c>
    </row>
    <row r="1175" spans="1:10" s="7" customFormat="1" x14ac:dyDescent="0.25">
      <c r="A1175" s="19" t="s">
        <v>2001</v>
      </c>
      <c r="B1175" s="19" t="s">
        <v>1757</v>
      </c>
      <c r="C1175" s="19" t="s">
        <v>4</v>
      </c>
      <c r="D1175" s="19" t="s">
        <v>10</v>
      </c>
      <c r="E1175" s="19" t="s">
        <v>1757</v>
      </c>
      <c r="F1175" s="19" t="s">
        <v>1719</v>
      </c>
      <c r="G1175" s="19" t="s">
        <v>16</v>
      </c>
      <c r="H1175" s="19" t="s">
        <v>1434</v>
      </c>
      <c r="I1175" s="19" t="str">
        <f>'Extraction IP'!F1175&amp;'Extraction IP'!G1175</f>
        <v>N4</v>
      </c>
      <c r="J1175" s="37">
        <f t="array" ref="J1175">INDEX(H:H,MATCH(1,(K1175=A:A)*(L1175=G:G),0))</f>
        <v>0</v>
      </c>
    </row>
    <row r="1176" spans="1:10" s="7" customFormat="1" x14ac:dyDescent="0.25">
      <c r="A1176" s="19" t="s">
        <v>2001</v>
      </c>
      <c r="B1176" s="19" t="s">
        <v>1757</v>
      </c>
      <c r="C1176" s="19" t="s">
        <v>4</v>
      </c>
      <c r="D1176" s="19" t="s">
        <v>10</v>
      </c>
      <c r="E1176" s="19" t="s">
        <v>1757</v>
      </c>
      <c r="F1176" s="19" t="s">
        <v>1719</v>
      </c>
      <c r="G1176" s="19" t="s">
        <v>18</v>
      </c>
      <c r="H1176" s="19" t="s">
        <v>1435</v>
      </c>
      <c r="I1176" s="19" t="str">
        <f>'Extraction IP'!F1176&amp;'Extraction IP'!G1176</f>
        <v>N8</v>
      </c>
      <c r="J1176" s="37">
        <f t="array" ref="J1176">INDEX(H:H,MATCH(1,(K1176=A:A)*(L1176=G:G),0))</f>
        <v>0</v>
      </c>
    </row>
    <row r="1177" spans="1:10" s="7" customFormat="1" x14ac:dyDescent="0.25">
      <c r="A1177" s="19" t="s">
        <v>2001</v>
      </c>
      <c r="B1177" s="19" t="s">
        <v>1757</v>
      </c>
      <c r="C1177" s="19" t="s">
        <v>4</v>
      </c>
      <c r="D1177" s="19" t="s">
        <v>10</v>
      </c>
      <c r="E1177" s="19" t="s">
        <v>1757</v>
      </c>
      <c r="F1177" s="19" t="s">
        <v>1718</v>
      </c>
      <c r="G1177" s="19" t="s">
        <v>13</v>
      </c>
      <c r="H1177" s="19" t="s">
        <v>1436</v>
      </c>
      <c r="I1177" s="19" t="str">
        <f>'Extraction IP'!F1177&amp;'Extraction IP'!G1177</f>
        <v>M0</v>
      </c>
      <c r="J1177" s="37">
        <f t="array" ref="J1177">INDEX(H:H,MATCH(1,(K1177=A:A)*(L1177=G:G),0))</f>
        <v>0</v>
      </c>
    </row>
    <row r="1178" spans="1:10" s="7" customFormat="1" x14ac:dyDescent="0.25">
      <c r="A1178" s="19" t="s">
        <v>2001</v>
      </c>
      <c r="B1178" s="19" t="s">
        <v>1757</v>
      </c>
      <c r="C1178" s="19" t="s">
        <v>4</v>
      </c>
      <c r="D1178" s="19" t="s">
        <v>10</v>
      </c>
      <c r="E1178" s="19" t="s">
        <v>1757</v>
      </c>
      <c r="F1178" s="19" t="s">
        <v>1718</v>
      </c>
      <c r="G1178" s="19" t="s">
        <v>16</v>
      </c>
      <c r="H1178" s="19" t="s">
        <v>1437</v>
      </c>
      <c r="I1178" s="19" t="str">
        <f>'Extraction IP'!F1178&amp;'Extraction IP'!G1178</f>
        <v>M4</v>
      </c>
      <c r="J1178" s="37">
        <f t="array" ref="J1178">INDEX(H:H,MATCH(1,(K1178=A:A)*(L1178=G:G),0))</f>
        <v>0</v>
      </c>
    </row>
    <row r="1179" spans="1:10" s="7" customFormat="1" x14ac:dyDescent="0.25">
      <c r="A1179" s="19" t="s">
        <v>2001</v>
      </c>
      <c r="B1179" s="19" t="s">
        <v>1757</v>
      </c>
      <c r="C1179" s="19" t="s">
        <v>4</v>
      </c>
      <c r="D1179" s="19" t="s">
        <v>10</v>
      </c>
      <c r="E1179" s="19" t="s">
        <v>1757</v>
      </c>
      <c r="F1179" s="19" t="s">
        <v>1718</v>
      </c>
      <c r="G1179" s="19" t="s">
        <v>18</v>
      </c>
      <c r="H1179" s="19" t="s">
        <v>1438</v>
      </c>
      <c r="I1179" s="19" t="str">
        <f>'Extraction IP'!F1179&amp;'Extraction IP'!G1179</f>
        <v>M8</v>
      </c>
      <c r="J1179" s="37">
        <f t="array" ref="J1179">INDEX(H:H,MATCH(1,(K1179=A:A)*(L1179=G:G),0))</f>
        <v>0</v>
      </c>
    </row>
    <row r="1180" spans="1:10" s="7" customFormat="1" x14ac:dyDescent="0.25">
      <c r="A1180" s="19" t="s">
        <v>2001</v>
      </c>
      <c r="B1180" s="19" t="s">
        <v>1757</v>
      </c>
      <c r="C1180" s="19" t="s">
        <v>4</v>
      </c>
      <c r="D1180" s="19" t="s">
        <v>10</v>
      </c>
      <c r="E1180" s="19" t="s">
        <v>1757</v>
      </c>
      <c r="F1180" s="19" t="s">
        <v>1721</v>
      </c>
      <c r="G1180" s="19" t="s">
        <v>13</v>
      </c>
      <c r="H1180" s="19" t="s">
        <v>1439</v>
      </c>
      <c r="I1180" s="19" t="str">
        <f>'Extraction IP'!F1180&amp;'Extraction IP'!G1180</f>
        <v>O0</v>
      </c>
      <c r="J1180" s="37">
        <f t="array" ref="J1180">INDEX(H:H,MATCH(1,(K1180=A:A)*(L1180=G:G),0))</f>
        <v>0</v>
      </c>
    </row>
    <row r="1181" spans="1:10" s="7" customFormat="1" x14ac:dyDescent="0.25">
      <c r="A1181" s="19" t="s">
        <v>2001</v>
      </c>
      <c r="B1181" s="19" t="s">
        <v>1757</v>
      </c>
      <c r="C1181" s="19" t="s">
        <v>4</v>
      </c>
      <c r="D1181" s="19" t="s">
        <v>10</v>
      </c>
      <c r="E1181" s="19" t="s">
        <v>1757</v>
      </c>
      <c r="F1181" s="19" t="s">
        <v>1721</v>
      </c>
      <c r="G1181" s="19" t="s">
        <v>16</v>
      </c>
      <c r="H1181" s="19" t="s">
        <v>1440</v>
      </c>
      <c r="I1181" s="19" t="str">
        <f>'Extraction IP'!F1181&amp;'Extraction IP'!G1181</f>
        <v>O4</v>
      </c>
      <c r="J1181" s="37">
        <f t="array" ref="J1181">INDEX(H:H,MATCH(1,(K1181=A:A)*(L1181=G:G),0))</f>
        <v>0</v>
      </c>
    </row>
    <row r="1182" spans="1:10" s="7" customFormat="1" x14ac:dyDescent="0.25">
      <c r="A1182" s="19" t="s">
        <v>2001</v>
      </c>
      <c r="B1182" s="19" t="s">
        <v>1757</v>
      </c>
      <c r="C1182" s="19" t="s">
        <v>4</v>
      </c>
      <c r="D1182" s="19" t="s">
        <v>10</v>
      </c>
      <c r="E1182" s="19" t="s">
        <v>1757</v>
      </c>
      <c r="F1182" s="19" t="s">
        <v>1721</v>
      </c>
      <c r="G1182" s="19" t="s">
        <v>18</v>
      </c>
      <c r="H1182" s="19" t="s">
        <v>1441</v>
      </c>
      <c r="I1182" s="19" t="str">
        <f>'Extraction IP'!F1182&amp;'Extraction IP'!G1182</f>
        <v>O8</v>
      </c>
      <c r="J1182" s="37">
        <f t="array" ref="J1182">INDEX(H:H,MATCH(1,(K1182=A:A)*(L1182=G:G),0))</f>
        <v>0</v>
      </c>
    </row>
    <row r="1183" spans="1:10" s="7" customFormat="1" x14ac:dyDescent="0.25">
      <c r="A1183" s="19" t="s">
        <v>2001</v>
      </c>
      <c r="B1183" s="19" t="s">
        <v>1757</v>
      </c>
      <c r="C1183" s="19" t="s">
        <v>4</v>
      </c>
      <c r="D1183" s="19" t="s">
        <v>10</v>
      </c>
      <c r="E1183" s="19" t="s">
        <v>1757</v>
      </c>
      <c r="F1183" s="19" t="s">
        <v>1719</v>
      </c>
      <c r="G1183" s="19" t="s">
        <v>13</v>
      </c>
      <c r="H1183" s="19" t="s">
        <v>1442</v>
      </c>
      <c r="I1183" s="19" t="str">
        <f>'Extraction IP'!F1183&amp;'Extraction IP'!G1183</f>
        <v>N0</v>
      </c>
      <c r="J1183" s="37">
        <f t="array" ref="J1183">INDEX(H:H,MATCH(1,(K1183=A:A)*(L1183=G:G),0))</f>
        <v>0</v>
      </c>
    </row>
    <row r="1184" spans="1:10" s="7" customFormat="1" x14ac:dyDescent="0.25">
      <c r="A1184" s="19" t="s">
        <v>2001</v>
      </c>
      <c r="B1184" s="19" t="s">
        <v>1757</v>
      </c>
      <c r="C1184" s="19" t="s">
        <v>4</v>
      </c>
      <c r="D1184" s="19" t="s">
        <v>10</v>
      </c>
      <c r="E1184" s="19" t="s">
        <v>1757</v>
      </c>
      <c r="F1184" s="19" t="s">
        <v>1719</v>
      </c>
      <c r="G1184" s="19" t="s">
        <v>16</v>
      </c>
      <c r="H1184" s="19" t="s">
        <v>1443</v>
      </c>
      <c r="I1184" s="19" t="str">
        <f>'Extraction IP'!F1184&amp;'Extraction IP'!G1184</f>
        <v>N4</v>
      </c>
      <c r="J1184" s="37">
        <f t="array" ref="J1184">INDEX(H:H,MATCH(1,(K1184=A:A)*(L1184=G:G),0))</f>
        <v>0</v>
      </c>
    </row>
    <row r="1185" spans="1:10" s="7" customFormat="1" x14ac:dyDescent="0.25">
      <c r="A1185" s="19" t="s">
        <v>2001</v>
      </c>
      <c r="B1185" s="19" t="s">
        <v>1757</v>
      </c>
      <c r="C1185" s="19" t="s">
        <v>4</v>
      </c>
      <c r="D1185" s="19" t="s">
        <v>10</v>
      </c>
      <c r="E1185" s="19" t="s">
        <v>1757</v>
      </c>
      <c r="F1185" s="19" t="s">
        <v>1719</v>
      </c>
      <c r="G1185" s="19" t="s">
        <v>18</v>
      </c>
      <c r="H1185" s="19" t="s">
        <v>1444</v>
      </c>
      <c r="I1185" s="19" t="str">
        <f>'Extraction IP'!F1185&amp;'Extraction IP'!G1185</f>
        <v>N8</v>
      </c>
      <c r="J1185" s="37">
        <f t="array" ref="J1185">INDEX(H:H,MATCH(1,(K1185=A:A)*(L1185=G:G),0))</f>
        <v>0</v>
      </c>
    </row>
    <row r="1186" spans="1:10" s="7" customFormat="1" x14ac:dyDescent="0.25">
      <c r="A1186" s="19" t="s">
        <v>2001</v>
      </c>
      <c r="B1186" s="19" t="s">
        <v>1757</v>
      </c>
      <c r="C1186" s="19" t="s">
        <v>4</v>
      </c>
      <c r="D1186" s="19" t="s">
        <v>10</v>
      </c>
      <c r="E1186" s="19" t="s">
        <v>1757</v>
      </c>
      <c r="F1186" s="19" t="s">
        <v>1718</v>
      </c>
      <c r="G1186" s="19" t="s">
        <v>13</v>
      </c>
      <c r="H1186" s="19" t="s">
        <v>1445</v>
      </c>
      <c r="I1186" s="19" t="str">
        <f>'Extraction IP'!F1186&amp;'Extraction IP'!G1186</f>
        <v>M0</v>
      </c>
      <c r="J1186" s="37">
        <f t="array" ref="J1186">INDEX(H:H,MATCH(1,(K1186=A:A)*(L1186=G:G),0))</f>
        <v>0</v>
      </c>
    </row>
    <row r="1187" spans="1:10" s="7" customFormat="1" x14ac:dyDescent="0.25">
      <c r="A1187" s="19" t="s">
        <v>2001</v>
      </c>
      <c r="B1187" s="19" t="s">
        <v>1757</v>
      </c>
      <c r="C1187" s="19" t="s">
        <v>4</v>
      </c>
      <c r="D1187" s="19" t="s">
        <v>10</v>
      </c>
      <c r="E1187" s="19" t="s">
        <v>1757</v>
      </c>
      <c r="F1187" s="19" t="s">
        <v>1718</v>
      </c>
      <c r="G1187" s="19" t="s">
        <v>16</v>
      </c>
      <c r="H1187" s="19" t="s">
        <v>1446</v>
      </c>
      <c r="I1187" s="19" t="str">
        <f>'Extraction IP'!F1187&amp;'Extraction IP'!G1187</f>
        <v>M4</v>
      </c>
      <c r="J1187" s="37">
        <f t="array" ref="J1187">INDEX(H:H,MATCH(1,(K1187=A:A)*(L1187=G:G),0))</f>
        <v>0</v>
      </c>
    </row>
    <row r="1188" spans="1:10" s="7" customFormat="1" x14ac:dyDescent="0.25">
      <c r="A1188" s="19" t="s">
        <v>2001</v>
      </c>
      <c r="B1188" s="19" t="s">
        <v>1757</v>
      </c>
      <c r="C1188" s="19" t="s">
        <v>4</v>
      </c>
      <c r="D1188" s="19" t="s">
        <v>10</v>
      </c>
      <c r="E1188" s="19" t="s">
        <v>1757</v>
      </c>
      <c r="F1188" s="19" t="s">
        <v>1718</v>
      </c>
      <c r="G1188" s="19" t="s">
        <v>18</v>
      </c>
      <c r="H1188" s="19" t="s">
        <v>1447</v>
      </c>
      <c r="I1188" s="19" t="str">
        <f>'Extraction IP'!F1188&amp;'Extraction IP'!G1188</f>
        <v>M8</v>
      </c>
      <c r="J1188" s="37">
        <f t="array" ref="J1188">INDEX(H:H,MATCH(1,(K1188=A:A)*(L1188=G:G),0))</f>
        <v>0</v>
      </c>
    </row>
    <row r="1189" spans="1:10" s="7" customFormat="1" x14ac:dyDescent="0.25">
      <c r="A1189" s="19" t="s">
        <v>2002</v>
      </c>
      <c r="B1189" s="19" t="s">
        <v>1757</v>
      </c>
      <c r="C1189" s="19" t="s">
        <v>4</v>
      </c>
      <c r="D1189" s="19" t="s">
        <v>10</v>
      </c>
      <c r="E1189" s="19" t="s">
        <v>1757</v>
      </c>
      <c r="F1189" s="19" t="s">
        <v>36</v>
      </c>
      <c r="G1189" s="19" t="s">
        <v>16</v>
      </c>
      <c r="H1189" s="19" t="s">
        <v>1426</v>
      </c>
      <c r="I1189" s="19" t="str">
        <f>'Extraction IP'!F1189&amp;'Extraction IP'!G1189</f>
        <v>H4</v>
      </c>
      <c r="J1189" s="37">
        <f t="array" ref="J1189">INDEX(H:H,MATCH(1,(K1189=A:A)*(L1189=G:G),0))</f>
        <v>0</v>
      </c>
    </row>
    <row r="1190" spans="1:10" s="7" customFormat="1" x14ac:dyDescent="0.25">
      <c r="A1190" s="19" t="s">
        <v>2003</v>
      </c>
      <c r="B1190" s="19" t="s">
        <v>1757</v>
      </c>
      <c r="C1190" s="19" t="s">
        <v>4</v>
      </c>
      <c r="D1190" s="19" t="s">
        <v>10</v>
      </c>
      <c r="E1190" s="19" t="s">
        <v>1757</v>
      </c>
      <c r="F1190" s="19" t="s">
        <v>3</v>
      </c>
      <c r="G1190" s="19" t="s">
        <v>16</v>
      </c>
      <c r="H1190" s="19" t="s">
        <v>1428</v>
      </c>
      <c r="I1190" s="19" t="str">
        <f>'Extraction IP'!F1190&amp;'Extraction IP'!G1190</f>
        <v>4</v>
      </c>
      <c r="J1190" s="37">
        <f t="array" ref="J1190">INDEX(H:H,MATCH(1,(K1190=A:A)*(L1190=G:G),0))</f>
        <v>0</v>
      </c>
    </row>
    <row r="1191" spans="1:10" s="7" customFormat="1" x14ac:dyDescent="0.25">
      <c r="A1191" s="19" t="s">
        <v>2004</v>
      </c>
      <c r="B1191" s="19" t="s">
        <v>1757</v>
      </c>
      <c r="C1191" s="19" t="s">
        <v>4</v>
      </c>
      <c r="D1191" s="19" t="s">
        <v>10</v>
      </c>
      <c r="E1191" s="19" t="s">
        <v>1757</v>
      </c>
      <c r="F1191" s="19" t="s">
        <v>1721</v>
      </c>
      <c r="G1191" s="19" t="s">
        <v>13</v>
      </c>
      <c r="H1191" s="19" t="s">
        <v>1448</v>
      </c>
      <c r="I1191" s="19" t="str">
        <f>'Extraction IP'!F1191&amp;'Extraction IP'!G1191</f>
        <v>O0</v>
      </c>
      <c r="J1191" s="37">
        <f t="array" ref="J1191">INDEX(H:H,MATCH(1,(K1191=A:A)*(L1191=G:G),0))</f>
        <v>0</v>
      </c>
    </row>
    <row r="1192" spans="1:10" s="7" customFormat="1" x14ac:dyDescent="0.25">
      <c r="A1192" s="19" t="s">
        <v>2004</v>
      </c>
      <c r="B1192" s="19" t="s">
        <v>1757</v>
      </c>
      <c r="C1192" s="19" t="s">
        <v>4</v>
      </c>
      <c r="D1192" s="19" t="s">
        <v>10</v>
      </c>
      <c r="E1192" s="19" t="s">
        <v>1757</v>
      </c>
      <c r="F1192" s="19" t="s">
        <v>1721</v>
      </c>
      <c r="G1192" s="19" t="s">
        <v>16</v>
      </c>
      <c r="H1192" s="19" t="s">
        <v>1449</v>
      </c>
      <c r="I1192" s="19" t="str">
        <f>'Extraction IP'!F1192&amp;'Extraction IP'!G1192</f>
        <v>O4</v>
      </c>
      <c r="J1192" s="37">
        <f t="array" ref="J1192">INDEX(H:H,MATCH(1,(K1192=A:A)*(L1192=G:G),0))</f>
        <v>0</v>
      </c>
    </row>
    <row r="1193" spans="1:10" s="7" customFormat="1" x14ac:dyDescent="0.25">
      <c r="A1193" s="19" t="s">
        <v>2004</v>
      </c>
      <c r="B1193" s="19" t="s">
        <v>1757</v>
      </c>
      <c r="C1193" s="19" t="s">
        <v>4</v>
      </c>
      <c r="D1193" s="19" t="s">
        <v>10</v>
      </c>
      <c r="E1193" s="19" t="s">
        <v>1757</v>
      </c>
      <c r="F1193" s="19" t="s">
        <v>1721</v>
      </c>
      <c r="G1193" s="19" t="s">
        <v>18</v>
      </c>
      <c r="H1193" s="19" t="s">
        <v>1450</v>
      </c>
      <c r="I1193" s="19" t="str">
        <f>'Extraction IP'!F1193&amp;'Extraction IP'!G1193</f>
        <v>O8</v>
      </c>
      <c r="J1193" s="37">
        <f t="array" ref="J1193">INDEX(H:H,MATCH(1,(K1193=A:A)*(L1193=G:G),0))</f>
        <v>0</v>
      </c>
    </row>
    <row r="1194" spans="1:10" s="7" customFormat="1" x14ac:dyDescent="0.25">
      <c r="A1194" s="19" t="s">
        <v>2004</v>
      </c>
      <c r="B1194" s="19" t="s">
        <v>1757</v>
      </c>
      <c r="C1194" s="19" t="s">
        <v>4</v>
      </c>
      <c r="D1194" s="19" t="s">
        <v>10</v>
      </c>
      <c r="E1194" s="19" t="s">
        <v>1757</v>
      </c>
      <c r="F1194" s="19" t="s">
        <v>1719</v>
      </c>
      <c r="G1194" s="19" t="s">
        <v>13</v>
      </c>
      <c r="H1194" s="19" t="s">
        <v>1451</v>
      </c>
      <c r="I1194" s="19" t="str">
        <f>'Extraction IP'!F1194&amp;'Extraction IP'!G1194</f>
        <v>N0</v>
      </c>
      <c r="J1194" s="37">
        <f t="array" ref="J1194">INDEX(H:H,MATCH(1,(K1194=A:A)*(L1194=G:G),0))</f>
        <v>0</v>
      </c>
    </row>
    <row r="1195" spans="1:10" s="7" customFormat="1" x14ac:dyDescent="0.25">
      <c r="A1195" s="19" t="s">
        <v>2004</v>
      </c>
      <c r="B1195" s="19" t="s">
        <v>1757</v>
      </c>
      <c r="C1195" s="19" t="s">
        <v>4</v>
      </c>
      <c r="D1195" s="19" t="s">
        <v>10</v>
      </c>
      <c r="E1195" s="19" t="s">
        <v>1757</v>
      </c>
      <c r="F1195" s="19" t="s">
        <v>1719</v>
      </c>
      <c r="G1195" s="19" t="s">
        <v>16</v>
      </c>
      <c r="H1195" s="19" t="s">
        <v>1452</v>
      </c>
      <c r="I1195" s="19" t="str">
        <f>'Extraction IP'!F1195&amp;'Extraction IP'!G1195</f>
        <v>N4</v>
      </c>
      <c r="J1195" s="37">
        <f t="array" ref="J1195">INDEX(H:H,MATCH(1,(K1195=A:A)*(L1195=G:G),0))</f>
        <v>0</v>
      </c>
    </row>
    <row r="1196" spans="1:10" s="7" customFormat="1" x14ac:dyDescent="0.25">
      <c r="A1196" s="19" t="s">
        <v>2004</v>
      </c>
      <c r="B1196" s="19" t="s">
        <v>1757</v>
      </c>
      <c r="C1196" s="19" t="s">
        <v>4</v>
      </c>
      <c r="D1196" s="19" t="s">
        <v>10</v>
      </c>
      <c r="E1196" s="19" t="s">
        <v>1757</v>
      </c>
      <c r="F1196" s="19" t="s">
        <v>1719</v>
      </c>
      <c r="G1196" s="19" t="s">
        <v>18</v>
      </c>
      <c r="H1196" s="19" t="s">
        <v>1453</v>
      </c>
      <c r="I1196" s="19" t="str">
        <f>'Extraction IP'!F1196&amp;'Extraction IP'!G1196</f>
        <v>N8</v>
      </c>
      <c r="J1196" s="37">
        <f t="array" ref="J1196">INDEX(H:H,MATCH(1,(K1196=A:A)*(L1196=G:G),0))</f>
        <v>0</v>
      </c>
    </row>
    <row r="1197" spans="1:10" s="7" customFormat="1" x14ac:dyDescent="0.25">
      <c r="A1197" s="19" t="s">
        <v>2004</v>
      </c>
      <c r="B1197" s="19" t="s">
        <v>1757</v>
      </c>
      <c r="C1197" s="19" t="s">
        <v>4</v>
      </c>
      <c r="D1197" s="19" t="s">
        <v>10</v>
      </c>
      <c r="E1197" s="19" t="s">
        <v>1757</v>
      </c>
      <c r="F1197" s="19" t="s">
        <v>1718</v>
      </c>
      <c r="G1197" s="19" t="s">
        <v>13</v>
      </c>
      <c r="H1197" s="19" t="s">
        <v>1454</v>
      </c>
      <c r="I1197" s="19" t="str">
        <f>'Extraction IP'!F1197&amp;'Extraction IP'!G1197</f>
        <v>M0</v>
      </c>
      <c r="J1197" s="37">
        <f t="array" ref="J1197">INDEX(H:H,MATCH(1,(K1197=A:A)*(L1197=G:G),0))</f>
        <v>0</v>
      </c>
    </row>
    <row r="1198" spans="1:10" s="7" customFormat="1" x14ac:dyDescent="0.25">
      <c r="A1198" s="19" t="s">
        <v>2004</v>
      </c>
      <c r="B1198" s="19" t="s">
        <v>1757</v>
      </c>
      <c r="C1198" s="19" t="s">
        <v>4</v>
      </c>
      <c r="D1198" s="19" t="s">
        <v>10</v>
      </c>
      <c r="E1198" s="19" t="s">
        <v>1757</v>
      </c>
      <c r="F1198" s="19" t="s">
        <v>1718</v>
      </c>
      <c r="G1198" s="19" t="s">
        <v>16</v>
      </c>
      <c r="H1198" s="19" t="s">
        <v>1455</v>
      </c>
      <c r="I1198" s="19" t="str">
        <f>'Extraction IP'!F1198&amp;'Extraction IP'!G1198</f>
        <v>M4</v>
      </c>
      <c r="J1198" s="37">
        <f t="array" ref="J1198">INDEX(H:H,MATCH(1,(K1198=A:A)*(L1198=G:G),0))</f>
        <v>0</v>
      </c>
    </row>
    <row r="1199" spans="1:10" s="7" customFormat="1" x14ac:dyDescent="0.25">
      <c r="A1199" s="19" t="s">
        <v>2004</v>
      </c>
      <c r="B1199" s="19" t="s">
        <v>1757</v>
      </c>
      <c r="C1199" s="19" t="s">
        <v>4</v>
      </c>
      <c r="D1199" s="19" t="s">
        <v>10</v>
      </c>
      <c r="E1199" s="19" t="s">
        <v>1757</v>
      </c>
      <c r="F1199" s="19" t="s">
        <v>1718</v>
      </c>
      <c r="G1199" s="19" t="s">
        <v>18</v>
      </c>
      <c r="H1199" s="19" t="s">
        <v>1456</v>
      </c>
      <c r="I1199" s="19" t="str">
        <f>'Extraction IP'!F1199&amp;'Extraction IP'!G1199</f>
        <v>M8</v>
      </c>
      <c r="J1199" s="37">
        <f t="array" ref="J1199">INDEX(H:H,MATCH(1,(K1199=A:A)*(L1199=G:G),0))</f>
        <v>0</v>
      </c>
    </row>
    <row r="1200" spans="1:10" s="7" customFormat="1" x14ac:dyDescent="0.25">
      <c r="A1200" s="19" t="s">
        <v>2004</v>
      </c>
      <c r="B1200" s="19" t="s">
        <v>1757</v>
      </c>
      <c r="C1200" s="19" t="s">
        <v>4</v>
      </c>
      <c r="D1200" s="19" t="s">
        <v>10</v>
      </c>
      <c r="E1200" s="19" t="s">
        <v>1757</v>
      </c>
      <c r="F1200" s="19" t="s">
        <v>1721</v>
      </c>
      <c r="G1200" s="19" t="s">
        <v>13</v>
      </c>
      <c r="H1200" s="19" t="s">
        <v>1457</v>
      </c>
      <c r="I1200" s="19" t="str">
        <f>'Extraction IP'!F1200&amp;'Extraction IP'!G1200</f>
        <v>O0</v>
      </c>
      <c r="J1200" s="37">
        <f t="array" ref="J1200">INDEX(H:H,MATCH(1,(K1200=A:A)*(L1200=G:G),0))</f>
        <v>0</v>
      </c>
    </row>
    <row r="1201" spans="1:10" s="7" customFormat="1" x14ac:dyDescent="0.25">
      <c r="A1201" s="19" t="s">
        <v>2004</v>
      </c>
      <c r="B1201" s="19" t="s">
        <v>1757</v>
      </c>
      <c r="C1201" s="19" t="s">
        <v>4</v>
      </c>
      <c r="D1201" s="19" t="s">
        <v>10</v>
      </c>
      <c r="E1201" s="19" t="s">
        <v>1757</v>
      </c>
      <c r="F1201" s="19" t="s">
        <v>1721</v>
      </c>
      <c r="G1201" s="19" t="s">
        <v>16</v>
      </c>
      <c r="H1201" s="19" t="s">
        <v>1458</v>
      </c>
      <c r="I1201" s="19" t="str">
        <f>'Extraction IP'!F1201&amp;'Extraction IP'!G1201</f>
        <v>O4</v>
      </c>
      <c r="J1201" s="37">
        <f t="array" ref="J1201">INDEX(H:H,MATCH(1,(K1201=A:A)*(L1201=G:G),0))</f>
        <v>0</v>
      </c>
    </row>
    <row r="1202" spans="1:10" s="7" customFormat="1" x14ac:dyDescent="0.25">
      <c r="A1202" s="19" t="s">
        <v>2004</v>
      </c>
      <c r="B1202" s="19" t="s">
        <v>1757</v>
      </c>
      <c r="C1202" s="19" t="s">
        <v>4</v>
      </c>
      <c r="D1202" s="19" t="s">
        <v>10</v>
      </c>
      <c r="E1202" s="19" t="s">
        <v>1757</v>
      </c>
      <c r="F1202" s="19" t="s">
        <v>1721</v>
      </c>
      <c r="G1202" s="19" t="s">
        <v>18</v>
      </c>
      <c r="H1202" s="19" t="s">
        <v>1459</v>
      </c>
      <c r="I1202" s="19" t="str">
        <f>'Extraction IP'!F1202&amp;'Extraction IP'!G1202</f>
        <v>O8</v>
      </c>
      <c r="J1202" s="37">
        <f t="array" ref="J1202">INDEX(H:H,MATCH(1,(K1202=A:A)*(L1202=G:G),0))</f>
        <v>0</v>
      </c>
    </row>
    <row r="1203" spans="1:10" s="7" customFormat="1" x14ac:dyDescent="0.25">
      <c r="A1203" s="19" t="s">
        <v>2004</v>
      </c>
      <c r="B1203" s="19" t="s">
        <v>1757</v>
      </c>
      <c r="C1203" s="19" t="s">
        <v>4</v>
      </c>
      <c r="D1203" s="19" t="s">
        <v>10</v>
      </c>
      <c r="E1203" s="19" t="s">
        <v>1757</v>
      </c>
      <c r="F1203" s="19" t="s">
        <v>1719</v>
      </c>
      <c r="G1203" s="19" t="s">
        <v>13</v>
      </c>
      <c r="H1203" s="19" t="s">
        <v>1460</v>
      </c>
      <c r="I1203" s="19" t="str">
        <f>'Extraction IP'!F1203&amp;'Extraction IP'!G1203</f>
        <v>N0</v>
      </c>
      <c r="J1203" s="37">
        <f t="array" ref="J1203">INDEX(H:H,MATCH(1,(K1203=A:A)*(L1203=G:G),0))</f>
        <v>0</v>
      </c>
    </row>
    <row r="1204" spans="1:10" s="7" customFormat="1" x14ac:dyDescent="0.25">
      <c r="A1204" s="19" t="s">
        <v>2004</v>
      </c>
      <c r="B1204" s="19" t="s">
        <v>1757</v>
      </c>
      <c r="C1204" s="19" t="s">
        <v>4</v>
      </c>
      <c r="D1204" s="19" t="s">
        <v>10</v>
      </c>
      <c r="E1204" s="19" t="s">
        <v>1757</v>
      </c>
      <c r="F1204" s="19" t="s">
        <v>1719</v>
      </c>
      <c r="G1204" s="19" t="s">
        <v>16</v>
      </c>
      <c r="H1204" s="19" t="s">
        <v>1461</v>
      </c>
      <c r="I1204" s="19" t="str">
        <f>'Extraction IP'!F1204&amp;'Extraction IP'!G1204</f>
        <v>N4</v>
      </c>
      <c r="J1204" s="37">
        <f t="array" ref="J1204">INDEX(H:H,MATCH(1,(K1204=A:A)*(L1204=G:G),0))</f>
        <v>0</v>
      </c>
    </row>
    <row r="1205" spans="1:10" s="7" customFormat="1" x14ac:dyDescent="0.25">
      <c r="A1205" s="19" t="s">
        <v>2004</v>
      </c>
      <c r="B1205" s="19" t="s">
        <v>1757</v>
      </c>
      <c r="C1205" s="19" t="s">
        <v>4</v>
      </c>
      <c r="D1205" s="19" t="s">
        <v>10</v>
      </c>
      <c r="E1205" s="19" t="s">
        <v>1757</v>
      </c>
      <c r="F1205" s="19" t="s">
        <v>1719</v>
      </c>
      <c r="G1205" s="19" t="s">
        <v>18</v>
      </c>
      <c r="H1205" s="19" t="s">
        <v>1462</v>
      </c>
      <c r="I1205" s="19" t="str">
        <f>'Extraction IP'!F1205&amp;'Extraction IP'!G1205</f>
        <v>N8</v>
      </c>
      <c r="J1205" s="37">
        <f t="array" ref="J1205">INDEX(H:H,MATCH(1,(K1205=A:A)*(L1205=G:G),0))</f>
        <v>0</v>
      </c>
    </row>
    <row r="1206" spans="1:10" s="7" customFormat="1" x14ac:dyDescent="0.25">
      <c r="A1206" s="19" t="s">
        <v>2004</v>
      </c>
      <c r="B1206" s="19" t="s">
        <v>1757</v>
      </c>
      <c r="C1206" s="19" t="s">
        <v>4</v>
      </c>
      <c r="D1206" s="19" t="s">
        <v>10</v>
      </c>
      <c r="E1206" s="19" t="s">
        <v>1757</v>
      </c>
      <c r="F1206" s="19" t="s">
        <v>1718</v>
      </c>
      <c r="G1206" s="19" t="s">
        <v>13</v>
      </c>
      <c r="H1206" s="19" t="s">
        <v>1463</v>
      </c>
      <c r="I1206" s="19" t="str">
        <f>'Extraction IP'!F1206&amp;'Extraction IP'!G1206</f>
        <v>M0</v>
      </c>
      <c r="J1206" s="37">
        <f t="array" ref="J1206">INDEX(H:H,MATCH(1,(K1206=A:A)*(L1206=G:G),0))</f>
        <v>0</v>
      </c>
    </row>
    <row r="1207" spans="1:10" s="7" customFormat="1" x14ac:dyDescent="0.25">
      <c r="A1207" s="19" t="s">
        <v>2004</v>
      </c>
      <c r="B1207" s="19" t="s">
        <v>1757</v>
      </c>
      <c r="C1207" s="19" t="s">
        <v>4</v>
      </c>
      <c r="D1207" s="19" t="s">
        <v>10</v>
      </c>
      <c r="E1207" s="19" t="s">
        <v>1757</v>
      </c>
      <c r="F1207" s="19" t="s">
        <v>1718</v>
      </c>
      <c r="G1207" s="19" t="s">
        <v>16</v>
      </c>
      <c r="H1207" s="19" t="s">
        <v>1464</v>
      </c>
      <c r="I1207" s="19" t="str">
        <f>'Extraction IP'!F1207&amp;'Extraction IP'!G1207</f>
        <v>M4</v>
      </c>
      <c r="J1207" s="37">
        <f t="array" ref="J1207">INDEX(H:H,MATCH(1,(K1207=A:A)*(L1207=G:G),0))</f>
        <v>0</v>
      </c>
    </row>
    <row r="1208" spans="1:10" s="7" customFormat="1" x14ac:dyDescent="0.25">
      <c r="A1208" s="19" t="s">
        <v>2004</v>
      </c>
      <c r="B1208" s="19" t="s">
        <v>1757</v>
      </c>
      <c r="C1208" s="19" t="s">
        <v>4</v>
      </c>
      <c r="D1208" s="19" t="s">
        <v>10</v>
      </c>
      <c r="E1208" s="19" t="s">
        <v>1757</v>
      </c>
      <c r="F1208" s="19" t="s">
        <v>1718</v>
      </c>
      <c r="G1208" s="19" t="s">
        <v>18</v>
      </c>
      <c r="H1208" s="19" t="s">
        <v>1465</v>
      </c>
      <c r="I1208" s="19" t="str">
        <f>'Extraction IP'!F1208&amp;'Extraction IP'!G1208</f>
        <v>M8</v>
      </c>
      <c r="J1208" s="37">
        <f t="array" ref="J1208">INDEX(H:H,MATCH(1,(K1208=A:A)*(L1208=G:G),0))</f>
        <v>0</v>
      </c>
    </row>
    <row r="1209" spans="1:10" s="7" customFormat="1" x14ac:dyDescent="0.25">
      <c r="A1209" s="19" t="s">
        <v>2005</v>
      </c>
      <c r="B1209" s="19" t="s">
        <v>1757</v>
      </c>
      <c r="C1209" s="19" t="s">
        <v>4</v>
      </c>
      <c r="D1209" s="19" t="s">
        <v>10</v>
      </c>
      <c r="E1209" s="19" t="s">
        <v>1757</v>
      </c>
      <c r="F1209" s="19" t="s">
        <v>36</v>
      </c>
      <c r="G1209" s="19" t="s">
        <v>16</v>
      </c>
      <c r="H1209" s="19" t="s">
        <v>1427</v>
      </c>
      <c r="I1209" s="19" t="str">
        <f>'Extraction IP'!F1209&amp;'Extraction IP'!G1209</f>
        <v>H4</v>
      </c>
      <c r="J1209" s="37">
        <f t="array" ref="J1209">INDEX(H:H,MATCH(1,(K1209=A:A)*(L1209=G:G),0))</f>
        <v>0</v>
      </c>
    </row>
    <row r="1210" spans="1:10" s="7" customFormat="1" x14ac:dyDescent="0.25">
      <c r="A1210" s="19" t="s">
        <v>2006</v>
      </c>
      <c r="B1210" s="19" t="s">
        <v>1757</v>
      </c>
      <c r="C1210" s="19" t="s">
        <v>4</v>
      </c>
      <c r="D1210" s="19" t="s">
        <v>10</v>
      </c>
      <c r="E1210" s="19" t="s">
        <v>1757</v>
      </c>
      <c r="F1210" s="19" t="s">
        <v>36</v>
      </c>
      <c r="G1210" s="19" t="s">
        <v>16</v>
      </c>
      <c r="H1210" s="19" t="s">
        <v>1429</v>
      </c>
      <c r="I1210" s="19" t="str">
        <f>'Extraction IP'!F1210&amp;'Extraction IP'!G1210</f>
        <v>H4</v>
      </c>
      <c r="J1210" s="37">
        <f t="array" ref="J1210">INDEX(H:H,MATCH(1,(K1210=A:A)*(L1210=G:G),0))</f>
        <v>0</v>
      </c>
    </row>
    <row r="1211" spans="1:10" s="7" customFormat="1" x14ac:dyDescent="0.25">
      <c r="A1211" s="19" t="s">
        <v>2007</v>
      </c>
      <c r="B1211" s="19" t="s">
        <v>1757</v>
      </c>
      <c r="C1211" s="19" t="s">
        <v>4</v>
      </c>
      <c r="D1211" s="19" t="s">
        <v>10</v>
      </c>
      <c r="E1211" s="19" t="s">
        <v>1757</v>
      </c>
      <c r="F1211" s="19" t="s">
        <v>32</v>
      </c>
      <c r="G1211" s="19" t="s">
        <v>13</v>
      </c>
      <c r="H1211" s="19" t="s">
        <v>1411</v>
      </c>
      <c r="I1211" s="19" t="str">
        <f>'Extraction IP'!F1211&amp;'Extraction IP'!G1211</f>
        <v>A0</v>
      </c>
      <c r="J1211" s="37">
        <f t="array" ref="J1211">INDEX(H:H,MATCH(1,(K1211=A:A)*(L1211=G:G),0))</f>
        <v>0</v>
      </c>
    </row>
    <row r="1212" spans="1:10" s="7" customFormat="1" x14ac:dyDescent="0.25">
      <c r="A1212" s="19" t="s">
        <v>2007</v>
      </c>
      <c r="B1212" s="19" t="s">
        <v>1757</v>
      </c>
      <c r="C1212" s="19" t="s">
        <v>4</v>
      </c>
      <c r="D1212" s="19" t="s">
        <v>10</v>
      </c>
      <c r="E1212" s="19" t="s">
        <v>1757</v>
      </c>
      <c r="F1212" s="19" t="s">
        <v>32</v>
      </c>
      <c r="G1212" s="19" t="s">
        <v>16</v>
      </c>
      <c r="H1212" s="19" t="s">
        <v>1412</v>
      </c>
      <c r="I1212" s="19" t="str">
        <f>'Extraction IP'!F1212&amp;'Extraction IP'!G1212</f>
        <v>A4</v>
      </c>
      <c r="J1212" s="37">
        <f t="array" ref="J1212">INDEX(H:H,MATCH(1,(K1212=A:A)*(L1212=G:G),0))</f>
        <v>0</v>
      </c>
    </row>
    <row r="1213" spans="1:10" s="7" customFormat="1" x14ac:dyDescent="0.25">
      <c r="A1213" s="19" t="s">
        <v>2007</v>
      </c>
      <c r="B1213" s="19" t="s">
        <v>1757</v>
      </c>
      <c r="C1213" s="19" t="s">
        <v>4</v>
      </c>
      <c r="D1213" s="19" t="s">
        <v>10</v>
      </c>
      <c r="E1213" s="19" t="s">
        <v>1757</v>
      </c>
      <c r="F1213" s="19" t="s">
        <v>32</v>
      </c>
      <c r="G1213" s="19" t="s">
        <v>18</v>
      </c>
      <c r="H1213" s="19" t="s">
        <v>1413</v>
      </c>
      <c r="I1213" s="19" t="str">
        <f>'Extraction IP'!F1213&amp;'Extraction IP'!G1213</f>
        <v>A8</v>
      </c>
      <c r="J1213" s="37">
        <f t="array" ref="J1213">INDEX(H:H,MATCH(1,(K1213=A:A)*(L1213=G:G),0))</f>
        <v>0</v>
      </c>
    </row>
    <row r="1214" spans="1:10" s="7" customFormat="1" x14ac:dyDescent="0.25">
      <c r="A1214" s="19" t="s">
        <v>2007</v>
      </c>
      <c r="B1214" s="19" t="s">
        <v>1757</v>
      </c>
      <c r="C1214" s="19" t="s">
        <v>4</v>
      </c>
      <c r="D1214" s="19" t="s">
        <v>10</v>
      </c>
      <c r="E1214" s="19" t="s">
        <v>1757</v>
      </c>
      <c r="F1214" s="19" t="s">
        <v>28</v>
      </c>
      <c r="G1214" s="19" t="s">
        <v>13</v>
      </c>
      <c r="H1214" s="19" t="s">
        <v>1414</v>
      </c>
      <c r="I1214" s="19" t="str">
        <f>'Extraction IP'!F1214&amp;'Extraction IP'!G1214</f>
        <v>B0</v>
      </c>
      <c r="J1214" s="37">
        <f t="array" ref="J1214">INDEX(H:H,MATCH(1,(K1214=A:A)*(L1214=G:G),0))</f>
        <v>0</v>
      </c>
    </row>
    <row r="1215" spans="1:10" s="7" customFormat="1" x14ac:dyDescent="0.25">
      <c r="A1215" s="19" t="s">
        <v>2007</v>
      </c>
      <c r="B1215" s="19" t="s">
        <v>1757</v>
      </c>
      <c r="C1215" s="19" t="s">
        <v>4</v>
      </c>
      <c r="D1215" s="19" t="s">
        <v>10</v>
      </c>
      <c r="E1215" s="19" t="s">
        <v>1757</v>
      </c>
      <c r="F1215" s="19" t="s">
        <v>28</v>
      </c>
      <c r="G1215" s="19" t="s">
        <v>16</v>
      </c>
      <c r="H1215" s="19" t="s">
        <v>1415</v>
      </c>
      <c r="I1215" s="19" t="str">
        <f>'Extraction IP'!F1215&amp;'Extraction IP'!G1215</f>
        <v>B4</v>
      </c>
      <c r="J1215" s="37">
        <f t="array" ref="J1215">INDEX(H:H,MATCH(1,(K1215=A:A)*(L1215=G:G),0))</f>
        <v>0</v>
      </c>
    </row>
    <row r="1216" spans="1:10" s="7" customFormat="1" x14ac:dyDescent="0.25">
      <c r="A1216" s="19" t="s">
        <v>2007</v>
      </c>
      <c r="B1216" s="19" t="s">
        <v>1757</v>
      </c>
      <c r="C1216" s="19" t="s">
        <v>4</v>
      </c>
      <c r="D1216" s="19" t="s">
        <v>10</v>
      </c>
      <c r="E1216" s="19" t="s">
        <v>1757</v>
      </c>
      <c r="F1216" s="19" t="s">
        <v>28</v>
      </c>
      <c r="G1216" s="19" t="s">
        <v>18</v>
      </c>
      <c r="H1216" s="19" t="s">
        <v>1416</v>
      </c>
      <c r="I1216" s="19" t="str">
        <f>'Extraction IP'!F1216&amp;'Extraction IP'!G1216</f>
        <v>B8</v>
      </c>
      <c r="J1216" s="37">
        <f t="array" ref="J1216">INDEX(H:H,MATCH(1,(K1216=A:A)*(L1216=G:G),0))</f>
        <v>0</v>
      </c>
    </row>
    <row r="1217" spans="1:10" s="7" customFormat="1" x14ac:dyDescent="0.25">
      <c r="A1217" s="19" t="s">
        <v>2007</v>
      </c>
      <c r="B1217" s="19" t="s">
        <v>1757</v>
      </c>
      <c r="C1217" s="19" t="s">
        <v>4</v>
      </c>
      <c r="D1217" s="19" t="s">
        <v>10</v>
      </c>
      <c r="E1217" s="19" t="s">
        <v>1757</v>
      </c>
      <c r="F1217" s="19" t="s">
        <v>149</v>
      </c>
      <c r="G1217" s="19" t="s">
        <v>13</v>
      </c>
      <c r="H1217" s="19" t="s">
        <v>1417</v>
      </c>
      <c r="I1217" s="19" t="str">
        <f>'Extraction IP'!F1217&amp;'Extraction IP'!G1217</f>
        <v>C0</v>
      </c>
      <c r="J1217" s="37">
        <f t="array" ref="J1217">INDEX(H:H,MATCH(1,(K1217=A:A)*(L1217=G:G),0))</f>
        <v>0</v>
      </c>
    </row>
    <row r="1218" spans="1:10" s="7" customFormat="1" x14ac:dyDescent="0.25">
      <c r="A1218" s="19" t="s">
        <v>2007</v>
      </c>
      <c r="B1218" s="19" t="s">
        <v>1757</v>
      </c>
      <c r="C1218" s="19" t="s">
        <v>4</v>
      </c>
      <c r="D1218" s="19" t="s">
        <v>10</v>
      </c>
      <c r="E1218" s="19" t="s">
        <v>1757</v>
      </c>
      <c r="F1218" s="19" t="s">
        <v>149</v>
      </c>
      <c r="G1218" s="19" t="s">
        <v>16</v>
      </c>
      <c r="H1218" s="19" t="s">
        <v>1418</v>
      </c>
      <c r="I1218" s="19" t="str">
        <f>'Extraction IP'!F1218&amp;'Extraction IP'!G1218</f>
        <v>C4</v>
      </c>
      <c r="J1218" s="37">
        <f t="array" ref="J1218">INDEX(H:H,MATCH(1,(K1218=A:A)*(L1218=G:G),0))</f>
        <v>0</v>
      </c>
    </row>
    <row r="1219" spans="1:10" s="7" customFormat="1" x14ac:dyDescent="0.25">
      <c r="A1219" s="19" t="s">
        <v>2007</v>
      </c>
      <c r="B1219" s="19" t="s">
        <v>1757</v>
      </c>
      <c r="C1219" s="19" t="s">
        <v>4</v>
      </c>
      <c r="D1219" s="19" t="s">
        <v>10</v>
      </c>
      <c r="E1219" s="19" t="s">
        <v>1757</v>
      </c>
      <c r="F1219" s="19" t="s">
        <v>149</v>
      </c>
      <c r="G1219" s="19" t="s">
        <v>18</v>
      </c>
      <c r="H1219" s="19" t="s">
        <v>1419</v>
      </c>
      <c r="I1219" s="19" t="str">
        <f>'Extraction IP'!F1219&amp;'Extraction IP'!G1219</f>
        <v>C8</v>
      </c>
      <c r="J1219" s="37">
        <f t="array" ref="J1219">INDEX(H:H,MATCH(1,(K1219=A:A)*(L1219=G:G),0))</f>
        <v>0</v>
      </c>
    </row>
    <row r="1220" spans="1:10" s="7" customFormat="1" x14ac:dyDescent="0.25">
      <c r="A1220" s="19" t="s">
        <v>2007</v>
      </c>
      <c r="B1220" s="19" t="s">
        <v>1757</v>
      </c>
      <c r="C1220" s="19" t="s">
        <v>4</v>
      </c>
      <c r="D1220" s="19" t="s">
        <v>10</v>
      </c>
      <c r="E1220" s="19" t="s">
        <v>1757</v>
      </c>
      <c r="F1220" s="19" t="s">
        <v>20</v>
      </c>
      <c r="G1220" s="19" t="s">
        <v>13</v>
      </c>
      <c r="H1220" s="19" t="s">
        <v>1420</v>
      </c>
      <c r="I1220" s="19" t="str">
        <f>'Extraction IP'!F1220&amp;'Extraction IP'!G1220</f>
        <v>D0</v>
      </c>
      <c r="J1220" s="37">
        <f t="array" ref="J1220">INDEX(H:H,MATCH(1,(K1220=A:A)*(L1220=G:G),0))</f>
        <v>0</v>
      </c>
    </row>
    <row r="1221" spans="1:10" s="7" customFormat="1" x14ac:dyDescent="0.25">
      <c r="A1221" s="19" t="s">
        <v>2007</v>
      </c>
      <c r="B1221" s="19" t="s">
        <v>1757</v>
      </c>
      <c r="C1221" s="19" t="s">
        <v>4</v>
      </c>
      <c r="D1221" s="19" t="s">
        <v>10</v>
      </c>
      <c r="E1221" s="19" t="s">
        <v>1757</v>
      </c>
      <c r="F1221" s="19" t="s">
        <v>20</v>
      </c>
      <c r="G1221" s="19" t="s">
        <v>16</v>
      </c>
      <c r="H1221" s="19" t="s">
        <v>1421</v>
      </c>
      <c r="I1221" s="19" t="str">
        <f>'Extraction IP'!F1221&amp;'Extraction IP'!G1221</f>
        <v>D4</v>
      </c>
      <c r="J1221" s="37">
        <f t="array" ref="J1221">INDEX(H:H,MATCH(1,(K1221=A:A)*(L1221=G:G),0))</f>
        <v>0</v>
      </c>
    </row>
    <row r="1222" spans="1:10" s="7" customFormat="1" x14ac:dyDescent="0.25">
      <c r="A1222" s="19" t="s">
        <v>2007</v>
      </c>
      <c r="B1222" s="19" t="s">
        <v>1757</v>
      </c>
      <c r="C1222" s="19" t="s">
        <v>4</v>
      </c>
      <c r="D1222" s="19" t="s">
        <v>10</v>
      </c>
      <c r="E1222" s="19" t="s">
        <v>1757</v>
      </c>
      <c r="F1222" s="19" t="s">
        <v>20</v>
      </c>
      <c r="G1222" s="19" t="s">
        <v>18</v>
      </c>
      <c r="H1222" s="19" t="s">
        <v>1422</v>
      </c>
      <c r="I1222" s="19" t="str">
        <f>'Extraction IP'!F1222&amp;'Extraction IP'!G1222</f>
        <v>D8</v>
      </c>
      <c r="J1222" s="37">
        <f t="array" ref="J1222">INDEX(H:H,MATCH(1,(K1222=A:A)*(L1222=G:G),0))</f>
        <v>0</v>
      </c>
    </row>
    <row r="1223" spans="1:10" s="7" customFormat="1" x14ac:dyDescent="0.25">
      <c r="A1223" s="19" t="s">
        <v>2007</v>
      </c>
      <c r="B1223" s="19" t="s">
        <v>1757</v>
      </c>
      <c r="C1223" s="19" t="s">
        <v>4</v>
      </c>
      <c r="D1223" s="19" t="s">
        <v>10</v>
      </c>
      <c r="E1223" s="19" t="s">
        <v>1757</v>
      </c>
      <c r="F1223" s="19" t="s">
        <v>36</v>
      </c>
      <c r="G1223" s="19" t="s">
        <v>13</v>
      </c>
      <c r="H1223" s="19" t="s">
        <v>1423</v>
      </c>
      <c r="I1223" s="19" t="str">
        <f>'Extraction IP'!F1223&amp;'Extraction IP'!G1223</f>
        <v>H0</v>
      </c>
      <c r="J1223" s="37">
        <f t="array" ref="J1223">INDEX(H:H,MATCH(1,(K1223=A:A)*(L1223=G:G),0))</f>
        <v>0</v>
      </c>
    </row>
    <row r="1224" spans="1:10" s="7" customFormat="1" x14ac:dyDescent="0.25">
      <c r="A1224" s="19" t="s">
        <v>2007</v>
      </c>
      <c r="B1224" s="19" t="s">
        <v>1757</v>
      </c>
      <c r="C1224" s="19" t="s">
        <v>4</v>
      </c>
      <c r="D1224" s="19" t="s">
        <v>10</v>
      </c>
      <c r="E1224" s="19" t="s">
        <v>1757</v>
      </c>
      <c r="F1224" s="19" t="s">
        <v>36</v>
      </c>
      <c r="G1224" s="19" t="s">
        <v>16</v>
      </c>
      <c r="H1224" s="19" t="s">
        <v>1424</v>
      </c>
      <c r="I1224" s="19" t="str">
        <f>'Extraction IP'!F1224&amp;'Extraction IP'!G1224</f>
        <v>H4</v>
      </c>
      <c r="J1224" s="37">
        <f t="array" ref="J1224">INDEX(H:H,MATCH(1,(K1224=A:A)*(L1224=G:G),0))</f>
        <v>0</v>
      </c>
    </row>
    <row r="1225" spans="1:10" s="7" customFormat="1" x14ac:dyDescent="0.25">
      <c r="A1225" s="19" t="s">
        <v>2007</v>
      </c>
      <c r="B1225" s="19" t="s">
        <v>1757</v>
      </c>
      <c r="C1225" s="19" t="s">
        <v>4</v>
      </c>
      <c r="D1225" s="19" t="s">
        <v>10</v>
      </c>
      <c r="E1225" s="19" t="s">
        <v>1757</v>
      </c>
      <c r="F1225" s="19" t="s">
        <v>36</v>
      </c>
      <c r="G1225" s="19" t="s">
        <v>18</v>
      </c>
      <c r="H1225" s="19" t="s">
        <v>1425</v>
      </c>
      <c r="I1225" s="19" t="str">
        <f>'Extraction IP'!F1225&amp;'Extraction IP'!G1225</f>
        <v>H8</v>
      </c>
      <c r="J1225" s="37">
        <f t="array" ref="J1225">INDEX(H:H,MATCH(1,(K1225=A:A)*(L1225=G:G),0))</f>
        <v>0</v>
      </c>
    </row>
    <row r="1226" spans="1:10" s="7" customFormat="1" x14ac:dyDescent="0.25">
      <c r="A1226" s="19" t="s">
        <v>2008</v>
      </c>
      <c r="B1226" s="19" t="s">
        <v>1757</v>
      </c>
      <c r="C1226" s="19" t="s">
        <v>4</v>
      </c>
      <c r="D1226" s="19" t="s">
        <v>10</v>
      </c>
      <c r="E1226" s="19" t="s">
        <v>1757</v>
      </c>
      <c r="F1226" s="19" t="s">
        <v>32</v>
      </c>
      <c r="G1226" s="19" t="s">
        <v>13</v>
      </c>
      <c r="H1226" s="19" t="s">
        <v>1339</v>
      </c>
      <c r="I1226" s="19" t="str">
        <f>'Extraction IP'!F1226&amp;'Extraction IP'!G1226</f>
        <v>A0</v>
      </c>
      <c r="J1226" s="37">
        <f t="array" ref="J1226">INDEX(H:H,MATCH(1,(K1226=A:A)*(L1226=G:G),0))</f>
        <v>0</v>
      </c>
    </row>
    <row r="1227" spans="1:10" s="7" customFormat="1" x14ac:dyDescent="0.25">
      <c r="A1227" s="19" t="s">
        <v>2008</v>
      </c>
      <c r="B1227" s="19" t="s">
        <v>1757</v>
      </c>
      <c r="C1227" s="19" t="s">
        <v>4</v>
      </c>
      <c r="D1227" s="19" t="s">
        <v>10</v>
      </c>
      <c r="E1227" s="19" t="s">
        <v>1757</v>
      </c>
      <c r="F1227" s="19" t="s">
        <v>32</v>
      </c>
      <c r="G1227" s="19" t="s">
        <v>16</v>
      </c>
      <c r="H1227" s="19" t="s">
        <v>1340</v>
      </c>
      <c r="I1227" s="19" t="str">
        <f>'Extraction IP'!F1227&amp;'Extraction IP'!G1227</f>
        <v>A4</v>
      </c>
      <c r="J1227" s="37">
        <f t="array" ref="J1227">INDEX(H:H,MATCH(1,(K1227=A:A)*(L1227=G:G),0))</f>
        <v>0</v>
      </c>
    </row>
    <row r="1228" spans="1:10" s="7" customFormat="1" x14ac:dyDescent="0.25">
      <c r="A1228" s="19" t="s">
        <v>2008</v>
      </c>
      <c r="B1228" s="19" t="s">
        <v>1757</v>
      </c>
      <c r="C1228" s="19" t="s">
        <v>4</v>
      </c>
      <c r="D1228" s="19" t="s">
        <v>10</v>
      </c>
      <c r="E1228" s="19" t="s">
        <v>1757</v>
      </c>
      <c r="F1228" s="19" t="s">
        <v>32</v>
      </c>
      <c r="G1228" s="19" t="s">
        <v>18</v>
      </c>
      <c r="H1228" s="19" t="s">
        <v>1341</v>
      </c>
      <c r="I1228" s="19" t="str">
        <f>'Extraction IP'!F1228&amp;'Extraction IP'!G1228</f>
        <v>A8</v>
      </c>
      <c r="J1228" s="37">
        <f t="array" ref="J1228">INDEX(H:H,MATCH(1,(K1228=A:A)*(L1228=G:G),0))</f>
        <v>0</v>
      </c>
    </row>
    <row r="1229" spans="1:10" s="7" customFormat="1" x14ac:dyDescent="0.25">
      <c r="A1229" s="19" t="s">
        <v>2008</v>
      </c>
      <c r="B1229" s="19" t="s">
        <v>1757</v>
      </c>
      <c r="C1229" s="19" t="s">
        <v>4</v>
      </c>
      <c r="D1229" s="19" t="s">
        <v>10</v>
      </c>
      <c r="E1229" s="19" t="s">
        <v>1757</v>
      </c>
      <c r="F1229" s="19" t="s">
        <v>28</v>
      </c>
      <c r="G1229" s="19" t="s">
        <v>13</v>
      </c>
      <c r="H1229" s="19" t="s">
        <v>1342</v>
      </c>
      <c r="I1229" s="19" t="str">
        <f>'Extraction IP'!F1229&amp;'Extraction IP'!G1229</f>
        <v>B0</v>
      </c>
      <c r="J1229" s="37">
        <f t="array" ref="J1229">INDEX(H:H,MATCH(1,(K1229=A:A)*(L1229=G:G),0))</f>
        <v>0</v>
      </c>
    </row>
    <row r="1230" spans="1:10" s="7" customFormat="1" x14ac:dyDescent="0.25">
      <c r="A1230" s="19" t="s">
        <v>2008</v>
      </c>
      <c r="B1230" s="19" t="s">
        <v>1757</v>
      </c>
      <c r="C1230" s="19" t="s">
        <v>4</v>
      </c>
      <c r="D1230" s="19" t="s">
        <v>10</v>
      </c>
      <c r="E1230" s="19" t="s">
        <v>1757</v>
      </c>
      <c r="F1230" s="19" t="s">
        <v>28</v>
      </c>
      <c r="G1230" s="19" t="s">
        <v>16</v>
      </c>
      <c r="H1230" s="19" t="s">
        <v>1343</v>
      </c>
      <c r="I1230" s="19" t="str">
        <f>'Extraction IP'!F1230&amp;'Extraction IP'!G1230</f>
        <v>B4</v>
      </c>
      <c r="J1230" s="37">
        <f t="array" ref="J1230">INDEX(H:H,MATCH(1,(K1230=A:A)*(L1230=G:G),0))</f>
        <v>0</v>
      </c>
    </row>
    <row r="1231" spans="1:10" s="7" customFormat="1" x14ac:dyDescent="0.25">
      <c r="A1231" s="19" t="s">
        <v>2008</v>
      </c>
      <c r="B1231" s="19" t="s">
        <v>1757</v>
      </c>
      <c r="C1231" s="19" t="s">
        <v>4</v>
      </c>
      <c r="D1231" s="19" t="s">
        <v>10</v>
      </c>
      <c r="E1231" s="19" t="s">
        <v>1757</v>
      </c>
      <c r="F1231" s="19" t="s">
        <v>28</v>
      </c>
      <c r="G1231" s="19" t="s">
        <v>18</v>
      </c>
      <c r="H1231" s="19" t="s">
        <v>1344</v>
      </c>
      <c r="I1231" s="19" t="str">
        <f>'Extraction IP'!F1231&amp;'Extraction IP'!G1231</f>
        <v>B8</v>
      </c>
      <c r="J1231" s="37">
        <f t="array" ref="J1231">INDEX(H:H,MATCH(1,(K1231=A:A)*(L1231=G:G),0))</f>
        <v>0</v>
      </c>
    </row>
    <row r="1232" spans="1:10" s="7" customFormat="1" x14ac:dyDescent="0.25">
      <c r="A1232" s="19" t="s">
        <v>2008</v>
      </c>
      <c r="B1232" s="19" t="s">
        <v>1757</v>
      </c>
      <c r="C1232" s="19" t="s">
        <v>4</v>
      </c>
      <c r="D1232" s="19" t="s">
        <v>10</v>
      </c>
      <c r="E1232" s="19" t="s">
        <v>1757</v>
      </c>
      <c r="F1232" s="19" t="s">
        <v>149</v>
      </c>
      <c r="G1232" s="19" t="s">
        <v>13</v>
      </c>
      <c r="H1232" s="19" t="s">
        <v>1345</v>
      </c>
      <c r="I1232" s="19" t="str">
        <f>'Extraction IP'!F1232&amp;'Extraction IP'!G1232</f>
        <v>C0</v>
      </c>
      <c r="J1232" s="37">
        <f t="array" ref="J1232">INDEX(H:H,MATCH(1,(K1232=A:A)*(L1232=G:G),0))</f>
        <v>0</v>
      </c>
    </row>
    <row r="1233" spans="1:10" s="7" customFormat="1" x14ac:dyDescent="0.25">
      <c r="A1233" s="19" t="s">
        <v>2008</v>
      </c>
      <c r="B1233" s="19" t="s">
        <v>1757</v>
      </c>
      <c r="C1233" s="19" t="s">
        <v>4</v>
      </c>
      <c r="D1233" s="19" t="s">
        <v>10</v>
      </c>
      <c r="E1233" s="19" t="s">
        <v>1757</v>
      </c>
      <c r="F1233" s="19" t="s">
        <v>149</v>
      </c>
      <c r="G1233" s="19" t="s">
        <v>16</v>
      </c>
      <c r="H1233" s="19" t="s">
        <v>1346</v>
      </c>
      <c r="I1233" s="19" t="str">
        <f>'Extraction IP'!F1233&amp;'Extraction IP'!G1233</f>
        <v>C4</v>
      </c>
      <c r="J1233" s="37">
        <f t="array" ref="J1233">INDEX(H:H,MATCH(1,(K1233=A:A)*(L1233=G:G),0))</f>
        <v>0</v>
      </c>
    </row>
    <row r="1234" spans="1:10" s="7" customFormat="1" x14ac:dyDescent="0.25">
      <c r="A1234" s="19" t="s">
        <v>2008</v>
      </c>
      <c r="B1234" s="19" t="s">
        <v>1757</v>
      </c>
      <c r="C1234" s="19" t="s">
        <v>4</v>
      </c>
      <c r="D1234" s="19" t="s">
        <v>10</v>
      </c>
      <c r="E1234" s="19" t="s">
        <v>1757</v>
      </c>
      <c r="F1234" s="19" t="s">
        <v>149</v>
      </c>
      <c r="G1234" s="19" t="s">
        <v>18</v>
      </c>
      <c r="H1234" s="19" t="s">
        <v>1347</v>
      </c>
      <c r="I1234" s="19" t="str">
        <f>'Extraction IP'!F1234&amp;'Extraction IP'!G1234</f>
        <v>C8</v>
      </c>
      <c r="J1234" s="37">
        <f t="array" ref="J1234">INDEX(H:H,MATCH(1,(K1234=A:A)*(L1234=G:G),0))</f>
        <v>0</v>
      </c>
    </row>
    <row r="1235" spans="1:10" s="7" customFormat="1" x14ac:dyDescent="0.25">
      <c r="A1235" s="19" t="s">
        <v>2008</v>
      </c>
      <c r="B1235" s="19" t="s">
        <v>1757</v>
      </c>
      <c r="C1235" s="19" t="s">
        <v>4</v>
      </c>
      <c r="D1235" s="19" t="s">
        <v>10</v>
      </c>
      <c r="E1235" s="19" t="s">
        <v>1757</v>
      </c>
      <c r="F1235" s="19" t="s">
        <v>20</v>
      </c>
      <c r="G1235" s="19" t="s">
        <v>13</v>
      </c>
      <c r="H1235" s="19" t="s">
        <v>1348</v>
      </c>
      <c r="I1235" s="19" t="str">
        <f>'Extraction IP'!F1235&amp;'Extraction IP'!G1235</f>
        <v>D0</v>
      </c>
      <c r="J1235" s="37">
        <f t="array" ref="J1235">INDEX(H:H,MATCH(1,(K1235=A:A)*(L1235=G:G),0))</f>
        <v>0</v>
      </c>
    </row>
    <row r="1236" spans="1:10" s="7" customFormat="1" x14ac:dyDescent="0.25">
      <c r="A1236" s="19" t="s">
        <v>2008</v>
      </c>
      <c r="B1236" s="19" t="s">
        <v>1757</v>
      </c>
      <c r="C1236" s="19" t="s">
        <v>4</v>
      </c>
      <c r="D1236" s="19" t="s">
        <v>10</v>
      </c>
      <c r="E1236" s="19" t="s">
        <v>1757</v>
      </c>
      <c r="F1236" s="19" t="s">
        <v>20</v>
      </c>
      <c r="G1236" s="19" t="s">
        <v>16</v>
      </c>
      <c r="H1236" s="19" t="s">
        <v>1349</v>
      </c>
      <c r="I1236" s="19" t="str">
        <f>'Extraction IP'!F1236&amp;'Extraction IP'!G1236</f>
        <v>D4</v>
      </c>
      <c r="J1236" s="37">
        <f t="array" ref="J1236">INDEX(H:H,MATCH(1,(K1236=A:A)*(L1236=G:G),0))</f>
        <v>0</v>
      </c>
    </row>
    <row r="1237" spans="1:10" s="7" customFormat="1" x14ac:dyDescent="0.25">
      <c r="A1237" s="19" t="s">
        <v>2008</v>
      </c>
      <c r="B1237" s="19" t="s">
        <v>1757</v>
      </c>
      <c r="C1237" s="19" t="s">
        <v>4</v>
      </c>
      <c r="D1237" s="19" t="s">
        <v>10</v>
      </c>
      <c r="E1237" s="19" t="s">
        <v>1757</v>
      </c>
      <c r="F1237" s="19" t="s">
        <v>20</v>
      </c>
      <c r="G1237" s="19" t="s">
        <v>18</v>
      </c>
      <c r="H1237" s="19" t="s">
        <v>1350</v>
      </c>
      <c r="I1237" s="19" t="str">
        <f>'Extraction IP'!F1237&amp;'Extraction IP'!G1237</f>
        <v>D8</v>
      </c>
      <c r="J1237" s="37">
        <f t="array" ref="J1237">INDEX(H:H,MATCH(1,(K1237=A:A)*(L1237=G:G),0))</f>
        <v>0</v>
      </c>
    </row>
    <row r="1238" spans="1:10" s="7" customFormat="1" x14ac:dyDescent="0.25">
      <c r="A1238" s="19" t="s">
        <v>2008</v>
      </c>
      <c r="B1238" s="19" t="s">
        <v>1757</v>
      </c>
      <c r="C1238" s="19" t="s">
        <v>4</v>
      </c>
      <c r="D1238" s="19" t="s">
        <v>10</v>
      </c>
      <c r="E1238" s="19" t="s">
        <v>1757</v>
      </c>
      <c r="F1238" s="19" t="s">
        <v>36</v>
      </c>
      <c r="G1238" s="19" t="s">
        <v>13</v>
      </c>
      <c r="H1238" s="19" t="s">
        <v>1351</v>
      </c>
      <c r="I1238" s="19" t="str">
        <f>'Extraction IP'!F1238&amp;'Extraction IP'!G1238</f>
        <v>H0</v>
      </c>
      <c r="J1238" s="37">
        <f t="array" ref="J1238">INDEX(H:H,MATCH(1,(K1238=A:A)*(L1238=G:G),0))</f>
        <v>0</v>
      </c>
    </row>
    <row r="1239" spans="1:10" s="7" customFormat="1" x14ac:dyDescent="0.25">
      <c r="A1239" s="19" t="s">
        <v>2008</v>
      </c>
      <c r="B1239" s="19" t="s">
        <v>1757</v>
      </c>
      <c r="C1239" s="19" t="s">
        <v>4</v>
      </c>
      <c r="D1239" s="19" t="s">
        <v>10</v>
      </c>
      <c r="E1239" s="19" t="s">
        <v>1757</v>
      </c>
      <c r="F1239" s="19" t="s">
        <v>36</v>
      </c>
      <c r="G1239" s="19" t="s">
        <v>16</v>
      </c>
      <c r="H1239" s="19" t="s">
        <v>1352</v>
      </c>
      <c r="I1239" s="19" t="str">
        <f>'Extraction IP'!F1239&amp;'Extraction IP'!G1239</f>
        <v>H4</v>
      </c>
      <c r="J1239" s="37">
        <f t="array" ref="J1239">INDEX(H:H,MATCH(1,(K1239=A:A)*(L1239=G:G),0))</f>
        <v>0</v>
      </c>
    </row>
    <row r="1240" spans="1:10" s="7" customFormat="1" x14ac:dyDescent="0.25">
      <c r="A1240" s="19" t="s">
        <v>2008</v>
      </c>
      <c r="B1240" s="19" t="s">
        <v>1757</v>
      </c>
      <c r="C1240" s="19" t="s">
        <v>4</v>
      </c>
      <c r="D1240" s="19" t="s">
        <v>10</v>
      </c>
      <c r="E1240" s="19" t="s">
        <v>1757</v>
      </c>
      <c r="F1240" s="19" t="s">
        <v>36</v>
      </c>
      <c r="G1240" s="19" t="s">
        <v>18</v>
      </c>
      <c r="H1240" s="19" t="s">
        <v>1353</v>
      </c>
      <c r="I1240" s="19" t="str">
        <f>'Extraction IP'!F1240&amp;'Extraction IP'!G1240</f>
        <v>H8</v>
      </c>
      <c r="J1240" s="37">
        <f t="array" ref="J1240">INDEX(H:H,MATCH(1,(K1240=A:A)*(L1240=G:G),0))</f>
        <v>0</v>
      </c>
    </row>
    <row r="1241" spans="1:10" s="7" customFormat="1" x14ac:dyDescent="0.25">
      <c r="A1241" s="19" t="s">
        <v>2008</v>
      </c>
      <c r="B1241" s="19" t="s">
        <v>1757</v>
      </c>
      <c r="C1241" s="19" t="s">
        <v>4</v>
      </c>
      <c r="D1241" s="19" t="s">
        <v>10</v>
      </c>
      <c r="E1241" s="19" t="s">
        <v>1757</v>
      </c>
      <c r="F1241" s="19" t="s">
        <v>24</v>
      </c>
      <c r="G1241" s="19" t="s">
        <v>13</v>
      </c>
      <c r="H1241" s="19" t="s">
        <v>1354</v>
      </c>
      <c r="I1241" s="19" t="str">
        <f>'Extraction IP'!F1241&amp;'Extraction IP'!G1241</f>
        <v>F0</v>
      </c>
      <c r="J1241" s="37">
        <f t="array" ref="J1241">INDEX(H:H,MATCH(1,(K1241=A:A)*(L1241=G:G),0))</f>
        <v>0</v>
      </c>
    </row>
    <row r="1242" spans="1:10" s="7" customFormat="1" x14ac:dyDescent="0.25">
      <c r="A1242" s="19" t="s">
        <v>2008</v>
      </c>
      <c r="B1242" s="19" t="s">
        <v>1757</v>
      </c>
      <c r="C1242" s="19" t="s">
        <v>4</v>
      </c>
      <c r="D1242" s="19" t="s">
        <v>10</v>
      </c>
      <c r="E1242" s="19" t="s">
        <v>1757</v>
      </c>
      <c r="F1242" s="19" t="s">
        <v>24</v>
      </c>
      <c r="G1242" s="19" t="s">
        <v>16</v>
      </c>
      <c r="H1242" s="19" t="s">
        <v>1355</v>
      </c>
      <c r="I1242" s="19" t="str">
        <f>'Extraction IP'!F1242&amp;'Extraction IP'!G1242</f>
        <v>F4</v>
      </c>
      <c r="J1242" s="37">
        <f t="array" ref="J1242">INDEX(H:H,MATCH(1,(K1242=A:A)*(L1242=G:G),0))</f>
        <v>0</v>
      </c>
    </row>
    <row r="1243" spans="1:10" s="7" customFormat="1" x14ac:dyDescent="0.25">
      <c r="A1243" s="19" t="s">
        <v>2008</v>
      </c>
      <c r="B1243" s="19" t="s">
        <v>1757</v>
      </c>
      <c r="C1243" s="19" t="s">
        <v>4</v>
      </c>
      <c r="D1243" s="19" t="s">
        <v>10</v>
      </c>
      <c r="E1243" s="19" t="s">
        <v>1757</v>
      </c>
      <c r="F1243" s="19" t="s">
        <v>24</v>
      </c>
      <c r="G1243" s="19" t="s">
        <v>18</v>
      </c>
      <c r="H1243" s="19" t="s">
        <v>1356</v>
      </c>
      <c r="I1243" s="19" t="str">
        <f>'Extraction IP'!F1243&amp;'Extraction IP'!G1243</f>
        <v>F8</v>
      </c>
      <c r="J1243" s="37">
        <f t="array" ref="J1243">INDEX(H:H,MATCH(1,(K1243=A:A)*(L1243=G:G),0))</f>
        <v>0</v>
      </c>
    </row>
    <row r="1244" spans="1:10" s="7" customFormat="1" x14ac:dyDescent="0.25">
      <c r="A1244" s="19" t="s">
        <v>2009</v>
      </c>
      <c r="B1244" s="19" t="s">
        <v>1757</v>
      </c>
      <c r="C1244" s="19" t="s">
        <v>4</v>
      </c>
      <c r="D1244" s="19" t="s">
        <v>10</v>
      </c>
      <c r="E1244" s="19" t="s">
        <v>1757</v>
      </c>
      <c r="F1244" s="19" t="s">
        <v>32</v>
      </c>
      <c r="G1244" s="19" t="s">
        <v>13</v>
      </c>
      <c r="H1244" s="19" t="s">
        <v>1357</v>
      </c>
      <c r="I1244" s="19" t="str">
        <f>'Extraction IP'!F1244&amp;'Extraction IP'!G1244</f>
        <v>A0</v>
      </c>
      <c r="J1244" s="37">
        <f t="array" ref="J1244">INDEX(H:H,MATCH(1,(K1244=A:A)*(L1244=G:G),0))</f>
        <v>0</v>
      </c>
    </row>
    <row r="1245" spans="1:10" s="7" customFormat="1" x14ac:dyDescent="0.25">
      <c r="A1245" s="19" t="s">
        <v>2009</v>
      </c>
      <c r="B1245" s="19" t="s">
        <v>1757</v>
      </c>
      <c r="C1245" s="19" t="s">
        <v>4</v>
      </c>
      <c r="D1245" s="19" t="s">
        <v>10</v>
      </c>
      <c r="E1245" s="19" t="s">
        <v>1757</v>
      </c>
      <c r="F1245" s="19" t="s">
        <v>32</v>
      </c>
      <c r="G1245" s="19" t="s">
        <v>16</v>
      </c>
      <c r="H1245" s="19" t="s">
        <v>1358</v>
      </c>
      <c r="I1245" s="19" t="str">
        <f>'Extraction IP'!F1245&amp;'Extraction IP'!G1245</f>
        <v>A4</v>
      </c>
      <c r="J1245" s="37">
        <f t="array" ref="J1245">INDEX(H:H,MATCH(1,(K1245=A:A)*(L1245=G:G),0))</f>
        <v>0</v>
      </c>
    </row>
    <row r="1246" spans="1:10" s="7" customFormat="1" x14ac:dyDescent="0.25">
      <c r="A1246" s="19" t="s">
        <v>2009</v>
      </c>
      <c r="B1246" s="19" t="s">
        <v>1757</v>
      </c>
      <c r="C1246" s="19" t="s">
        <v>4</v>
      </c>
      <c r="D1246" s="19" t="s">
        <v>10</v>
      </c>
      <c r="E1246" s="19" t="s">
        <v>1757</v>
      </c>
      <c r="F1246" s="19" t="s">
        <v>32</v>
      </c>
      <c r="G1246" s="19" t="s">
        <v>18</v>
      </c>
      <c r="H1246" s="19" t="s">
        <v>1359</v>
      </c>
      <c r="I1246" s="19" t="str">
        <f>'Extraction IP'!F1246&amp;'Extraction IP'!G1246</f>
        <v>A8</v>
      </c>
      <c r="J1246" s="37">
        <f t="array" ref="J1246">INDEX(H:H,MATCH(1,(K1246=A:A)*(L1246=G:G),0))</f>
        <v>0</v>
      </c>
    </row>
    <row r="1247" spans="1:10" s="7" customFormat="1" x14ac:dyDescent="0.25">
      <c r="A1247" s="19" t="s">
        <v>2009</v>
      </c>
      <c r="B1247" s="19" t="s">
        <v>1757</v>
      </c>
      <c r="C1247" s="19" t="s">
        <v>4</v>
      </c>
      <c r="D1247" s="19" t="s">
        <v>10</v>
      </c>
      <c r="E1247" s="19" t="s">
        <v>1757</v>
      </c>
      <c r="F1247" s="19" t="s">
        <v>28</v>
      </c>
      <c r="G1247" s="19" t="s">
        <v>13</v>
      </c>
      <c r="H1247" s="19" t="s">
        <v>1360</v>
      </c>
      <c r="I1247" s="19" t="str">
        <f>'Extraction IP'!F1247&amp;'Extraction IP'!G1247</f>
        <v>B0</v>
      </c>
      <c r="J1247" s="37">
        <f t="array" ref="J1247">INDEX(H:H,MATCH(1,(K1247=A:A)*(L1247=G:G),0))</f>
        <v>0</v>
      </c>
    </row>
    <row r="1248" spans="1:10" s="7" customFormat="1" x14ac:dyDescent="0.25">
      <c r="A1248" s="19" t="s">
        <v>2009</v>
      </c>
      <c r="B1248" s="19" t="s">
        <v>1757</v>
      </c>
      <c r="C1248" s="19" t="s">
        <v>4</v>
      </c>
      <c r="D1248" s="19" t="s">
        <v>10</v>
      </c>
      <c r="E1248" s="19" t="s">
        <v>1757</v>
      </c>
      <c r="F1248" s="19" t="s">
        <v>28</v>
      </c>
      <c r="G1248" s="19" t="s">
        <v>16</v>
      </c>
      <c r="H1248" s="19" t="s">
        <v>1361</v>
      </c>
      <c r="I1248" s="19" t="str">
        <f>'Extraction IP'!F1248&amp;'Extraction IP'!G1248</f>
        <v>B4</v>
      </c>
      <c r="J1248" s="37">
        <f t="array" ref="J1248">INDEX(H:H,MATCH(1,(K1248=A:A)*(L1248=G:G),0))</f>
        <v>0</v>
      </c>
    </row>
    <row r="1249" spans="1:10" s="7" customFormat="1" x14ac:dyDescent="0.25">
      <c r="A1249" s="19" t="s">
        <v>2009</v>
      </c>
      <c r="B1249" s="19" t="s">
        <v>1757</v>
      </c>
      <c r="C1249" s="19" t="s">
        <v>4</v>
      </c>
      <c r="D1249" s="19" t="s">
        <v>10</v>
      </c>
      <c r="E1249" s="19" t="s">
        <v>1757</v>
      </c>
      <c r="F1249" s="19" t="s">
        <v>28</v>
      </c>
      <c r="G1249" s="19" t="s">
        <v>18</v>
      </c>
      <c r="H1249" s="19" t="s">
        <v>1362</v>
      </c>
      <c r="I1249" s="19" t="str">
        <f>'Extraction IP'!F1249&amp;'Extraction IP'!G1249</f>
        <v>B8</v>
      </c>
      <c r="J1249" s="37">
        <f t="array" ref="J1249">INDEX(H:H,MATCH(1,(K1249=A:A)*(L1249=G:G),0))</f>
        <v>0</v>
      </c>
    </row>
    <row r="1250" spans="1:10" s="7" customFormat="1" x14ac:dyDescent="0.25">
      <c r="A1250" s="19" t="s">
        <v>2009</v>
      </c>
      <c r="B1250" s="19" t="s">
        <v>1757</v>
      </c>
      <c r="C1250" s="19" t="s">
        <v>4</v>
      </c>
      <c r="D1250" s="19" t="s">
        <v>10</v>
      </c>
      <c r="E1250" s="19" t="s">
        <v>1757</v>
      </c>
      <c r="F1250" s="19" t="s">
        <v>149</v>
      </c>
      <c r="G1250" s="19" t="s">
        <v>13</v>
      </c>
      <c r="H1250" s="19" t="s">
        <v>1363</v>
      </c>
      <c r="I1250" s="19" t="str">
        <f>'Extraction IP'!F1250&amp;'Extraction IP'!G1250</f>
        <v>C0</v>
      </c>
      <c r="J1250" s="37">
        <f t="array" ref="J1250">INDEX(H:H,MATCH(1,(K1250=A:A)*(L1250=G:G),0))</f>
        <v>0</v>
      </c>
    </row>
    <row r="1251" spans="1:10" s="7" customFormat="1" x14ac:dyDescent="0.25">
      <c r="A1251" s="19" t="s">
        <v>2009</v>
      </c>
      <c r="B1251" s="19" t="s">
        <v>1757</v>
      </c>
      <c r="C1251" s="19" t="s">
        <v>4</v>
      </c>
      <c r="D1251" s="19" t="s">
        <v>10</v>
      </c>
      <c r="E1251" s="19" t="s">
        <v>1757</v>
      </c>
      <c r="F1251" s="19" t="s">
        <v>149</v>
      </c>
      <c r="G1251" s="19" t="s">
        <v>16</v>
      </c>
      <c r="H1251" s="19" t="s">
        <v>1364</v>
      </c>
      <c r="I1251" s="19" t="str">
        <f>'Extraction IP'!F1251&amp;'Extraction IP'!G1251</f>
        <v>C4</v>
      </c>
      <c r="J1251" s="37">
        <f t="array" ref="J1251">INDEX(H:H,MATCH(1,(K1251=A:A)*(L1251=G:G),0))</f>
        <v>0</v>
      </c>
    </row>
    <row r="1252" spans="1:10" s="7" customFormat="1" x14ac:dyDescent="0.25">
      <c r="A1252" s="19" t="s">
        <v>2009</v>
      </c>
      <c r="B1252" s="19" t="s">
        <v>1757</v>
      </c>
      <c r="C1252" s="19" t="s">
        <v>4</v>
      </c>
      <c r="D1252" s="19" t="s">
        <v>10</v>
      </c>
      <c r="E1252" s="19" t="s">
        <v>1757</v>
      </c>
      <c r="F1252" s="19" t="s">
        <v>149</v>
      </c>
      <c r="G1252" s="19" t="s">
        <v>18</v>
      </c>
      <c r="H1252" s="19" t="s">
        <v>1365</v>
      </c>
      <c r="I1252" s="19" t="str">
        <f>'Extraction IP'!F1252&amp;'Extraction IP'!G1252</f>
        <v>C8</v>
      </c>
      <c r="J1252" s="37">
        <f t="array" ref="J1252">INDEX(H:H,MATCH(1,(K1252=A:A)*(L1252=G:G),0))</f>
        <v>0</v>
      </c>
    </row>
    <row r="1253" spans="1:10" s="7" customFormat="1" x14ac:dyDescent="0.25">
      <c r="A1253" s="19" t="s">
        <v>2009</v>
      </c>
      <c r="B1253" s="19" t="s">
        <v>1757</v>
      </c>
      <c r="C1253" s="19" t="s">
        <v>4</v>
      </c>
      <c r="D1253" s="19" t="s">
        <v>10</v>
      </c>
      <c r="E1253" s="19" t="s">
        <v>1757</v>
      </c>
      <c r="F1253" s="19" t="s">
        <v>20</v>
      </c>
      <c r="G1253" s="19" t="s">
        <v>13</v>
      </c>
      <c r="H1253" s="19" t="s">
        <v>1366</v>
      </c>
      <c r="I1253" s="19" t="str">
        <f>'Extraction IP'!F1253&amp;'Extraction IP'!G1253</f>
        <v>D0</v>
      </c>
      <c r="J1253" s="37">
        <f t="array" ref="J1253">INDEX(H:H,MATCH(1,(K1253=A:A)*(L1253=G:G),0))</f>
        <v>0</v>
      </c>
    </row>
    <row r="1254" spans="1:10" s="7" customFormat="1" x14ac:dyDescent="0.25">
      <c r="A1254" s="19" t="s">
        <v>2009</v>
      </c>
      <c r="B1254" s="19" t="s">
        <v>1757</v>
      </c>
      <c r="C1254" s="19" t="s">
        <v>4</v>
      </c>
      <c r="D1254" s="19" t="s">
        <v>10</v>
      </c>
      <c r="E1254" s="19" t="s">
        <v>1757</v>
      </c>
      <c r="F1254" s="19" t="s">
        <v>20</v>
      </c>
      <c r="G1254" s="19" t="s">
        <v>16</v>
      </c>
      <c r="H1254" s="19" t="s">
        <v>1367</v>
      </c>
      <c r="I1254" s="19" t="str">
        <f>'Extraction IP'!F1254&amp;'Extraction IP'!G1254</f>
        <v>D4</v>
      </c>
      <c r="J1254" s="37">
        <f t="array" ref="J1254">INDEX(H:H,MATCH(1,(K1254=A:A)*(L1254=G:G),0))</f>
        <v>0</v>
      </c>
    </row>
    <row r="1255" spans="1:10" s="7" customFormat="1" x14ac:dyDescent="0.25">
      <c r="A1255" s="19" t="s">
        <v>2009</v>
      </c>
      <c r="B1255" s="19" t="s">
        <v>1757</v>
      </c>
      <c r="C1255" s="19" t="s">
        <v>4</v>
      </c>
      <c r="D1255" s="19" t="s">
        <v>10</v>
      </c>
      <c r="E1255" s="19" t="s">
        <v>1757</v>
      </c>
      <c r="F1255" s="19" t="s">
        <v>20</v>
      </c>
      <c r="G1255" s="19" t="s">
        <v>18</v>
      </c>
      <c r="H1255" s="19" t="s">
        <v>1368</v>
      </c>
      <c r="I1255" s="19" t="str">
        <f>'Extraction IP'!F1255&amp;'Extraction IP'!G1255</f>
        <v>D8</v>
      </c>
      <c r="J1255" s="37">
        <f t="array" ref="J1255">INDEX(H:H,MATCH(1,(K1255=A:A)*(L1255=G:G),0))</f>
        <v>0</v>
      </c>
    </row>
    <row r="1256" spans="1:10" s="7" customFormat="1" x14ac:dyDescent="0.25">
      <c r="A1256" s="19" t="s">
        <v>2009</v>
      </c>
      <c r="B1256" s="19" t="s">
        <v>1757</v>
      </c>
      <c r="C1256" s="19" t="s">
        <v>4</v>
      </c>
      <c r="D1256" s="19" t="s">
        <v>10</v>
      </c>
      <c r="E1256" s="19" t="s">
        <v>1757</v>
      </c>
      <c r="F1256" s="19" t="s">
        <v>24</v>
      </c>
      <c r="G1256" s="19" t="s">
        <v>13</v>
      </c>
      <c r="H1256" s="19" t="s">
        <v>1369</v>
      </c>
      <c r="I1256" s="19" t="str">
        <f>'Extraction IP'!F1256&amp;'Extraction IP'!G1256</f>
        <v>F0</v>
      </c>
      <c r="J1256" s="37">
        <f t="array" ref="J1256">INDEX(H:H,MATCH(1,(K1256=A:A)*(L1256=G:G),0))</f>
        <v>0</v>
      </c>
    </row>
    <row r="1257" spans="1:10" s="7" customFormat="1" x14ac:dyDescent="0.25">
      <c r="A1257" s="19" t="s">
        <v>2009</v>
      </c>
      <c r="B1257" s="19" t="s">
        <v>1757</v>
      </c>
      <c r="C1257" s="19" t="s">
        <v>4</v>
      </c>
      <c r="D1257" s="19" t="s">
        <v>10</v>
      </c>
      <c r="E1257" s="19" t="s">
        <v>1757</v>
      </c>
      <c r="F1257" s="19" t="s">
        <v>24</v>
      </c>
      <c r="G1257" s="19" t="s">
        <v>16</v>
      </c>
      <c r="H1257" s="19" t="s">
        <v>1370</v>
      </c>
      <c r="I1257" s="19" t="str">
        <f>'Extraction IP'!F1257&amp;'Extraction IP'!G1257</f>
        <v>F4</v>
      </c>
      <c r="J1257" s="37">
        <f t="array" ref="J1257">INDEX(H:H,MATCH(1,(K1257=A:A)*(L1257=G:G),0))</f>
        <v>0</v>
      </c>
    </row>
    <row r="1258" spans="1:10" s="7" customFormat="1" x14ac:dyDescent="0.25">
      <c r="A1258" s="19" t="s">
        <v>2009</v>
      </c>
      <c r="B1258" s="19" t="s">
        <v>1757</v>
      </c>
      <c r="C1258" s="19" t="s">
        <v>4</v>
      </c>
      <c r="D1258" s="19" t="s">
        <v>10</v>
      </c>
      <c r="E1258" s="19" t="s">
        <v>1757</v>
      </c>
      <c r="F1258" s="19" t="s">
        <v>24</v>
      </c>
      <c r="G1258" s="19" t="s">
        <v>18</v>
      </c>
      <c r="H1258" s="19" t="s">
        <v>1371</v>
      </c>
      <c r="I1258" s="19" t="str">
        <f>'Extraction IP'!F1258&amp;'Extraction IP'!G1258</f>
        <v>F8</v>
      </c>
      <c r="J1258" s="37">
        <f t="array" ref="J1258">INDEX(H:H,MATCH(1,(K1258=A:A)*(L1258=G:G),0))</f>
        <v>0</v>
      </c>
    </row>
    <row r="1259" spans="1:10" s="7" customFormat="1" x14ac:dyDescent="0.25">
      <c r="A1259" s="19" t="s">
        <v>2009</v>
      </c>
      <c r="B1259" s="19" t="s">
        <v>1757</v>
      </c>
      <c r="C1259" s="19" t="s">
        <v>4</v>
      </c>
      <c r="D1259" s="19" t="s">
        <v>10</v>
      </c>
      <c r="E1259" s="19" t="s">
        <v>1757</v>
      </c>
      <c r="F1259" s="19" t="s">
        <v>36</v>
      </c>
      <c r="G1259" s="19" t="s">
        <v>13</v>
      </c>
      <c r="H1259" s="19" t="s">
        <v>1372</v>
      </c>
      <c r="I1259" s="19" t="str">
        <f>'Extraction IP'!F1259&amp;'Extraction IP'!G1259</f>
        <v>H0</v>
      </c>
      <c r="J1259" s="37">
        <f t="array" ref="J1259">INDEX(H:H,MATCH(1,(K1259=A:A)*(L1259=G:G),0))</f>
        <v>0</v>
      </c>
    </row>
    <row r="1260" spans="1:10" s="7" customFormat="1" x14ac:dyDescent="0.25">
      <c r="A1260" s="19" t="s">
        <v>2009</v>
      </c>
      <c r="B1260" s="19" t="s">
        <v>1757</v>
      </c>
      <c r="C1260" s="19" t="s">
        <v>4</v>
      </c>
      <c r="D1260" s="19" t="s">
        <v>10</v>
      </c>
      <c r="E1260" s="19" t="s">
        <v>1757</v>
      </c>
      <c r="F1260" s="19" t="s">
        <v>36</v>
      </c>
      <c r="G1260" s="19" t="s">
        <v>16</v>
      </c>
      <c r="H1260" s="19" t="s">
        <v>1373</v>
      </c>
      <c r="I1260" s="19" t="str">
        <f>'Extraction IP'!F1260&amp;'Extraction IP'!G1260</f>
        <v>H4</v>
      </c>
      <c r="J1260" s="37">
        <f t="array" ref="J1260">INDEX(H:H,MATCH(1,(K1260=A:A)*(L1260=G:G),0))</f>
        <v>0</v>
      </c>
    </row>
    <row r="1261" spans="1:10" s="7" customFormat="1" x14ac:dyDescent="0.25">
      <c r="A1261" s="19" t="s">
        <v>2009</v>
      </c>
      <c r="B1261" s="19" t="s">
        <v>1757</v>
      </c>
      <c r="C1261" s="19" t="s">
        <v>4</v>
      </c>
      <c r="D1261" s="19" t="s">
        <v>10</v>
      </c>
      <c r="E1261" s="19" t="s">
        <v>1757</v>
      </c>
      <c r="F1261" s="19" t="s">
        <v>36</v>
      </c>
      <c r="G1261" s="19" t="s">
        <v>18</v>
      </c>
      <c r="H1261" s="19" t="s">
        <v>1374</v>
      </c>
      <c r="I1261" s="19" t="str">
        <f>'Extraction IP'!F1261&amp;'Extraction IP'!G1261</f>
        <v>H8</v>
      </c>
      <c r="J1261" s="37">
        <f t="array" ref="J1261">INDEX(H:H,MATCH(1,(K1261=A:A)*(L1261=G:G),0))</f>
        <v>0</v>
      </c>
    </row>
    <row r="1262" spans="1:10" s="7" customFormat="1" x14ac:dyDescent="0.25">
      <c r="A1262" s="19" t="s">
        <v>2010</v>
      </c>
      <c r="B1262" s="19" t="s">
        <v>1757</v>
      </c>
      <c r="C1262" s="19" t="s">
        <v>14</v>
      </c>
      <c r="D1262" s="19" t="s">
        <v>10</v>
      </c>
      <c r="E1262" s="19" t="s">
        <v>1757</v>
      </c>
      <c r="F1262" s="19" t="s">
        <v>32</v>
      </c>
      <c r="G1262" s="19" t="s">
        <v>13</v>
      </c>
      <c r="H1262" s="19" t="s">
        <v>1375</v>
      </c>
      <c r="I1262" s="19" t="str">
        <f>'Extraction IP'!F1262&amp;'Extraction IP'!G1262</f>
        <v>A0</v>
      </c>
      <c r="J1262" s="37">
        <f t="array" ref="J1262">INDEX(H:H,MATCH(1,(K1262=A:A)*(L1262=G:G),0))</f>
        <v>0</v>
      </c>
    </row>
    <row r="1263" spans="1:10" s="7" customFormat="1" x14ac:dyDescent="0.25">
      <c r="A1263" s="19" t="s">
        <v>2010</v>
      </c>
      <c r="B1263" s="19" t="s">
        <v>1757</v>
      </c>
      <c r="C1263" s="19" t="s">
        <v>14</v>
      </c>
      <c r="D1263" s="19" t="s">
        <v>10</v>
      </c>
      <c r="E1263" s="19" t="s">
        <v>1757</v>
      </c>
      <c r="F1263" s="19" t="s">
        <v>32</v>
      </c>
      <c r="G1263" s="19" t="s">
        <v>16</v>
      </c>
      <c r="H1263" s="19" t="s">
        <v>1376</v>
      </c>
      <c r="I1263" s="19" t="str">
        <f>'Extraction IP'!F1263&amp;'Extraction IP'!G1263</f>
        <v>A4</v>
      </c>
      <c r="J1263" s="37">
        <f t="array" ref="J1263">INDEX(H:H,MATCH(1,(K1263=A:A)*(L1263=G:G),0))</f>
        <v>0</v>
      </c>
    </row>
    <row r="1264" spans="1:10" s="7" customFormat="1" x14ac:dyDescent="0.25">
      <c r="A1264" s="19" t="s">
        <v>2010</v>
      </c>
      <c r="B1264" s="19" t="s">
        <v>1757</v>
      </c>
      <c r="C1264" s="19" t="s">
        <v>14</v>
      </c>
      <c r="D1264" s="19" t="s">
        <v>10</v>
      </c>
      <c r="E1264" s="19" t="s">
        <v>1757</v>
      </c>
      <c r="F1264" s="19" t="s">
        <v>32</v>
      </c>
      <c r="G1264" s="19" t="s">
        <v>18</v>
      </c>
      <c r="H1264" s="19" t="s">
        <v>1377</v>
      </c>
      <c r="I1264" s="19" t="str">
        <f>'Extraction IP'!F1264&amp;'Extraction IP'!G1264</f>
        <v>A8</v>
      </c>
      <c r="J1264" s="37">
        <f t="array" ref="J1264">INDEX(H:H,MATCH(1,(K1264=A:A)*(L1264=G:G),0))</f>
        <v>0</v>
      </c>
    </row>
    <row r="1265" spans="1:10" s="7" customFormat="1" x14ac:dyDescent="0.25">
      <c r="A1265" s="19" t="s">
        <v>2010</v>
      </c>
      <c r="B1265" s="19" t="s">
        <v>1757</v>
      </c>
      <c r="C1265" s="19" t="s">
        <v>14</v>
      </c>
      <c r="D1265" s="19" t="s">
        <v>10</v>
      </c>
      <c r="E1265" s="19" t="s">
        <v>1757</v>
      </c>
      <c r="F1265" s="19" t="s">
        <v>28</v>
      </c>
      <c r="G1265" s="19" t="s">
        <v>13</v>
      </c>
      <c r="H1265" s="19" t="s">
        <v>1378</v>
      </c>
      <c r="I1265" s="19" t="str">
        <f>'Extraction IP'!F1265&amp;'Extraction IP'!G1265</f>
        <v>B0</v>
      </c>
      <c r="J1265" s="37">
        <f t="array" ref="J1265">INDEX(H:H,MATCH(1,(K1265=A:A)*(L1265=G:G),0))</f>
        <v>0</v>
      </c>
    </row>
    <row r="1266" spans="1:10" s="7" customFormat="1" x14ac:dyDescent="0.25">
      <c r="A1266" s="19" t="s">
        <v>2010</v>
      </c>
      <c r="B1266" s="19" t="s">
        <v>1757</v>
      </c>
      <c r="C1266" s="19" t="s">
        <v>14</v>
      </c>
      <c r="D1266" s="19" t="s">
        <v>10</v>
      </c>
      <c r="E1266" s="19" t="s">
        <v>1757</v>
      </c>
      <c r="F1266" s="19" t="s">
        <v>28</v>
      </c>
      <c r="G1266" s="19" t="s">
        <v>16</v>
      </c>
      <c r="H1266" s="19" t="s">
        <v>1379</v>
      </c>
      <c r="I1266" s="19" t="str">
        <f>'Extraction IP'!F1266&amp;'Extraction IP'!G1266</f>
        <v>B4</v>
      </c>
      <c r="J1266" s="37">
        <f t="array" ref="J1266">INDEX(H:H,MATCH(1,(K1266=A:A)*(L1266=G:G),0))</f>
        <v>0</v>
      </c>
    </row>
    <row r="1267" spans="1:10" s="7" customFormat="1" x14ac:dyDescent="0.25">
      <c r="A1267" s="19" t="s">
        <v>2010</v>
      </c>
      <c r="B1267" s="19" t="s">
        <v>1757</v>
      </c>
      <c r="C1267" s="19" t="s">
        <v>14</v>
      </c>
      <c r="D1267" s="19" t="s">
        <v>10</v>
      </c>
      <c r="E1267" s="19" t="s">
        <v>1757</v>
      </c>
      <c r="F1267" s="19" t="s">
        <v>28</v>
      </c>
      <c r="G1267" s="19" t="s">
        <v>18</v>
      </c>
      <c r="H1267" s="19" t="s">
        <v>1380</v>
      </c>
      <c r="I1267" s="19" t="str">
        <f>'Extraction IP'!F1267&amp;'Extraction IP'!G1267</f>
        <v>B8</v>
      </c>
      <c r="J1267" s="37">
        <f t="array" ref="J1267">INDEX(H:H,MATCH(1,(K1267=A:A)*(L1267=G:G),0))</f>
        <v>0</v>
      </c>
    </row>
    <row r="1268" spans="1:10" s="7" customFormat="1" x14ac:dyDescent="0.25">
      <c r="A1268" s="19" t="s">
        <v>2010</v>
      </c>
      <c r="B1268" s="19" t="s">
        <v>1757</v>
      </c>
      <c r="C1268" s="19" t="s">
        <v>4</v>
      </c>
      <c r="D1268" s="19" t="s">
        <v>10</v>
      </c>
      <c r="E1268" s="19" t="s">
        <v>1757</v>
      </c>
      <c r="F1268" s="19" t="s">
        <v>149</v>
      </c>
      <c r="G1268" s="19" t="s">
        <v>13</v>
      </c>
      <c r="H1268" s="19" t="s">
        <v>1381</v>
      </c>
      <c r="I1268" s="19" t="str">
        <f>'Extraction IP'!F1268&amp;'Extraction IP'!G1268</f>
        <v>C0</v>
      </c>
      <c r="J1268" s="37">
        <f t="array" ref="J1268">INDEX(H:H,MATCH(1,(K1268=A:A)*(L1268=G:G),0))</f>
        <v>0</v>
      </c>
    </row>
    <row r="1269" spans="1:10" s="7" customFormat="1" x14ac:dyDescent="0.25">
      <c r="A1269" s="19" t="s">
        <v>2010</v>
      </c>
      <c r="B1269" s="19" t="s">
        <v>1757</v>
      </c>
      <c r="C1269" s="19" t="s">
        <v>4</v>
      </c>
      <c r="D1269" s="19" t="s">
        <v>10</v>
      </c>
      <c r="E1269" s="19" t="s">
        <v>1757</v>
      </c>
      <c r="F1269" s="19" t="s">
        <v>149</v>
      </c>
      <c r="G1269" s="19" t="s">
        <v>16</v>
      </c>
      <c r="H1269" s="19" t="s">
        <v>1382</v>
      </c>
      <c r="I1269" s="19" t="str">
        <f>'Extraction IP'!F1269&amp;'Extraction IP'!G1269</f>
        <v>C4</v>
      </c>
      <c r="J1269" s="37">
        <f t="array" ref="J1269">INDEX(H:H,MATCH(1,(K1269=A:A)*(L1269=G:G),0))</f>
        <v>0</v>
      </c>
    </row>
    <row r="1270" spans="1:10" s="7" customFormat="1" x14ac:dyDescent="0.25">
      <c r="A1270" s="19" t="s">
        <v>2010</v>
      </c>
      <c r="B1270" s="19" t="s">
        <v>1757</v>
      </c>
      <c r="C1270" s="19" t="s">
        <v>4</v>
      </c>
      <c r="D1270" s="19" t="s">
        <v>10</v>
      </c>
      <c r="E1270" s="19" t="s">
        <v>1757</v>
      </c>
      <c r="F1270" s="19" t="s">
        <v>149</v>
      </c>
      <c r="G1270" s="19" t="s">
        <v>18</v>
      </c>
      <c r="H1270" s="19" t="s">
        <v>1383</v>
      </c>
      <c r="I1270" s="19" t="str">
        <f>'Extraction IP'!F1270&amp;'Extraction IP'!G1270</f>
        <v>C8</v>
      </c>
      <c r="J1270" s="37">
        <f t="array" ref="J1270">INDEX(H:H,MATCH(1,(K1270=A:A)*(L1270=G:G),0))</f>
        <v>0</v>
      </c>
    </row>
    <row r="1271" spans="1:10" s="7" customFormat="1" x14ac:dyDescent="0.25">
      <c r="A1271" s="19" t="s">
        <v>2010</v>
      </c>
      <c r="B1271" s="19" t="s">
        <v>1757</v>
      </c>
      <c r="C1271" s="19" t="s">
        <v>4</v>
      </c>
      <c r="D1271" s="19" t="s">
        <v>10</v>
      </c>
      <c r="E1271" s="19" t="s">
        <v>1757</v>
      </c>
      <c r="F1271" s="19" t="s">
        <v>20</v>
      </c>
      <c r="G1271" s="19" t="s">
        <v>13</v>
      </c>
      <c r="H1271" s="19" t="s">
        <v>1384</v>
      </c>
      <c r="I1271" s="19" t="str">
        <f>'Extraction IP'!F1271&amp;'Extraction IP'!G1271</f>
        <v>D0</v>
      </c>
      <c r="J1271" s="37">
        <f t="array" ref="J1271">INDEX(H:H,MATCH(1,(K1271=A:A)*(L1271=G:G),0))</f>
        <v>0</v>
      </c>
    </row>
    <row r="1272" spans="1:10" s="7" customFormat="1" x14ac:dyDescent="0.25">
      <c r="A1272" s="19" t="s">
        <v>2010</v>
      </c>
      <c r="B1272" s="19" t="s">
        <v>1757</v>
      </c>
      <c r="C1272" s="19" t="s">
        <v>4</v>
      </c>
      <c r="D1272" s="19" t="s">
        <v>10</v>
      </c>
      <c r="E1272" s="19" t="s">
        <v>1757</v>
      </c>
      <c r="F1272" s="19" t="s">
        <v>20</v>
      </c>
      <c r="G1272" s="19" t="s">
        <v>16</v>
      </c>
      <c r="H1272" s="19" t="s">
        <v>1385</v>
      </c>
      <c r="I1272" s="19" t="str">
        <f>'Extraction IP'!F1272&amp;'Extraction IP'!G1272</f>
        <v>D4</v>
      </c>
      <c r="J1272" s="37">
        <f t="array" ref="J1272">INDEX(H:H,MATCH(1,(K1272=A:A)*(L1272=G:G),0))</f>
        <v>0</v>
      </c>
    </row>
    <row r="1273" spans="1:10" s="7" customFormat="1" x14ac:dyDescent="0.25">
      <c r="A1273" s="19" t="s">
        <v>2010</v>
      </c>
      <c r="B1273" s="19" t="s">
        <v>1757</v>
      </c>
      <c r="C1273" s="19" t="s">
        <v>4</v>
      </c>
      <c r="D1273" s="19" t="s">
        <v>10</v>
      </c>
      <c r="E1273" s="19" t="s">
        <v>1757</v>
      </c>
      <c r="F1273" s="19" t="s">
        <v>20</v>
      </c>
      <c r="G1273" s="19" t="s">
        <v>18</v>
      </c>
      <c r="H1273" s="19" t="s">
        <v>1386</v>
      </c>
      <c r="I1273" s="19" t="str">
        <f>'Extraction IP'!F1273&amp;'Extraction IP'!G1273</f>
        <v>D8</v>
      </c>
      <c r="J1273" s="37">
        <f t="array" ref="J1273">INDEX(H:H,MATCH(1,(K1273=A:A)*(L1273=G:G),0))</f>
        <v>0</v>
      </c>
    </row>
    <row r="1274" spans="1:10" s="7" customFormat="1" x14ac:dyDescent="0.25">
      <c r="A1274" s="19" t="s">
        <v>2010</v>
      </c>
      <c r="B1274" s="19" t="s">
        <v>1757</v>
      </c>
      <c r="C1274" s="19" t="s">
        <v>14</v>
      </c>
      <c r="D1274" s="19" t="s">
        <v>10</v>
      </c>
      <c r="E1274" s="19" t="s">
        <v>1757</v>
      </c>
      <c r="F1274" s="19" t="s">
        <v>24</v>
      </c>
      <c r="G1274" s="19" t="s">
        <v>13</v>
      </c>
      <c r="H1274" s="19" t="s">
        <v>1387</v>
      </c>
      <c r="I1274" s="19" t="str">
        <f>'Extraction IP'!F1274&amp;'Extraction IP'!G1274</f>
        <v>F0</v>
      </c>
      <c r="J1274" s="37">
        <f t="array" ref="J1274">INDEX(H:H,MATCH(1,(K1274=A:A)*(L1274=G:G),0))</f>
        <v>0</v>
      </c>
    </row>
    <row r="1275" spans="1:10" s="7" customFormat="1" x14ac:dyDescent="0.25">
      <c r="A1275" s="19" t="s">
        <v>2010</v>
      </c>
      <c r="B1275" s="19" t="s">
        <v>1757</v>
      </c>
      <c r="C1275" s="19" t="s">
        <v>14</v>
      </c>
      <c r="D1275" s="19" t="s">
        <v>10</v>
      </c>
      <c r="E1275" s="19" t="s">
        <v>1757</v>
      </c>
      <c r="F1275" s="19" t="s">
        <v>24</v>
      </c>
      <c r="G1275" s="19" t="s">
        <v>16</v>
      </c>
      <c r="H1275" s="19" t="s">
        <v>1388</v>
      </c>
      <c r="I1275" s="19" t="str">
        <f>'Extraction IP'!F1275&amp;'Extraction IP'!G1275</f>
        <v>F4</v>
      </c>
      <c r="J1275" s="37">
        <f t="array" ref="J1275">INDEX(H:H,MATCH(1,(K1275=A:A)*(L1275=G:G),0))</f>
        <v>0</v>
      </c>
    </row>
    <row r="1276" spans="1:10" s="7" customFormat="1" x14ac:dyDescent="0.25">
      <c r="A1276" s="19" t="s">
        <v>2010</v>
      </c>
      <c r="B1276" s="19" t="s">
        <v>1757</v>
      </c>
      <c r="C1276" s="19" t="s">
        <v>14</v>
      </c>
      <c r="D1276" s="19" t="s">
        <v>10</v>
      </c>
      <c r="E1276" s="19" t="s">
        <v>1757</v>
      </c>
      <c r="F1276" s="19" t="s">
        <v>24</v>
      </c>
      <c r="G1276" s="19" t="s">
        <v>18</v>
      </c>
      <c r="H1276" s="19" t="s">
        <v>1389</v>
      </c>
      <c r="I1276" s="19" t="str">
        <f>'Extraction IP'!F1276&amp;'Extraction IP'!G1276</f>
        <v>F8</v>
      </c>
      <c r="J1276" s="37">
        <f t="array" ref="J1276">INDEX(H:H,MATCH(1,(K1276=A:A)*(L1276=G:G),0))</f>
        <v>0</v>
      </c>
    </row>
    <row r="1277" spans="1:10" s="7" customFormat="1" x14ac:dyDescent="0.25">
      <c r="A1277" s="19" t="s">
        <v>2010</v>
      </c>
      <c r="B1277" s="19" t="s">
        <v>1757</v>
      </c>
      <c r="C1277" s="19" t="s">
        <v>14</v>
      </c>
      <c r="D1277" s="19" t="s">
        <v>10</v>
      </c>
      <c r="E1277" s="19" t="s">
        <v>1757</v>
      </c>
      <c r="F1277" s="19" t="s">
        <v>36</v>
      </c>
      <c r="G1277" s="19" t="s">
        <v>13</v>
      </c>
      <c r="H1277" s="19" t="s">
        <v>1390</v>
      </c>
      <c r="I1277" s="19" t="str">
        <f>'Extraction IP'!F1277&amp;'Extraction IP'!G1277</f>
        <v>H0</v>
      </c>
      <c r="J1277" s="37">
        <f t="array" ref="J1277">INDEX(H:H,MATCH(1,(K1277=A:A)*(L1277=G:G),0))</f>
        <v>0</v>
      </c>
    </row>
    <row r="1278" spans="1:10" s="7" customFormat="1" x14ac:dyDescent="0.25">
      <c r="A1278" s="19" t="s">
        <v>2010</v>
      </c>
      <c r="B1278" s="19" t="s">
        <v>1757</v>
      </c>
      <c r="C1278" s="19" t="s">
        <v>14</v>
      </c>
      <c r="D1278" s="19" t="s">
        <v>10</v>
      </c>
      <c r="E1278" s="19" t="s">
        <v>1757</v>
      </c>
      <c r="F1278" s="19" t="s">
        <v>36</v>
      </c>
      <c r="G1278" s="19" t="s">
        <v>16</v>
      </c>
      <c r="H1278" s="19" t="s">
        <v>1391</v>
      </c>
      <c r="I1278" s="19" t="str">
        <f>'Extraction IP'!F1278&amp;'Extraction IP'!G1278</f>
        <v>H4</v>
      </c>
      <c r="J1278" s="37">
        <f t="array" ref="J1278">INDEX(H:H,MATCH(1,(K1278=A:A)*(L1278=G:G),0))</f>
        <v>0</v>
      </c>
    </row>
    <row r="1279" spans="1:10" s="7" customFormat="1" x14ac:dyDescent="0.25">
      <c r="A1279" s="19" t="s">
        <v>2010</v>
      </c>
      <c r="B1279" s="19" t="s">
        <v>1757</v>
      </c>
      <c r="C1279" s="19" t="s">
        <v>14</v>
      </c>
      <c r="D1279" s="19" t="s">
        <v>10</v>
      </c>
      <c r="E1279" s="19" t="s">
        <v>1757</v>
      </c>
      <c r="F1279" s="19" t="s">
        <v>36</v>
      </c>
      <c r="G1279" s="19" t="s">
        <v>18</v>
      </c>
      <c r="H1279" s="19" t="s">
        <v>1392</v>
      </c>
      <c r="I1279" s="19" t="str">
        <f>'Extraction IP'!F1279&amp;'Extraction IP'!G1279</f>
        <v>H8</v>
      </c>
      <c r="J1279" s="37">
        <f t="array" ref="J1279">INDEX(H:H,MATCH(1,(K1279=A:A)*(L1279=G:G),0))</f>
        <v>0</v>
      </c>
    </row>
    <row r="1280" spans="1:10" s="7" customFormat="1" x14ac:dyDescent="0.25">
      <c r="A1280" s="19" t="s">
        <v>2010</v>
      </c>
      <c r="B1280" s="19" t="s">
        <v>1757</v>
      </c>
      <c r="C1280" s="19" t="s">
        <v>14</v>
      </c>
      <c r="D1280" s="19" t="s">
        <v>10</v>
      </c>
      <c r="E1280" s="19" t="s">
        <v>1757</v>
      </c>
      <c r="F1280" s="19" t="s">
        <v>12</v>
      </c>
      <c r="G1280" s="19" t="s">
        <v>13</v>
      </c>
      <c r="H1280" s="19" t="s">
        <v>1466</v>
      </c>
      <c r="I1280" s="19" t="str">
        <f>'Extraction IP'!F1280&amp;'Extraction IP'!G1280</f>
        <v>E0</v>
      </c>
      <c r="J1280" s="37">
        <f t="array" ref="J1280">INDEX(H:H,MATCH(1,(K1280=A:A)*(L1280=G:G),0))</f>
        <v>0</v>
      </c>
    </row>
    <row r="1281" spans="1:10" s="7" customFormat="1" x14ac:dyDescent="0.25">
      <c r="A1281" s="19" t="s">
        <v>2010</v>
      </c>
      <c r="B1281" s="19" t="s">
        <v>1757</v>
      </c>
      <c r="C1281" s="19" t="s">
        <v>14</v>
      </c>
      <c r="D1281" s="19" t="s">
        <v>10</v>
      </c>
      <c r="E1281" s="19" t="s">
        <v>1757</v>
      </c>
      <c r="F1281" s="19" t="s">
        <v>12</v>
      </c>
      <c r="G1281" s="19" t="s">
        <v>16</v>
      </c>
      <c r="H1281" s="19" t="s">
        <v>1467</v>
      </c>
      <c r="I1281" s="19" t="str">
        <f>'Extraction IP'!F1281&amp;'Extraction IP'!G1281</f>
        <v>E4</v>
      </c>
      <c r="J1281" s="37">
        <f t="array" ref="J1281">INDEX(H:H,MATCH(1,(K1281=A:A)*(L1281=G:G),0))</f>
        <v>0</v>
      </c>
    </row>
    <row r="1282" spans="1:10" s="7" customFormat="1" x14ac:dyDescent="0.25">
      <c r="A1282" s="19" t="s">
        <v>2010</v>
      </c>
      <c r="B1282" s="19" t="s">
        <v>1757</v>
      </c>
      <c r="C1282" s="19" t="s">
        <v>14</v>
      </c>
      <c r="D1282" s="19" t="s">
        <v>10</v>
      </c>
      <c r="E1282" s="19" t="s">
        <v>1757</v>
      </c>
      <c r="F1282" s="19" t="s">
        <v>12</v>
      </c>
      <c r="G1282" s="19" t="s">
        <v>3</v>
      </c>
      <c r="H1282" s="19" t="s">
        <v>1468</v>
      </c>
      <c r="I1282" s="19" t="str">
        <f>'Extraction IP'!F1282&amp;'Extraction IP'!G1282</f>
        <v>E</v>
      </c>
      <c r="J1282" s="37">
        <f t="array" ref="J1282">INDEX(H:H,MATCH(1,(K1282=A:A)*(L1282=G:G),0))</f>
        <v>0</v>
      </c>
    </row>
    <row r="1283" spans="1:10" s="7" customFormat="1" x14ac:dyDescent="0.25">
      <c r="A1283" s="19" t="s">
        <v>2011</v>
      </c>
      <c r="B1283" s="19" t="s">
        <v>1757</v>
      </c>
      <c r="C1283" s="19" t="s">
        <v>14</v>
      </c>
      <c r="D1283" s="19" t="s">
        <v>10</v>
      </c>
      <c r="E1283" s="19" t="s">
        <v>1757</v>
      </c>
      <c r="F1283" s="19" t="s">
        <v>32</v>
      </c>
      <c r="G1283" s="19" t="s">
        <v>13</v>
      </c>
      <c r="H1283" s="19" t="s">
        <v>1393</v>
      </c>
      <c r="I1283" s="19" t="str">
        <f>'Extraction IP'!F1283&amp;'Extraction IP'!G1283</f>
        <v>A0</v>
      </c>
      <c r="J1283" s="37">
        <f t="array" ref="J1283">INDEX(H:H,MATCH(1,(K1283=A:A)*(L1283=G:G),0))</f>
        <v>0</v>
      </c>
    </row>
    <row r="1284" spans="1:10" s="7" customFormat="1" x14ac:dyDescent="0.25">
      <c r="A1284" s="19" t="s">
        <v>2011</v>
      </c>
      <c r="B1284" s="19" t="s">
        <v>1757</v>
      </c>
      <c r="C1284" s="19" t="s">
        <v>14</v>
      </c>
      <c r="D1284" s="19" t="s">
        <v>10</v>
      </c>
      <c r="E1284" s="19" t="s">
        <v>1757</v>
      </c>
      <c r="F1284" s="19" t="s">
        <v>32</v>
      </c>
      <c r="G1284" s="19" t="s">
        <v>16</v>
      </c>
      <c r="H1284" s="19" t="s">
        <v>1394</v>
      </c>
      <c r="I1284" s="19" t="str">
        <f>'Extraction IP'!F1284&amp;'Extraction IP'!G1284</f>
        <v>A4</v>
      </c>
      <c r="J1284" s="37">
        <f t="array" ref="J1284">INDEX(H:H,MATCH(1,(K1284=A:A)*(L1284=G:G),0))</f>
        <v>0</v>
      </c>
    </row>
    <row r="1285" spans="1:10" s="7" customFormat="1" x14ac:dyDescent="0.25">
      <c r="A1285" s="19" t="s">
        <v>2011</v>
      </c>
      <c r="B1285" s="19" t="s">
        <v>1757</v>
      </c>
      <c r="C1285" s="19" t="s">
        <v>14</v>
      </c>
      <c r="D1285" s="19" t="s">
        <v>10</v>
      </c>
      <c r="E1285" s="19" t="s">
        <v>1757</v>
      </c>
      <c r="F1285" s="19" t="s">
        <v>32</v>
      </c>
      <c r="G1285" s="19" t="s">
        <v>18</v>
      </c>
      <c r="H1285" s="19" t="s">
        <v>1395</v>
      </c>
      <c r="I1285" s="19" t="str">
        <f>'Extraction IP'!F1285&amp;'Extraction IP'!G1285</f>
        <v>A8</v>
      </c>
      <c r="J1285" s="37">
        <f t="array" ref="J1285">INDEX(H:H,MATCH(1,(K1285=A:A)*(L1285=G:G),0))</f>
        <v>0</v>
      </c>
    </row>
    <row r="1286" spans="1:10" s="7" customFormat="1" x14ac:dyDescent="0.25">
      <c r="A1286" s="19" t="s">
        <v>2011</v>
      </c>
      <c r="B1286" s="19" t="s">
        <v>1757</v>
      </c>
      <c r="C1286" s="19" t="s">
        <v>14</v>
      </c>
      <c r="D1286" s="19" t="s">
        <v>10</v>
      </c>
      <c r="E1286" s="19" t="s">
        <v>1757</v>
      </c>
      <c r="F1286" s="19" t="s">
        <v>28</v>
      </c>
      <c r="G1286" s="19" t="s">
        <v>13</v>
      </c>
      <c r="H1286" s="19" t="s">
        <v>1396</v>
      </c>
      <c r="I1286" s="19" t="str">
        <f>'Extraction IP'!F1286&amp;'Extraction IP'!G1286</f>
        <v>B0</v>
      </c>
      <c r="J1286" s="37">
        <f t="array" ref="J1286">INDEX(H:H,MATCH(1,(K1286=A:A)*(L1286=G:G),0))</f>
        <v>0</v>
      </c>
    </row>
    <row r="1287" spans="1:10" s="7" customFormat="1" x14ac:dyDescent="0.25">
      <c r="A1287" s="19" t="s">
        <v>2011</v>
      </c>
      <c r="B1287" s="19" t="s">
        <v>1757</v>
      </c>
      <c r="C1287" s="19" t="s">
        <v>14</v>
      </c>
      <c r="D1287" s="19" t="s">
        <v>10</v>
      </c>
      <c r="E1287" s="19" t="s">
        <v>1757</v>
      </c>
      <c r="F1287" s="19" t="s">
        <v>28</v>
      </c>
      <c r="G1287" s="19" t="s">
        <v>16</v>
      </c>
      <c r="H1287" s="19" t="s">
        <v>1397</v>
      </c>
      <c r="I1287" s="19" t="str">
        <f>'Extraction IP'!F1287&amp;'Extraction IP'!G1287</f>
        <v>B4</v>
      </c>
      <c r="J1287" s="37">
        <f t="array" ref="J1287">INDEX(H:H,MATCH(1,(K1287=A:A)*(L1287=G:G),0))</f>
        <v>0</v>
      </c>
    </row>
    <row r="1288" spans="1:10" s="7" customFormat="1" x14ac:dyDescent="0.25">
      <c r="A1288" s="19" t="s">
        <v>2011</v>
      </c>
      <c r="B1288" s="19" t="s">
        <v>1757</v>
      </c>
      <c r="C1288" s="19" t="s">
        <v>14</v>
      </c>
      <c r="D1288" s="19" t="s">
        <v>10</v>
      </c>
      <c r="E1288" s="19" t="s">
        <v>1757</v>
      </c>
      <c r="F1288" s="19" t="s">
        <v>28</v>
      </c>
      <c r="G1288" s="19" t="s">
        <v>18</v>
      </c>
      <c r="H1288" s="19" t="s">
        <v>1398</v>
      </c>
      <c r="I1288" s="19" t="str">
        <f>'Extraction IP'!F1288&amp;'Extraction IP'!G1288</f>
        <v>B8</v>
      </c>
      <c r="J1288" s="37">
        <f t="array" ref="J1288">INDEX(H:H,MATCH(1,(K1288=A:A)*(L1288=G:G),0))</f>
        <v>0</v>
      </c>
    </row>
    <row r="1289" spans="1:10" s="7" customFormat="1" x14ac:dyDescent="0.25">
      <c r="A1289" s="19" t="s">
        <v>2011</v>
      </c>
      <c r="B1289" s="19" t="s">
        <v>1757</v>
      </c>
      <c r="C1289" s="19" t="s">
        <v>4</v>
      </c>
      <c r="D1289" s="19" t="s">
        <v>10</v>
      </c>
      <c r="E1289" s="19" t="s">
        <v>1757</v>
      </c>
      <c r="F1289" s="19" t="s">
        <v>149</v>
      </c>
      <c r="G1289" s="19" t="s">
        <v>13</v>
      </c>
      <c r="H1289" s="19" t="s">
        <v>1399</v>
      </c>
      <c r="I1289" s="19" t="str">
        <f>'Extraction IP'!F1289&amp;'Extraction IP'!G1289</f>
        <v>C0</v>
      </c>
      <c r="J1289" s="37">
        <f t="array" ref="J1289">INDEX(H:H,MATCH(1,(K1289=A:A)*(L1289=G:G),0))</f>
        <v>0</v>
      </c>
    </row>
    <row r="1290" spans="1:10" s="7" customFormat="1" x14ac:dyDescent="0.25">
      <c r="A1290" s="19" t="s">
        <v>2011</v>
      </c>
      <c r="B1290" s="19" t="s">
        <v>1757</v>
      </c>
      <c r="C1290" s="19" t="s">
        <v>4</v>
      </c>
      <c r="D1290" s="19" t="s">
        <v>10</v>
      </c>
      <c r="E1290" s="19" t="s">
        <v>1757</v>
      </c>
      <c r="F1290" s="19" t="s">
        <v>149</v>
      </c>
      <c r="G1290" s="19" t="s">
        <v>16</v>
      </c>
      <c r="H1290" s="19" t="s">
        <v>1400</v>
      </c>
      <c r="I1290" s="19" t="str">
        <f>'Extraction IP'!F1290&amp;'Extraction IP'!G1290</f>
        <v>C4</v>
      </c>
      <c r="J1290" s="37">
        <f t="array" ref="J1290">INDEX(H:H,MATCH(1,(K1290=A:A)*(L1290=G:G),0))</f>
        <v>0</v>
      </c>
    </row>
    <row r="1291" spans="1:10" s="7" customFormat="1" x14ac:dyDescent="0.25">
      <c r="A1291" s="19" t="s">
        <v>2011</v>
      </c>
      <c r="B1291" s="19" t="s">
        <v>1757</v>
      </c>
      <c r="C1291" s="19" t="s">
        <v>4</v>
      </c>
      <c r="D1291" s="19" t="s">
        <v>10</v>
      </c>
      <c r="E1291" s="19" t="s">
        <v>1757</v>
      </c>
      <c r="F1291" s="19" t="s">
        <v>149</v>
      </c>
      <c r="G1291" s="19" t="s">
        <v>18</v>
      </c>
      <c r="H1291" s="19" t="s">
        <v>1401</v>
      </c>
      <c r="I1291" s="19" t="str">
        <f>'Extraction IP'!F1291&amp;'Extraction IP'!G1291</f>
        <v>C8</v>
      </c>
      <c r="J1291" s="37">
        <f t="array" ref="J1291">INDEX(H:H,MATCH(1,(K1291=A:A)*(L1291=G:G),0))</f>
        <v>0</v>
      </c>
    </row>
    <row r="1292" spans="1:10" s="7" customFormat="1" x14ac:dyDescent="0.25">
      <c r="A1292" s="19" t="s">
        <v>2011</v>
      </c>
      <c r="B1292" s="19" t="s">
        <v>1757</v>
      </c>
      <c r="C1292" s="19" t="s">
        <v>4</v>
      </c>
      <c r="D1292" s="19" t="s">
        <v>10</v>
      </c>
      <c r="E1292" s="19" t="s">
        <v>1757</v>
      </c>
      <c r="F1292" s="19" t="s">
        <v>20</v>
      </c>
      <c r="G1292" s="19" t="s">
        <v>13</v>
      </c>
      <c r="H1292" s="19" t="s">
        <v>1402</v>
      </c>
      <c r="I1292" s="19" t="str">
        <f>'Extraction IP'!F1292&amp;'Extraction IP'!G1292</f>
        <v>D0</v>
      </c>
      <c r="J1292" s="37">
        <f t="array" ref="J1292">INDEX(H:H,MATCH(1,(K1292=A:A)*(L1292=G:G),0))</f>
        <v>0</v>
      </c>
    </row>
    <row r="1293" spans="1:10" s="7" customFormat="1" x14ac:dyDescent="0.25">
      <c r="A1293" s="19" t="s">
        <v>2011</v>
      </c>
      <c r="B1293" s="19" t="s">
        <v>1757</v>
      </c>
      <c r="C1293" s="19" t="s">
        <v>4</v>
      </c>
      <c r="D1293" s="19" t="s">
        <v>10</v>
      </c>
      <c r="E1293" s="19" t="s">
        <v>1757</v>
      </c>
      <c r="F1293" s="19" t="s">
        <v>20</v>
      </c>
      <c r="G1293" s="19" t="s">
        <v>16</v>
      </c>
      <c r="H1293" s="19" t="s">
        <v>1403</v>
      </c>
      <c r="I1293" s="19" t="str">
        <f>'Extraction IP'!F1293&amp;'Extraction IP'!G1293</f>
        <v>D4</v>
      </c>
      <c r="J1293" s="37">
        <f t="array" ref="J1293">INDEX(H:H,MATCH(1,(K1293=A:A)*(L1293=G:G),0))</f>
        <v>0</v>
      </c>
    </row>
    <row r="1294" spans="1:10" s="7" customFormat="1" x14ac:dyDescent="0.25">
      <c r="A1294" s="19" t="s">
        <v>2011</v>
      </c>
      <c r="B1294" s="19" t="s">
        <v>1757</v>
      </c>
      <c r="C1294" s="19" t="s">
        <v>4</v>
      </c>
      <c r="D1294" s="19" t="s">
        <v>10</v>
      </c>
      <c r="E1294" s="19" t="s">
        <v>1757</v>
      </c>
      <c r="F1294" s="19" t="s">
        <v>20</v>
      </c>
      <c r="G1294" s="19" t="s">
        <v>18</v>
      </c>
      <c r="H1294" s="19" t="s">
        <v>1404</v>
      </c>
      <c r="I1294" s="19" t="str">
        <f>'Extraction IP'!F1294&amp;'Extraction IP'!G1294</f>
        <v>D8</v>
      </c>
      <c r="J1294" s="37">
        <f t="array" ref="J1294">INDEX(H:H,MATCH(1,(K1294=A:A)*(L1294=G:G),0))</f>
        <v>0</v>
      </c>
    </row>
    <row r="1295" spans="1:10" s="7" customFormat="1" x14ac:dyDescent="0.25">
      <c r="A1295" s="19" t="s">
        <v>2011</v>
      </c>
      <c r="B1295" s="19" t="s">
        <v>1757</v>
      </c>
      <c r="C1295" s="19" t="s">
        <v>14</v>
      </c>
      <c r="D1295" s="19" t="s">
        <v>10</v>
      </c>
      <c r="E1295" s="19" t="s">
        <v>1757</v>
      </c>
      <c r="F1295" s="19" t="s">
        <v>24</v>
      </c>
      <c r="G1295" s="19" t="s">
        <v>13</v>
      </c>
      <c r="H1295" s="19" t="s">
        <v>1405</v>
      </c>
      <c r="I1295" s="19" t="str">
        <f>'Extraction IP'!F1295&amp;'Extraction IP'!G1295</f>
        <v>F0</v>
      </c>
      <c r="J1295" s="37">
        <f t="array" ref="J1295">INDEX(H:H,MATCH(1,(K1295=A:A)*(L1295=G:G),0))</f>
        <v>0</v>
      </c>
    </row>
    <row r="1296" spans="1:10" s="7" customFormat="1" x14ac:dyDescent="0.25">
      <c r="A1296" s="19" t="s">
        <v>2011</v>
      </c>
      <c r="B1296" s="19" t="s">
        <v>1757</v>
      </c>
      <c r="C1296" s="19" t="s">
        <v>14</v>
      </c>
      <c r="D1296" s="19" t="s">
        <v>10</v>
      </c>
      <c r="E1296" s="19" t="s">
        <v>1757</v>
      </c>
      <c r="F1296" s="19" t="s">
        <v>24</v>
      </c>
      <c r="G1296" s="19" t="s">
        <v>16</v>
      </c>
      <c r="H1296" s="19" t="s">
        <v>1406</v>
      </c>
      <c r="I1296" s="19" t="str">
        <f>'Extraction IP'!F1296&amp;'Extraction IP'!G1296</f>
        <v>F4</v>
      </c>
      <c r="J1296" s="37">
        <f t="array" ref="J1296">INDEX(H:H,MATCH(1,(K1296=A:A)*(L1296=G:G),0))</f>
        <v>0</v>
      </c>
    </row>
    <row r="1297" spans="1:10" s="7" customFormat="1" x14ac:dyDescent="0.25">
      <c r="A1297" s="19" t="s">
        <v>2011</v>
      </c>
      <c r="B1297" s="19" t="s">
        <v>1757</v>
      </c>
      <c r="C1297" s="19" t="s">
        <v>14</v>
      </c>
      <c r="D1297" s="19" t="s">
        <v>10</v>
      </c>
      <c r="E1297" s="19" t="s">
        <v>1757</v>
      </c>
      <c r="F1297" s="19" t="s">
        <v>24</v>
      </c>
      <c r="G1297" s="19" t="s">
        <v>18</v>
      </c>
      <c r="H1297" s="19" t="s">
        <v>1407</v>
      </c>
      <c r="I1297" s="19" t="str">
        <f>'Extraction IP'!F1297&amp;'Extraction IP'!G1297</f>
        <v>F8</v>
      </c>
      <c r="J1297" s="37">
        <f t="array" ref="J1297">INDEX(H:H,MATCH(1,(K1297=A:A)*(L1297=G:G),0))</f>
        <v>0</v>
      </c>
    </row>
    <row r="1298" spans="1:10" s="7" customFormat="1" x14ac:dyDescent="0.25">
      <c r="A1298" s="19" t="s">
        <v>2011</v>
      </c>
      <c r="B1298" s="19" t="s">
        <v>1757</v>
      </c>
      <c r="C1298" s="19" t="s">
        <v>14</v>
      </c>
      <c r="D1298" s="19" t="s">
        <v>10</v>
      </c>
      <c r="E1298" s="19" t="s">
        <v>1757</v>
      </c>
      <c r="F1298" s="19" t="s">
        <v>36</v>
      </c>
      <c r="G1298" s="19" t="s">
        <v>13</v>
      </c>
      <c r="H1298" s="19" t="s">
        <v>1408</v>
      </c>
      <c r="I1298" s="19" t="str">
        <f>'Extraction IP'!F1298&amp;'Extraction IP'!G1298</f>
        <v>H0</v>
      </c>
      <c r="J1298" s="37">
        <f t="array" ref="J1298">INDEX(H:H,MATCH(1,(K1298=A:A)*(L1298=G:G),0))</f>
        <v>0</v>
      </c>
    </row>
    <row r="1299" spans="1:10" s="7" customFormat="1" x14ac:dyDescent="0.25">
      <c r="A1299" s="19" t="s">
        <v>2011</v>
      </c>
      <c r="B1299" s="19" t="s">
        <v>1757</v>
      </c>
      <c r="C1299" s="19" t="s">
        <v>14</v>
      </c>
      <c r="D1299" s="19" t="s">
        <v>10</v>
      </c>
      <c r="E1299" s="19" t="s">
        <v>1757</v>
      </c>
      <c r="F1299" s="19" t="s">
        <v>36</v>
      </c>
      <c r="G1299" s="19" t="s">
        <v>16</v>
      </c>
      <c r="H1299" s="19" t="s">
        <v>1409</v>
      </c>
      <c r="I1299" s="19" t="str">
        <f>'Extraction IP'!F1299&amp;'Extraction IP'!G1299</f>
        <v>H4</v>
      </c>
      <c r="J1299" s="37">
        <f t="array" ref="J1299">INDEX(H:H,MATCH(1,(K1299=A:A)*(L1299=G:G),0))</f>
        <v>0</v>
      </c>
    </row>
    <row r="1300" spans="1:10" s="7" customFormat="1" x14ac:dyDescent="0.25">
      <c r="A1300" s="19" t="s">
        <v>2011</v>
      </c>
      <c r="B1300" s="19" t="s">
        <v>1757</v>
      </c>
      <c r="C1300" s="19" t="s">
        <v>14</v>
      </c>
      <c r="D1300" s="19" t="s">
        <v>10</v>
      </c>
      <c r="E1300" s="19" t="s">
        <v>1757</v>
      </c>
      <c r="F1300" s="19" t="s">
        <v>36</v>
      </c>
      <c r="G1300" s="19" t="s">
        <v>18</v>
      </c>
      <c r="H1300" s="19" t="s">
        <v>1410</v>
      </c>
      <c r="I1300" s="19" t="str">
        <f>'Extraction IP'!F1300&amp;'Extraction IP'!G1300</f>
        <v>H8</v>
      </c>
      <c r="J1300" s="37">
        <f t="array" ref="J1300">INDEX(H:H,MATCH(1,(K1300=A:A)*(L1300=G:G),0))</f>
        <v>0</v>
      </c>
    </row>
    <row r="1301" spans="1:10" s="7" customFormat="1" x14ac:dyDescent="0.25">
      <c r="A1301" s="19" t="s">
        <v>2011</v>
      </c>
      <c r="B1301" s="19" t="s">
        <v>1757</v>
      </c>
      <c r="C1301" s="19" t="s">
        <v>14</v>
      </c>
      <c r="D1301" s="19" t="s">
        <v>10</v>
      </c>
      <c r="E1301" s="19" t="s">
        <v>1757</v>
      </c>
      <c r="F1301" s="19" t="s">
        <v>12</v>
      </c>
      <c r="G1301" s="19" t="s">
        <v>13</v>
      </c>
      <c r="H1301" s="19" t="s">
        <v>1469</v>
      </c>
      <c r="I1301" s="19" t="str">
        <f>'Extraction IP'!F1301&amp;'Extraction IP'!G1301</f>
        <v>E0</v>
      </c>
      <c r="J1301" s="37">
        <f t="array" ref="J1301">INDEX(H:H,MATCH(1,(K1301=A:A)*(L1301=G:G),0))</f>
        <v>0</v>
      </c>
    </row>
    <row r="1302" spans="1:10" s="7" customFormat="1" x14ac:dyDescent="0.25">
      <c r="A1302" s="19" t="s">
        <v>2011</v>
      </c>
      <c r="B1302" s="19" t="s">
        <v>1757</v>
      </c>
      <c r="C1302" s="19" t="s">
        <v>14</v>
      </c>
      <c r="D1302" s="19" t="s">
        <v>10</v>
      </c>
      <c r="E1302" s="19" t="s">
        <v>1757</v>
      </c>
      <c r="F1302" s="19" t="s">
        <v>12</v>
      </c>
      <c r="G1302" s="19" t="s">
        <v>16</v>
      </c>
      <c r="H1302" s="19" t="s">
        <v>1470</v>
      </c>
      <c r="I1302" s="19" t="str">
        <f>'Extraction IP'!F1302&amp;'Extraction IP'!G1302</f>
        <v>E4</v>
      </c>
      <c r="J1302" s="37">
        <f t="array" ref="J1302">INDEX(H:H,MATCH(1,(K1302=A:A)*(L1302=G:G),0))</f>
        <v>0</v>
      </c>
    </row>
    <row r="1303" spans="1:10" s="7" customFormat="1" x14ac:dyDescent="0.25">
      <c r="A1303" s="19" t="s">
        <v>2011</v>
      </c>
      <c r="B1303" s="19" t="s">
        <v>1757</v>
      </c>
      <c r="C1303" s="19" t="s">
        <v>14</v>
      </c>
      <c r="D1303" s="19" t="s">
        <v>10</v>
      </c>
      <c r="E1303" s="19" t="s">
        <v>1757</v>
      </c>
      <c r="F1303" s="19" t="s">
        <v>12</v>
      </c>
      <c r="G1303" s="19" t="s">
        <v>18</v>
      </c>
      <c r="H1303" s="19" t="s">
        <v>1471</v>
      </c>
      <c r="I1303" s="19" t="str">
        <f>'Extraction IP'!F1303&amp;'Extraction IP'!G1303</f>
        <v>E8</v>
      </c>
      <c r="J1303" s="37">
        <f t="array" ref="J1303">INDEX(H:H,MATCH(1,(K1303=A:A)*(L1303=G:G),0))</f>
        <v>0</v>
      </c>
    </row>
    <row r="1304" spans="1:10" s="156" customFormat="1" x14ac:dyDescent="0.25">
      <c r="A1304" s="160" t="s">
        <v>1771</v>
      </c>
      <c r="B1304" s="160" t="s">
        <v>1772</v>
      </c>
      <c r="C1304" s="160" t="s">
        <v>4</v>
      </c>
      <c r="D1304" s="160" t="s">
        <v>2</v>
      </c>
      <c r="E1304" s="160" t="s">
        <v>1772</v>
      </c>
      <c r="F1304" s="160" t="s">
        <v>3</v>
      </c>
      <c r="G1304" s="160" t="s">
        <v>3</v>
      </c>
      <c r="H1304" s="160" t="s">
        <v>1</v>
      </c>
      <c r="I1304" s="421" t="str">
        <f>Tableau1[[#This Row],[Catégorie]]</f>
        <v>DJ</v>
      </c>
      <c r="J1304" s="161">
        <f t="array" ref="J1304">INDEX(H:H,MATCH(1,(K1304=A:A)*(L1304=G:G),0))</f>
        <v>0</v>
      </c>
    </row>
    <row r="1305" spans="1:10" s="156" customFormat="1" x14ac:dyDescent="0.25">
      <c r="A1305" s="160" t="s">
        <v>1773</v>
      </c>
      <c r="B1305" s="160" t="s">
        <v>1772</v>
      </c>
      <c r="C1305" s="160" t="s">
        <v>4</v>
      </c>
      <c r="D1305" s="160" t="s">
        <v>2</v>
      </c>
      <c r="E1305" s="160" t="s">
        <v>1772</v>
      </c>
      <c r="F1305" s="160" t="s">
        <v>3</v>
      </c>
      <c r="G1305" s="160" t="s">
        <v>3</v>
      </c>
      <c r="H1305" s="160" t="s">
        <v>145</v>
      </c>
      <c r="I1305" s="421" t="str">
        <f>Tableau1[[#This Row],[Catégorie]]</f>
        <v>DJ</v>
      </c>
      <c r="J1305" s="161">
        <f t="array" ref="J1305">INDEX(H:H,MATCH(1,(K1305=A:A)*(L1305=G:G),0))</f>
        <v>0</v>
      </c>
    </row>
    <row r="1306" spans="1:10" s="156" customFormat="1" x14ac:dyDescent="0.25">
      <c r="A1306" s="160" t="s">
        <v>1774</v>
      </c>
      <c r="B1306" s="160" t="s">
        <v>1772</v>
      </c>
      <c r="C1306" s="160" t="s">
        <v>4</v>
      </c>
      <c r="D1306" s="160" t="s">
        <v>2</v>
      </c>
      <c r="E1306" s="160" t="s">
        <v>1772</v>
      </c>
      <c r="F1306" s="160" t="s">
        <v>3</v>
      </c>
      <c r="G1306" s="160" t="s">
        <v>3</v>
      </c>
      <c r="H1306" s="160" t="s">
        <v>146</v>
      </c>
      <c r="I1306" s="421" t="str">
        <f>Tableau1[[#This Row],[Catégorie]]</f>
        <v>DJ</v>
      </c>
      <c r="J1306" s="161">
        <f t="array" ref="J1306">INDEX(H:H,MATCH(1,(K1306=A:A)*(L1306=G:G),0))</f>
        <v>0</v>
      </c>
    </row>
    <row r="1307" spans="1:10" s="12" customFormat="1" x14ac:dyDescent="0.25">
      <c r="A1307" s="27" t="s">
        <v>1775</v>
      </c>
      <c r="B1307" s="27" t="s">
        <v>144</v>
      </c>
      <c r="C1307" s="27" t="s">
        <v>4</v>
      </c>
      <c r="D1307" s="27" t="s">
        <v>5</v>
      </c>
      <c r="E1307" s="27" t="s">
        <v>144</v>
      </c>
      <c r="F1307" s="27" t="s">
        <v>3</v>
      </c>
      <c r="G1307" s="27" t="s">
        <v>0</v>
      </c>
      <c r="H1307" s="27" t="s">
        <v>2054</v>
      </c>
      <c r="I1307" s="425" t="str">
        <f t="shared" ref="I1307:I1312" si="0">G1307</f>
        <v>3</v>
      </c>
      <c r="J1307" s="42">
        <f t="array" ref="J1307">INDEX(H:H,MATCH(1,(K1307=A:A)*(L1307=G:G),0))</f>
        <v>0</v>
      </c>
    </row>
    <row r="1308" spans="1:10" s="12" customFormat="1" x14ac:dyDescent="0.25">
      <c r="A1308" s="27" t="s">
        <v>1775</v>
      </c>
      <c r="B1308" s="27" t="s">
        <v>144</v>
      </c>
      <c r="C1308" s="27" t="s">
        <v>4</v>
      </c>
      <c r="D1308" s="27" t="s">
        <v>5</v>
      </c>
      <c r="E1308" s="27" t="s">
        <v>144</v>
      </c>
      <c r="F1308" s="27"/>
      <c r="G1308" s="27" t="s">
        <v>7</v>
      </c>
      <c r="H1308" s="27" t="s">
        <v>2055</v>
      </c>
      <c r="I1308" s="425" t="str">
        <f t="shared" si="0"/>
        <v>7</v>
      </c>
      <c r="J1308" s="42">
        <f t="array" ref="J1308">INDEX(H:H,MATCH(1,(K1308=A:A)*(L1308=G:G),0))</f>
        <v>0</v>
      </c>
    </row>
    <row r="1309" spans="1:10" s="12" customFormat="1" x14ac:dyDescent="0.25">
      <c r="A1309" s="27" t="s">
        <v>1775</v>
      </c>
      <c r="B1309" s="27" t="s">
        <v>144</v>
      </c>
      <c r="C1309" s="27" t="s">
        <v>4</v>
      </c>
      <c r="D1309" s="27" t="s">
        <v>5</v>
      </c>
      <c r="E1309" s="27" t="s">
        <v>144</v>
      </c>
      <c r="F1309" s="27"/>
      <c r="G1309" s="27" t="s">
        <v>6</v>
      </c>
      <c r="H1309" s="27" t="s">
        <v>2056</v>
      </c>
      <c r="I1309" s="425" t="str">
        <f t="shared" si="0"/>
        <v>11</v>
      </c>
      <c r="J1309" s="42">
        <f t="array" ref="J1309">INDEX(H:H,MATCH(1,(K1309=A:A)*(L1309=G:G),0))</f>
        <v>0</v>
      </c>
    </row>
    <row r="1310" spans="1:10" s="12" customFormat="1" x14ac:dyDescent="0.25">
      <c r="A1310" s="27" t="s">
        <v>1776</v>
      </c>
      <c r="B1310" s="27" t="s">
        <v>144</v>
      </c>
      <c r="C1310" s="27" t="s">
        <v>4</v>
      </c>
      <c r="D1310" s="27" t="s">
        <v>5</v>
      </c>
      <c r="E1310" s="27" t="s">
        <v>144</v>
      </c>
      <c r="F1310" s="27" t="s">
        <v>3</v>
      </c>
      <c r="G1310" s="27" t="s">
        <v>7</v>
      </c>
      <c r="H1310" s="27" t="s">
        <v>2051</v>
      </c>
      <c r="I1310" s="425" t="str">
        <f t="shared" si="0"/>
        <v>7</v>
      </c>
      <c r="J1310" s="42">
        <f t="array" ref="J1310">INDEX(H:H,MATCH(1,(K1310=A:A)*(L1310=G:G),0))</f>
        <v>0</v>
      </c>
    </row>
    <row r="1311" spans="1:10" s="12" customFormat="1" x14ac:dyDescent="0.25">
      <c r="A1311" s="27" t="s">
        <v>1776</v>
      </c>
      <c r="B1311" s="27" t="s">
        <v>144</v>
      </c>
      <c r="C1311" s="27" t="s">
        <v>4</v>
      </c>
      <c r="D1311" s="27" t="s">
        <v>5</v>
      </c>
      <c r="E1311" s="27" t="s">
        <v>144</v>
      </c>
      <c r="F1311" s="27"/>
      <c r="G1311" s="27" t="s">
        <v>0</v>
      </c>
      <c r="H1311" s="27" t="s">
        <v>2052</v>
      </c>
      <c r="I1311" s="425" t="str">
        <f t="shared" si="0"/>
        <v>3</v>
      </c>
      <c r="J1311" s="42">
        <f t="array" ref="J1311">INDEX(H:H,MATCH(1,(K1311=A:A)*(L1311=G:G),0))</f>
        <v>0</v>
      </c>
    </row>
    <row r="1312" spans="1:10" s="12" customFormat="1" x14ac:dyDescent="0.25">
      <c r="A1312" s="27" t="s">
        <v>1776</v>
      </c>
      <c r="B1312" s="27" t="s">
        <v>144</v>
      </c>
      <c r="C1312" s="27" t="s">
        <v>4</v>
      </c>
      <c r="D1312" s="27" t="s">
        <v>5</v>
      </c>
      <c r="E1312" s="27" t="s">
        <v>144</v>
      </c>
      <c r="F1312" s="27"/>
      <c r="G1312" s="27" t="s">
        <v>6</v>
      </c>
      <c r="H1312" s="27" t="s">
        <v>2053</v>
      </c>
      <c r="I1312" s="425" t="str">
        <f t="shared" si="0"/>
        <v>11</v>
      </c>
      <c r="J1312" s="42">
        <f t="array" ref="J1312">INDEX(H:H,MATCH(1,(K1312=A:A)*(L1312=G:G),0))</f>
        <v>0</v>
      </c>
    </row>
    <row r="1313" spans="1:10" s="15" customFormat="1" x14ac:dyDescent="0.25">
      <c r="A1313" s="30" t="s">
        <v>1800</v>
      </c>
      <c r="B1313" s="30" t="s">
        <v>137</v>
      </c>
      <c r="C1313" s="30" t="s">
        <v>4</v>
      </c>
      <c r="D1313" s="30" t="s">
        <v>5</v>
      </c>
      <c r="E1313" s="30" t="s">
        <v>137</v>
      </c>
      <c r="F1313" s="30"/>
      <c r="G1313" s="30" t="s">
        <v>16</v>
      </c>
      <c r="H1313" s="30" t="s">
        <v>571</v>
      </c>
      <c r="I1313" s="421" t="str">
        <f>'Extraction IP'!G1313</f>
        <v>4</v>
      </c>
      <c r="J1313" s="44">
        <f t="array" ref="J1313">INDEX(H:H,MATCH(1,(K1313=A:A)*(L1313=G:G),0))</f>
        <v>0</v>
      </c>
    </row>
    <row r="1314" spans="1:10" s="15" customFormat="1" x14ac:dyDescent="0.25">
      <c r="A1314" s="30" t="s">
        <v>1800</v>
      </c>
      <c r="B1314" s="30" t="s">
        <v>137</v>
      </c>
      <c r="C1314" s="30" t="s">
        <v>4</v>
      </c>
      <c r="D1314" s="30" t="s">
        <v>5</v>
      </c>
      <c r="E1314" s="30" t="s">
        <v>137</v>
      </c>
      <c r="F1314" s="30"/>
      <c r="G1314" s="30" t="s">
        <v>13</v>
      </c>
      <c r="H1314" s="30" t="s">
        <v>676</v>
      </c>
      <c r="I1314" s="421" t="str">
        <f>'Extraction IP'!G1314</f>
        <v>0</v>
      </c>
      <c r="J1314" s="44">
        <f t="array" ref="J1314">INDEX(H:H,MATCH(1,(K1314=A:A)*(L1314=G:G),0))</f>
        <v>0</v>
      </c>
    </row>
    <row r="1315" spans="1:10" s="15" customFormat="1" x14ac:dyDescent="0.25">
      <c r="A1315" s="30" t="s">
        <v>1800</v>
      </c>
      <c r="B1315" s="30" t="s">
        <v>137</v>
      </c>
      <c r="C1315" s="30" t="s">
        <v>4</v>
      </c>
      <c r="D1315" s="30" t="s">
        <v>5</v>
      </c>
      <c r="E1315" s="30" t="s">
        <v>137</v>
      </c>
      <c r="F1315" s="30"/>
      <c r="G1315" s="30" t="s">
        <v>18</v>
      </c>
      <c r="H1315" s="30" t="s">
        <v>677</v>
      </c>
      <c r="I1315" s="421" t="str">
        <f>'Extraction IP'!G1315</f>
        <v>8</v>
      </c>
      <c r="J1315" s="44">
        <f t="array" ref="J1315">INDEX(H:H,MATCH(1,(K1315=A:A)*(L1315=G:G),0))</f>
        <v>0</v>
      </c>
    </row>
    <row r="1316" spans="1:10" s="15" customFormat="1" x14ac:dyDescent="0.25">
      <c r="A1316" s="30" t="s">
        <v>1801</v>
      </c>
      <c r="B1316" s="30" t="s">
        <v>136</v>
      </c>
      <c r="C1316" s="30" t="s">
        <v>4</v>
      </c>
      <c r="D1316" s="30" t="s">
        <v>5</v>
      </c>
      <c r="E1316" s="30" t="s">
        <v>136</v>
      </c>
      <c r="F1316" s="30"/>
      <c r="G1316" s="30" t="s">
        <v>18</v>
      </c>
      <c r="H1316" s="30" t="s">
        <v>654</v>
      </c>
      <c r="I1316" s="421" t="str">
        <f>'Extraction IP'!G1316</f>
        <v>8</v>
      </c>
      <c r="J1316" s="44">
        <f t="array" ref="J1316">INDEX(H:H,MATCH(1,(K1316=A:A)*(L1316=G:G),0))</f>
        <v>0</v>
      </c>
    </row>
    <row r="1317" spans="1:10" s="15" customFormat="1" x14ac:dyDescent="0.25">
      <c r="A1317" s="30" t="s">
        <v>1801</v>
      </c>
      <c r="B1317" s="30" t="s">
        <v>136</v>
      </c>
      <c r="C1317" s="30" t="s">
        <v>4</v>
      </c>
      <c r="D1317" s="30" t="s">
        <v>5</v>
      </c>
      <c r="E1317" s="30" t="s">
        <v>136</v>
      </c>
      <c r="F1317" s="30"/>
      <c r="G1317" s="30" t="s">
        <v>16</v>
      </c>
      <c r="H1317" s="30" t="s">
        <v>748</v>
      </c>
      <c r="I1317" s="421" t="str">
        <f>'Extraction IP'!G1317</f>
        <v>4</v>
      </c>
      <c r="J1317" s="44">
        <f t="array" ref="J1317">INDEX(H:H,MATCH(1,(K1317=A:A)*(L1317=G:G),0))</f>
        <v>0</v>
      </c>
    </row>
    <row r="1318" spans="1:10" s="15" customFormat="1" x14ac:dyDescent="0.25">
      <c r="A1318" s="30" t="s">
        <v>1801</v>
      </c>
      <c r="B1318" s="30" t="s">
        <v>136</v>
      </c>
      <c r="C1318" s="30" t="s">
        <v>4</v>
      </c>
      <c r="D1318" s="30" t="s">
        <v>5</v>
      </c>
      <c r="E1318" s="30" t="s">
        <v>136</v>
      </c>
      <c r="F1318" s="30"/>
      <c r="G1318" s="30" t="s">
        <v>13</v>
      </c>
      <c r="H1318" s="30" t="s">
        <v>801</v>
      </c>
      <c r="I1318" s="421" t="str">
        <f>'Extraction IP'!G1318</f>
        <v>0</v>
      </c>
      <c r="J1318" s="44">
        <f t="array" ref="J1318">INDEX(H:H,MATCH(1,(K1318=A:A)*(L1318=G:G),0))</f>
        <v>0</v>
      </c>
    </row>
    <row r="1319" spans="1:10" s="171" customFormat="1" x14ac:dyDescent="0.25">
      <c r="A1319" s="172" t="s">
        <v>1802</v>
      </c>
      <c r="B1319" s="172" t="s">
        <v>1803</v>
      </c>
      <c r="C1319" s="172" t="s">
        <v>4</v>
      </c>
      <c r="D1319" s="172" t="s">
        <v>2</v>
      </c>
      <c r="E1319" s="172" t="s">
        <v>1803</v>
      </c>
      <c r="F1319" s="172" t="s">
        <v>3</v>
      </c>
      <c r="G1319" s="172" t="s">
        <v>3</v>
      </c>
      <c r="H1319" s="172" t="s">
        <v>141</v>
      </c>
      <c r="I1319" s="421" t="str">
        <f>Tableau1[[#This Row],[Catégorie]]</f>
        <v>DJ</v>
      </c>
      <c r="J1319" s="173">
        <f t="array" ref="J1319">INDEX(H:H,MATCH(1,(K1319=A:A)*(L1319=G:G),0))</f>
        <v>0</v>
      </c>
    </row>
    <row r="1320" spans="1:10" s="171" customFormat="1" x14ac:dyDescent="0.25">
      <c r="A1320" s="172" t="s">
        <v>1804</v>
      </c>
      <c r="B1320" s="172" t="s">
        <v>1803</v>
      </c>
      <c r="C1320" s="172" t="s">
        <v>4</v>
      </c>
      <c r="D1320" s="172" t="s">
        <v>2</v>
      </c>
      <c r="E1320" s="172" t="s">
        <v>1803</v>
      </c>
      <c r="F1320" s="172" t="s">
        <v>3</v>
      </c>
      <c r="G1320" s="172" t="s">
        <v>3</v>
      </c>
      <c r="H1320" s="172" t="s">
        <v>142</v>
      </c>
      <c r="I1320" s="421" t="str">
        <f>Tableau1[[#This Row],[Catégorie]]</f>
        <v>DJ</v>
      </c>
      <c r="J1320" s="173">
        <f t="array" ref="J1320">INDEX(H:H,MATCH(1,(K1320=A:A)*(L1320=G:G),0))</f>
        <v>0</v>
      </c>
    </row>
    <row r="1321" spans="1:10" s="171" customFormat="1" x14ac:dyDescent="0.25">
      <c r="A1321" s="172" t="s">
        <v>1805</v>
      </c>
      <c r="B1321" s="172" t="s">
        <v>1803</v>
      </c>
      <c r="C1321" s="172" t="s">
        <v>4</v>
      </c>
      <c r="D1321" s="172" t="s">
        <v>2</v>
      </c>
      <c r="E1321" s="172" t="s">
        <v>1803</v>
      </c>
      <c r="F1321" s="172" t="s">
        <v>3</v>
      </c>
      <c r="G1321" s="172" t="s">
        <v>3</v>
      </c>
      <c r="H1321" s="172" t="s">
        <v>143</v>
      </c>
      <c r="I1321" s="421" t="str">
        <f>Tableau1[[#This Row],[Catégorie]]</f>
        <v>DJ</v>
      </c>
      <c r="J1321" s="173">
        <f t="array" ref="J1321">INDEX(H:H,MATCH(1,(K1321=A:A)*(L1321=G:G),0))</f>
        <v>0</v>
      </c>
    </row>
    <row r="1322" spans="1:10" s="10" customFormat="1" x14ac:dyDescent="0.25">
      <c r="A1322" s="20" t="s">
        <v>1806</v>
      </c>
      <c r="B1322" s="20" t="s">
        <v>139</v>
      </c>
      <c r="C1322" s="20" t="s">
        <v>4</v>
      </c>
      <c r="D1322" s="20" t="s">
        <v>2</v>
      </c>
      <c r="E1322" s="20" t="s">
        <v>139</v>
      </c>
      <c r="F1322" s="20" t="s">
        <v>3</v>
      </c>
      <c r="G1322" s="20" t="s">
        <v>3</v>
      </c>
      <c r="H1322" s="20" t="s">
        <v>138</v>
      </c>
      <c r="I1322" s="421" t="str">
        <f>Tableau1[[#This Row],[Catégorie]]</f>
        <v>DJ</v>
      </c>
      <c r="J1322" s="40">
        <f t="array" ref="J1322">INDEX(H:H,MATCH(1,(K1322=A:A)*(L1322=G:G),0))</f>
        <v>0</v>
      </c>
    </row>
    <row r="1323" spans="1:10" s="10" customFormat="1" x14ac:dyDescent="0.25">
      <c r="A1323" s="20" t="s">
        <v>1807</v>
      </c>
      <c r="B1323" s="20" t="s">
        <v>139</v>
      </c>
      <c r="C1323" s="20" t="s">
        <v>4</v>
      </c>
      <c r="D1323" s="20" t="s">
        <v>2</v>
      </c>
      <c r="E1323" s="20" t="s">
        <v>139</v>
      </c>
      <c r="F1323" s="20" t="s">
        <v>3</v>
      </c>
      <c r="G1323" s="20" t="s">
        <v>3</v>
      </c>
      <c r="H1323" s="20" t="s">
        <v>140</v>
      </c>
      <c r="I1323" s="421" t="str">
        <f>Tableau1[[#This Row],[Catégorie]]</f>
        <v>DJ</v>
      </c>
      <c r="J1323" s="40">
        <f t="array" ref="J1323">INDEX(H:H,MATCH(1,(K1323=A:A)*(L1323=G:G),0))</f>
        <v>0</v>
      </c>
    </row>
    <row r="1324" spans="1:10" s="147" customFormat="1" x14ac:dyDescent="0.25">
      <c r="A1324" s="167" t="s">
        <v>1817</v>
      </c>
      <c r="B1324" s="167" t="s">
        <v>1328</v>
      </c>
      <c r="C1324" s="167" t="s">
        <v>4</v>
      </c>
      <c r="D1324" s="167" t="s">
        <v>5</v>
      </c>
      <c r="E1324" s="167" t="s">
        <v>1328</v>
      </c>
      <c r="F1324" s="167" t="s">
        <v>3</v>
      </c>
      <c r="G1324" s="167" t="s">
        <v>13</v>
      </c>
      <c r="H1324" s="167" t="s">
        <v>1329</v>
      </c>
      <c r="I1324" s="421" t="str">
        <f>'Extraction IP'!G1324</f>
        <v>0</v>
      </c>
      <c r="J1324" s="168">
        <f t="array" ref="J1324">INDEX(H:H,MATCH(1,(K1324=A:A)*(L1324=G:G),0))</f>
        <v>0</v>
      </c>
    </row>
    <row r="1325" spans="1:10" s="147" customFormat="1" x14ac:dyDescent="0.25">
      <c r="A1325" s="167" t="s">
        <v>1817</v>
      </c>
      <c r="B1325" s="167" t="s">
        <v>1328</v>
      </c>
      <c r="C1325" s="167" t="s">
        <v>4</v>
      </c>
      <c r="D1325" s="167" t="s">
        <v>5</v>
      </c>
      <c r="E1325" s="167" t="s">
        <v>1328</v>
      </c>
      <c r="F1325" s="167" t="s">
        <v>3</v>
      </c>
      <c r="G1325" s="167" t="s">
        <v>16</v>
      </c>
      <c r="H1325" s="167" t="s">
        <v>1330</v>
      </c>
      <c r="I1325" s="421" t="str">
        <f>'Extraction IP'!G1325</f>
        <v>4</v>
      </c>
      <c r="J1325" s="168">
        <f t="array" ref="J1325">INDEX(H:H,MATCH(1,(K1325=A:A)*(L1325=G:G),0))</f>
        <v>0</v>
      </c>
    </row>
    <row r="1326" spans="1:10" s="147" customFormat="1" x14ac:dyDescent="0.25">
      <c r="A1326" s="167" t="s">
        <v>1817</v>
      </c>
      <c r="B1326" s="167" t="s">
        <v>1328</v>
      </c>
      <c r="C1326" s="167" t="s">
        <v>4</v>
      </c>
      <c r="D1326" s="167" t="s">
        <v>5</v>
      </c>
      <c r="E1326" s="167" t="s">
        <v>1328</v>
      </c>
      <c r="F1326" s="167" t="s">
        <v>3</v>
      </c>
      <c r="G1326" s="167" t="s">
        <v>18</v>
      </c>
      <c r="H1326" s="167" t="s">
        <v>1331</v>
      </c>
      <c r="I1326" s="421" t="str">
        <f>'Extraction IP'!G1326</f>
        <v>8</v>
      </c>
      <c r="J1326" s="168">
        <f t="array" ref="J1326">INDEX(H:H,MATCH(1,(K1326=A:A)*(L1326=G:G),0))</f>
        <v>0</v>
      </c>
    </row>
    <row r="1327" spans="1:10" s="147" customFormat="1" x14ac:dyDescent="0.25">
      <c r="A1327" s="167" t="s">
        <v>1818</v>
      </c>
      <c r="B1327" s="167" t="s">
        <v>137</v>
      </c>
      <c r="C1327" s="167" t="s">
        <v>4</v>
      </c>
      <c r="D1327" s="167" t="s">
        <v>5</v>
      </c>
      <c r="E1327" s="167" t="s">
        <v>137</v>
      </c>
      <c r="F1327" s="167"/>
      <c r="G1327" s="167" t="s">
        <v>13</v>
      </c>
      <c r="H1327" s="167" t="s">
        <v>584</v>
      </c>
      <c r="I1327" s="421" t="str">
        <f>'Extraction IP'!G1327</f>
        <v>0</v>
      </c>
      <c r="J1327" s="168">
        <f t="array" ref="J1327">INDEX(H:H,MATCH(1,(K1327=A:A)*(L1327=G:G),0))</f>
        <v>0</v>
      </c>
    </row>
    <row r="1328" spans="1:10" s="147" customFormat="1" x14ac:dyDescent="0.25">
      <c r="A1328" s="167" t="s">
        <v>1818</v>
      </c>
      <c r="B1328" s="167" t="s">
        <v>137</v>
      </c>
      <c r="C1328" s="167" t="s">
        <v>4</v>
      </c>
      <c r="D1328" s="167" t="s">
        <v>5</v>
      </c>
      <c r="E1328" s="167" t="s">
        <v>137</v>
      </c>
      <c r="F1328" s="167"/>
      <c r="G1328" s="167" t="s">
        <v>18</v>
      </c>
      <c r="H1328" s="167" t="s">
        <v>620</v>
      </c>
      <c r="I1328" s="421" t="str">
        <f>'Extraction IP'!G1328</f>
        <v>8</v>
      </c>
      <c r="J1328" s="168">
        <f t="array" ref="J1328">INDEX(H:H,MATCH(1,(K1328=A:A)*(L1328=G:G),0))</f>
        <v>0</v>
      </c>
    </row>
    <row r="1329" spans="1:10" s="147" customFormat="1" x14ac:dyDescent="0.25">
      <c r="A1329" s="167" t="s">
        <v>1818</v>
      </c>
      <c r="B1329" s="167" t="s">
        <v>137</v>
      </c>
      <c r="C1329" s="167" t="s">
        <v>4</v>
      </c>
      <c r="D1329" s="167" t="s">
        <v>5</v>
      </c>
      <c r="E1329" s="167" t="s">
        <v>137</v>
      </c>
      <c r="F1329" s="167"/>
      <c r="G1329" s="167" t="s">
        <v>16</v>
      </c>
      <c r="H1329" s="167" t="s">
        <v>660</v>
      </c>
      <c r="I1329" s="421" t="str">
        <f>'Extraction IP'!G1329</f>
        <v>4</v>
      </c>
      <c r="J1329" s="168">
        <f t="array" ref="J1329">INDEX(H:H,MATCH(1,(K1329=A:A)*(L1329=G:G),0))</f>
        <v>0</v>
      </c>
    </row>
    <row r="1330" spans="1:10" s="147" customFormat="1" x14ac:dyDescent="0.25">
      <c r="A1330" s="167" t="s">
        <v>1819</v>
      </c>
      <c r="B1330" s="167" t="s">
        <v>137</v>
      </c>
      <c r="C1330" s="167" t="s">
        <v>4</v>
      </c>
      <c r="D1330" s="167" t="s">
        <v>5</v>
      </c>
      <c r="E1330" s="167" t="s">
        <v>137</v>
      </c>
      <c r="F1330" s="167"/>
      <c r="G1330" s="167" t="s">
        <v>16</v>
      </c>
      <c r="H1330" s="167" t="s">
        <v>621</v>
      </c>
      <c r="I1330" s="421" t="str">
        <f>'Extraction IP'!G1330</f>
        <v>4</v>
      </c>
      <c r="J1330" s="168">
        <f t="array" ref="J1330">INDEX(H:H,MATCH(1,(K1330=A:A)*(L1330=G:G),0))</f>
        <v>0</v>
      </c>
    </row>
    <row r="1331" spans="1:10" s="147" customFormat="1" x14ac:dyDescent="0.25">
      <c r="A1331" s="167" t="s">
        <v>1819</v>
      </c>
      <c r="B1331" s="167" t="s">
        <v>137</v>
      </c>
      <c r="C1331" s="167" t="s">
        <v>4</v>
      </c>
      <c r="D1331" s="167" t="s">
        <v>5</v>
      </c>
      <c r="E1331" s="167" t="s">
        <v>137</v>
      </c>
      <c r="F1331" s="167"/>
      <c r="G1331" s="167" t="s">
        <v>18</v>
      </c>
      <c r="H1331" s="167" t="s">
        <v>622</v>
      </c>
      <c r="I1331" s="421" t="str">
        <f>'Extraction IP'!G1331</f>
        <v>8</v>
      </c>
      <c r="J1331" s="168">
        <f t="array" ref="J1331">INDEX(H:H,MATCH(1,(K1331=A:A)*(L1331=G:G),0))</f>
        <v>0</v>
      </c>
    </row>
    <row r="1332" spans="1:10" s="147" customFormat="1" x14ac:dyDescent="0.25">
      <c r="A1332" s="167" t="s">
        <v>1819</v>
      </c>
      <c r="B1332" s="167" t="s">
        <v>137</v>
      </c>
      <c r="C1332" s="167" t="s">
        <v>4</v>
      </c>
      <c r="D1332" s="167" t="s">
        <v>5</v>
      </c>
      <c r="E1332" s="167" t="s">
        <v>137</v>
      </c>
      <c r="F1332" s="167"/>
      <c r="G1332" s="167" t="s">
        <v>13</v>
      </c>
      <c r="H1332" s="167" t="s">
        <v>661</v>
      </c>
      <c r="I1332" s="421" t="str">
        <f>'Extraction IP'!G1332</f>
        <v>0</v>
      </c>
      <c r="J1332" s="168">
        <f t="array" ref="J1332">INDEX(H:H,MATCH(1,(K1332=A:A)*(L1332=G:G),0))</f>
        <v>0</v>
      </c>
    </row>
    <row r="1333" spans="1:10" s="148" customFormat="1" x14ac:dyDescent="0.25">
      <c r="A1333" s="165" t="s">
        <v>1820</v>
      </c>
      <c r="B1333" s="165" t="s">
        <v>133</v>
      </c>
      <c r="C1333" s="165" t="s">
        <v>4</v>
      </c>
      <c r="D1333" s="165" t="s">
        <v>2</v>
      </c>
      <c r="E1333" s="165" t="s">
        <v>133</v>
      </c>
      <c r="F1333" s="165" t="s">
        <v>3</v>
      </c>
      <c r="G1333" s="165" t="s">
        <v>3</v>
      </c>
      <c r="H1333" s="165" t="s">
        <v>1546</v>
      </c>
      <c r="I1333" s="421" t="str">
        <f>Tableau1[[#This Row],[Catégorie]]</f>
        <v>DJ</v>
      </c>
      <c r="J1333" s="166">
        <f t="array" ref="J1333">INDEX(H:H,MATCH(1,(K1333=A:A)*(L1333=G:G),0))</f>
        <v>0</v>
      </c>
    </row>
    <row r="1334" spans="1:10" s="148" customFormat="1" x14ac:dyDescent="0.25">
      <c r="A1334" s="165" t="s">
        <v>1821</v>
      </c>
      <c r="B1334" s="165" t="s">
        <v>133</v>
      </c>
      <c r="C1334" s="165" t="s">
        <v>4</v>
      </c>
      <c r="D1334" s="165" t="s">
        <v>2</v>
      </c>
      <c r="E1334" s="165" t="s">
        <v>133</v>
      </c>
      <c r="F1334" s="165" t="s">
        <v>3</v>
      </c>
      <c r="G1334" s="165" t="s">
        <v>3</v>
      </c>
      <c r="H1334" s="165" t="s">
        <v>1318</v>
      </c>
      <c r="I1334" s="421" t="str">
        <f>Tableau1[[#This Row],[Catégorie]]</f>
        <v>DJ</v>
      </c>
      <c r="J1334" s="166">
        <f t="array" ref="J1334">INDEX(H:H,MATCH(1,(K1334=A:A)*(L1334=G:G),0))</f>
        <v>0</v>
      </c>
    </row>
    <row r="1335" spans="1:10" s="148" customFormat="1" x14ac:dyDescent="0.25">
      <c r="A1335" s="165" t="s">
        <v>1822</v>
      </c>
      <c r="B1335" s="165" t="s">
        <v>1337</v>
      </c>
      <c r="C1335" s="165" t="s">
        <v>4</v>
      </c>
      <c r="D1335" s="165" t="s">
        <v>2</v>
      </c>
      <c r="E1335" s="165" t="s">
        <v>1337</v>
      </c>
      <c r="F1335" s="165" t="s">
        <v>3</v>
      </c>
      <c r="G1335" s="165" t="s">
        <v>3</v>
      </c>
      <c r="H1335" s="165" t="s">
        <v>1338</v>
      </c>
      <c r="I1335" s="421" t="str">
        <f>Tableau1[[#This Row],[Catégorie]]</f>
        <v>DJ</v>
      </c>
      <c r="J1335" s="166">
        <f t="array" ref="J1335">INDEX(H:H,MATCH(1,(K1335=A:A)*(L1335=G:G),0))</f>
        <v>0</v>
      </c>
    </row>
    <row r="1336" spans="1:10" s="148" customFormat="1" x14ac:dyDescent="0.25">
      <c r="A1336" s="165" t="s">
        <v>1823</v>
      </c>
      <c r="B1336" s="165" t="s">
        <v>133</v>
      </c>
      <c r="C1336" s="165" t="s">
        <v>4</v>
      </c>
      <c r="D1336" s="165" t="s">
        <v>2</v>
      </c>
      <c r="E1336" s="165" t="s">
        <v>133</v>
      </c>
      <c r="F1336" s="165" t="s">
        <v>3</v>
      </c>
      <c r="G1336" s="165" t="s">
        <v>3</v>
      </c>
      <c r="H1336" s="165" t="s">
        <v>1697</v>
      </c>
      <c r="I1336" s="421" t="str">
        <f>Tableau1[[#This Row],[Catégorie]]</f>
        <v>DJ</v>
      </c>
      <c r="J1336" s="166">
        <f t="array" ref="J1336">INDEX(H:H,MATCH(1,(K1336=A:A)*(L1336=G:G),0))</f>
        <v>0</v>
      </c>
    </row>
    <row r="1337" spans="1:10" s="148" customFormat="1" x14ac:dyDescent="0.25">
      <c r="A1337" s="165" t="s">
        <v>1824</v>
      </c>
      <c r="B1337" s="165" t="s">
        <v>1337</v>
      </c>
      <c r="C1337" s="165" t="s">
        <v>4</v>
      </c>
      <c r="D1337" s="165" t="s">
        <v>2</v>
      </c>
      <c r="E1337" s="165" t="s">
        <v>1337</v>
      </c>
      <c r="F1337" s="165" t="s">
        <v>3</v>
      </c>
      <c r="G1337" s="165" t="s">
        <v>3</v>
      </c>
      <c r="H1337" s="165" t="s">
        <v>1336</v>
      </c>
      <c r="I1337" s="421" t="str">
        <f>Tableau1[[#This Row],[Catégorie]]</f>
        <v>DJ</v>
      </c>
      <c r="J1337" s="166">
        <f t="array" ref="J1337">INDEX(H:H,MATCH(1,(K1337=A:A)*(L1337=G:G),0))</f>
        <v>0</v>
      </c>
    </row>
    <row r="1338" spans="1:10" s="148" customFormat="1" x14ac:dyDescent="0.25">
      <c r="A1338" s="165" t="s">
        <v>1825</v>
      </c>
      <c r="B1338" s="165" t="s">
        <v>133</v>
      </c>
      <c r="C1338" s="165" t="s">
        <v>4</v>
      </c>
      <c r="D1338" s="165" t="s">
        <v>2</v>
      </c>
      <c r="E1338" s="165" t="s">
        <v>133</v>
      </c>
      <c r="F1338" s="165" t="s">
        <v>3</v>
      </c>
      <c r="G1338" s="165" t="s">
        <v>3</v>
      </c>
      <c r="H1338" s="165" t="s">
        <v>1327</v>
      </c>
      <c r="I1338" s="421" t="str">
        <f>Tableau1[[#This Row],[Catégorie]]</f>
        <v>DJ</v>
      </c>
      <c r="J1338" s="166">
        <f t="array" ref="J1338">INDEX(H:H,MATCH(1,(K1338=A:A)*(L1338=G:G),0))</f>
        <v>0</v>
      </c>
    </row>
    <row r="1339" spans="1:10" s="148" customFormat="1" x14ac:dyDescent="0.25">
      <c r="A1339" s="165" t="s">
        <v>1826</v>
      </c>
      <c r="B1339" s="165" t="s">
        <v>133</v>
      </c>
      <c r="C1339" s="165" t="s">
        <v>4</v>
      </c>
      <c r="D1339" s="165" t="s">
        <v>2</v>
      </c>
      <c r="E1339" s="165" t="s">
        <v>133</v>
      </c>
      <c r="F1339" s="165" t="s">
        <v>3</v>
      </c>
      <c r="G1339" s="165" t="s">
        <v>3</v>
      </c>
      <c r="H1339" s="165" t="s">
        <v>1320</v>
      </c>
      <c r="I1339" s="421" t="str">
        <f>Tableau1[[#This Row],[Catégorie]]</f>
        <v>DJ</v>
      </c>
      <c r="J1339" s="166">
        <f t="array" ref="J1339">INDEX(H:H,MATCH(1,(K1339=A:A)*(L1339=G:G),0))</f>
        <v>0</v>
      </c>
    </row>
    <row r="1340" spans="1:10" s="148" customFormat="1" x14ac:dyDescent="0.25">
      <c r="A1340" s="165" t="s">
        <v>1827</v>
      </c>
      <c r="B1340" s="165" t="s">
        <v>133</v>
      </c>
      <c r="C1340" s="165" t="s">
        <v>4</v>
      </c>
      <c r="D1340" s="165" t="s">
        <v>2</v>
      </c>
      <c r="E1340" s="165" t="s">
        <v>133</v>
      </c>
      <c r="F1340" s="165" t="s">
        <v>3</v>
      </c>
      <c r="G1340" s="165" t="s">
        <v>3</v>
      </c>
      <c r="H1340" s="165" t="s">
        <v>1531</v>
      </c>
      <c r="I1340" s="421" t="str">
        <f>Tableau1[[#This Row],[Catégorie]]</f>
        <v>DJ</v>
      </c>
      <c r="J1340" s="166">
        <f t="array" ref="J1340">INDEX(H:H,MATCH(1,(K1340=A:A)*(L1340=G:G),0))</f>
        <v>0</v>
      </c>
    </row>
    <row r="1341" spans="1:10" s="148" customFormat="1" x14ac:dyDescent="0.25">
      <c r="A1341" s="165" t="s">
        <v>1828</v>
      </c>
      <c r="B1341" s="165" t="s">
        <v>133</v>
      </c>
      <c r="C1341" s="165" t="s">
        <v>4</v>
      </c>
      <c r="D1341" s="165" t="s">
        <v>2</v>
      </c>
      <c r="E1341" s="165" t="s">
        <v>133</v>
      </c>
      <c r="F1341" s="165" t="s">
        <v>3</v>
      </c>
      <c r="G1341" s="165" t="s">
        <v>3</v>
      </c>
      <c r="H1341" s="165" t="s">
        <v>1545</v>
      </c>
      <c r="I1341" s="421" t="str">
        <f>Tableau1[[#This Row],[Catégorie]]</f>
        <v>DJ</v>
      </c>
      <c r="J1341" s="166">
        <f t="array" ref="J1341">INDEX(H:H,MATCH(1,(K1341=A:A)*(L1341=G:G),0))</f>
        <v>0</v>
      </c>
    </row>
    <row r="1342" spans="1:10" s="148" customFormat="1" x14ac:dyDescent="0.25">
      <c r="A1342" s="165" t="s">
        <v>1829</v>
      </c>
      <c r="B1342" s="165" t="s">
        <v>133</v>
      </c>
      <c r="C1342" s="165" t="s">
        <v>4</v>
      </c>
      <c r="D1342" s="165" t="s">
        <v>2</v>
      </c>
      <c r="E1342" s="165" t="s">
        <v>133</v>
      </c>
      <c r="F1342" s="165" t="s">
        <v>3</v>
      </c>
      <c r="G1342" s="165" t="s">
        <v>3</v>
      </c>
      <c r="H1342" s="165" t="s">
        <v>1536</v>
      </c>
      <c r="I1342" s="421" t="str">
        <f>Tableau1[[#This Row],[Catégorie]]</f>
        <v>DJ</v>
      </c>
      <c r="J1342" s="166">
        <f t="array" ref="J1342">INDEX(H:H,MATCH(1,(K1342=A:A)*(L1342=G:G),0))</f>
        <v>0</v>
      </c>
    </row>
    <row r="1343" spans="1:10" s="148" customFormat="1" x14ac:dyDescent="0.25">
      <c r="A1343" s="165" t="s">
        <v>1830</v>
      </c>
      <c r="B1343" s="165" t="s">
        <v>133</v>
      </c>
      <c r="C1343" s="165" t="s">
        <v>4</v>
      </c>
      <c r="D1343" s="165" t="s">
        <v>2</v>
      </c>
      <c r="E1343" s="165" t="s">
        <v>133</v>
      </c>
      <c r="F1343" s="165" t="s">
        <v>3</v>
      </c>
      <c r="G1343" s="165" t="s">
        <v>3</v>
      </c>
      <c r="H1343" s="165" t="s">
        <v>1319</v>
      </c>
      <c r="I1343" s="421" t="str">
        <f>Tableau1[[#This Row],[Catégorie]]</f>
        <v>DJ</v>
      </c>
      <c r="J1343" s="166">
        <f t="array" ref="J1343">INDEX(H:H,MATCH(1,(K1343=A:A)*(L1343=G:G),0))</f>
        <v>0</v>
      </c>
    </row>
    <row r="1344" spans="1:10" s="148" customFormat="1" x14ac:dyDescent="0.25">
      <c r="A1344" s="165" t="s">
        <v>1831</v>
      </c>
      <c r="B1344" s="165" t="s">
        <v>133</v>
      </c>
      <c r="C1344" s="165" t="s">
        <v>4</v>
      </c>
      <c r="D1344" s="165" t="s">
        <v>2</v>
      </c>
      <c r="E1344" s="165" t="s">
        <v>133</v>
      </c>
      <c r="F1344" s="165" t="s">
        <v>3</v>
      </c>
      <c r="G1344" s="165" t="s">
        <v>3</v>
      </c>
      <c r="H1344" s="165" t="s">
        <v>1547</v>
      </c>
      <c r="I1344" s="421" t="str">
        <f>Tableau1[[#This Row],[Catégorie]]</f>
        <v>DJ</v>
      </c>
      <c r="J1344" s="166">
        <f t="array" ref="J1344">INDEX(H:H,MATCH(1,(K1344=A:A)*(L1344=G:G),0))</f>
        <v>0</v>
      </c>
    </row>
    <row r="1345" spans="1:10" s="149" customFormat="1" x14ac:dyDescent="0.25">
      <c r="A1345" s="188" t="s">
        <v>1832</v>
      </c>
      <c r="B1345" s="188" t="s">
        <v>136</v>
      </c>
      <c r="C1345" s="188" t="s">
        <v>4</v>
      </c>
      <c r="D1345" s="188" t="s">
        <v>5</v>
      </c>
      <c r="E1345" s="188" t="s">
        <v>136</v>
      </c>
      <c r="F1345" s="188"/>
      <c r="G1345" s="188" t="s">
        <v>16</v>
      </c>
      <c r="H1345" s="188" t="s">
        <v>615</v>
      </c>
      <c r="I1345" s="421" t="str">
        <f>'Extraction IP'!G1345</f>
        <v>4</v>
      </c>
      <c r="J1345" s="189">
        <f t="array" ref="J1345">INDEX(H:H,MATCH(1,(K1345=A:A)*(L1345=G:G),0))</f>
        <v>0</v>
      </c>
    </row>
    <row r="1346" spans="1:10" s="149" customFormat="1" x14ac:dyDescent="0.25">
      <c r="A1346" s="188" t="s">
        <v>1832</v>
      </c>
      <c r="B1346" s="188" t="s">
        <v>136</v>
      </c>
      <c r="C1346" s="188" t="s">
        <v>4</v>
      </c>
      <c r="D1346" s="188" t="s">
        <v>5</v>
      </c>
      <c r="E1346" s="188" t="s">
        <v>136</v>
      </c>
      <c r="F1346" s="188"/>
      <c r="G1346" s="188" t="s">
        <v>13</v>
      </c>
      <c r="H1346" s="188" t="s">
        <v>697</v>
      </c>
      <c r="I1346" s="421" t="str">
        <f>'Extraction IP'!G1346</f>
        <v>0</v>
      </c>
      <c r="J1346" s="189">
        <f t="array" ref="J1346">INDEX(H:H,MATCH(1,(K1346=A:A)*(L1346=G:G),0))</f>
        <v>0</v>
      </c>
    </row>
    <row r="1347" spans="1:10" s="149" customFormat="1" x14ac:dyDescent="0.25">
      <c r="A1347" s="188" t="s">
        <v>1832</v>
      </c>
      <c r="B1347" s="188" t="s">
        <v>136</v>
      </c>
      <c r="C1347" s="188" t="s">
        <v>4</v>
      </c>
      <c r="D1347" s="188" t="s">
        <v>5</v>
      </c>
      <c r="E1347" s="188" t="s">
        <v>136</v>
      </c>
      <c r="F1347" s="188"/>
      <c r="G1347" s="188" t="s">
        <v>18</v>
      </c>
      <c r="H1347" s="188" t="s">
        <v>780</v>
      </c>
      <c r="I1347" s="421" t="str">
        <f>'Extraction IP'!G1347</f>
        <v>8</v>
      </c>
      <c r="J1347" s="189">
        <f t="array" ref="J1347">INDEX(H:H,MATCH(1,(K1347=A:A)*(L1347=G:G),0))</f>
        <v>0</v>
      </c>
    </row>
    <row r="1348" spans="1:10" s="149" customFormat="1" x14ac:dyDescent="0.25">
      <c r="A1348" s="188" t="s">
        <v>1833</v>
      </c>
      <c r="B1348" s="188" t="s">
        <v>1328</v>
      </c>
      <c r="C1348" s="188" t="s">
        <v>4</v>
      </c>
      <c r="D1348" s="188" t="s">
        <v>5</v>
      </c>
      <c r="E1348" s="188" t="s">
        <v>1328</v>
      </c>
      <c r="F1348" s="188" t="s">
        <v>3</v>
      </c>
      <c r="G1348" s="188" t="s">
        <v>13</v>
      </c>
      <c r="H1348" s="188" t="s">
        <v>1701</v>
      </c>
      <c r="I1348" s="421" t="str">
        <f>'Extraction IP'!G1348</f>
        <v>0</v>
      </c>
      <c r="J1348" s="189">
        <f t="array" ref="J1348">INDEX(H:H,MATCH(1,(K1348=A:A)*(L1348=G:G),0))</f>
        <v>0</v>
      </c>
    </row>
    <row r="1349" spans="1:10" s="149" customFormat="1" x14ac:dyDescent="0.25">
      <c r="A1349" s="188" t="s">
        <v>1833</v>
      </c>
      <c r="B1349" s="188" t="s">
        <v>1328</v>
      </c>
      <c r="C1349" s="188" t="s">
        <v>4</v>
      </c>
      <c r="D1349" s="188" t="s">
        <v>5</v>
      </c>
      <c r="E1349" s="188" t="s">
        <v>1328</v>
      </c>
      <c r="F1349" s="188" t="s">
        <v>3</v>
      </c>
      <c r="G1349" s="188" t="s">
        <v>16</v>
      </c>
      <c r="H1349" s="188" t="s">
        <v>1702</v>
      </c>
      <c r="I1349" s="421" t="str">
        <f>'Extraction IP'!G1349</f>
        <v>4</v>
      </c>
      <c r="J1349" s="189">
        <f t="array" ref="J1349">INDEX(H:H,MATCH(1,(K1349=A:A)*(L1349=G:G),0))</f>
        <v>0</v>
      </c>
    </row>
    <row r="1350" spans="1:10" s="149" customFormat="1" x14ac:dyDescent="0.25">
      <c r="A1350" s="188" t="s">
        <v>1833</v>
      </c>
      <c r="B1350" s="188" t="s">
        <v>1328</v>
      </c>
      <c r="C1350" s="188" t="s">
        <v>4</v>
      </c>
      <c r="D1350" s="188" t="s">
        <v>5</v>
      </c>
      <c r="E1350" s="188" t="s">
        <v>1328</v>
      </c>
      <c r="F1350" s="188" t="s">
        <v>3</v>
      </c>
      <c r="G1350" s="188" t="s">
        <v>18</v>
      </c>
      <c r="H1350" s="188" t="s">
        <v>1703</v>
      </c>
      <c r="I1350" s="421" t="str">
        <f>'Extraction IP'!G1350</f>
        <v>8</v>
      </c>
      <c r="J1350" s="189">
        <f t="array" ref="J1350">INDEX(H:H,MATCH(1,(K1350=A:A)*(L1350=G:G),0))</f>
        <v>0</v>
      </c>
    </row>
    <row r="1351" spans="1:10" s="149" customFormat="1" x14ac:dyDescent="0.25">
      <c r="A1351" s="188" t="s">
        <v>1834</v>
      </c>
      <c r="B1351" s="188" t="s">
        <v>137</v>
      </c>
      <c r="C1351" s="188" t="s">
        <v>4</v>
      </c>
      <c r="D1351" s="188" t="s">
        <v>5</v>
      </c>
      <c r="E1351" s="188" t="s">
        <v>137</v>
      </c>
      <c r="F1351" s="188"/>
      <c r="G1351" s="188" t="s">
        <v>13</v>
      </c>
      <c r="H1351" s="188" t="s">
        <v>616</v>
      </c>
      <c r="I1351" s="421" t="str">
        <f>'Extraction IP'!G1351</f>
        <v>0</v>
      </c>
      <c r="J1351" s="189">
        <f t="array" ref="J1351">INDEX(H:H,MATCH(1,(K1351=A:A)*(L1351=G:G),0))</f>
        <v>0</v>
      </c>
    </row>
    <row r="1352" spans="1:10" s="149" customFormat="1" x14ac:dyDescent="0.25">
      <c r="A1352" s="188" t="s">
        <v>1834</v>
      </c>
      <c r="B1352" s="188" t="s">
        <v>137</v>
      </c>
      <c r="C1352" s="188" t="s">
        <v>4</v>
      </c>
      <c r="D1352" s="188" t="s">
        <v>5</v>
      </c>
      <c r="E1352" s="188" t="s">
        <v>137</v>
      </c>
      <c r="F1352" s="188"/>
      <c r="G1352" s="188" t="s">
        <v>18</v>
      </c>
      <c r="H1352" s="188" t="s">
        <v>698</v>
      </c>
      <c r="I1352" s="421" t="str">
        <f>'Extraction IP'!G1352</f>
        <v>8</v>
      </c>
      <c r="J1352" s="189">
        <f t="array" ref="J1352">INDEX(H:H,MATCH(1,(K1352=A:A)*(L1352=G:G),0))</f>
        <v>0</v>
      </c>
    </row>
    <row r="1353" spans="1:10" s="149" customFormat="1" x14ac:dyDescent="0.25">
      <c r="A1353" s="188" t="s">
        <v>1834</v>
      </c>
      <c r="B1353" s="188" t="s">
        <v>137</v>
      </c>
      <c r="C1353" s="188" t="s">
        <v>4</v>
      </c>
      <c r="D1353" s="188" t="s">
        <v>5</v>
      </c>
      <c r="E1353" s="188" t="s">
        <v>137</v>
      </c>
      <c r="F1353" s="188"/>
      <c r="G1353" s="188" t="s">
        <v>16</v>
      </c>
      <c r="H1353" s="188" t="s">
        <v>718</v>
      </c>
      <c r="I1353" s="421" t="str">
        <f>'Extraction IP'!G1353</f>
        <v>4</v>
      </c>
      <c r="J1353" s="189">
        <f t="array" ref="J1353">INDEX(H:H,MATCH(1,(K1353=A:A)*(L1353=G:G),0))</f>
        <v>0</v>
      </c>
    </row>
    <row r="1354" spans="1:10" s="149" customFormat="1" x14ac:dyDescent="0.25">
      <c r="A1354" s="188" t="s">
        <v>1835</v>
      </c>
      <c r="B1354" s="188" t="s">
        <v>134</v>
      </c>
      <c r="C1354" s="188" t="s">
        <v>4</v>
      </c>
      <c r="D1354" s="188" t="s">
        <v>5</v>
      </c>
      <c r="E1354" s="188" t="s">
        <v>134</v>
      </c>
      <c r="F1354" s="188"/>
      <c r="G1354" s="188" t="s">
        <v>16</v>
      </c>
      <c r="H1354" s="188" t="s">
        <v>617</v>
      </c>
      <c r="I1354" s="421" t="str">
        <f>'Extraction IP'!G1354</f>
        <v>4</v>
      </c>
      <c r="J1354" s="189">
        <f t="array" ref="J1354">INDEX(H:H,MATCH(1,(K1354=A:A)*(L1354=G:G),0))</f>
        <v>0</v>
      </c>
    </row>
    <row r="1355" spans="1:10" s="149" customFormat="1" x14ac:dyDescent="0.25">
      <c r="A1355" s="188" t="s">
        <v>1835</v>
      </c>
      <c r="B1355" s="188" t="s">
        <v>134</v>
      </c>
      <c r="C1355" s="188" t="s">
        <v>4</v>
      </c>
      <c r="D1355" s="188" t="s">
        <v>5</v>
      </c>
      <c r="E1355" s="188" t="s">
        <v>134</v>
      </c>
      <c r="F1355" s="188"/>
      <c r="G1355" s="188" t="s">
        <v>18</v>
      </c>
      <c r="H1355" s="188" t="s">
        <v>716</v>
      </c>
      <c r="I1355" s="421" t="str">
        <f>'Extraction IP'!G1355</f>
        <v>8</v>
      </c>
      <c r="J1355" s="189">
        <f t="array" ref="J1355">INDEX(H:H,MATCH(1,(K1355=A:A)*(L1355=G:G),0))</f>
        <v>0</v>
      </c>
    </row>
    <row r="1356" spans="1:10" s="149" customFormat="1" x14ac:dyDescent="0.25">
      <c r="A1356" s="188" t="s">
        <v>1835</v>
      </c>
      <c r="B1356" s="188" t="s">
        <v>134</v>
      </c>
      <c r="C1356" s="188" t="s">
        <v>4</v>
      </c>
      <c r="D1356" s="188" t="s">
        <v>5</v>
      </c>
      <c r="E1356" s="188" t="s">
        <v>134</v>
      </c>
      <c r="F1356" s="188"/>
      <c r="G1356" s="188" t="s">
        <v>13</v>
      </c>
      <c r="H1356" s="188" t="s">
        <v>800</v>
      </c>
      <c r="I1356" s="421" t="str">
        <f>'Extraction IP'!G1356</f>
        <v>0</v>
      </c>
      <c r="J1356" s="189">
        <f t="array" ref="J1356">INDEX(H:H,MATCH(1,(K1356=A:A)*(L1356=G:G),0))</f>
        <v>0</v>
      </c>
    </row>
    <row r="1357" spans="1:10" s="149" customFormat="1" x14ac:dyDescent="0.25">
      <c r="A1357" s="188" t="s">
        <v>1836</v>
      </c>
      <c r="B1357" s="188" t="s">
        <v>134</v>
      </c>
      <c r="C1357" s="188" t="s">
        <v>4</v>
      </c>
      <c r="D1357" s="188" t="s">
        <v>5</v>
      </c>
      <c r="E1357" s="188" t="s">
        <v>134</v>
      </c>
      <c r="F1357" s="188"/>
      <c r="G1357" s="188" t="s">
        <v>13</v>
      </c>
      <c r="H1357" s="188" t="s">
        <v>556</v>
      </c>
      <c r="I1357" s="421" t="str">
        <f>'Extraction IP'!G1357</f>
        <v>0</v>
      </c>
      <c r="J1357" s="189">
        <f t="array" ref="J1357">INDEX(H:H,MATCH(1,(K1357=A:A)*(L1357=G:G),0))</f>
        <v>0</v>
      </c>
    </row>
    <row r="1358" spans="1:10" s="149" customFormat="1" x14ac:dyDescent="0.25">
      <c r="A1358" s="188" t="s">
        <v>1836</v>
      </c>
      <c r="B1358" s="188" t="s">
        <v>134</v>
      </c>
      <c r="C1358" s="188" t="s">
        <v>4</v>
      </c>
      <c r="D1358" s="188" t="s">
        <v>5</v>
      </c>
      <c r="E1358" s="188" t="s">
        <v>134</v>
      </c>
      <c r="F1358" s="188"/>
      <c r="G1358" s="188" t="s">
        <v>16</v>
      </c>
      <c r="H1358" s="188" t="s">
        <v>619</v>
      </c>
      <c r="I1358" s="421" t="str">
        <f>'Extraction IP'!G1358</f>
        <v>4</v>
      </c>
      <c r="J1358" s="189">
        <f t="array" ref="J1358">INDEX(H:H,MATCH(1,(K1358=A:A)*(L1358=G:G),0))</f>
        <v>0</v>
      </c>
    </row>
    <row r="1359" spans="1:10" s="149" customFormat="1" x14ac:dyDescent="0.25">
      <c r="A1359" s="188" t="s">
        <v>1836</v>
      </c>
      <c r="B1359" s="188" t="s">
        <v>134</v>
      </c>
      <c r="C1359" s="188" t="s">
        <v>4</v>
      </c>
      <c r="D1359" s="188" t="s">
        <v>5</v>
      </c>
      <c r="E1359" s="188" t="s">
        <v>134</v>
      </c>
      <c r="F1359" s="188"/>
      <c r="G1359" s="188" t="s">
        <v>18</v>
      </c>
      <c r="H1359" s="188" t="s">
        <v>781</v>
      </c>
      <c r="I1359" s="421" t="str">
        <f>'Extraction IP'!G1359</f>
        <v>8</v>
      </c>
      <c r="J1359" s="189">
        <f t="array" ref="J1359">INDEX(H:H,MATCH(1,(K1359=A:A)*(L1359=G:G),0))</f>
        <v>0</v>
      </c>
    </row>
    <row r="1360" spans="1:10" s="149" customFormat="1" x14ac:dyDescent="0.25">
      <c r="A1360" s="188" t="s">
        <v>1837</v>
      </c>
      <c r="B1360" s="188" t="s">
        <v>134</v>
      </c>
      <c r="C1360" s="188" t="s">
        <v>4</v>
      </c>
      <c r="D1360" s="188" t="s">
        <v>5</v>
      </c>
      <c r="E1360" s="188" t="s">
        <v>134</v>
      </c>
      <c r="F1360" s="188"/>
      <c r="G1360" s="188" t="s">
        <v>13</v>
      </c>
      <c r="H1360" s="188" t="s">
        <v>553</v>
      </c>
      <c r="I1360" s="421" t="str">
        <f>'Extraction IP'!G1360</f>
        <v>0</v>
      </c>
      <c r="J1360" s="189">
        <f t="array" ref="J1360">INDEX(H:H,MATCH(1,(K1360=A:A)*(L1360=G:G),0))</f>
        <v>0</v>
      </c>
    </row>
    <row r="1361" spans="1:10" s="149" customFormat="1" x14ac:dyDescent="0.25">
      <c r="A1361" s="188" t="s">
        <v>1837</v>
      </c>
      <c r="B1361" s="188" t="s">
        <v>134</v>
      </c>
      <c r="C1361" s="188" t="s">
        <v>4</v>
      </c>
      <c r="D1361" s="188" t="s">
        <v>5</v>
      </c>
      <c r="E1361" s="188" t="s">
        <v>134</v>
      </c>
      <c r="F1361" s="188"/>
      <c r="G1361" s="188" t="s">
        <v>16</v>
      </c>
      <c r="H1361" s="188" t="s">
        <v>554</v>
      </c>
      <c r="I1361" s="421" t="str">
        <f>'Extraction IP'!G1361</f>
        <v>4</v>
      </c>
      <c r="J1361" s="189">
        <f t="array" ref="J1361">INDEX(H:H,MATCH(1,(K1361=A:A)*(L1361=G:G),0))</f>
        <v>0</v>
      </c>
    </row>
    <row r="1362" spans="1:10" s="149" customFormat="1" x14ac:dyDescent="0.25">
      <c r="A1362" s="188" t="s">
        <v>1837</v>
      </c>
      <c r="B1362" s="188" t="s">
        <v>134</v>
      </c>
      <c r="C1362" s="188" t="s">
        <v>4</v>
      </c>
      <c r="D1362" s="188" t="s">
        <v>5</v>
      </c>
      <c r="E1362" s="188" t="s">
        <v>134</v>
      </c>
      <c r="F1362" s="188"/>
      <c r="G1362" s="188" t="s">
        <v>18</v>
      </c>
      <c r="H1362" s="188" t="s">
        <v>555</v>
      </c>
      <c r="I1362" s="421" t="str">
        <f>'Extraction IP'!G1362</f>
        <v>8</v>
      </c>
      <c r="J1362" s="189">
        <f t="array" ref="J1362">INDEX(H:H,MATCH(1,(K1362=A:A)*(L1362=G:G),0))</f>
        <v>0</v>
      </c>
    </row>
    <row r="1363" spans="1:10" s="149" customFormat="1" x14ac:dyDescent="0.25">
      <c r="A1363" s="188" t="s">
        <v>1838</v>
      </c>
      <c r="B1363" s="188" t="s">
        <v>134</v>
      </c>
      <c r="C1363" s="188" t="s">
        <v>4</v>
      </c>
      <c r="D1363" s="188" t="s">
        <v>5</v>
      </c>
      <c r="E1363" s="188" t="s">
        <v>134</v>
      </c>
      <c r="F1363" s="188"/>
      <c r="G1363" s="188" t="s">
        <v>13</v>
      </c>
      <c r="H1363" s="188" t="s">
        <v>577</v>
      </c>
      <c r="I1363" s="421" t="str">
        <f>'Extraction IP'!G1363</f>
        <v>0</v>
      </c>
      <c r="J1363" s="189">
        <f t="array" ref="J1363">INDEX(H:H,MATCH(1,(K1363=A:A)*(L1363=G:G),0))</f>
        <v>0</v>
      </c>
    </row>
    <row r="1364" spans="1:10" s="149" customFormat="1" x14ac:dyDescent="0.25">
      <c r="A1364" s="188" t="s">
        <v>1838</v>
      </c>
      <c r="B1364" s="188" t="s">
        <v>134</v>
      </c>
      <c r="C1364" s="188" t="s">
        <v>4</v>
      </c>
      <c r="D1364" s="188" t="s">
        <v>5</v>
      </c>
      <c r="E1364" s="188" t="s">
        <v>134</v>
      </c>
      <c r="F1364" s="188"/>
      <c r="G1364" s="188" t="s">
        <v>16</v>
      </c>
      <c r="H1364" s="188" t="s">
        <v>610</v>
      </c>
      <c r="I1364" s="421" t="str">
        <f>'Extraction IP'!G1364</f>
        <v>4</v>
      </c>
      <c r="J1364" s="189">
        <f t="array" ref="J1364">INDEX(H:H,MATCH(1,(K1364=A:A)*(L1364=G:G),0))</f>
        <v>0</v>
      </c>
    </row>
    <row r="1365" spans="1:10" s="149" customFormat="1" x14ac:dyDescent="0.25">
      <c r="A1365" s="188" t="s">
        <v>1838</v>
      </c>
      <c r="B1365" s="188" t="s">
        <v>134</v>
      </c>
      <c r="C1365" s="188" t="s">
        <v>4</v>
      </c>
      <c r="D1365" s="188" t="s">
        <v>5</v>
      </c>
      <c r="E1365" s="188" t="s">
        <v>134</v>
      </c>
      <c r="F1365" s="188"/>
      <c r="G1365" s="188" t="s">
        <v>18</v>
      </c>
      <c r="H1365" s="188" t="s">
        <v>715</v>
      </c>
      <c r="I1365" s="421" t="str">
        <f>'Extraction IP'!G1365</f>
        <v>8</v>
      </c>
      <c r="J1365" s="189">
        <f t="array" ref="J1365">INDEX(H:H,MATCH(1,(K1365=A:A)*(L1365=G:G),0))</f>
        <v>0</v>
      </c>
    </row>
    <row r="1366" spans="1:10" s="149" customFormat="1" x14ac:dyDescent="0.25">
      <c r="A1366" s="188" t="s">
        <v>1839</v>
      </c>
      <c r="B1366" s="188" t="s">
        <v>137</v>
      </c>
      <c r="C1366" s="188" t="s">
        <v>4</v>
      </c>
      <c r="D1366" s="188" t="s">
        <v>5</v>
      </c>
      <c r="E1366" s="188" t="s">
        <v>137</v>
      </c>
      <c r="F1366" s="188"/>
      <c r="G1366" s="188" t="s">
        <v>13</v>
      </c>
      <c r="H1366" s="188" t="s">
        <v>618</v>
      </c>
      <c r="I1366" s="421" t="str">
        <f>'Extraction IP'!G1366</f>
        <v>0</v>
      </c>
      <c r="J1366" s="189">
        <f t="array" ref="J1366">INDEX(H:H,MATCH(1,(K1366=A:A)*(L1366=G:G),0))</f>
        <v>0</v>
      </c>
    </row>
    <row r="1367" spans="1:10" s="149" customFormat="1" x14ac:dyDescent="0.25">
      <c r="A1367" s="188" t="s">
        <v>1839</v>
      </c>
      <c r="B1367" s="188" t="s">
        <v>137</v>
      </c>
      <c r="C1367" s="188" t="s">
        <v>4</v>
      </c>
      <c r="D1367" s="188" t="s">
        <v>5</v>
      </c>
      <c r="E1367" s="188" t="s">
        <v>137</v>
      </c>
      <c r="F1367" s="188"/>
      <c r="G1367" s="188" t="s">
        <v>18</v>
      </c>
      <c r="H1367" s="188" t="s">
        <v>659</v>
      </c>
      <c r="I1367" s="421" t="str">
        <f>'Extraction IP'!G1367</f>
        <v>8</v>
      </c>
      <c r="J1367" s="189">
        <f t="array" ref="J1367">INDEX(H:H,MATCH(1,(K1367=A:A)*(L1367=G:G),0))</f>
        <v>0</v>
      </c>
    </row>
    <row r="1368" spans="1:10" s="149" customFormat="1" x14ac:dyDescent="0.25">
      <c r="A1368" s="188" t="s">
        <v>1839</v>
      </c>
      <c r="B1368" s="188" t="s">
        <v>137</v>
      </c>
      <c r="C1368" s="188" t="s">
        <v>4</v>
      </c>
      <c r="D1368" s="188" t="s">
        <v>5</v>
      </c>
      <c r="E1368" s="188" t="s">
        <v>137</v>
      </c>
      <c r="F1368" s="188"/>
      <c r="G1368" s="188" t="s">
        <v>16</v>
      </c>
      <c r="H1368" s="188" t="s">
        <v>690</v>
      </c>
      <c r="I1368" s="421" t="str">
        <f>'Extraction IP'!G1368</f>
        <v>4</v>
      </c>
      <c r="J1368" s="189">
        <f t="array" ref="J1368">INDEX(H:H,MATCH(1,(K1368=A:A)*(L1368=G:G),0))</f>
        <v>0</v>
      </c>
    </row>
    <row r="1369" spans="1:10" s="149" customFormat="1" x14ac:dyDescent="0.25">
      <c r="A1369" s="188" t="s">
        <v>1840</v>
      </c>
      <c r="B1369" s="188" t="s">
        <v>1328</v>
      </c>
      <c r="C1369" s="188" t="s">
        <v>4</v>
      </c>
      <c r="D1369" s="188" t="s">
        <v>5</v>
      </c>
      <c r="E1369" s="188" t="s">
        <v>1328</v>
      </c>
      <c r="F1369" s="188" t="s">
        <v>3</v>
      </c>
      <c r="G1369" s="188" t="s">
        <v>13</v>
      </c>
      <c r="H1369" s="188" t="s">
        <v>1542</v>
      </c>
      <c r="I1369" s="421" t="str">
        <f>'Extraction IP'!G1369</f>
        <v>0</v>
      </c>
      <c r="J1369" s="189">
        <f t="array" ref="J1369">INDEX(H:H,MATCH(1,(K1369=A:A)*(L1369=G:G),0))</f>
        <v>0</v>
      </c>
    </row>
    <row r="1370" spans="1:10" s="149" customFormat="1" x14ac:dyDescent="0.25">
      <c r="A1370" s="188" t="s">
        <v>1840</v>
      </c>
      <c r="B1370" s="188" t="s">
        <v>1328</v>
      </c>
      <c r="C1370" s="188" t="s">
        <v>4</v>
      </c>
      <c r="D1370" s="188" t="s">
        <v>5</v>
      </c>
      <c r="E1370" s="188" t="s">
        <v>1328</v>
      </c>
      <c r="F1370" s="188" t="s">
        <v>3</v>
      </c>
      <c r="G1370" s="188" t="s">
        <v>16</v>
      </c>
      <c r="H1370" s="188" t="s">
        <v>1543</v>
      </c>
      <c r="I1370" s="421" t="str">
        <f>'Extraction IP'!G1370</f>
        <v>4</v>
      </c>
      <c r="J1370" s="189">
        <f t="array" ref="J1370">INDEX(H:H,MATCH(1,(K1370=A:A)*(L1370=G:G),0))</f>
        <v>0</v>
      </c>
    </row>
    <row r="1371" spans="1:10" s="149" customFormat="1" x14ac:dyDescent="0.25">
      <c r="A1371" s="188" t="s">
        <v>1840</v>
      </c>
      <c r="B1371" s="188" t="s">
        <v>1328</v>
      </c>
      <c r="C1371" s="188" t="s">
        <v>4</v>
      </c>
      <c r="D1371" s="188" t="s">
        <v>5</v>
      </c>
      <c r="E1371" s="188" t="s">
        <v>1328</v>
      </c>
      <c r="F1371" s="188" t="s">
        <v>3</v>
      </c>
      <c r="G1371" s="188" t="s">
        <v>18</v>
      </c>
      <c r="H1371" s="188" t="s">
        <v>1544</v>
      </c>
      <c r="I1371" s="421" t="str">
        <f>'Extraction IP'!G1371</f>
        <v>8</v>
      </c>
      <c r="J1371" s="189">
        <f t="array" ref="J1371">INDEX(H:H,MATCH(1,(K1371=A:A)*(L1371=G:G),0))</f>
        <v>0</v>
      </c>
    </row>
    <row r="1372" spans="1:10" s="149" customFormat="1" x14ac:dyDescent="0.25">
      <c r="A1372" s="188" t="s">
        <v>1841</v>
      </c>
      <c r="B1372" s="188" t="s">
        <v>135</v>
      </c>
      <c r="C1372" s="188" t="s">
        <v>4</v>
      </c>
      <c r="D1372" s="188" t="s">
        <v>5</v>
      </c>
      <c r="E1372" s="188" t="s">
        <v>135</v>
      </c>
      <c r="F1372" s="188"/>
      <c r="G1372" s="188" t="s">
        <v>18</v>
      </c>
      <c r="H1372" s="188" t="s">
        <v>557</v>
      </c>
      <c r="I1372" s="421" t="str">
        <f>'Extraction IP'!G1372</f>
        <v>8</v>
      </c>
      <c r="J1372" s="189">
        <f t="array" ref="J1372">INDEX(H:H,MATCH(1,(K1372=A:A)*(L1372=G:G),0))</f>
        <v>0</v>
      </c>
    </row>
    <row r="1373" spans="1:10" s="149" customFormat="1" x14ac:dyDescent="0.25">
      <c r="A1373" s="188" t="s">
        <v>1841</v>
      </c>
      <c r="B1373" s="188" t="s">
        <v>135</v>
      </c>
      <c r="C1373" s="188" t="s">
        <v>4</v>
      </c>
      <c r="D1373" s="188" t="s">
        <v>5</v>
      </c>
      <c r="E1373" s="188" t="s">
        <v>135</v>
      </c>
      <c r="F1373" s="188"/>
      <c r="G1373" s="188" t="s">
        <v>13</v>
      </c>
      <c r="H1373" s="188" t="s">
        <v>581</v>
      </c>
      <c r="I1373" s="421" t="str">
        <f>'Extraction IP'!G1373</f>
        <v>0</v>
      </c>
      <c r="J1373" s="189">
        <f t="array" ref="J1373">INDEX(H:H,MATCH(1,(K1373=A:A)*(L1373=G:G),0))</f>
        <v>0</v>
      </c>
    </row>
    <row r="1374" spans="1:10" s="149" customFormat="1" x14ac:dyDescent="0.25">
      <c r="A1374" s="188" t="s">
        <v>1841</v>
      </c>
      <c r="B1374" s="188" t="s">
        <v>135</v>
      </c>
      <c r="C1374" s="188" t="s">
        <v>4</v>
      </c>
      <c r="D1374" s="188" t="s">
        <v>5</v>
      </c>
      <c r="E1374" s="188" t="s">
        <v>135</v>
      </c>
      <c r="F1374" s="188"/>
      <c r="G1374" s="188" t="s">
        <v>16</v>
      </c>
      <c r="H1374" s="188" t="s">
        <v>691</v>
      </c>
      <c r="I1374" s="421" t="str">
        <f>'Extraction IP'!G1374</f>
        <v>4</v>
      </c>
      <c r="J1374" s="189">
        <f t="array" ref="J1374">INDEX(H:H,MATCH(1,(K1374=A:A)*(L1374=G:G),0))</f>
        <v>0</v>
      </c>
    </row>
    <row r="1375" spans="1:10" s="149" customFormat="1" x14ac:dyDescent="0.25">
      <c r="A1375" s="188" t="s">
        <v>1842</v>
      </c>
      <c r="B1375" s="188" t="s">
        <v>136</v>
      </c>
      <c r="C1375" s="188" t="s">
        <v>4</v>
      </c>
      <c r="D1375" s="188" t="s">
        <v>5</v>
      </c>
      <c r="E1375" s="188" t="s">
        <v>136</v>
      </c>
      <c r="F1375" s="188"/>
      <c r="G1375" s="188" t="s">
        <v>16</v>
      </c>
      <c r="H1375" s="188" t="s">
        <v>582</v>
      </c>
      <c r="I1375" s="421" t="str">
        <f>'Extraction IP'!G1375</f>
        <v>4</v>
      </c>
      <c r="J1375" s="189">
        <f t="array" ref="J1375">INDEX(H:H,MATCH(1,(K1375=A:A)*(L1375=G:G),0))</f>
        <v>0</v>
      </c>
    </row>
    <row r="1376" spans="1:10" s="149" customFormat="1" x14ac:dyDescent="0.25">
      <c r="A1376" s="188" t="s">
        <v>1842</v>
      </c>
      <c r="B1376" s="188" t="s">
        <v>136</v>
      </c>
      <c r="C1376" s="188" t="s">
        <v>4</v>
      </c>
      <c r="D1376" s="188" t="s">
        <v>5</v>
      </c>
      <c r="E1376" s="188" t="s">
        <v>136</v>
      </c>
      <c r="F1376" s="188"/>
      <c r="G1376" s="188" t="s">
        <v>18</v>
      </c>
      <c r="H1376" s="188" t="s">
        <v>658</v>
      </c>
      <c r="I1376" s="421" t="str">
        <f>'Extraction IP'!G1376</f>
        <v>8</v>
      </c>
      <c r="J1376" s="189">
        <f t="array" ref="J1376">INDEX(H:H,MATCH(1,(K1376=A:A)*(L1376=G:G),0))</f>
        <v>0</v>
      </c>
    </row>
    <row r="1377" spans="1:10" s="149" customFormat="1" x14ac:dyDescent="0.25">
      <c r="A1377" s="188" t="s">
        <v>1842</v>
      </c>
      <c r="B1377" s="188" t="s">
        <v>136</v>
      </c>
      <c r="C1377" s="188" t="s">
        <v>4</v>
      </c>
      <c r="D1377" s="188" t="s">
        <v>5</v>
      </c>
      <c r="E1377" s="188" t="s">
        <v>136</v>
      </c>
      <c r="F1377" s="188"/>
      <c r="G1377" s="188" t="s">
        <v>13</v>
      </c>
      <c r="H1377" s="188" t="s">
        <v>719</v>
      </c>
      <c r="I1377" s="421" t="str">
        <f>'Extraction IP'!G1377</f>
        <v>0</v>
      </c>
      <c r="J1377" s="189">
        <f t="array" ref="J1377">INDEX(H:H,MATCH(1,(K1377=A:A)*(L1377=G:G),0))</f>
        <v>0</v>
      </c>
    </row>
    <row r="1378" spans="1:10" s="149" customFormat="1" x14ac:dyDescent="0.25">
      <c r="A1378" s="188" t="s">
        <v>1843</v>
      </c>
      <c r="B1378" s="188" t="s">
        <v>136</v>
      </c>
      <c r="C1378" s="188" t="s">
        <v>4</v>
      </c>
      <c r="D1378" s="188" t="s">
        <v>5</v>
      </c>
      <c r="E1378" s="188" t="s">
        <v>136</v>
      </c>
      <c r="F1378" s="188"/>
      <c r="G1378" s="188" t="s">
        <v>13</v>
      </c>
      <c r="H1378" s="188" t="s">
        <v>583</v>
      </c>
      <c r="I1378" s="421" t="str">
        <f>'Extraction IP'!G1378</f>
        <v>0</v>
      </c>
      <c r="J1378" s="189">
        <f t="array" ref="J1378">INDEX(H:H,MATCH(1,(K1378=A:A)*(L1378=G:G),0))</f>
        <v>0</v>
      </c>
    </row>
    <row r="1379" spans="1:10" s="149" customFormat="1" x14ac:dyDescent="0.25">
      <c r="A1379" s="188" t="s">
        <v>1843</v>
      </c>
      <c r="B1379" s="188" t="s">
        <v>136</v>
      </c>
      <c r="C1379" s="188" t="s">
        <v>4</v>
      </c>
      <c r="D1379" s="188" t="s">
        <v>5</v>
      </c>
      <c r="E1379" s="188" t="s">
        <v>136</v>
      </c>
      <c r="F1379" s="188"/>
      <c r="G1379" s="188" t="s">
        <v>16</v>
      </c>
      <c r="H1379" s="188" t="s">
        <v>753</v>
      </c>
      <c r="I1379" s="421" t="str">
        <f>'Extraction IP'!G1379</f>
        <v>4</v>
      </c>
      <c r="J1379" s="189">
        <f t="array" ref="J1379">INDEX(H:H,MATCH(1,(K1379=A:A)*(L1379=G:G),0))</f>
        <v>0</v>
      </c>
    </row>
    <row r="1380" spans="1:10" s="149" customFormat="1" x14ac:dyDescent="0.25">
      <c r="A1380" s="188" t="s">
        <v>1843</v>
      </c>
      <c r="B1380" s="188" t="s">
        <v>136</v>
      </c>
      <c r="C1380" s="188" t="s">
        <v>4</v>
      </c>
      <c r="D1380" s="188" t="s">
        <v>5</v>
      </c>
      <c r="E1380" s="188" t="s">
        <v>136</v>
      </c>
      <c r="F1380" s="188"/>
      <c r="G1380" s="188" t="s">
        <v>18</v>
      </c>
      <c r="H1380" s="188" t="s">
        <v>754</v>
      </c>
      <c r="I1380" s="421" t="str">
        <f>'Extraction IP'!G1380</f>
        <v>8</v>
      </c>
      <c r="J1380" s="189">
        <f t="array" ref="J1380">INDEX(H:H,MATCH(1,(K1380=A:A)*(L1380=G:G),0))</f>
        <v>0</v>
      </c>
    </row>
    <row r="1381" spans="1:10" s="149" customFormat="1" x14ac:dyDescent="0.25">
      <c r="A1381" s="188" t="s">
        <v>1844</v>
      </c>
      <c r="B1381" s="188" t="s">
        <v>134</v>
      </c>
      <c r="C1381" s="188" t="s">
        <v>4</v>
      </c>
      <c r="D1381" s="188" t="s">
        <v>5</v>
      </c>
      <c r="E1381" s="188" t="s">
        <v>134</v>
      </c>
      <c r="F1381" s="188"/>
      <c r="G1381" s="188" t="s">
        <v>13</v>
      </c>
      <c r="H1381" s="188" t="s">
        <v>611</v>
      </c>
      <c r="I1381" s="421" t="str">
        <f>'Extraction IP'!G1381</f>
        <v>0</v>
      </c>
      <c r="J1381" s="189">
        <f t="array" ref="J1381">INDEX(H:H,MATCH(1,(K1381=A:A)*(L1381=G:G),0))</f>
        <v>0</v>
      </c>
    </row>
    <row r="1382" spans="1:10" s="149" customFormat="1" x14ac:dyDescent="0.25">
      <c r="A1382" s="188" t="s">
        <v>1844</v>
      </c>
      <c r="B1382" s="188" t="s">
        <v>134</v>
      </c>
      <c r="C1382" s="188" t="s">
        <v>4</v>
      </c>
      <c r="D1382" s="188" t="s">
        <v>5</v>
      </c>
      <c r="E1382" s="188" t="s">
        <v>134</v>
      </c>
      <c r="F1382" s="188"/>
      <c r="G1382" s="188" t="s">
        <v>16</v>
      </c>
      <c r="H1382" s="188" t="s">
        <v>614</v>
      </c>
      <c r="I1382" s="421" t="str">
        <f>'Extraction IP'!G1382</f>
        <v>4</v>
      </c>
      <c r="J1382" s="189">
        <f t="array" ref="J1382">INDEX(H:H,MATCH(1,(K1382=A:A)*(L1382=G:G),0))</f>
        <v>0</v>
      </c>
    </row>
    <row r="1383" spans="1:10" s="149" customFormat="1" x14ac:dyDescent="0.25">
      <c r="A1383" s="188" t="s">
        <v>1844</v>
      </c>
      <c r="B1383" s="188" t="s">
        <v>134</v>
      </c>
      <c r="C1383" s="188" t="s">
        <v>4</v>
      </c>
      <c r="D1383" s="188" t="s">
        <v>5</v>
      </c>
      <c r="E1383" s="188" t="s">
        <v>134</v>
      </c>
      <c r="F1383" s="188" t="s">
        <v>149</v>
      </c>
      <c r="G1383" s="188" t="s">
        <v>18</v>
      </c>
      <c r="H1383" s="188" t="s">
        <v>1700</v>
      </c>
      <c r="I1383" s="421" t="str">
        <f>'Extraction IP'!G1383</f>
        <v>8</v>
      </c>
      <c r="J1383" s="189">
        <f t="array" ref="J1383">INDEX(H:H,MATCH(1,(K1383=A:A)*(L1383=G:G),0))</f>
        <v>0</v>
      </c>
    </row>
    <row r="1384" spans="1:10" s="149" customFormat="1" x14ac:dyDescent="0.25">
      <c r="A1384" s="188" t="s">
        <v>1845</v>
      </c>
      <c r="B1384" s="188" t="s">
        <v>137</v>
      </c>
      <c r="C1384" s="188" t="s">
        <v>4</v>
      </c>
      <c r="D1384" s="188" t="s">
        <v>5</v>
      </c>
      <c r="E1384" s="188" t="s">
        <v>137</v>
      </c>
      <c r="F1384" s="188"/>
      <c r="G1384" s="188" t="s">
        <v>13</v>
      </c>
      <c r="H1384" s="188" t="s">
        <v>558</v>
      </c>
      <c r="I1384" s="421" t="str">
        <f>'Extraction IP'!G1384</f>
        <v>0</v>
      </c>
      <c r="J1384" s="189">
        <f t="array" ref="J1384">INDEX(H:H,MATCH(1,(K1384=A:A)*(L1384=G:G),0))</f>
        <v>0</v>
      </c>
    </row>
    <row r="1385" spans="1:10" s="149" customFormat="1" x14ac:dyDescent="0.25">
      <c r="A1385" s="188" t="s">
        <v>1845</v>
      </c>
      <c r="B1385" s="188" t="s">
        <v>137</v>
      </c>
      <c r="C1385" s="188" t="s">
        <v>4</v>
      </c>
      <c r="D1385" s="188" t="s">
        <v>5</v>
      </c>
      <c r="E1385" s="188" t="s">
        <v>137</v>
      </c>
      <c r="F1385" s="188"/>
      <c r="G1385" s="188" t="s">
        <v>18</v>
      </c>
      <c r="H1385" s="188" t="s">
        <v>572</v>
      </c>
      <c r="I1385" s="421" t="str">
        <f>'Extraction IP'!G1385</f>
        <v>8</v>
      </c>
      <c r="J1385" s="189">
        <f t="array" ref="J1385">INDEX(H:H,MATCH(1,(K1385=A:A)*(L1385=G:G),0))</f>
        <v>0</v>
      </c>
    </row>
    <row r="1386" spans="1:10" s="149" customFormat="1" x14ac:dyDescent="0.25">
      <c r="A1386" s="188" t="s">
        <v>1845</v>
      </c>
      <c r="B1386" s="188" t="s">
        <v>137</v>
      </c>
      <c r="C1386" s="188" t="s">
        <v>4</v>
      </c>
      <c r="D1386" s="188" t="s">
        <v>5</v>
      </c>
      <c r="E1386" s="188" t="s">
        <v>137</v>
      </c>
      <c r="F1386" s="188"/>
      <c r="G1386" s="188" t="s">
        <v>16</v>
      </c>
      <c r="H1386" s="188" t="s">
        <v>692</v>
      </c>
      <c r="I1386" s="421" t="str">
        <f>'Extraction IP'!G1386</f>
        <v>4</v>
      </c>
      <c r="J1386" s="189">
        <f t="array" ref="J1386">INDEX(H:H,MATCH(1,(K1386=A:A)*(L1386=G:G),0))</f>
        <v>0</v>
      </c>
    </row>
    <row r="1387" spans="1:10" s="150" customFormat="1" x14ac:dyDescent="0.25">
      <c r="A1387" s="190" t="s">
        <v>1846</v>
      </c>
      <c r="B1387" s="190" t="s">
        <v>1847</v>
      </c>
      <c r="C1387" s="190" t="s">
        <v>4</v>
      </c>
      <c r="D1387" s="190" t="s">
        <v>5</v>
      </c>
      <c r="E1387" s="190" t="s">
        <v>1847</v>
      </c>
      <c r="F1387" s="190"/>
      <c r="G1387" s="190" t="s">
        <v>7</v>
      </c>
      <c r="H1387" s="190" t="s">
        <v>578</v>
      </c>
      <c r="I1387" s="421" t="str">
        <f>'Extraction IP'!G1387</f>
        <v>7</v>
      </c>
      <c r="J1387" s="191">
        <f t="array" ref="J1387">INDEX(H:H,MATCH(1,(K1387=A:A)*(L1387=G:G),0))</f>
        <v>0</v>
      </c>
    </row>
    <row r="1388" spans="1:10" s="150" customFormat="1" x14ac:dyDescent="0.25">
      <c r="A1388" s="190" t="s">
        <v>1846</v>
      </c>
      <c r="B1388" s="190" t="s">
        <v>1847</v>
      </c>
      <c r="C1388" s="190" t="s">
        <v>4</v>
      </c>
      <c r="D1388" s="190" t="s">
        <v>5</v>
      </c>
      <c r="E1388" s="190" t="s">
        <v>1847</v>
      </c>
      <c r="F1388" s="190"/>
      <c r="G1388" s="190" t="s">
        <v>6</v>
      </c>
      <c r="H1388" s="190" t="s">
        <v>612</v>
      </c>
      <c r="I1388" s="421" t="str">
        <f>'Extraction IP'!G1388</f>
        <v>11</v>
      </c>
      <c r="J1388" s="191">
        <f t="array" ref="J1388">INDEX(H:H,MATCH(1,(K1388=A:A)*(L1388=G:G),0))</f>
        <v>0</v>
      </c>
    </row>
    <row r="1389" spans="1:10" s="150" customFormat="1" x14ac:dyDescent="0.25">
      <c r="A1389" s="190" t="s">
        <v>1846</v>
      </c>
      <c r="B1389" s="190" t="s">
        <v>1847</v>
      </c>
      <c r="C1389" s="190" t="s">
        <v>4</v>
      </c>
      <c r="D1389" s="190" t="s">
        <v>5</v>
      </c>
      <c r="E1389" s="190" t="s">
        <v>1847</v>
      </c>
      <c r="F1389" s="190"/>
      <c r="G1389" s="190" t="s">
        <v>0</v>
      </c>
      <c r="H1389" s="190" t="s">
        <v>779</v>
      </c>
      <c r="I1389" s="421" t="str">
        <f>'Extraction IP'!G1389</f>
        <v>3</v>
      </c>
      <c r="J1389" s="191">
        <f t="array" ref="J1389">INDEX(H:H,MATCH(1,(K1389=A:A)*(L1389=G:G),0))</f>
        <v>0</v>
      </c>
    </row>
    <row r="1390" spans="1:10" s="150" customFormat="1" x14ac:dyDescent="0.25">
      <c r="A1390" s="190" t="s">
        <v>1848</v>
      </c>
      <c r="B1390" s="190" t="s">
        <v>1847</v>
      </c>
      <c r="C1390" s="190" t="s">
        <v>4</v>
      </c>
      <c r="D1390" s="190" t="s">
        <v>5</v>
      </c>
      <c r="E1390" s="190" t="s">
        <v>1847</v>
      </c>
      <c r="F1390" s="190"/>
      <c r="G1390" s="190" t="s">
        <v>7</v>
      </c>
      <c r="H1390" s="190" t="s">
        <v>685</v>
      </c>
      <c r="I1390" s="421" t="str">
        <f>'Extraction IP'!G1390</f>
        <v>7</v>
      </c>
      <c r="J1390" s="191">
        <f t="array" ref="J1390">INDEX(H:H,MATCH(1,(K1390=A:A)*(L1390=G:G),0))</f>
        <v>0</v>
      </c>
    </row>
    <row r="1391" spans="1:10" s="150" customFormat="1" x14ac:dyDescent="0.25">
      <c r="A1391" s="190" t="s">
        <v>1848</v>
      </c>
      <c r="B1391" s="190" t="s">
        <v>1847</v>
      </c>
      <c r="C1391" s="190" t="s">
        <v>4</v>
      </c>
      <c r="D1391" s="190" t="s">
        <v>5</v>
      </c>
      <c r="E1391" s="190" t="s">
        <v>1847</v>
      </c>
      <c r="F1391" s="190"/>
      <c r="G1391" s="190" t="s">
        <v>6</v>
      </c>
      <c r="H1391" s="190" t="s">
        <v>689</v>
      </c>
      <c r="I1391" s="421" t="str">
        <f>'Extraction IP'!G1391</f>
        <v>11</v>
      </c>
      <c r="J1391" s="191">
        <f t="array" ref="J1391">INDEX(H:H,MATCH(1,(K1391=A:A)*(L1391=G:G),0))</f>
        <v>0</v>
      </c>
    </row>
    <row r="1392" spans="1:10" s="150" customFormat="1" x14ac:dyDescent="0.25">
      <c r="A1392" s="190" t="s">
        <v>1848</v>
      </c>
      <c r="B1392" s="190" t="s">
        <v>1847</v>
      </c>
      <c r="C1392" s="190" t="s">
        <v>4</v>
      </c>
      <c r="D1392" s="190" t="s">
        <v>5</v>
      </c>
      <c r="E1392" s="190" t="s">
        <v>1847</v>
      </c>
      <c r="F1392" s="190"/>
      <c r="G1392" s="190" t="s">
        <v>0</v>
      </c>
      <c r="H1392" s="190" t="s">
        <v>747</v>
      </c>
      <c r="I1392" s="421" t="str">
        <f>'Extraction IP'!G1392</f>
        <v>3</v>
      </c>
      <c r="J1392" s="191">
        <f t="array" ref="J1392">INDEX(H:H,MATCH(1,(K1392=A:A)*(L1392=G:G),0))</f>
        <v>0</v>
      </c>
    </row>
    <row r="1393" spans="1:10" s="169" customFormat="1" x14ac:dyDescent="0.25">
      <c r="A1393" s="195" t="s">
        <v>1849</v>
      </c>
      <c r="B1393" s="195" t="s">
        <v>1850</v>
      </c>
      <c r="C1393" s="195" t="s">
        <v>4</v>
      </c>
      <c r="D1393" s="195" t="s">
        <v>5</v>
      </c>
      <c r="E1393" s="195" t="s">
        <v>1850</v>
      </c>
      <c r="F1393" s="195" t="s">
        <v>3</v>
      </c>
      <c r="G1393" s="195" t="s">
        <v>13</v>
      </c>
      <c r="H1393" s="195" t="s">
        <v>1133</v>
      </c>
      <c r="I1393" s="421" t="str">
        <f>'Extraction IP'!G1393</f>
        <v>0</v>
      </c>
      <c r="J1393" s="196">
        <f t="array" ref="J1393">INDEX(H:H,MATCH(1,(K1393=A:A)*(L1393=G:G),0))</f>
        <v>0</v>
      </c>
    </row>
    <row r="1394" spans="1:10" s="169" customFormat="1" x14ac:dyDescent="0.25">
      <c r="A1394" s="195" t="s">
        <v>1849</v>
      </c>
      <c r="B1394" s="195" t="s">
        <v>1850</v>
      </c>
      <c r="C1394" s="195" t="s">
        <v>4</v>
      </c>
      <c r="D1394" s="195" t="s">
        <v>5</v>
      </c>
      <c r="E1394" s="195" t="s">
        <v>1850</v>
      </c>
      <c r="F1394" s="195" t="s">
        <v>3</v>
      </c>
      <c r="G1394" s="195" t="s">
        <v>16</v>
      </c>
      <c r="H1394" s="195" t="s">
        <v>1134</v>
      </c>
      <c r="I1394" s="421" t="str">
        <f>'Extraction IP'!G1394</f>
        <v>4</v>
      </c>
      <c r="J1394" s="196">
        <f t="array" ref="J1394">INDEX(H:H,MATCH(1,(K1394=A:A)*(L1394=G:G),0))</f>
        <v>0</v>
      </c>
    </row>
    <row r="1395" spans="1:10" s="169" customFormat="1" x14ac:dyDescent="0.25">
      <c r="A1395" s="195" t="s">
        <v>1849</v>
      </c>
      <c r="B1395" s="195" t="s">
        <v>1850</v>
      </c>
      <c r="C1395" s="195" t="s">
        <v>4</v>
      </c>
      <c r="D1395" s="195" t="s">
        <v>5</v>
      </c>
      <c r="E1395" s="195" t="s">
        <v>1850</v>
      </c>
      <c r="F1395" s="195" t="s">
        <v>3</v>
      </c>
      <c r="G1395" s="195" t="s">
        <v>18</v>
      </c>
      <c r="H1395" s="195" t="s">
        <v>1135</v>
      </c>
      <c r="I1395" s="421" t="str">
        <f>'Extraction IP'!G1395</f>
        <v>8</v>
      </c>
      <c r="J1395" s="196">
        <f t="array" ref="J1395">INDEX(H:H,MATCH(1,(K1395=A:A)*(L1395=G:G),0))</f>
        <v>0</v>
      </c>
    </row>
    <row r="1396" spans="1:10" s="169" customFormat="1" x14ac:dyDescent="0.25">
      <c r="A1396" s="195" t="s">
        <v>1851</v>
      </c>
      <c r="B1396" s="195" t="s">
        <v>1850</v>
      </c>
      <c r="C1396" s="195" t="s">
        <v>4</v>
      </c>
      <c r="D1396" s="195" t="s">
        <v>5</v>
      </c>
      <c r="E1396" s="195" t="s">
        <v>1850</v>
      </c>
      <c r="F1396" s="195" t="s">
        <v>3</v>
      </c>
      <c r="G1396" s="195" t="s">
        <v>18</v>
      </c>
      <c r="H1396" s="195" t="s">
        <v>1136</v>
      </c>
      <c r="I1396" s="421" t="str">
        <f>'Extraction IP'!G1396</f>
        <v>8</v>
      </c>
      <c r="J1396" s="196">
        <f t="array" ref="J1396">INDEX(H:H,MATCH(1,(K1396=A:A)*(L1396=G:G),0))</f>
        <v>0</v>
      </c>
    </row>
    <row r="1397" spans="1:10" s="169" customFormat="1" x14ac:dyDescent="0.25">
      <c r="A1397" s="195" t="s">
        <v>1851</v>
      </c>
      <c r="B1397" s="195" t="s">
        <v>1850</v>
      </c>
      <c r="C1397" s="195" t="s">
        <v>4</v>
      </c>
      <c r="D1397" s="195" t="s">
        <v>5</v>
      </c>
      <c r="E1397" s="195" t="s">
        <v>1850</v>
      </c>
      <c r="F1397" s="195" t="s">
        <v>3</v>
      </c>
      <c r="G1397" s="195" t="s">
        <v>13</v>
      </c>
      <c r="H1397" s="195" t="s">
        <v>1137</v>
      </c>
      <c r="I1397" s="421" t="str">
        <f>'Extraction IP'!G1397</f>
        <v>0</v>
      </c>
      <c r="J1397" s="196">
        <f t="array" ref="J1397">INDEX(H:H,MATCH(1,(K1397=A:A)*(L1397=G:G),0))</f>
        <v>0</v>
      </c>
    </row>
    <row r="1398" spans="1:10" s="169" customFormat="1" x14ac:dyDescent="0.25">
      <c r="A1398" s="195" t="s">
        <v>1851</v>
      </c>
      <c r="B1398" s="195" t="s">
        <v>1850</v>
      </c>
      <c r="C1398" s="195" t="s">
        <v>4</v>
      </c>
      <c r="D1398" s="195" t="s">
        <v>5</v>
      </c>
      <c r="E1398" s="195" t="s">
        <v>1850</v>
      </c>
      <c r="F1398" s="195" t="s">
        <v>3</v>
      </c>
      <c r="G1398" s="195" t="s">
        <v>16</v>
      </c>
      <c r="H1398" s="195" t="s">
        <v>1138</v>
      </c>
      <c r="I1398" s="421" t="str">
        <f>'Extraction IP'!G1398</f>
        <v>4</v>
      </c>
      <c r="J1398" s="196">
        <f t="array" ref="J1398">INDEX(H:H,MATCH(1,(K1398=A:A)*(L1398=G:G),0))</f>
        <v>0</v>
      </c>
    </row>
    <row r="1399" spans="1:10" s="163" customFormat="1" x14ac:dyDescent="0.25">
      <c r="A1399" s="162" t="s">
        <v>1852</v>
      </c>
      <c r="B1399" s="162" t="s">
        <v>1847</v>
      </c>
      <c r="C1399" s="162" t="s">
        <v>4</v>
      </c>
      <c r="D1399" s="162" t="s">
        <v>5</v>
      </c>
      <c r="E1399" s="162" t="s">
        <v>1847</v>
      </c>
      <c r="F1399" s="162"/>
      <c r="G1399" s="162" t="s">
        <v>7</v>
      </c>
      <c r="H1399" s="162" t="s">
        <v>653</v>
      </c>
      <c r="I1399" s="421" t="str">
        <f>'Extraction IP'!G1399</f>
        <v>7</v>
      </c>
      <c r="J1399" s="164">
        <f t="array" ref="J1399">INDEX(H:H,MATCH(1,(K1399=A:A)*(L1399=G:G),0))</f>
        <v>0</v>
      </c>
    </row>
    <row r="1400" spans="1:10" s="163" customFormat="1" x14ac:dyDescent="0.25">
      <c r="A1400" s="162" t="s">
        <v>1852</v>
      </c>
      <c r="B1400" s="162" t="s">
        <v>1847</v>
      </c>
      <c r="C1400" s="162" t="s">
        <v>4</v>
      </c>
      <c r="D1400" s="162" t="s">
        <v>5</v>
      </c>
      <c r="E1400" s="162" t="s">
        <v>1847</v>
      </c>
      <c r="F1400" s="162"/>
      <c r="G1400" s="162" t="s">
        <v>0</v>
      </c>
      <c r="H1400" s="162" t="s">
        <v>684</v>
      </c>
      <c r="I1400" s="421" t="str">
        <f>'Extraction IP'!G1400</f>
        <v>3</v>
      </c>
      <c r="J1400" s="164">
        <f t="array" ref="J1400">INDEX(H:H,MATCH(1,(K1400=A:A)*(L1400=G:G),0))</f>
        <v>0</v>
      </c>
    </row>
    <row r="1401" spans="1:10" s="163" customFormat="1" x14ac:dyDescent="0.25">
      <c r="A1401" s="162" t="s">
        <v>1852</v>
      </c>
      <c r="B1401" s="162" t="s">
        <v>1847</v>
      </c>
      <c r="C1401" s="162" t="s">
        <v>4</v>
      </c>
      <c r="D1401" s="162" t="s">
        <v>5</v>
      </c>
      <c r="E1401" s="162" t="s">
        <v>1847</v>
      </c>
      <c r="F1401" s="162"/>
      <c r="G1401" s="162" t="s">
        <v>6</v>
      </c>
      <c r="H1401" s="162" t="s">
        <v>799</v>
      </c>
      <c r="I1401" s="421" t="str">
        <f>'Extraction IP'!G1401</f>
        <v>11</v>
      </c>
      <c r="J1401" s="164">
        <f t="array" ref="J1401">INDEX(H:H,MATCH(1,(K1401=A:A)*(L1401=G:G),0))</f>
        <v>0</v>
      </c>
    </row>
    <row r="1402" spans="1:10" s="203" customFormat="1" x14ac:dyDescent="0.25">
      <c r="A1402" s="202" t="s">
        <v>1853</v>
      </c>
      <c r="B1402" s="202" t="s">
        <v>1847</v>
      </c>
      <c r="C1402" s="202" t="s">
        <v>4</v>
      </c>
      <c r="D1402" s="202" t="s">
        <v>5</v>
      </c>
      <c r="E1402" s="202" t="s">
        <v>1847</v>
      </c>
      <c r="F1402" s="202" t="s">
        <v>2</v>
      </c>
      <c r="G1402" s="202" t="s">
        <v>0</v>
      </c>
      <c r="H1402" s="202" t="s">
        <v>724</v>
      </c>
      <c r="I1402" s="421" t="str">
        <f>'Extraction IP'!G1402</f>
        <v>3</v>
      </c>
      <c r="J1402" s="204">
        <f t="array" ref="J1402">INDEX(H:H,MATCH(1,(K1402=A:A)*(L1402=G:G),0))</f>
        <v>0</v>
      </c>
    </row>
    <row r="1403" spans="1:10" s="203" customFormat="1" x14ac:dyDescent="0.25">
      <c r="A1403" s="202" t="s">
        <v>1853</v>
      </c>
      <c r="B1403" s="202" t="s">
        <v>1847</v>
      </c>
      <c r="C1403" s="202" t="s">
        <v>4</v>
      </c>
      <c r="D1403" s="202" t="s">
        <v>5</v>
      </c>
      <c r="E1403" s="202" t="s">
        <v>1847</v>
      </c>
      <c r="F1403" s="202" t="s">
        <v>2</v>
      </c>
      <c r="G1403" s="202" t="s">
        <v>7</v>
      </c>
      <c r="H1403" s="202" t="s">
        <v>725</v>
      </c>
      <c r="I1403" s="421" t="str">
        <f>'Extraction IP'!G1403</f>
        <v>7</v>
      </c>
      <c r="J1403" s="204">
        <f t="array" ref="J1403">INDEX(H:H,MATCH(1,(K1403=A:A)*(L1403=G:G),0))</f>
        <v>0</v>
      </c>
    </row>
    <row r="1404" spans="1:10" s="203" customFormat="1" x14ac:dyDescent="0.25">
      <c r="A1404" s="202" t="s">
        <v>1853</v>
      </c>
      <c r="B1404" s="202" t="s">
        <v>1847</v>
      </c>
      <c r="C1404" s="202" t="s">
        <v>4</v>
      </c>
      <c r="D1404" s="202" t="s">
        <v>5</v>
      </c>
      <c r="E1404" s="202" t="s">
        <v>1847</v>
      </c>
      <c r="F1404" s="202" t="s">
        <v>2</v>
      </c>
      <c r="G1404" s="202" t="s">
        <v>6</v>
      </c>
      <c r="H1404" s="202" t="s">
        <v>755</v>
      </c>
      <c r="I1404" s="421" t="str">
        <f>'Extraction IP'!G1404</f>
        <v>11</v>
      </c>
      <c r="J1404" s="204">
        <f t="array" ref="J1404">INDEX(H:H,MATCH(1,(K1404=A:A)*(L1404=G:G),0))</f>
        <v>0</v>
      </c>
    </row>
    <row r="1405" spans="1:10" s="203" customFormat="1" x14ac:dyDescent="0.25">
      <c r="A1405" s="202" t="s">
        <v>1854</v>
      </c>
      <c r="B1405" s="202" t="s">
        <v>1847</v>
      </c>
      <c r="C1405" s="202" t="s">
        <v>4</v>
      </c>
      <c r="D1405" s="202" t="s">
        <v>5</v>
      </c>
      <c r="E1405" s="202" t="s">
        <v>1847</v>
      </c>
      <c r="F1405" s="202" t="s">
        <v>2</v>
      </c>
      <c r="G1405" s="202" t="s">
        <v>0</v>
      </c>
      <c r="H1405" s="202" t="s">
        <v>662</v>
      </c>
      <c r="I1405" s="421" t="str">
        <f>'Extraction IP'!G1405</f>
        <v>3</v>
      </c>
      <c r="J1405" s="204">
        <f t="array" ref="J1405">INDEX(H:H,MATCH(1,(K1405=A:A)*(L1405=G:G),0))</f>
        <v>0</v>
      </c>
    </row>
    <row r="1406" spans="1:10" s="203" customFormat="1" x14ac:dyDescent="0.25">
      <c r="A1406" s="202" t="s">
        <v>1854</v>
      </c>
      <c r="B1406" s="202" t="s">
        <v>1847</v>
      </c>
      <c r="C1406" s="202" t="s">
        <v>4</v>
      </c>
      <c r="D1406" s="202" t="s">
        <v>5</v>
      </c>
      <c r="E1406" s="202" t="s">
        <v>1847</v>
      </c>
      <c r="F1406" s="202" t="s">
        <v>2</v>
      </c>
      <c r="G1406" s="202" t="s">
        <v>6</v>
      </c>
      <c r="H1406" s="202" t="s">
        <v>699</v>
      </c>
      <c r="I1406" s="421" t="str">
        <f>'Extraction IP'!G1406</f>
        <v>11</v>
      </c>
      <c r="J1406" s="204">
        <f t="array" ref="J1406">INDEX(H:H,MATCH(1,(K1406=A:A)*(L1406=G:G),0))</f>
        <v>0</v>
      </c>
    </row>
    <row r="1407" spans="1:10" s="203" customFormat="1" x14ac:dyDescent="0.25">
      <c r="A1407" s="202" t="s">
        <v>1854</v>
      </c>
      <c r="B1407" s="202" t="s">
        <v>1847</v>
      </c>
      <c r="C1407" s="202" t="s">
        <v>4</v>
      </c>
      <c r="D1407" s="202" t="s">
        <v>5</v>
      </c>
      <c r="E1407" s="202" t="s">
        <v>1847</v>
      </c>
      <c r="F1407" s="202" t="s">
        <v>2</v>
      </c>
      <c r="G1407" s="202" t="s">
        <v>7</v>
      </c>
      <c r="H1407" s="202" t="s">
        <v>782</v>
      </c>
      <c r="I1407" s="421" t="str">
        <f>'Extraction IP'!G1407</f>
        <v>7</v>
      </c>
      <c r="J1407" s="204">
        <f t="array" ref="J1407">INDEX(H:H,MATCH(1,(K1407=A:A)*(L1407=G:G),0))</f>
        <v>0</v>
      </c>
    </row>
    <row r="1408" spans="1:10" s="7" customFormat="1" x14ac:dyDescent="0.25">
      <c r="A1408" s="19" t="s">
        <v>1866</v>
      </c>
      <c r="B1408" s="19" t="s">
        <v>1867</v>
      </c>
      <c r="C1408" s="19" t="s">
        <v>4</v>
      </c>
      <c r="D1408" s="19" t="s">
        <v>5</v>
      </c>
      <c r="E1408" s="19" t="s">
        <v>1867</v>
      </c>
      <c r="F1408" s="19"/>
      <c r="G1408" s="19" t="s">
        <v>7</v>
      </c>
      <c r="H1408" s="19" t="s">
        <v>574</v>
      </c>
      <c r="I1408" s="421" t="str">
        <f>'Extraction IP'!G1408</f>
        <v>7</v>
      </c>
      <c r="J1408" s="37">
        <f t="array" ref="J1408">INDEX(H:H,MATCH(1,(K1408=A:A)*(L1408=G:G),0))</f>
        <v>0</v>
      </c>
    </row>
    <row r="1409" spans="1:10" s="7" customFormat="1" x14ac:dyDescent="0.25">
      <c r="A1409" s="19" t="s">
        <v>1866</v>
      </c>
      <c r="B1409" s="19" t="s">
        <v>1867</v>
      </c>
      <c r="C1409" s="19" t="s">
        <v>4</v>
      </c>
      <c r="D1409" s="19" t="s">
        <v>5</v>
      </c>
      <c r="E1409" s="19" t="s">
        <v>1867</v>
      </c>
      <c r="F1409" s="19"/>
      <c r="G1409" s="19" t="s">
        <v>0</v>
      </c>
      <c r="H1409" s="19" t="s">
        <v>650</v>
      </c>
      <c r="I1409" s="421" t="str">
        <f>'Extraction IP'!G1409</f>
        <v>3</v>
      </c>
      <c r="J1409" s="37">
        <f t="array" ref="J1409">INDEX(H:H,MATCH(1,(K1409=A:A)*(L1409=G:G),0))</f>
        <v>0</v>
      </c>
    </row>
    <row r="1410" spans="1:10" s="7" customFormat="1" x14ac:dyDescent="0.25">
      <c r="A1410" s="19" t="s">
        <v>1866</v>
      </c>
      <c r="B1410" s="19" t="s">
        <v>1867</v>
      </c>
      <c r="C1410" s="19" t="s">
        <v>4</v>
      </c>
      <c r="D1410" s="19" t="s">
        <v>5</v>
      </c>
      <c r="E1410" s="19" t="s">
        <v>1867</v>
      </c>
      <c r="F1410" s="19"/>
      <c r="G1410" s="19" t="s">
        <v>6</v>
      </c>
      <c r="H1410" s="19" t="s">
        <v>746</v>
      </c>
      <c r="I1410" s="421" t="str">
        <f>'Extraction IP'!G1410</f>
        <v>11</v>
      </c>
      <c r="J1410" s="37">
        <f t="array" ref="J1410">INDEX(H:H,MATCH(1,(K1410=A:A)*(L1410=G:G),0))</f>
        <v>0</v>
      </c>
    </row>
    <row r="1411" spans="1:10" x14ac:dyDescent="0.25">
      <c r="A1411" s="1" t="s">
        <v>1868</v>
      </c>
      <c r="B1411" s="1" t="s">
        <v>133</v>
      </c>
      <c r="C1411" s="1" t="s">
        <v>4</v>
      </c>
      <c r="D1411" s="1" t="s">
        <v>2</v>
      </c>
      <c r="E1411" s="1" t="s">
        <v>133</v>
      </c>
      <c r="F1411" s="1" t="s">
        <v>3</v>
      </c>
      <c r="G1411" s="1" t="s">
        <v>3</v>
      </c>
      <c r="H1411" s="1" t="s">
        <v>802</v>
      </c>
      <c r="I1411" s="421" t="str">
        <f>Tableau1[[#This Row],[Catégorie]]</f>
        <v>DJ</v>
      </c>
      <c r="J1411" s="49">
        <f t="array" ref="J1411">INDEX(H:H,MATCH(1,(K1411=A:A)*(L1411=G:G),0))</f>
        <v>0</v>
      </c>
    </row>
    <row r="1412" spans="1:10" s="7" customFormat="1" x14ac:dyDescent="0.25">
      <c r="A1412" s="19" t="s">
        <v>1869</v>
      </c>
      <c r="B1412" s="19" t="s">
        <v>1847</v>
      </c>
      <c r="C1412" s="19" t="s">
        <v>4</v>
      </c>
      <c r="D1412" s="19" t="s">
        <v>5</v>
      </c>
      <c r="E1412" s="19" t="s">
        <v>1847</v>
      </c>
      <c r="F1412" s="19"/>
      <c r="G1412" s="19" t="s">
        <v>6</v>
      </c>
      <c r="H1412" s="19" t="s">
        <v>608</v>
      </c>
      <c r="I1412" s="421" t="str">
        <f>'Extraction IP'!G1412</f>
        <v>11</v>
      </c>
      <c r="J1412" s="37">
        <f t="array" ref="J1412">INDEX(H:H,MATCH(1,(K1412=A:A)*(L1412=G:G),0))</f>
        <v>0</v>
      </c>
    </row>
    <row r="1413" spans="1:10" s="7" customFormat="1" x14ac:dyDescent="0.25">
      <c r="A1413" s="19" t="s">
        <v>1869</v>
      </c>
      <c r="B1413" s="19" t="s">
        <v>1847</v>
      </c>
      <c r="C1413" s="19" t="s">
        <v>4</v>
      </c>
      <c r="D1413" s="19" t="s">
        <v>5</v>
      </c>
      <c r="E1413" s="19" t="s">
        <v>1847</v>
      </c>
      <c r="F1413" s="19"/>
      <c r="G1413" s="19" t="s">
        <v>0</v>
      </c>
      <c r="H1413" s="19" t="s">
        <v>711</v>
      </c>
      <c r="I1413" s="421" t="str">
        <f>'Extraction IP'!G1413</f>
        <v>3</v>
      </c>
      <c r="J1413" s="37">
        <f t="array" ref="J1413">INDEX(H:H,MATCH(1,(K1413=A:A)*(L1413=G:G),0))</f>
        <v>0</v>
      </c>
    </row>
    <row r="1414" spans="1:10" s="7" customFormat="1" x14ac:dyDescent="0.25">
      <c r="A1414" s="19" t="s">
        <v>1869</v>
      </c>
      <c r="B1414" s="19" t="s">
        <v>1847</v>
      </c>
      <c r="C1414" s="19" t="s">
        <v>4</v>
      </c>
      <c r="D1414" s="19" t="s">
        <v>5</v>
      </c>
      <c r="E1414" s="19" t="s">
        <v>1847</v>
      </c>
      <c r="F1414" s="19"/>
      <c r="G1414" s="19" t="s">
        <v>7</v>
      </c>
      <c r="H1414" s="19" t="s">
        <v>712</v>
      </c>
      <c r="I1414" s="421" t="str">
        <f>'Extraction IP'!G1414</f>
        <v>7</v>
      </c>
      <c r="J1414" s="37">
        <f t="array" ref="J1414">INDEX(H:H,MATCH(1,(K1414=A:A)*(L1414=G:G),0))</f>
        <v>0</v>
      </c>
    </row>
    <row r="1415" spans="1:10" s="7" customFormat="1" x14ac:dyDescent="0.25">
      <c r="A1415" s="19" t="s">
        <v>1870</v>
      </c>
      <c r="B1415" s="19" t="s">
        <v>1847</v>
      </c>
      <c r="C1415" s="19" t="s">
        <v>4</v>
      </c>
      <c r="D1415" s="19" t="s">
        <v>5</v>
      </c>
      <c r="E1415" s="19" t="s">
        <v>1847</v>
      </c>
      <c r="F1415" s="19"/>
      <c r="G1415" s="19" t="s">
        <v>0</v>
      </c>
      <c r="H1415" s="19" t="s">
        <v>651</v>
      </c>
      <c r="I1415" s="421" t="str">
        <f>'Extraction IP'!G1415</f>
        <v>3</v>
      </c>
      <c r="J1415" s="37">
        <f t="array" ref="J1415">INDEX(H:H,MATCH(1,(K1415=A:A)*(L1415=G:G),0))</f>
        <v>0</v>
      </c>
    </row>
    <row r="1416" spans="1:10" s="7" customFormat="1" x14ac:dyDescent="0.25">
      <c r="A1416" s="19" t="s">
        <v>1870</v>
      </c>
      <c r="B1416" s="19" t="s">
        <v>1847</v>
      </c>
      <c r="C1416" s="19" t="s">
        <v>4</v>
      </c>
      <c r="D1416" s="19" t="s">
        <v>5</v>
      </c>
      <c r="E1416" s="19" t="s">
        <v>1847</v>
      </c>
      <c r="F1416" s="19"/>
      <c r="G1416" s="19" t="s">
        <v>7</v>
      </c>
      <c r="H1416" s="19" t="s">
        <v>682</v>
      </c>
      <c r="I1416" s="421" t="str">
        <f>'Extraction IP'!G1416</f>
        <v>7</v>
      </c>
      <c r="J1416" s="37">
        <f t="array" ref="J1416">INDEX(H:H,MATCH(1,(K1416=A:A)*(L1416=G:G),0))</f>
        <v>0</v>
      </c>
    </row>
    <row r="1417" spans="1:10" s="7" customFormat="1" x14ac:dyDescent="0.25">
      <c r="A1417" s="19" t="s">
        <v>1870</v>
      </c>
      <c r="B1417" s="19" t="s">
        <v>1847</v>
      </c>
      <c r="C1417" s="19" t="s">
        <v>4</v>
      </c>
      <c r="D1417" s="19" t="s">
        <v>5</v>
      </c>
      <c r="E1417" s="19" t="s">
        <v>1847</v>
      </c>
      <c r="F1417" s="19"/>
      <c r="G1417" s="19" t="s">
        <v>6</v>
      </c>
      <c r="H1417" s="19" t="s">
        <v>775</v>
      </c>
      <c r="I1417" s="421" t="str">
        <f>'Extraction IP'!G1417</f>
        <v>11</v>
      </c>
      <c r="J1417" s="37">
        <f t="array" ref="J1417">INDEX(H:H,MATCH(1,(K1417=A:A)*(L1417=G:G),0))</f>
        <v>0</v>
      </c>
    </row>
    <row r="1418" spans="1:10" s="7" customFormat="1" x14ac:dyDescent="0.25">
      <c r="A1418" s="19" t="s">
        <v>1871</v>
      </c>
      <c r="B1418" s="19" t="s">
        <v>1867</v>
      </c>
      <c r="C1418" s="19" t="s">
        <v>4</v>
      </c>
      <c r="D1418" s="19" t="s">
        <v>5</v>
      </c>
      <c r="E1418" s="19" t="s">
        <v>1867</v>
      </c>
      <c r="F1418" s="19"/>
      <c r="G1418" s="19" t="s">
        <v>0</v>
      </c>
      <c r="H1418" s="19" t="s">
        <v>1708</v>
      </c>
      <c r="I1418" s="421" t="str">
        <f>'Extraction IP'!G1418</f>
        <v>3</v>
      </c>
      <c r="J1418" s="37">
        <f t="array" ref="J1418">INDEX(H:H,MATCH(1,(K1418=A:A)*(L1418=G:G),0))</f>
        <v>0</v>
      </c>
    </row>
    <row r="1419" spans="1:10" s="7" customFormat="1" x14ac:dyDescent="0.25">
      <c r="A1419" s="19" t="s">
        <v>1871</v>
      </c>
      <c r="B1419" s="19" t="s">
        <v>1867</v>
      </c>
      <c r="C1419" s="19" t="s">
        <v>4</v>
      </c>
      <c r="D1419" s="19" t="s">
        <v>5</v>
      </c>
      <c r="E1419" s="19" t="s">
        <v>1867</v>
      </c>
      <c r="F1419" s="19"/>
      <c r="G1419" s="19" t="s">
        <v>7</v>
      </c>
      <c r="H1419" s="19" t="s">
        <v>1709</v>
      </c>
      <c r="I1419" s="421" t="str">
        <f>'Extraction IP'!G1419</f>
        <v>7</v>
      </c>
      <c r="J1419" s="37">
        <f t="array" ref="J1419">INDEX(H:H,MATCH(1,(K1419=A:A)*(L1419=G:G),0))</f>
        <v>0</v>
      </c>
    </row>
    <row r="1420" spans="1:10" s="7" customFormat="1" x14ac:dyDescent="0.25">
      <c r="A1420" s="19" t="s">
        <v>1871</v>
      </c>
      <c r="B1420" s="19" t="s">
        <v>1867</v>
      </c>
      <c r="C1420" s="19" t="s">
        <v>4</v>
      </c>
      <c r="D1420" s="19" t="s">
        <v>5</v>
      </c>
      <c r="E1420" s="19" t="s">
        <v>1867</v>
      </c>
      <c r="F1420" s="19"/>
      <c r="G1420" s="19" t="s">
        <v>6</v>
      </c>
      <c r="H1420" s="19" t="s">
        <v>1710</v>
      </c>
      <c r="I1420" s="421" t="str">
        <f>'Extraction IP'!G1420</f>
        <v>11</v>
      </c>
      <c r="J1420" s="37">
        <f t="array" ref="J1420">INDEX(H:H,MATCH(1,(K1420=A:A)*(L1420=G:G),0))</f>
        <v>0</v>
      </c>
    </row>
    <row r="1421" spans="1:10" x14ac:dyDescent="0.25">
      <c r="A1421" s="1" t="s">
        <v>1872</v>
      </c>
      <c r="B1421" s="1" t="s">
        <v>139</v>
      </c>
      <c r="C1421" s="1" t="s">
        <v>4</v>
      </c>
      <c r="D1421" s="1" t="s">
        <v>2</v>
      </c>
      <c r="E1421" s="1" t="s">
        <v>139</v>
      </c>
      <c r="F1421" s="1" t="s">
        <v>3</v>
      </c>
      <c r="G1421" s="1" t="s">
        <v>3</v>
      </c>
      <c r="H1421" s="1" t="s">
        <v>1707</v>
      </c>
      <c r="I1421" s="421" t="str">
        <f>Tableau1[[#This Row],[Catégorie]]</f>
        <v>DJ</v>
      </c>
      <c r="J1421" s="49">
        <f t="array" ref="J1421">INDEX(H:H,MATCH(1,(K1421=A:A)*(L1421=G:G),0))</f>
        <v>0</v>
      </c>
    </row>
    <row r="1422" spans="1:10" s="7" customFormat="1" x14ac:dyDescent="0.25">
      <c r="A1422" s="19" t="s">
        <v>1873</v>
      </c>
      <c r="B1422" s="19" t="s">
        <v>1847</v>
      </c>
      <c r="C1422" s="19" t="s">
        <v>4</v>
      </c>
      <c r="D1422" s="19" t="s">
        <v>5</v>
      </c>
      <c r="E1422" s="19" t="s">
        <v>1847</v>
      </c>
      <c r="F1422" s="19"/>
      <c r="G1422" s="19" t="s">
        <v>7</v>
      </c>
      <c r="H1422" s="19" t="s">
        <v>652</v>
      </c>
      <c r="I1422" s="421" t="str">
        <f>'Extraction IP'!G1422</f>
        <v>7</v>
      </c>
      <c r="J1422" s="37">
        <f t="array" ref="J1422">INDEX(H:H,MATCH(1,(K1422=A:A)*(L1422=G:G),0))</f>
        <v>0</v>
      </c>
    </row>
    <row r="1423" spans="1:10" s="7" customFormat="1" x14ac:dyDescent="0.25">
      <c r="A1423" s="19" t="s">
        <v>1873</v>
      </c>
      <c r="B1423" s="19" t="s">
        <v>1847</v>
      </c>
      <c r="C1423" s="19" t="s">
        <v>4</v>
      </c>
      <c r="D1423" s="19" t="s">
        <v>5</v>
      </c>
      <c r="E1423" s="19" t="s">
        <v>1847</v>
      </c>
      <c r="F1423" s="19"/>
      <c r="G1423" s="19" t="s">
        <v>0</v>
      </c>
      <c r="H1423" s="19" t="s">
        <v>683</v>
      </c>
      <c r="I1423" s="421" t="str">
        <f>'Extraction IP'!G1423</f>
        <v>3</v>
      </c>
      <c r="J1423" s="37">
        <f t="array" ref="J1423">INDEX(H:H,MATCH(1,(K1423=A:A)*(L1423=G:G),0))</f>
        <v>0</v>
      </c>
    </row>
    <row r="1424" spans="1:10" s="7" customFormat="1" x14ac:dyDescent="0.25">
      <c r="A1424" s="19" t="s">
        <v>1873</v>
      </c>
      <c r="B1424" s="19" t="s">
        <v>1847</v>
      </c>
      <c r="C1424" s="19" t="s">
        <v>4</v>
      </c>
      <c r="D1424" s="19" t="s">
        <v>5</v>
      </c>
      <c r="E1424" s="19" t="s">
        <v>1847</v>
      </c>
      <c r="F1424" s="19"/>
      <c r="G1424" s="19" t="s">
        <v>6</v>
      </c>
      <c r="H1424" s="19" t="s">
        <v>776</v>
      </c>
      <c r="I1424" s="421" t="str">
        <f>'Extraction IP'!G1424</f>
        <v>11</v>
      </c>
      <c r="J1424" s="37">
        <f t="array" ref="J1424">INDEX(H:H,MATCH(1,(K1424=A:A)*(L1424=G:G),0))</f>
        <v>0</v>
      </c>
    </row>
    <row r="1425" spans="1:10" s="7" customFormat="1" x14ac:dyDescent="0.25">
      <c r="A1425" s="19" t="s">
        <v>1874</v>
      </c>
      <c r="B1425" s="19" t="s">
        <v>1867</v>
      </c>
      <c r="C1425" s="19" t="s">
        <v>4</v>
      </c>
      <c r="D1425" s="19" t="s">
        <v>5</v>
      </c>
      <c r="E1425" s="19" t="s">
        <v>1867</v>
      </c>
      <c r="F1425" s="19"/>
      <c r="G1425" s="19" t="s">
        <v>7</v>
      </c>
      <c r="H1425" s="19" t="s">
        <v>585</v>
      </c>
      <c r="I1425" s="421" t="str">
        <f>'Extraction IP'!G1425</f>
        <v>7</v>
      </c>
      <c r="J1425" s="37">
        <f t="array" ref="J1425">INDEX(H:H,MATCH(1,(K1425=A:A)*(L1425=G:G),0))</f>
        <v>0</v>
      </c>
    </row>
    <row r="1426" spans="1:10" s="7" customFormat="1" x14ac:dyDescent="0.25">
      <c r="A1426" s="19" t="s">
        <v>1874</v>
      </c>
      <c r="B1426" s="19" t="s">
        <v>1867</v>
      </c>
      <c r="C1426" s="19" t="s">
        <v>4</v>
      </c>
      <c r="D1426" s="19" t="s">
        <v>5</v>
      </c>
      <c r="E1426" s="19" t="s">
        <v>1867</v>
      </c>
      <c r="F1426" s="19"/>
      <c r="G1426" s="19" t="s">
        <v>0</v>
      </c>
      <c r="H1426" s="19" t="s">
        <v>663</v>
      </c>
      <c r="I1426" s="421" t="str">
        <f>'Extraction IP'!G1426</f>
        <v>3</v>
      </c>
      <c r="J1426" s="37">
        <f t="array" ref="J1426">INDEX(H:H,MATCH(1,(K1426=A:A)*(L1426=G:G),0))</f>
        <v>0</v>
      </c>
    </row>
    <row r="1427" spans="1:10" s="7" customFormat="1" x14ac:dyDescent="0.25">
      <c r="A1427" s="19" t="s">
        <v>1874</v>
      </c>
      <c r="B1427" s="19" t="s">
        <v>1867</v>
      </c>
      <c r="C1427" s="19" t="s">
        <v>4</v>
      </c>
      <c r="D1427" s="19" t="s">
        <v>5</v>
      </c>
      <c r="E1427" s="19" t="s">
        <v>1867</v>
      </c>
      <c r="F1427" s="19" t="s">
        <v>1726</v>
      </c>
      <c r="G1427" s="19" t="s">
        <v>6</v>
      </c>
      <c r="H1427" s="19" t="s">
        <v>1475</v>
      </c>
      <c r="I1427" s="421" t="str">
        <f>'Extraction IP'!G1427</f>
        <v>11</v>
      </c>
      <c r="J1427" s="37">
        <f t="array" ref="J1427">INDEX(H:H,MATCH(1,(K1427=A:A)*(L1427=G:G),0))</f>
        <v>0</v>
      </c>
    </row>
    <row r="1428" spans="1:10" s="7" customFormat="1" x14ac:dyDescent="0.25">
      <c r="A1428" s="19" t="s">
        <v>1875</v>
      </c>
      <c r="B1428" s="19" t="s">
        <v>1847</v>
      </c>
      <c r="C1428" s="19" t="s">
        <v>4</v>
      </c>
      <c r="D1428" s="19" t="s">
        <v>5</v>
      </c>
      <c r="E1428" s="19" t="s">
        <v>1847</v>
      </c>
      <c r="F1428" s="19"/>
      <c r="G1428" s="19" t="s">
        <v>6</v>
      </c>
      <c r="H1428" s="19" t="s">
        <v>586</v>
      </c>
      <c r="I1428" s="421" t="str">
        <f>'Extraction IP'!G1428</f>
        <v>11</v>
      </c>
      <c r="J1428" s="37">
        <f t="array" ref="J1428">INDEX(H:H,MATCH(1,(K1428=A:A)*(L1428=G:G),0))</f>
        <v>0</v>
      </c>
    </row>
    <row r="1429" spans="1:10" s="7" customFormat="1" x14ac:dyDescent="0.25">
      <c r="A1429" s="19" t="s">
        <v>1875</v>
      </c>
      <c r="B1429" s="19" t="s">
        <v>1847</v>
      </c>
      <c r="C1429" s="19" t="s">
        <v>4</v>
      </c>
      <c r="D1429" s="19" t="s">
        <v>5</v>
      </c>
      <c r="E1429" s="19" t="s">
        <v>1847</v>
      </c>
      <c r="F1429" s="19"/>
      <c r="G1429" s="19" t="s">
        <v>0</v>
      </c>
      <c r="H1429" s="19" t="s">
        <v>700</v>
      </c>
      <c r="I1429" s="421" t="str">
        <f>'Extraction IP'!G1429</f>
        <v>3</v>
      </c>
      <c r="J1429" s="37">
        <f t="array" ref="J1429">INDEX(H:H,MATCH(1,(K1429=A:A)*(L1429=G:G),0))</f>
        <v>0</v>
      </c>
    </row>
    <row r="1430" spans="1:10" s="7" customFormat="1" x14ac:dyDescent="0.25">
      <c r="A1430" s="19" t="s">
        <v>1875</v>
      </c>
      <c r="B1430" s="19" t="s">
        <v>1847</v>
      </c>
      <c r="C1430" s="19" t="s">
        <v>4</v>
      </c>
      <c r="D1430" s="19" t="s">
        <v>5</v>
      </c>
      <c r="E1430" s="19" t="s">
        <v>1847</v>
      </c>
      <c r="F1430" s="19"/>
      <c r="G1430" s="19" t="s">
        <v>7</v>
      </c>
      <c r="H1430" s="19" t="s">
        <v>726</v>
      </c>
      <c r="I1430" s="421" t="str">
        <f>'Extraction IP'!G1430</f>
        <v>7</v>
      </c>
      <c r="J1430" s="37">
        <f t="array" ref="J1430">INDEX(H:H,MATCH(1,(K1430=A:A)*(L1430=G:G),0))</f>
        <v>0</v>
      </c>
    </row>
    <row r="1431" spans="1:10" s="7" customFormat="1" x14ac:dyDescent="0.25">
      <c r="A1431" s="19" t="s">
        <v>1876</v>
      </c>
      <c r="B1431" s="19" t="s">
        <v>1867</v>
      </c>
      <c r="C1431" s="19" t="s">
        <v>4</v>
      </c>
      <c r="D1431" s="19" t="s">
        <v>5</v>
      </c>
      <c r="E1431" s="19" t="s">
        <v>1867</v>
      </c>
      <c r="F1431" s="19"/>
      <c r="G1431" s="19" t="s">
        <v>6</v>
      </c>
      <c r="H1431" s="19" t="s">
        <v>575</v>
      </c>
      <c r="I1431" s="421" t="str">
        <f>'Extraction IP'!G1431</f>
        <v>11</v>
      </c>
      <c r="J1431" s="37">
        <f t="array" ref="J1431">INDEX(H:H,MATCH(1,(K1431=A:A)*(L1431=G:G),0))</f>
        <v>0</v>
      </c>
    </row>
    <row r="1432" spans="1:10" s="7" customFormat="1" x14ac:dyDescent="0.25">
      <c r="A1432" s="19" t="s">
        <v>1876</v>
      </c>
      <c r="B1432" s="19" t="s">
        <v>1867</v>
      </c>
      <c r="C1432" s="19" t="s">
        <v>4</v>
      </c>
      <c r="D1432" s="19" t="s">
        <v>5</v>
      </c>
      <c r="E1432" s="19" t="s">
        <v>1867</v>
      </c>
      <c r="F1432" s="19"/>
      <c r="G1432" s="19" t="s">
        <v>0</v>
      </c>
      <c r="H1432" s="19" t="s">
        <v>609</v>
      </c>
      <c r="I1432" s="421" t="str">
        <f>'Extraction IP'!G1432</f>
        <v>3</v>
      </c>
      <c r="J1432" s="37">
        <f t="array" ref="J1432">INDEX(H:H,MATCH(1,(K1432=A:A)*(L1432=G:G),0))</f>
        <v>0</v>
      </c>
    </row>
    <row r="1433" spans="1:10" s="7" customFormat="1" x14ac:dyDescent="0.25">
      <c r="A1433" s="19" t="s">
        <v>1876</v>
      </c>
      <c r="B1433" s="19" t="s">
        <v>1867</v>
      </c>
      <c r="C1433" s="19" t="s">
        <v>4</v>
      </c>
      <c r="D1433" s="19" t="s">
        <v>5</v>
      </c>
      <c r="E1433" s="19" t="s">
        <v>1867</v>
      </c>
      <c r="F1433" s="19"/>
      <c r="G1433" s="19" t="s">
        <v>7</v>
      </c>
      <c r="H1433" s="19" t="s">
        <v>743</v>
      </c>
      <c r="I1433" s="421" t="str">
        <f>'Extraction IP'!G1433</f>
        <v>7</v>
      </c>
      <c r="J1433" s="37">
        <f t="array" ref="J1433">INDEX(H:H,MATCH(1,(K1433=A:A)*(L1433=G:G),0))</f>
        <v>0</v>
      </c>
    </row>
    <row r="1434" spans="1:10" s="7" customFormat="1" x14ac:dyDescent="0.25">
      <c r="A1434" s="19" t="s">
        <v>1877</v>
      </c>
      <c r="B1434" s="19" t="s">
        <v>1867</v>
      </c>
      <c r="C1434" s="19" t="s">
        <v>4</v>
      </c>
      <c r="D1434" s="19" t="s">
        <v>5</v>
      </c>
      <c r="E1434" s="19" t="s">
        <v>1867</v>
      </c>
      <c r="F1434" s="19"/>
      <c r="G1434" s="19" t="s">
        <v>6</v>
      </c>
      <c r="H1434" s="19" t="s">
        <v>681</v>
      </c>
      <c r="I1434" s="421" t="str">
        <f>'Extraction IP'!G1434</f>
        <v>11</v>
      </c>
      <c r="J1434" s="37">
        <f t="array" ref="J1434">INDEX(H:H,MATCH(1,(K1434=A:A)*(L1434=G:G),0))</f>
        <v>0</v>
      </c>
    </row>
    <row r="1435" spans="1:10" s="7" customFormat="1" x14ac:dyDescent="0.25">
      <c r="A1435" s="19" t="s">
        <v>1877</v>
      </c>
      <c r="B1435" s="19" t="s">
        <v>1867</v>
      </c>
      <c r="C1435" s="19" t="s">
        <v>4</v>
      </c>
      <c r="D1435" s="19" t="s">
        <v>5</v>
      </c>
      <c r="E1435" s="19" t="s">
        <v>1867</v>
      </c>
      <c r="F1435" s="19"/>
      <c r="G1435" s="19" t="s">
        <v>0</v>
      </c>
      <c r="H1435" s="19" t="s">
        <v>713</v>
      </c>
      <c r="I1435" s="421" t="str">
        <f>'Extraction IP'!G1435</f>
        <v>3</v>
      </c>
      <c r="J1435" s="37">
        <f t="array" ref="J1435">INDEX(H:H,MATCH(1,(K1435=A:A)*(L1435=G:G),0))</f>
        <v>0</v>
      </c>
    </row>
    <row r="1436" spans="1:10" s="7" customFormat="1" x14ac:dyDescent="0.25">
      <c r="A1436" s="19" t="s">
        <v>1877</v>
      </c>
      <c r="B1436" s="19" t="s">
        <v>1867</v>
      </c>
      <c r="C1436" s="19" t="s">
        <v>4</v>
      </c>
      <c r="D1436" s="19" t="s">
        <v>5</v>
      </c>
      <c r="E1436" s="19" t="s">
        <v>1867</v>
      </c>
      <c r="F1436" s="19"/>
      <c r="G1436" s="19" t="s">
        <v>7</v>
      </c>
      <c r="H1436" s="19" t="s">
        <v>738</v>
      </c>
      <c r="I1436" s="421" t="str">
        <f>'Extraction IP'!G1436</f>
        <v>7</v>
      </c>
      <c r="J1436" s="37">
        <f t="array" ref="J1436">INDEX(H:H,MATCH(1,(K1436=A:A)*(L1436=G:G),0))</f>
        <v>0</v>
      </c>
    </row>
    <row r="1437" spans="1:10" s="7" customFormat="1" x14ac:dyDescent="0.25">
      <c r="A1437" s="19" t="s">
        <v>1878</v>
      </c>
      <c r="B1437" s="19" t="s">
        <v>1867</v>
      </c>
      <c r="C1437" s="19" t="s">
        <v>4</v>
      </c>
      <c r="D1437" s="19" t="s">
        <v>5</v>
      </c>
      <c r="E1437" s="19" t="s">
        <v>1867</v>
      </c>
      <c r="F1437" s="19"/>
      <c r="G1437" s="19" t="s">
        <v>7</v>
      </c>
      <c r="H1437" s="19" t="s">
        <v>714</v>
      </c>
      <c r="I1437" s="421" t="str">
        <f>'Extraction IP'!G1437</f>
        <v>7</v>
      </c>
      <c r="J1437" s="37">
        <f t="array" ref="J1437">INDEX(H:H,MATCH(1,(K1437=A:A)*(L1437=G:G),0))</f>
        <v>0</v>
      </c>
    </row>
    <row r="1438" spans="1:10" s="7" customFormat="1" x14ac:dyDescent="0.25">
      <c r="A1438" s="19" t="s">
        <v>1878</v>
      </c>
      <c r="B1438" s="19" t="s">
        <v>1867</v>
      </c>
      <c r="C1438" s="19" t="s">
        <v>4</v>
      </c>
      <c r="D1438" s="19" t="s">
        <v>5</v>
      </c>
      <c r="E1438" s="19" t="s">
        <v>1867</v>
      </c>
      <c r="F1438" s="19"/>
      <c r="G1438" s="19" t="s">
        <v>6</v>
      </c>
      <c r="H1438" s="19" t="s">
        <v>745</v>
      </c>
      <c r="I1438" s="421" t="str">
        <f>'Extraction IP'!G1438</f>
        <v>11</v>
      </c>
      <c r="J1438" s="37">
        <f t="array" ref="J1438">INDEX(H:H,MATCH(1,(K1438=A:A)*(L1438=G:G),0))</f>
        <v>0</v>
      </c>
    </row>
    <row r="1439" spans="1:10" s="7" customFormat="1" x14ac:dyDescent="0.25">
      <c r="A1439" s="19" t="s">
        <v>1878</v>
      </c>
      <c r="B1439" s="19" t="s">
        <v>1867</v>
      </c>
      <c r="C1439" s="19" t="s">
        <v>4</v>
      </c>
      <c r="D1439" s="19" t="s">
        <v>5</v>
      </c>
      <c r="E1439" s="19" t="s">
        <v>1867</v>
      </c>
      <c r="F1439" s="19"/>
      <c r="G1439" s="19" t="s">
        <v>0</v>
      </c>
      <c r="H1439" s="19" t="s">
        <v>778</v>
      </c>
      <c r="I1439" s="421" t="str">
        <f>'Extraction IP'!G1439</f>
        <v>3</v>
      </c>
      <c r="J1439" s="37">
        <f t="array" ref="J1439">INDEX(H:H,MATCH(1,(K1439=A:A)*(L1439=G:G),0))</f>
        <v>0</v>
      </c>
    </row>
    <row r="1440" spans="1:10" s="9" customFormat="1" x14ac:dyDescent="0.25">
      <c r="A1440" s="22" t="s">
        <v>1879</v>
      </c>
      <c r="B1440" s="22" t="s">
        <v>134</v>
      </c>
      <c r="C1440" s="22" t="s">
        <v>4</v>
      </c>
      <c r="D1440" s="22" t="s">
        <v>5</v>
      </c>
      <c r="E1440" s="22" t="s">
        <v>134</v>
      </c>
      <c r="F1440" s="22"/>
      <c r="G1440" s="22" t="s">
        <v>18</v>
      </c>
      <c r="H1440" s="22" t="s">
        <v>573</v>
      </c>
      <c r="I1440" s="421" t="str">
        <f>'Extraction IP'!G1440</f>
        <v>8</v>
      </c>
      <c r="J1440" s="46">
        <f t="array" ref="J1440">INDEX(H:H,MATCH(1,(K1440=A:A)*(L1440=G:G),0))</f>
        <v>0</v>
      </c>
    </row>
    <row r="1441" spans="1:10" s="9" customFormat="1" x14ac:dyDescent="0.25">
      <c r="A1441" s="22" t="s">
        <v>1879</v>
      </c>
      <c r="B1441" s="22" t="s">
        <v>134</v>
      </c>
      <c r="C1441" s="22" t="s">
        <v>4</v>
      </c>
      <c r="D1441" s="22" t="s">
        <v>5</v>
      </c>
      <c r="E1441" s="22" t="s">
        <v>134</v>
      </c>
      <c r="F1441" s="22"/>
      <c r="G1441" s="22" t="s">
        <v>16</v>
      </c>
      <c r="H1441" s="22" t="s">
        <v>602</v>
      </c>
      <c r="I1441" s="421" t="str">
        <f>'Extraction IP'!G1441</f>
        <v>4</v>
      </c>
      <c r="J1441" s="46">
        <f t="array" ref="J1441">INDEX(H:H,MATCH(1,(K1441=A:A)*(L1441=G:G),0))</f>
        <v>0</v>
      </c>
    </row>
    <row r="1442" spans="1:10" s="9" customFormat="1" x14ac:dyDescent="0.25">
      <c r="A1442" s="22" t="s">
        <v>1879</v>
      </c>
      <c r="B1442" s="22" t="s">
        <v>134</v>
      </c>
      <c r="C1442" s="22" t="s">
        <v>4</v>
      </c>
      <c r="D1442" s="22" t="s">
        <v>5</v>
      </c>
      <c r="E1442" s="22" t="s">
        <v>134</v>
      </c>
      <c r="F1442" s="22"/>
      <c r="G1442" s="22" t="s">
        <v>13</v>
      </c>
      <c r="H1442" s="22" t="s">
        <v>771</v>
      </c>
      <c r="I1442" s="421" t="str">
        <f>'Extraction IP'!G1442</f>
        <v>0</v>
      </c>
      <c r="J1442" s="46">
        <f t="array" ref="J1442">INDEX(H:H,MATCH(1,(K1442=A:A)*(L1442=G:G),0))</f>
        <v>0</v>
      </c>
    </row>
    <row r="1443" spans="1:10" s="9" customFormat="1" x14ac:dyDescent="0.25">
      <c r="A1443" s="22" t="s">
        <v>1880</v>
      </c>
      <c r="B1443" s="22" t="s">
        <v>134</v>
      </c>
      <c r="C1443" s="22" t="s">
        <v>4</v>
      </c>
      <c r="D1443" s="22" t="s">
        <v>5</v>
      </c>
      <c r="E1443" s="22" t="s">
        <v>134</v>
      </c>
      <c r="F1443" s="22"/>
      <c r="G1443" s="22" t="s">
        <v>16</v>
      </c>
      <c r="H1443" s="22" t="s">
        <v>604</v>
      </c>
      <c r="I1443" s="421" t="str">
        <f>'Extraction IP'!G1443</f>
        <v>4</v>
      </c>
      <c r="J1443" s="46">
        <f t="array" ref="J1443">INDEX(H:H,MATCH(1,(K1443=A:A)*(L1443=G:G),0))</f>
        <v>0</v>
      </c>
    </row>
    <row r="1444" spans="1:10" s="9" customFormat="1" x14ac:dyDescent="0.25">
      <c r="A1444" s="22" t="s">
        <v>1880</v>
      </c>
      <c r="B1444" s="22" t="s">
        <v>134</v>
      </c>
      <c r="C1444" s="22" t="s">
        <v>4</v>
      </c>
      <c r="D1444" s="22" t="s">
        <v>5</v>
      </c>
      <c r="E1444" s="22" t="s">
        <v>134</v>
      </c>
      <c r="F1444" s="22"/>
      <c r="G1444" s="22" t="s">
        <v>13</v>
      </c>
      <c r="H1444" s="22" t="s">
        <v>605</v>
      </c>
      <c r="I1444" s="421" t="str">
        <f>'Extraction IP'!G1444</f>
        <v>0</v>
      </c>
      <c r="J1444" s="46">
        <f t="array" ref="J1444">INDEX(H:H,MATCH(1,(K1444=A:A)*(L1444=G:G),0))</f>
        <v>0</v>
      </c>
    </row>
    <row r="1445" spans="1:10" s="9" customFormat="1" x14ac:dyDescent="0.25">
      <c r="A1445" s="22" t="s">
        <v>1880</v>
      </c>
      <c r="B1445" s="22" t="s">
        <v>134</v>
      </c>
      <c r="C1445" s="22" t="s">
        <v>4</v>
      </c>
      <c r="D1445" s="22" t="s">
        <v>5</v>
      </c>
      <c r="E1445" s="22" t="s">
        <v>134</v>
      </c>
      <c r="F1445" s="22"/>
      <c r="G1445" s="22" t="s">
        <v>18</v>
      </c>
      <c r="H1445" s="22" t="s">
        <v>678</v>
      </c>
      <c r="I1445" s="421" t="str">
        <f>'Extraction IP'!G1445</f>
        <v>8</v>
      </c>
      <c r="J1445" s="46">
        <f t="array" ref="J1445">INDEX(H:H,MATCH(1,(K1445=A:A)*(L1445=G:G),0))</f>
        <v>0</v>
      </c>
    </row>
    <row r="1446" spans="1:10" s="9" customFormat="1" x14ac:dyDescent="0.25">
      <c r="A1446" s="22" t="s">
        <v>1881</v>
      </c>
      <c r="B1446" s="22" t="s">
        <v>134</v>
      </c>
      <c r="C1446" s="22" t="s">
        <v>4</v>
      </c>
      <c r="D1446" s="22" t="s">
        <v>5</v>
      </c>
      <c r="E1446" s="22" t="s">
        <v>134</v>
      </c>
      <c r="F1446" s="22"/>
      <c r="G1446" s="22" t="s">
        <v>18</v>
      </c>
      <c r="H1446" s="22" t="s">
        <v>603</v>
      </c>
      <c r="I1446" s="421" t="str">
        <f>'Extraction IP'!G1446</f>
        <v>8</v>
      </c>
      <c r="J1446" s="46">
        <f t="array" ref="J1446">INDEX(H:H,MATCH(1,(K1446=A:A)*(L1446=G:G),0))</f>
        <v>0</v>
      </c>
    </row>
    <row r="1447" spans="1:10" s="9" customFormat="1" x14ac:dyDescent="0.25">
      <c r="A1447" s="22" t="s">
        <v>1881</v>
      </c>
      <c r="B1447" s="22" t="s">
        <v>134</v>
      </c>
      <c r="C1447" s="22" t="s">
        <v>4</v>
      </c>
      <c r="D1447" s="22" t="s">
        <v>5</v>
      </c>
      <c r="E1447" s="22" t="s">
        <v>134</v>
      </c>
      <c r="F1447" s="22"/>
      <c r="G1447" s="22" t="s">
        <v>13</v>
      </c>
      <c r="H1447" s="22" t="s">
        <v>710</v>
      </c>
      <c r="I1447" s="421" t="str">
        <f>'Extraction IP'!G1447</f>
        <v>0</v>
      </c>
      <c r="J1447" s="46">
        <f t="array" ref="J1447">INDEX(H:H,MATCH(1,(K1447=A:A)*(L1447=G:G),0))</f>
        <v>0</v>
      </c>
    </row>
    <row r="1448" spans="1:10" s="9" customFormat="1" x14ac:dyDescent="0.25">
      <c r="A1448" s="22" t="s">
        <v>1881</v>
      </c>
      <c r="B1448" s="22" t="s">
        <v>134</v>
      </c>
      <c r="C1448" s="22" t="s">
        <v>4</v>
      </c>
      <c r="D1448" s="22" t="s">
        <v>5</v>
      </c>
      <c r="E1448" s="22" t="s">
        <v>134</v>
      </c>
      <c r="F1448" s="22"/>
      <c r="G1448" s="22" t="s">
        <v>16</v>
      </c>
      <c r="H1448" s="22" t="s">
        <v>774</v>
      </c>
      <c r="I1448" s="421" t="str">
        <f>'Extraction IP'!G1448</f>
        <v>4</v>
      </c>
      <c r="J1448" s="46">
        <f t="array" ref="J1448">INDEX(H:H,MATCH(1,(K1448=A:A)*(L1448=G:G),0))</f>
        <v>0</v>
      </c>
    </row>
    <row r="1449" spans="1:10" s="9" customFormat="1" x14ac:dyDescent="0.25">
      <c r="A1449" s="22" t="s">
        <v>1882</v>
      </c>
      <c r="B1449" s="22" t="s">
        <v>247</v>
      </c>
      <c r="C1449" s="22" t="s">
        <v>4</v>
      </c>
      <c r="D1449" s="22" t="s">
        <v>5</v>
      </c>
      <c r="E1449" s="22" t="s">
        <v>247</v>
      </c>
      <c r="F1449" s="22"/>
      <c r="G1449" s="22" t="s">
        <v>13</v>
      </c>
      <c r="H1449" s="22" t="s">
        <v>727</v>
      </c>
      <c r="I1449" s="421" t="str">
        <f>'Extraction IP'!G1449</f>
        <v>0</v>
      </c>
      <c r="J1449" s="46">
        <f t="array" ref="J1449">INDEX(H:H,MATCH(1,(K1449=A:A)*(L1449=G:G),0))</f>
        <v>0</v>
      </c>
    </row>
    <row r="1450" spans="1:10" s="9" customFormat="1" x14ac:dyDescent="0.25">
      <c r="A1450" s="22" t="s">
        <v>1882</v>
      </c>
      <c r="B1450" s="22" t="s">
        <v>247</v>
      </c>
      <c r="C1450" s="22" t="s">
        <v>4</v>
      </c>
      <c r="D1450" s="22" t="s">
        <v>5</v>
      </c>
      <c r="E1450" s="22" t="s">
        <v>247</v>
      </c>
      <c r="F1450" s="22"/>
      <c r="G1450" s="22" t="s">
        <v>16</v>
      </c>
      <c r="H1450" s="22" t="s">
        <v>756</v>
      </c>
      <c r="I1450" s="421" t="str">
        <f>'Extraction IP'!G1450</f>
        <v>4</v>
      </c>
      <c r="J1450" s="46">
        <f t="array" ref="J1450">INDEX(H:H,MATCH(1,(K1450=A:A)*(L1450=G:G),0))</f>
        <v>0</v>
      </c>
    </row>
    <row r="1451" spans="1:10" s="9" customFormat="1" x14ac:dyDescent="0.25">
      <c r="A1451" s="22" t="s">
        <v>1882</v>
      </c>
      <c r="B1451" s="22" t="s">
        <v>247</v>
      </c>
      <c r="C1451" s="22" t="s">
        <v>4</v>
      </c>
      <c r="D1451" s="22" t="s">
        <v>5</v>
      </c>
      <c r="E1451" s="22" t="s">
        <v>247</v>
      </c>
      <c r="F1451" s="22"/>
      <c r="G1451" s="22" t="s">
        <v>18</v>
      </c>
      <c r="H1451" s="22" t="s">
        <v>757</v>
      </c>
      <c r="I1451" s="421" t="str">
        <f>'Extraction IP'!G1451</f>
        <v>8</v>
      </c>
      <c r="J1451" s="46">
        <f t="array" ref="J1451">INDEX(H:H,MATCH(1,(K1451=A:A)*(L1451=G:G),0))</f>
        <v>0</v>
      </c>
    </row>
    <row r="1452" spans="1:10" s="9" customFormat="1" x14ac:dyDescent="0.25">
      <c r="A1452" s="22" t="s">
        <v>1883</v>
      </c>
      <c r="B1452" s="22" t="s">
        <v>247</v>
      </c>
      <c r="C1452" s="22" t="s">
        <v>4</v>
      </c>
      <c r="D1452" s="22" t="s">
        <v>5</v>
      </c>
      <c r="E1452" s="22" t="s">
        <v>247</v>
      </c>
      <c r="F1452" s="22"/>
      <c r="G1452" s="22" t="s">
        <v>13</v>
      </c>
      <c r="H1452" s="22" t="s">
        <v>587</v>
      </c>
      <c r="I1452" s="421" t="str">
        <f>'Extraction IP'!G1452</f>
        <v>0</v>
      </c>
      <c r="J1452" s="46">
        <f t="array" ref="J1452">INDEX(H:H,MATCH(1,(K1452=A:A)*(L1452=G:G),0))</f>
        <v>0</v>
      </c>
    </row>
    <row r="1453" spans="1:10" s="9" customFormat="1" x14ac:dyDescent="0.25">
      <c r="A1453" s="22" t="s">
        <v>1883</v>
      </c>
      <c r="B1453" s="22" t="s">
        <v>247</v>
      </c>
      <c r="C1453" s="22" t="s">
        <v>4</v>
      </c>
      <c r="D1453" s="22" t="s">
        <v>5</v>
      </c>
      <c r="E1453" s="22" t="s">
        <v>247</v>
      </c>
      <c r="F1453" s="22"/>
      <c r="G1453" s="22" t="s">
        <v>18</v>
      </c>
      <c r="H1453" s="22" t="s">
        <v>588</v>
      </c>
      <c r="I1453" s="421" t="str">
        <f>'Extraction IP'!G1453</f>
        <v>8</v>
      </c>
      <c r="J1453" s="46">
        <f t="array" ref="J1453">INDEX(H:H,MATCH(1,(K1453=A:A)*(L1453=G:G),0))</f>
        <v>0</v>
      </c>
    </row>
    <row r="1454" spans="1:10" s="9" customFormat="1" x14ac:dyDescent="0.25">
      <c r="A1454" s="22" t="s">
        <v>1883</v>
      </c>
      <c r="B1454" s="22" t="s">
        <v>247</v>
      </c>
      <c r="C1454" s="22" t="s">
        <v>4</v>
      </c>
      <c r="D1454" s="22" t="s">
        <v>5</v>
      </c>
      <c r="E1454" s="22" t="s">
        <v>247</v>
      </c>
      <c r="F1454" s="22"/>
      <c r="G1454" s="22" t="s">
        <v>16</v>
      </c>
      <c r="H1454" s="22" t="s">
        <v>783</v>
      </c>
      <c r="I1454" s="421" t="str">
        <f>'Extraction IP'!G1454</f>
        <v>4</v>
      </c>
      <c r="J1454" s="46">
        <f t="array" ref="J1454">INDEX(H:H,MATCH(1,(K1454=A:A)*(L1454=G:G),0))</f>
        <v>0</v>
      </c>
    </row>
    <row r="1455" spans="1:10" s="9" customFormat="1" x14ac:dyDescent="0.25">
      <c r="A1455" s="22" t="s">
        <v>1884</v>
      </c>
      <c r="B1455" s="22" t="s">
        <v>134</v>
      </c>
      <c r="C1455" s="22" t="s">
        <v>4</v>
      </c>
      <c r="D1455" s="22" t="s">
        <v>5</v>
      </c>
      <c r="E1455" s="22" t="s">
        <v>134</v>
      </c>
      <c r="F1455" s="22"/>
      <c r="G1455" s="22" t="s">
        <v>16</v>
      </c>
      <c r="H1455" s="22" t="s">
        <v>742</v>
      </c>
      <c r="I1455" s="421" t="str">
        <f>'Extraction IP'!G1455</f>
        <v>4</v>
      </c>
      <c r="J1455" s="46">
        <f t="array" ref="J1455">INDEX(H:H,MATCH(1,(K1455=A:A)*(L1455=G:G),0))</f>
        <v>0</v>
      </c>
    </row>
    <row r="1456" spans="1:10" s="9" customFormat="1" x14ac:dyDescent="0.25">
      <c r="A1456" s="22" t="s">
        <v>1884</v>
      </c>
      <c r="B1456" s="22" t="s">
        <v>134</v>
      </c>
      <c r="C1456" s="22" t="s">
        <v>4</v>
      </c>
      <c r="D1456" s="22" t="s">
        <v>5</v>
      </c>
      <c r="E1456" s="22" t="s">
        <v>134</v>
      </c>
      <c r="F1456" s="22"/>
      <c r="G1456" s="22" t="s">
        <v>13</v>
      </c>
      <c r="H1456" s="22" t="s">
        <v>772</v>
      </c>
      <c r="I1456" s="421" t="str">
        <f>'Extraction IP'!G1456</f>
        <v>0</v>
      </c>
      <c r="J1456" s="46">
        <f t="array" ref="J1456">INDEX(H:H,MATCH(1,(K1456=A:A)*(L1456=G:G),0))</f>
        <v>0</v>
      </c>
    </row>
    <row r="1457" spans="1:10" s="9" customFormat="1" x14ac:dyDescent="0.25">
      <c r="A1457" s="22" t="s">
        <v>1884</v>
      </c>
      <c r="B1457" s="22" t="s">
        <v>134</v>
      </c>
      <c r="C1457" s="22" t="s">
        <v>4</v>
      </c>
      <c r="D1457" s="22" t="s">
        <v>5</v>
      </c>
      <c r="E1457" s="22" t="s">
        <v>134</v>
      </c>
      <c r="F1457" s="22"/>
      <c r="G1457" s="22" t="s">
        <v>18</v>
      </c>
      <c r="H1457" s="22" t="s">
        <v>773</v>
      </c>
      <c r="I1457" s="421" t="str">
        <f>'Extraction IP'!G1457</f>
        <v>8</v>
      </c>
      <c r="J1457" s="46">
        <f t="array" ref="J1457">INDEX(H:H,MATCH(1,(K1457=A:A)*(L1457=G:G),0))</f>
        <v>0</v>
      </c>
    </row>
    <row r="1458" spans="1:10" s="9" customFormat="1" x14ac:dyDescent="0.25">
      <c r="A1458" s="22" t="s">
        <v>1885</v>
      </c>
      <c r="B1458" s="22" t="s">
        <v>247</v>
      </c>
      <c r="C1458" s="22" t="s">
        <v>248</v>
      </c>
      <c r="D1458" s="22" t="s">
        <v>5</v>
      </c>
      <c r="E1458" s="22" t="s">
        <v>247</v>
      </c>
      <c r="F1458" s="22" t="s">
        <v>3</v>
      </c>
      <c r="G1458" s="22" t="s">
        <v>13</v>
      </c>
      <c r="H1458" s="22" t="s">
        <v>1139</v>
      </c>
      <c r="I1458" s="421" t="str">
        <f>'Extraction IP'!G1458</f>
        <v>0</v>
      </c>
      <c r="J1458" s="46">
        <f t="array" ref="J1458">INDEX(H:H,MATCH(1,(K1458=A:A)*(L1458=G:G),0))</f>
        <v>0</v>
      </c>
    </row>
    <row r="1459" spans="1:10" s="9" customFormat="1" x14ac:dyDescent="0.25">
      <c r="A1459" s="22" t="s">
        <v>1885</v>
      </c>
      <c r="B1459" s="22" t="s">
        <v>247</v>
      </c>
      <c r="C1459" s="22" t="s">
        <v>248</v>
      </c>
      <c r="D1459" s="22" t="s">
        <v>5</v>
      </c>
      <c r="E1459" s="22" t="s">
        <v>247</v>
      </c>
      <c r="F1459" s="22" t="s">
        <v>3</v>
      </c>
      <c r="G1459" s="22" t="s">
        <v>16</v>
      </c>
      <c r="H1459" s="22" t="s">
        <v>1140</v>
      </c>
      <c r="I1459" s="421" t="str">
        <f>'Extraction IP'!G1459</f>
        <v>4</v>
      </c>
      <c r="J1459" s="46">
        <f t="array" ref="J1459">INDEX(H:H,MATCH(1,(K1459=A:A)*(L1459=G:G),0))</f>
        <v>0</v>
      </c>
    </row>
    <row r="1460" spans="1:10" s="9" customFormat="1" x14ac:dyDescent="0.25">
      <c r="A1460" s="22" t="s">
        <v>1885</v>
      </c>
      <c r="B1460" s="22" t="s">
        <v>247</v>
      </c>
      <c r="C1460" s="22" t="s">
        <v>248</v>
      </c>
      <c r="D1460" s="22" t="s">
        <v>5</v>
      </c>
      <c r="E1460" s="22" t="s">
        <v>247</v>
      </c>
      <c r="F1460" s="22" t="s">
        <v>3</v>
      </c>
      <c r="G1460" s="22" t="s">
        <v>18</v>
      </c>
      <c r="H1460" s="22" t="s">
        <v>1141</v>
      </c>
      <c r="I1460" s="421" t="str">
        <f>'Extraction IP'!G1460</f>
        <v>8</v>
      </c>
      <c r="J1460" s="46">
        <f t="array" ref="J1460">INDEX(H:H,MATCH(1,(K1460=A:A)*(L1460=G:G),0))</f>
        <v>0</v>
      </c>
    </row>
    <row r="1461" spans="1:10" s="9" customFormat="1" x14ac:dyDescent="0.25">
      <c r="A1461" s="22" t="s">
        <v>1886</v>
      </c>
      <c r="B1461" s="22" t="s">
        <v>134</v>
      </c>
      <c r="C1461" s="22" t="s">
        <v>248</v>
      </c>
      <c r="D1461" s="22" t="s">
        <v>5</v>
      </c>
      <c r="E1461" s="22" t="s">
        <v>134</v>
      </c>
      <c r="F1461" s="22"/>
      <c r="G1461" s="22" t="s">
        <v>16</v>
      </c>
      <c r="H1461" s="22" t="s">
        <v>644</v>
      </c>
      <c r="I1461" s="421" t="str">
        <f>'Extraction IP'!G1461</f>
        <v>4</v>
      </c>
      <c r="J1461" s="46">
        <f t="array" ref="J1461">INDEX(H:H,MATCH(1,(K1461=A:A)*(L1461=G:G),0))</f>
        <v>0</v>
      </c>
    </row>
    <row r="1462" spans="1:10" s="9" customFormat="1" x14ac:dyDescent="0.25">
      <c r="A1462" s="22" t="s">
        <v>1886</v>
      </c>
      <c r="B1462" s="22" t="s">
        <v>134</v>
      </c>
      <c r="C1462" s="22" t="s">
        <v>248</v>
      </c>
      <c r="D1462" s="22" t="s">
        <v>5</v>
      </c>
      <c r="E1462" s="22" t="s">
        <v>134</v>
      </c>
      <c r="F1462" s="22"/>
      <c r="G1462" s="22" t="s">
        <v>18</v>
      </c>
      <c r="H1462" s="22" t="s">
        <v>645</v>
      </c>
      <c r="I1462" s="421" t="str">
        <f>'Extraction IP'!G1462</f>
        <v>8</v>
      </c>
      <c r="J1462" s="46">
        <f t="array" ref="J1462">INDEX(H:H,MATCH(1,(K1462=A:A)*(L1462=G:G),0))</f>
        <v>0</v>
      </c>
    </row>
    <row r="1463" spans="1:10" s="9" customFormat="1" x14ac:dyDescent="0.25">
      <c r="A1463" s="22" t="s">
        <v>1886</v>
      </c>
      <c r="B1463" s="22" t="s">
        <v>134</v>
      </c>
      <c r="C1463" s="22" t="s">
        <v>248</v>
      </c>
      <c r="D1463" s="22" t="s">
        <v>5</v>
      </c>
      <c r="E1463" s="22" t="s">
        <v>134</v>
      </c>
      <c r="F1463" s="22"/>
      <c r="G1463" s="22" t="s">
        <v>13</v>
      </c>
      <c r="H1463" s="22" t="s">
        <v>797</v>
      </c>
      <c r="I1463" s="421" t="str">
        <f>'Extraction IP'!G1463</f>
        <v>0</v>
      </c>
      <c r="J1463" s="46">
        <f t="array" ref="J1463">INDEX(H:H,MATCH(1,(K1463=A:A)*(L1463=G:G),0))</f>
        <v>0</v>
      </c>
    </row>
    <row r="1464" spans="1:10" s="9" customFormat="1" x14ac:dyDescent="0.25">
      <c r="A1464" s="22" t="s">
        <v>1887</v>
      </c>
      <c r="B1464" s="22" t="s">
        <v>134</v>
      </c>
      <c r="C1464" s="22" t="s">
        <v>4</v>
      </c>
      <c r="D1464" s="22" t="s">
        <v>5</v>
      </c>
      <c r="E1464" s="22" t="s">
        <v>134</v>
      </c>
      <c r="F1464" s="22"/>
      <c r="G1464" s="22" t="s">
        <v>13</v>
      </c>
      <c r="H1464" s="22" t="s">
        <v>646</v>
      </c>
      <c r="I1464" s="421" t="str">
        <f>'Extraction IP'!G1464</f>
        <v>0</v>
      </c>
      <c r="J1464" s="46">
        <f t="array" ref="J1464">INDEX(H:H,MATCH(1,(K1464=A:A)*(L1464=G:G),0))</f>
        <v>0</v>
      </c>
    </row>
    <row r="1465" spans="1:10" s="9" customFormat="1" x14ac:dyDescent="0.25">
      <c r="A1465" s="22" t="s">
        <v>1887</v>
      </c>
      <c r="B1465" s="22" t="s">
        <v>134</v>
      </c>
      <c r="C1465" s="22" t="s">
        <v>4</v>
      </c>
      <c r="D1465" s="22" t="s">
        <v>5</v>
      </c>
      <c r="E1465" s="22" t="s">
        <v>134</v>
      </c>
      <c r="F1465" s="22"/>
      <c r="G1465" s="22" t="s">
        <v>16</v>
      </c>
      <c r="H1465" s="22" t="s">
        <v>744</v>
      </c>
      <c r="I1465" s="421" t="str">
        <f>'Extraction IP'!G1465</f>
        <v>4</v>
      </c>
      <c r="J1465" s="46">
        <f t="array" ref="J1465">INDEX(H:H,MATCH(1,(K1465=A:A)*(L1465=G:G),0))</f>
        <v>0</v>
      </c>
    </row>
    <row r="1466" spans="1:10" s="9" customFormat="1" x14ac:dyDescent="0.25">
      <c r="A1466" s="22" t="s">
        <v>1887</v>
      </c>
      <c r="B1466" s="22" t="s">
        <v>134</v>
      </c>
      <c r="C1466" s="22" t="s">
        <v>4</v>
      </c>
      <c r="D1466" s="22" t="s">
        <v>5</v>
      </c>
      <c r="E1466" s="22" t="s">
        <v>134</v>
      </c>
      <c r="F1466" s="22"/>
      <c r="G1466" s="22" t="s">
        <v>18</v>
      </c>
      <c r="H1466" s="22" t="s">
        <v>777</v>
      </c>
      <c r="I1466" s="421" t="str">
        <f>'Extraction IP'!G1466</f>
        <v>8</v>
      </c>
      <c r="J1466" s="46">
        <f t="array" ref="J1466">INDEX(H:H,MATCH(1,(K1466=A:A)*(L1466=G:G),0))</f>
        <v>0</v>
      </c>
    </row>
    <row r="1467" spans="1:10" s="9" customFormat="1" x14ac:dyDescent="0.25">
      <c r="A1467" s="22" t="s">
        <v>1888</v>
      </c>
      <c r="B1467" s="22" t="s">
        <v>134</v>
      </c>
      <c r="C1467" s="22" t="s">
        <v>4</v>
      </c>
      <c r="D1467" s="22" t="s">
        <v>5</v>
      </c>
      <c r="E1467" s="22" t="s">
        <v>134</v>
      </c>
      <c r="F1467" s="22"/>
      <c r="G1467" s="22" t="s">
        <v>16</v>
      </c>
      <c r="H1467" s="22" t="s">
        <v>672</v>
      </c>
      <c r="I1467" s="421" t="str">
        <f>'Extraction IP'!G1467</f>
        <v>4</v>
      </c>
      <c r="J1467" s="46">
        <f t="array" ref="J1467">INDEX(H:H,MATCH(1,(K1467=A:A)*(L1467=G:G),0))</f>
        <v>0</v>
      </c>
    </row>
    <row r="1468" spans="1:10" s="9" customFormat="1" x14ac:dyDescent="0.25">
      <c r="A1468" s="22" t="s">
        <v>1888</v>
      </c>
      <c r="B1468" s="22" t="s">
        <v>134</v>
      </c>
      <c r="C1468" s="22" t="s">
        <v>4</v>
      </c>
      <c r="D1468" s="22" t="s">
        <v>5</v>
      </c>
      <c r="E1468" s="22" t="s">
        <v>134</v>
      </c>
      <c r="F1468" s="22"/>
      <c r="G1468" s="22" t="s">
        <v>18</v>
      </c>
      <c r="H1468" s="22" t="s">
        <v>673</v>
      </c>
      <c r="I1468" s="421" t="str">
        <f>'Extraction IP'!G1468</f>
        <v>8</v>
      </c>
      <c r="J1468" s="46">
        <f t="array" ref="J1468">INDEX(H:H,MATCH(1,(K1468=A:A)*(L1468=G:G),0))</f>
        <v>0</v>
      </c>
    </row>
    <row r="1469" spans="1:10" s="9" customFormat="1" x14ac:dyDescent="0.25">
      <c r="A1469" s="22" t="s">
        <v>1888</v>
      </c>
      <c r="B1469" s="22" t="s">
        <v>134</v>
      </c>
      <c r="C1469" s="22" t="s">
        <v>4</v>
      </c>
      <c r="D1469" s="22" t="s">
        <v>5</v>
      </c>
      <c r="E1469" s="22" t="s">
        <v>134</v>
      </c>
      <c r="F1469" s="22"/>
      <c r="G1469" s="22" t="s">
        <v>13</v>
      </c>
      <c r="H1469" s="22" t="s">
        <v>795</v>
      </c>
      <c r="I1469" s="421" t="str">
        <f>'Extraction IP'!G1469</f>
        <v>0</v>
      </c>
      <c r="J1469" s="46">
        <f t="array" ref="J1469">INDEX(H:H,MATCH(1,(K1469=A:A)*(L1469=G:G),0))</f>
        <v>0</v>
      </c>
    </row>
    <row r="1470" spans="1:10" s="9" customFormat="1" x14ac:dyDescent="0.25">
      <c r="A1470" s="22" t="s">
        <v>1889</v>
      </c>
      <c r="B1470" s="22" t="s">
        <v>247</v>
      </c>
      <c r="C1470" s="22" t="s">
        <v>4</v>
      </c>
      <c r="D1470" s="22" t="s">
        <v>5</v>
      </c>
      <c r="E1470" s="22" t="s">
        <v>247</v>
      </c>
      <c r="F1470" s="22"/>
      <c r="G1470" s="22" t="s">
        <v>18</v>
      </c>
      <c r="H1470" s="22" t="s">
        <v>576</v>
      </c>
      <c r="I1470" s="421" t="str">
        <f>'Extraction IP'!G1470</f>
        <v>8</v>
      </c>
      <c r="J1470" s="46">
        <f t="array" ref="J1470">INDEX(H:H,MATCH(1,(K1470=A:A)*(L1470=G:G),0))</f>
        <v>0</v>
      </c>
    </row>
    <row r="1471" spans="1:10" s="9" customFormat="1" x14ac:dyDescent="0.25">
      <c r="A1471" s="22" t="s">
        <v>1889</v>
      </c>
      <c r="B1471" s="22" t="s">
        <v>247</v>
      </c>
      <c r="C1471" s="22" t="s">
        <v>4</v>
      </c>
      <c r="D1471" s="22" t="s">
        <v>5</v>
      </c>
      <c r="E1471" s="22" t="s">
        <v>247</v>
      </c>
      <c r="F1471" s="22"/>
      <c r="G1471" s="22" t="s">
        <v>13</v>
      </c>
      <c r="H1471" s="22" t="s">
        <v>606</v>
      </c>
      <c r="I1471" s="421" t="str">
        <f>'Extraction IP'!G1471</f>
        <v>0</v>
      </c>
      <c r="J1471" s="46">
        <f t="array" ref="J1471">INDEX(H:H,MATCH(1,(K1471=A:A)*(L1471=G:G),0))</f>
        <v>0</v>
      </c>
    </row>
    <row r="1472" spans="1:10" s="9" customFormat="1" x14ac:dyDescent="0.25">
      <c r="A1472" s="22" t="s">
        <v>1889</v>
      </c>
      <c r="B1472" s="22" t="s">
        <v>247</v>
      </c>
      <c r="C1472" s="22" t="s">
        <v>4</v>
      </c>
      <c r="D1472" s="22" t="s">
        <v>5</v>
      </c>
      <c r="E1472" s="22" t="s">
        <v>247</v>
      </c>
      <c r="F1472" s="22"/>
      <c r="G1472" s="22" t="s">
        <v>16</v>
      </c>
      <c r="H1472" s="22" t="s">
        <v>647</v>
      </c>
      <c r="I1472" s="421" t="str">
        <f>'Extraction IP'!G1472</f>
        <v>4</v>
      </c>
      <c r="J1472" s="46">
        <f t="array" ref="J1472">INDEX(H:H,MATCH(1,(K1472=A:A)*(L1472=G:G),0))</f>
        <v>0</v>
      </c>
    </row>
    <row r="1473" spans="1:10" x14ac:dyDescent="0.25">
      <c r="A1473" s="1" t="s">
        <v>1890</v>
      </c>
      <c r="B1473" s="1" t="s">
        <v>1847</v>
      </c>
      <c r="C1473" s="1" t="s">
        <v>4</v>
      </c>
      <c r="D1473" s="1" t="s">
        <v>2</v>
      </c>
      <c r="E1473" s="1" t="s">
        <v>1847</v>
      </c>
      <c r="F1473" s="1" t="s">
        <v>3</v>
      </c>
      <c r="G1473" s="1" t="s">
        <v>3</v>
      </c>
      <c r="H1473" s="1" t="s">
        <v>514</v>
      </c>
      <c r="I1473" s="421" t="str">
        <f>Tableau1[[#This Row],[Catégorie]]</f>
        <v>DJ</v>
      </c>
      <c r="J1473" s="49">
        <f t="array" ref="J1473">INDEX(H:H,MATCH(1,(K1473=A:A)*(L1473=G:G),0))</f>
        <v>0</v>
      </c>
    </row>
    <row r="1474" spans="1:10" x14ac:dyDescent="0.25">
      <c r="A1474" s="1" t="s">
        <v>1891</v>
      </c>
      <c r="B1474" s="1" t="s">
        <v>1847</v>
      </c>
      <c r="C1474" s="1" t="s">
        <v>4</v>
      </c>
      <c r="D1474" s="1" t="s">
        <v>2</v>
      </c>
      <c r="E1474" s="1" t="s">
        <v>1847</v>
      </c>
      <c r="F1474" s="1" t="s">
        <v>3</v>
      </c>
      <c r="G1474" s="1" t="s">
        <v>3</v>
      </c>
      <c r="H1474" s="1" t="s">
        <v>515</v>
      </c>
      <c r="I1474" s="421" t="str">
        <f>Tableau1[[#This Row],[Catégorie]]</f>
        <v>DJ</v>
      </c>
      <c r="J1474" s="49">
        <f t="array" ref="J1474">INDEX(H:H,MATCH(1,(K1474=A:A)*(L1474=G:G),0))</f>
        <v>0</v>
      </c>
    </row>
    <row r="1475" spans="1:10" x14ac:dyDescent="0.25">
      <c r="A1475" s="1" t="s">
        <v>1892</v>
      </c>
      <c r="B1475" s="1" t="s">
        <v>1847</v>
      </c>
      <c r="C1475" s="1" t="s">
        <v>4</v>
      </c>
      <c r="D1475" s="1" t="s">
        <v>2</v>
      </c>
      <c r="E1475" s="1" t="s">
        <v>1847</v>
      </c>
      <c r="F1475" s="1" t="s">
        <v>3</v>
      </c>
      <c r="G1475" s="1" t="s">
        <v>3</v>
      </c>
      <c r="H1475" s="1" t="s">
        <v>245</v>
      </c>
      <c r="I1475" s="421" t="str">
        <f>Tableau1[[#This Row],[Catégorie]]</f>
        <v>DJ</v>
      </c>
      <c r="J1475" s="49">
        <f t="array" ref="J1475">INDEX(H:H,MATCH(1,(K1475=A:A)*(L1475=G:G),0))</f>
        <v>0</v>
      </c>
    </row>
    <row r="1476" spans="1:10" x14ac:dyDescent="0.25">
      <c r="A1476" s="1" t="s">
        <v>1893</v>
      </c>
      <c r="B1476" s="1" t="s">
        <v>1847</v>
      </c>
      <c r="C1476" s="1" t="s">
        <v>4</v>
      </c>
      <c r="D1476" s="1" t="s">
        <v>2</v>
      </c>
      <c r="E1476" s="1" t="s">
        <v>1847</v>
      </c>
      <c r="F1476" s="1" t="s">
        <v>3</v>
      </c>
      <c r="G1476" s="1" t="s">
        <v>3</v>
      </c>
      <c r="H1476" s="1" t="s">
        <v>246</v>
      </c>
      <c r="I1476" s="421" t="str">
        <f>Tableau1[[#This Row],[Catégorie]]</f>
        <v>DJ</v>
      </c>
      <c r="J1476" s="49">
        <f t="array" ref="J1476">INDEX(H:H,MATCH(1,(K1476=A:A)*(L1476=G:G),0))</f>
        <v>0</v>
      </c>
    </row>
    <row r="1477" spans="1:10" x14ac:dyDescent="0.25">
      <c r="A1477" s="1" t="s">
        <v>1912</v>
      </c>
      <c r="B1477" s="1" t="s">
        <v>1337</v>
      </c>
      <c r="C1477" s="1" t="s">
        <v>4</v>
      </c>
      <c r="D1477" s="1" t="s">
        <v>2</v>
      </c>
      <c r="E1477" s="1" t="s">
        <v>1337</v>
      </c>
      <c r="F1477" s="1" t="s">
        <v>3</v>
      </c>
      <c r="G1477" s="1" t="s">
        <v>3</v>
      </c>
      <c r="H1477" s="1" t="s">
        <v>1537</v>
      </c>
      <c r="I1477" s="421" t="str">
        <f>Tableau1[[#This Row],[Catégorie]]</f>
        <v>DJ</v>
      </c>
      <c r="J1477" s="49">
        <f t="array" ref="J1477">INDEX(H:H,MATCH(1,(K1477=A:A)*(L1477=G:G),0))</f>
        <v>0</v>
      </c>
    </row>
    <row r="1478" spans="1:10" s="16" customFormat="1" x14ac:dyDescent="0.25">
      <c r="A1478" s="32" t="s">
        <v>1913</v>
      </c>
      <c r="B1478" s="32" t="s">
        <v>134</v>
      </c>
      <c r="C1478" s="32" t="s">
        <v>4</v>
      </c>
      <c r="D1478" s="32" t="s">
        <v>5</v>
      </c>
      <c r="E1478" s="32" t="s">
        <v>134</v>
      </c>
      <c r="F1478" s="32"/>
      <c r="G1478" s="32" t="s">
        <v>16</v>
      </c>
      <c r="H1478" s="32" t="s">
        <v>623</v>
      </c>
      <c r="I1478" s="421" t="str">
        <f>'Extraction IP'!G1478</f>
        <v>4</v>
      </c>
      <c r="J1478" s="47">
        <f t="array" ref="J1478">INDEX(H:H,MATCH(1,(K1478=A:A)*(L1478=G:G),0))</f>
        <v>0</v>
      </c>
    </row>
    <row r="1479" spans="1:10" s="16" customFormat="1" x14ac:dyDescent="0.25">
      <c r="A1479" s="32" t="s">
        <v>1913</v>
      </c>
      <c r="B1479" s="32" t="s">
        <v>134</v>
      </c>
      <c r="C1479" s="32" t="s">
        <v>4</v>
      </c>
      <c r="D1479" s="32" t="s">
        <v>5</v>
      </c>
      <c r="E1479" s="32" t="s">
        <v>134</v>
      </c>
      <c r="F1479" s="32"/>
      <c r="G1479" s="32" t="s">
        <v>13</v>
      </c>
      <c r="H1479" s="32" t="s">
        <v>664</v>
      </c>
      <c r="I1479" s="421" t="str">
        <f>'Extraction IP'!G1479</f>
        <v>0</v>
      </c>
      <c r="J1479" s="47">
        <f t="array" ref="J1479">INDEX(H:H,MATCH(1,(K1479=A:A)*(L1479=G:G),0))</f>
        <v>0</v>
      </c>
    </row>
    <row r="1480" spans="1:10" s="16" customFormat="1" x14ac:dyDescent="0.25">
      <c r="A1480" s="32" t="s">
        <v>1913</v>
      </c>
      <c r="B1480" s="32" t="s">
        <v>134</v>
      </c>
      <c r="C1480" s="32" t="s">
        <v>4</v>
      </c>
      <c r="D1480" s="32" t="s">
        <v>5</v>
      </c>
      <c r="E1480" s="32" t="s">
        <v>134</v>
      </c>
      <c r="F1480" s="32"/>
      <c r="G1480" s="32" t="s">
        <v>18</v>
      </c>
      <c r="H1480" s="32" t="s">
        <v>701</v>
      </c>
      <c r="I1480" s="421" t="str">
        <f>'Extraction IP'!G1480</f>
        <v>8</v>
      </c>
      <c r="J1480" s="47">
        <f t="array" ref="J1480">INDEX(H:H,MATCH(1,(K1480=A:A)*(L1480=G:G),0))</f>
        <v>0</v>
      </c>
    </row>
    <row r="1481" spans="1:10" s="16" customFormat="1" x14ac:dyDescent="0.25">
      <c r="A1481" s="32" t="s">
        <v>1914</v>
      </c>
      <c r="B1481" s="32" t="s">
        <v>134</v>
      </c>
      <c r="C1481" s="32" t="s">
        <v>4</v>
      </c>
      <c r="D1481" s="32" t="s">
        <v>5</v>
      </c>
      <c r="E1481" s="32" t="s">
        <v>134</v>
      </c>
      <c r="F1481" s="32"/>
      <c r="G1481" s="32" t="s">
        <v>16</v>
      </c>
      <c r="H1481" s="32" t="s">
        <v>552</v>
      </c>
      <c r="I1481" s="421" t="str">
        <f>'Extraction IP'!G1481</f>
        <v>4</v>
      </c>
      <c r="J1481" s="47">
        <f t="array" ref="J1481">INDEX(H:H,MATCH(1,(K1481=A:A)*(L1481=G:G),0))</f>
        <v>0</v>
      </c>
    </row>
    <row r="1482" spans="1:10" s="16" customFormat="1" x14ac:dyDescent="0.25">
      <c r="A1482" s="32" t="s">
        <v>1914</v>
      </c>
      <c r="B1482" s="32" t="s">
        <v>134</v>
      </c>
      <c r="C1482" s="32" t="s">
        <v>4</v>
      </c>
      <c r="D1482" s="32" t="s">
        <v>5</v>
      </c>
      <c r="E1482" s="32" t="s">
        <v>134</v>
      </c>
      <c r="F1482" s="32"/>
      <c r="G1482" s="32" t="s">
        <v>18</v>
      </c>
      <c r="H1482" s="32" t="s">
        <v>657</v>
      </c>
      <c r="I1482" s="421" t="str">
        <f>'Extraction IP'!G1482</f>
        <v>8</v>
      </c>
      <c r="J1482" s="47">
        <f t="array" ref="J1482">INDEX(H:H,MATCH(1,(K1482=A:A)*(L1482=G:G),0))</f>
        <v>0</v>
      </c>
    </row>
    <row r="1483" spans="1:10" s="16" customFormat="1" x14ac:dyDescent="0.25">
      <c r="A1483" s="32" t="s">
        <v>1914</v>
      </c>
      <c r="B1483" s="32" t="s">
        <v>134</v>
      </c>
      <c r="C1483" s="32" t="s">
        <v>4</v>
      </c>
      <c r="D1483" s="32" t="s">
        <v>5</v>
      </c>
      <c r="E1483" s="32" t="s">
        <v>134</v>
      </c>
      <c r="F1483" s="32"/>
      <c r="G1483" s="32" t="s">
        <v>13</v>
      </c>
      <c r="H1483" s="32" t="s">
        <v>687</v>
      </c>
      <c r="I1483" s="421" t="str">
        <f>'Extraction IP'!G1483</f>
        <v>0</v>
      </c>
      <c r="J1483" s="47">
        <f t="array" ref="J1483">INDEX(H:H,MATCH(1,(K1483=A:A)*(L1483=G:G),0))</f>
        <v>0</v>
      </c>
    </row>
    <row r="1484" spans="1:10" s="16" customFormat="1" x14ac:dyDescent="0.25">
      <c r="A1484" s="32" t="s">
        <v>1915</v>
      </c>
      <c r="B1484" s="32" t="s">
        <v>513</v>
      </c>
      <c r="C1484" s="32" t="s">
        <v>4</v>
      </c>
      <c r="D1484" s="32" t="s">
        <v>5</v>
      </c>
      <c r="E1484" s="32" t="s">
        <v>513</v>
      </c>
      <c r="F1484" s="32"/>
      <c r="G1484" s="32" t="s">
        <v>16</v>
      </c>
      <c r="H1484" s="32" t="s">
        <v>607</v>
      </c>
      <c r="I1484" s="421" t="str">
        <f>'Extraction IP'!G1484</f>
        <v>4</v>
      </c>
      <c r="J1484" s="47">
        <f t="array" ref="J1484">INDEX(H:H,MATCH(1,(K1484=A:A)*(L1484=G:G),0))</f>
        <v>0</v>
      </c>
    </row>
    <row r="1485" spans="1:10" s="16" customFormat="1" x14ac:dyDescent="0.25">
      <c r="A1485" s="32" t="s">
        <v>1915</v>
      </c>
      <c r="B1485" s="32" t="s">
        <v>513</v>
      </c>
      <c r="C1485" s="32" t="s">
        <v>4</v>
      </c>
      <c r="D1485" s="32" t="s">
        <v>5</v>
      </c>
      <c r="E1485" s="32" t="s">
        <v>513</v>
      </c>
      <c r="F1485" s="32"/>
      <c r="G1485" s="32" t="s">
        <v>13</v>
      </c>
      <c r="H1485" s="32" t="s">
        <v>648</v>
      </c>
      <c r="I1485" s="421" t="str">
        <f>'Extraction IP'!G1485</f>
        <v>0</v>
      </c>
      <c r="J1485" s="47">
        <f t="array" ref="J1485">INDEX(H:H,MATCH(1,(K1485=A:A)*(L1485=G:G),0))</f>
        <v>0</v>
      </c>
    </row>
    <row r="1486" spans="1:10" s="16" customFormat="1" x14ac:dyDescent="0.25">
      <c r="A1486" s="32" t="s">
        <v>1916</v>
      </c>
      <c r="B1486" s="32" t="s">
        <v>134</v>
      </c>
      <c r="C1486" s="32" t="s">
        <v>4</v>
      </c>
      <c r="D1486" s="32" t="s">
        <v>5</v>
      </c>
      <c r="E1486" s="32" t="s">
        <v>134</v>
      </c>
      <c r="F1486" s="32" t="s">
        <v>3</v>
      </c>
      <c r="G1486" s="32" t="s">
        <v>16</v>
      </c>
      <c r="H1486" s="32" t="s">
        <v>1312</v>
      </c>
      <c r="I1486" s="421" t="str">
        <f>'Extraction IP'!G1486</f>
        <v>4</v>
      </c>
      <c r="J1486" s="47">
        <f t="array" ref="J1486">INDEX(H:H,MATCH(1,(K1486=A:A)*(L1486=G:G),0))</f>
        <v>0</v>
      </c>
    </row>
    <row r="1487" spans="1:10" s="16" customFormat="1" x14ac:dyDescent="0.25">
      <c r="A1487" s="32" t="s">
        <v>1916</v>
      </c>
      <c r="B1487" s="32" t="s">
        <v>134</v>
      </c>
      <c r="C1487" s="32" t="s">
        <v>4</v>
      </c>
      <c r="D1487" s="32" t="s">
        <v>5</v>
      </c>
      <c r="E1487" s="32" t="s">
        <v>134</v>
      </c>
      <c r="F1487" s="32" t="s">
        <v>3</v>
      </c>
      <c r="G1487" s="32" t="s">
        <v>13</v>
      </c>
      <c r="H1487" s="32" t="s">
        <v>1313</v>
      </c>
      <c r="I1487" s="421" t="str">
        <f>'Extraction IP'!G1487</f>
        <v>0</v>
      </c>
      <c r="J1487" s="47">
        <f t="array" ref="J1487">INDEX(H:H,MATCH(1,(K1487=A:A)*(L1487=G:G),0))</f>
        <v>0</v>
      </c>
    </row>
    <row r="1488" spans="1:10" s="16" customFormat="1" x14ac:dyDescent="0.25">
      <c r="A1488" s="32" t="s">
        <v>1916</v>
      </c>
      <c r="B1488" s="32" t="s">
        <v>134</v>
      </c>
      <c r="C1488" s="32" t="s">
        <v>4</v>
      </c>
      <c r="D1488" s="32" t="s">
        <v>5</v>
      </c>
      <c r="E1488" s="32" t="s">
        <v>134</v>
      </c>
      <c r="F1488" s="32" t="s">
        <v>3</v>
      </c>
      <c r="G1488" s="32" t="s">
        <v>18</v>
      </c>
      <c r="H1488" s="32" t="s">
        <v>1314</v>
      </c>
      <c r="I1488" s="421" t="str">
        <f>'Extraction IP'!G1488</f>
        <v>8</v>
      </c>
      <c r="J1488" s="47">
        <f t="array" ref="J1488">INDEX(H:H,MATCH(1,(K1488=A:A)*(L1488=G:G),0))</f>
        <v>0</v>
      </c>
    </row>
    <row r="1489" spans="1:10" s="16" customFormat="1" x14ac:dyDescent="0.25">
      <c r="A1489" s="32" t="s">
        <v>1917</v>
      </c>
      <c r="B1489" s="32" t="s">
        <v>134</v>
      </c>
      <c r="C1489" s="32" t="s">
        <v>4</v>
      </c>
      <c r="D1489" s="32" t="s">
        <v>5</v>
      </c>
      <c r="E1489" s="32" t="s">
        <v>134</v>
      </c>
      <c r="F1489" s="32"/>
      <c r="G1489" s="32" t="s">
        <v>13</v>
      </c>
      <c r="H1489" s="32" t="s">
        <v>625</v>
      </c>
      <c r="I1489" s="421" t="str">
        <f>'Extraction IP'!G1489</f>
        <v>0</v>
      </c>
      <c r="J1489" s="47">
        <f t="array" ref="J1489">INDEX(H:H,MATCH(1,(K1489=A:A)*(L1489=G:G),0))</f>
        <v>0</v>
      </c>
    </row>
    <row r="1490" spans="1:10" s="16" customFormat="1" x14ac:dyDescent="0.25">
      <c r="A1490" s="32" t="s">
        <v>1917</v>
      </c>
      <c r="B1490" s="32" t="s">
        <v>134</v>
      </c>
      <c r="C1490" s="32" t="s">
        <v>4</v>
      </c>
      <c r="D1490" s="32" t="s">
        <v>5</v>
      </c>
      <c r="E1490" s="32" t="s">
        <v>134</v>
      </c>
      <c r="F1490" s="32"/>
      <c r="G1490" s="32" t="s">
        <v>18</v>
      </c>
      <c r="H1490" s="32" t="s">
        <v>626</v>
      </c>
      <c r="I1490" s="421" t="str">
        <f>'Extraction IP'!G1490</f>
        <v>8</v>
      </c>
      <c r="J1490" s="47">
        <f t="array" ref="J1490">INDEX(H:H,MATCH(1,(K1490=A:A)*(L1490=G:G),0))</f>
        <v>0</v>
      </c>
    </row>
    <row r="1491" spans="1:10" s="16" customFormat="1" x14ac:dyDescent="0.25">
      <c r="A1491" s="32" t="s">
        <v>1917</v>
      </c>
      <c r="B1491" s="32" t="s">
        <v>134</v>
      </c>
      <c r="C1491" s="32" t="s">
        <v>4</v>
      </c>
      <c r="D1491" s="32" t="s">
        <v>5</v>
      </c>
      <c r="E1491" s="32" t="s">
        <v>134</v>
      </c>
      <c r="F1491" s="32"/>
      <c r="G1491" s="32" t="s">
        <v>16</v>
      </c>
      <c r="H1491" s="32" t="s">
        <v>728</v>
      </c>
      <c r="I1491" s="421" t="str">
        <f>'Extraction IP'!G1491</f>
        <v>4</v>
      </c>
      <c r="J1491" s="47">
        <f t="array" ref="J1491">INDEX(H:H,MATCH(1,(K1491=A:A)*(L1491=G:G),0))</f>
        <v>0</v>
      </c>
    </row>
    <row r="1492" spans="1:10" s="16" customFormat="1" x14ac:dyDescent="0.25">
      <c r="A1492" s="32" t="s">
        <v>1918</v>
      </c>
      <c r="B1492" s="32" t="s">
        <v>134</v>
      </c>
      <c r="C1492" s="32" t="s">
        <v>4</v>
      </c>
      <c r="D1492" s="32" t="s">
        <v>5</v>
      </c>
      <c r="E1492" s="32" t="s">
        <v>134</v>
      </c>
      <c r="F1492" s="32"/>
      <c r="G1492" s="32" t="s">
        <v>13</v>
      </c>
      <c r="H1492" s="32" t="s">
        <v>674</v>
      </c>
      <c r="I1492" s="421" t="str">
        <f>'Extraction IP'!G1492</f>
        <v>0</v>
      </c>
      <c r="J1492" s="47">
        <f t="array" ref="J1492">INDEX(H:H,MATCH(1,(K1492=A:A)*(L1492=G:G),0))</f>
        <v>0</v>
      </c>
    </row>
    <row r="1493" spans="1:10" s="16" customFormat="1" x14ac:dyDescent="0.25">
      <c r="A1493" s="32" t="s">
        <v>1918</v>
      </c>
      <c r="B1493" s="32" t="s">
        <v>134</v>
      </c>
      <c r="C1493" s="32" t="s">
        <v>4</v>
      </c>
      <c r="D1493" s="32" t="s">
        <v>5</v>
      </c>
      <c r="E1493" s="32" t="s">
        <v>134</v>
      </c>
      <c r="F1493" s="32"/>
      <c r="G1493" s="32" t="s">
        <v>16</v>
      </c>
      <c r="H1493" s="32" t="s">
        <v>707</v>
      </c>
      <c r="I1493" s="421" t="str">
        <f>'Extraction IP'!G1493</f>
        <v>4</v>
      </c>
      <c r="J1493" s="47">
        <f t="array" ref="J1493">INDEX(H:H,MATCH(1,(K1493=A:A)*(L1493=G:G),0))</f>
        <v>0</v>
      </c>
    </row>
    <row r="1494" spans="1:10" s="16" customFormat="1" x14ac:dyDescent="0.25">
      <c r="A1494" s="32" t="s">
        <v>1918</v>
      </c>
      <c r="B1494" s="32" t="s">
        <v>134</v>
      </c>
      <c r="C1494" s="32" t="s">
        <v>4</v>
      </c>
      <c r="D1494" s="32" t="s">
        <v>5</v>
      </c>
      <c r="E1494" s="32" t="s">
        <v>134</v>
      </c>
      <c r="F1494" s="32"/>
      <c r="G1494" s="32" t="s">
        <v>18</v>
      </c>
      <c r="H1494" s="32" t="s">
        <v>709</v>
      </c>
      <c r="I1494" s="421" t="str">
        <f>'Extraction IP'!G1494</f>
        <v>8</v>
      </c>
      <c r="J1494" s="47">
        <f t="array" ref="J1494">INDEX(H:H,MATCH(1,(K1494=A:A)*(L1494=G:G),0))</f>
        <v>0</v>
      </c>
    </row>
    <row r="1495" spans="1:10" s="16" customFormat="1" x14ac:dyDescent="0.25">
      <c r="A1495" s="32" t="s">
        <v>1919</v>
      </c>
      <c r="B1495" s="32" t="s">
        <v>134</v>
      </c>
      <c r="C1495" s="32" t="s">
        <v>4</v>
      </c>
      <c r="D1495" s="32" t="s">
        <v>5</v>
      </c>
      <c r="E1495" s="32" t="s">
        <v>134</v>
      </c>
      <c r="F1495" s="32"/>
      <c r="G1495" s="32" t="s">
        <v>13</v>
      </c>
      <c r="H1495" s="32" t="s">
        <v>759</v>
      </c>
      <c r="I1495" s="421" t="str">
        <f>'Extraction IP'!G1495</f>
        <v>0</v>
      </c>
      <c r="J1495" s="47">
        <f t="array" ref="J1495">INDEX(H:H,MATCH(1,(K1495=A:A)*(L1495=G:G),0))</f>
        <v>0</v>
      </c>
    </row>
    <row r="1496" spans="1:10" s="16" customFormat="1" x14ac:dyDescent="0.25">
      <c r="A1496" s="32" t="s">
        <v>1919</v>
      </c>
      <c r="B1496" s="32" t="s">
        <v>134</v>
      </c>
      <c r="C1496" s="32" t="s">
        <v>4</v>
      </c>
      <c r="D1496" s="32" t="s">
        <v>5</v>
      </c>
      <c r="E1496" s="32" t="s">
        <v>134</v>
      </c>
      <c r="F1496" s="32" t="s">
        <v>3</v>
      </c>
      <c r="G1496" s="32" t="s">
        <v>16</v>
      </c>
      <c r="H1496" s="32" t="s">
        <v>1315</v>
      </c>
      <c r="I1496" s="421" t="str">
        <f>'Extraction IP'!G1496</f>
        <v>4</v>
      </c>
      <c r="J1496" s="47">
        <f t="array" ref="J1496">INDEX(H:H,MATCH(1,(K1496=A:A)*(L1496=G:G),0))</f>
        <v>0</v>
      </c>
    </row>
    <row r="1497" spans="1:10" s="16" customFormat="1" x14ac:dyDescent="0.25">
      <c r="A1497" s="32" t="s">
        <v>1919</v>
      </c>
      <c r="B1497" s="32" t="s">
        <v>134</v>
      </c>
      <c r="C1497" s="32" t="s">
        <v>4</v>
      </c>
      <c r="D1497" s="32" t="s">
        <v>5</v>
      </c>
      <c r="E1497" s="32" t="s">
        <v>134</v>
      </c>
      <c r="F1497" s="32" t="s">
        <v>149</v>
      </c>
      <c r="G1497" s="32" t="s">
        <v>18</v>
      </c>
      <c r="H1497" s="32" t="s">
        <v>1548</v>
      </c>
      <c r="I1497" s="421" t="str">
        <f>'Extraction IP'!G1497</f>
        <v>8</v>
      </c>
      <c r="J1497" s="47">
        <f t="array" ref="J1497">INDEX(H:H,MATCH(1,(K1497=A:A)*(L1497=G:G),0))</f>
        <v>0</v>
      </c>
    </row>
    <row r="1498" spans="1:10" s="16" customFormat="1" x14ac:dyDescent="0.25">
      <c r="A1498" s="32" t="s">
        <v>1920</v>
      </c>
      <c r="B1498" s="32" t="s">
        <v>513</v>
      </c>
      <c r="C1498" s="32" t="s">
        <v>4</v>
      </c>
      <c r="D1498" s="32" t="s">
        <v>5</v>
      </c>
      <c r="E1498" s="32" t="s">
        <v>513</v>
      </c>
      <c r="F1498" s="32"/>
      <c r="G1498" s="32" t="s">
        <v>16</v>
      </c>
      <c r="H1498" s="32" t="s">
        <v>649</v>
      </c>
      <c r="I1498" s="421" t="str">
        <f>'Extraction IP'!G1498</f>
        <v>4</v>
      </c>
      <c r="J1498" s="47">
        <f t="array" ref="J1498">INDEX(H:H,MATCH(1,(K1498=A:A)*(L1498=G:G),0))</f>
        <v>0</v>
      </c>
    </row>
    <row r="1499" spans="1:10" s="16" customFormat="1" x14ac:dyDescent="0.25">
      <c r="A1499" s="32" t="s">
        <v>1920</v>
      </c>
      <c r="B1499" s="32" t="s">
        <v>513</v>
      </c>
      <c r="C1499" s="32" t="s">
        <v>4</v>
      </c>
      <c r="D1499" s="32" t="s">
        <v>5</v>
      </c>
      <c r="E1499" s="32" t="s">
        <v>513</v>
      </c>
      <c r="F1499" s="32"/>
      <c r="G1499" s="32" t="s">
        <v>13</v>
      </c>
      <c r="H1499" s="32" t="s">
        <v>798</v>
      </c>
      <c r="I1499" s="421" t="str">
        <f>'Extraction IP'!G1499</f>
        <v>0</v>
      </c>
      <c r="J1499" s="47">
        <f t="array" ref="J1499">INDEX(H:H,MATCH(1,(K1499=A:A)*(L1499=G:G),0))</f>
        <v>0</v>
      </c>
    </row>
    <row r="1500" spans="1:10" s="16" customFormat="1" x14ac:dyDescent="0.25">
      <c r="A1500" s="32" t="s">
        <v>1921</v>
      </c>
      <c r="B1500" s="32" t="s">
        <v>134</v>
      </c>
      <c r="C1500" s="32" t="s">
        <v>4</v>
      </c>
      <c r="D1500" s="32" t="s">
        <v>5</v>
      </c>
      <c r="E1500" s="32" t="s">
        <v>134</v>
      </c>
      <c r="F1500" s="32"/>
      <c r="G1500" s="32" t="s">
        <v>18</v>
      </c>
      <c r="H1500" s="32" t="s">
        <v>627</v>
      </c>
      <c r="I1500" s="421" t="str">
        <f>'Extraction IP'!G1500</f>
        <v>8</v>
      </c>
      <c r="J1500" s="47">
        <f t="array" ref="J1500">INDEX(H:H,MATCH(1,(K1500=A:A)*(L1500=G:G),0))</f>
        <v>0</v>
      </c>
    </row>
    <row r="1501" spans="1:10" s="16" customFormat="1" x14ac:dyDescent="0.25">
      <c r="A1501" s="32" t="s">
        <v>1921</v>
      </c>
      <c r="B1501" s="32" t="s">
        <v>134</v>
      </c>
      <c r="C1501" s="32" t="s">
        <v>4</v>
      </c>
      <c r="D1501" s="32" t="s">
        <v>5</v>
      </c>
      <c r="E1501" s="32" t="s">
        <v>134</v>
      </c>
      <c r="F1501" s="32"/>
      <c r="G1501" s="32" t="s">
        <v>13</v>
      </c>
      <c r="H1501" s="32" t="s">
        <v>666</v>
      </c>
      <c r="I1501" s="421" t="str">
        <f>'Extraction IP'!G1501</f>
        <v>0</v>
      </c>
      <c r="J1501" s="47">
        <f t="array" ref="J1501">INDEX(H:H,MATCH(1,(K1501=A:A)*(L1501=G:G),0))</f>
        <v>0</v>
      </c>
    </row>
    <row r="1502" spans="1:10" s="16" customFormat="1" x14ac:dyDescent="0.25">
      <c r="A1502" s="32" t="s">
        <v>1921</v>
      </c>
      <c r="B1502" s="32" t="s">
        <v>134</v>
      </c>
      <c r="C1502" s="32" t="s">
        <v>4</v>
      </c>
      <c r="D1502" s="32" t="s">
        <v>5</v>
      </c>
      <c r="E1502" s="32" t="s">
        <v>134</v>
      </c>
      <c r="F1502" s="32"/>
      <c r="G1502" s="32" t="s">
        <v>16</v>
      </c>
      <c r="H1502" s="32" t="s">
        <v>784</v>
      </c>
      <c r="I1502" s="421" t="str">
        <f>'Extraction IP'!G1502</f>
        <v>4</v>
      </c>
      <c r="J1502" s="47">
        <f t="array" ref="J1502">INDEX(H:H,MATCH(1,(K1502=A:A)*(L1502=G:G),0))</f>
        <v>0</v>
      </c>
    </row>
    <row r="1503" spans="1:10" s="16" customFormat="1" x14ac:dyDescent="0.25">
      <c r="A1503" s="32" t="s">
        <v>1922</v>
      </c>
      <c r="B1503" s="32" t="s">
        <v>134</v>
      </c>
      <c r="C1503" s="32" t="s">
        <v>4</v>
      </c>
      <c r="D1503" s="32" t="s">
        <v>5</v>
      </c>
      <c r="E1503" s="32" t="s">
        <v>134</v>
      </c>
      <c r="F1503" s="32"/>
      <c r="G1503" s="32" t="s">
        <v>13</v>
      </c>
      <c r="H1503" s="32" t="s">
        <v>729</v>
      </c>
      <c r="I1503" s="421" t="str">
        <f>'Extraction IP'!G1503</f>
        <v>0</v>
      </c>
      <c r="J1503" s="47">
        <f t="array" ref="J1503">INDEX(H:H,MATCH(1,(K1503=A:A)*(L1503=G:G),0))</f>
        <v>0</v>
      </c>
    </row>
    <row r="1504" spans="1:10" s="16" customFormat="1" x14ac:dyDescent="0.25">
      <c r="A1504" s="32" t="s">
        <v>1922</v>
      </c>
      <c r="B1504" s="32" t="s">
        <v>134</v>
      </c>
      <c r="C1504" s="32" t="s">
        <v>4</v>
      </c>
      <c r="D1504" s="32" t="s">
        <v>5</v>
      </c>
      <c r="E1504" s="32" t="s">
        <v>134</v>
      </c>
      <c r="F1504" s="32"/>
      <c r="G1504" s="32" t="s">
        <v>18</v>
      </c>
      <c r="H1504" s="32" t="s">
        <v>730</v>
      </c>
      <c r="I1504" s="421" t="str">
        <f>'Extraction IP'!G1504</f>
        <v>8</v>
      </c>
      <c r="J1504" s="47">
        <f t="array" ref="J1504">INDEX(H:H,MATCH(1,(K1504=A:A)*(L1504=G:G),0))</f>
        <v>0</v>
      </c>
    </row>
    <row r="1505" spans="1:10" s="16" customFormat="1" x14ac:dyDescent="0.25">
      <c r="A1505" s="32" t="s">
        <v>1922</v>
      </c>
      <c r="B1505" s="32" t="s">
        <v>134</v>
      </c>
      <c r="C1505" s="32" t="s">
        <v>4</v>
      </c>
      <c r="D1505" s="32" t="s">
        <v>5</v>
      </c>
      <c r="E1505" s="32" t="s">
        <v>134</v>
      </c>
      <c r="F1505" s="32"/>
      <c r="G1505" s="32" t="s">
        <v>16</v>
      </c>
      <c r="H1505" s="32" t="s">
        <v>760</v>
      </c>
      <c r="I1505" s="421" t="str">
        <f>'Extraction IP'!G1505</f>
        <v>4</v>
      </c>
      <c r="J1505" s="47">
        <f t="array" ref="J1505">INDEX(H:H,MATCH(1,(K1505=A:A)*(L1505=G:G),0))</f>
        <v>0</v>
      </c>
    </row>
    <row r="1506" spans="1:10" s="16" customFormat="1" x14ac:dyDescent="0.25">
      <c r="A1506" s="32" t="s">
        <v>1923</v>
      </c>
      <c r="B1506" s="32" t="s">
        <v>134</v>
      </c>
      <c r="C1506" s="32" t="s">
        <v>4</v>
      </c>
      <c r="D1506" s="32" t="s">
        <v>5</v>
      </c>
      <c r="E1506" s="32" t="s">
        <v>134</v>
      </c>
      <c r="F1506" s="32"/>
      <c r="G1506" s="32" t="s">
        <v>16</v>
      </c>
      <c r="H1506" s="32" t="s">
        <v>591</v>
      </c>
      <c r="I1506" s="421" t="str">
        <f>'Extraction IP'!G1506</f>
        <v>4</v>
      </c>
      <c r="J1506" s="47">
        <f t="array" ref="J1506">INDEX(H:H,MATCH(1,(K1506=A:A)*(L1506=G:G),0))</f>
        <v>0</v>
      </c>
    </row>
    <row r="1507" spans="1:10" s="16" customFormat="1" x14ac:dyDescent="0.25">
      <c r="A1507" s="32" t="s">
        <v>1923</v>
      </c>
      <c r="B1507" s="32" t="s">
        <v>134</v>
      </c>
      <c r="C1507" s="32" t="s">
        <v>4</v>
      </c>
      <c r="D1507" s="32" t="s">
        <v>5</v>
      </c>
      <c r="E1507" s="32" t="s">
        <v>134</v>
      </c>
      <c r="F1507" s="32" t="s">
        <v>3</v>
      </c>
      <c r="G1507" s="32" t="s">
        <v>18</v>
      </c>
      <c r="H1507" s="32" t="s">
        <v>1332</v>
      </c>
      <c r="I1507" s="421" t="str">
        <f>'Extraction IP'!G1507</f>
        <v>8</v>
      </c>
      <c r="J1507" s="47">
        <f t="array" ref="J1507">INDEX(H:H,MATCH(1,(K1507=A:A)*(L1507=G:G),0))</f>
        <v>0</v>
      </c>
    </row>
    <row r="1508" spans="1:10" s="16" customFormat="1" x14ac:dyDescent="0.25">
      <c r="A1508" s="32" t="s">
        <v>1923</v>
      </c>
      <c r="B1508" s="32" t="s">
        <v>134</v>
      </c>
      <c r="C1508" s="32" t="s">
        <v>4</v>
      </c>
      <c r="D1508" s="32" t="s">
        <v>5</v>
      </c>
      <c r="E1508" s="32" t="s">
        <v>134</v>
      </c>
      <c r="F1508" s="32" t="s">
        <v>149</v>
      </c>
      <c r="G1508" s="32" t="s">
        <v>13</v>
      </c>
      <c r="H1508" s="32" t="s">
        <v>1699</v>
      </c>
      <c r="I1508" s="421" t="str">
        <f>'Extraction IP'!G1508</f>
        <v>0</v>
      </c>
      <c r="J1508" s="47">
        <f t="array" ref="J1508">INDEX(H:H,MATCH(1,(K1508=A:A)*(L1508=G:G),0))</f>
        <v>0</v>
      </c>
    </row>
    <row r="1509" spans="1:10" s="16" customFormat="1" x14ac:dyDescent="0.25">
      <c r="A1509" s="32" t="s">
        <v>1924</v>
      </c>
      <c r="B1509" s="32" t="s">
        <v>134</v>
      </c>
      <c r="C1509" s="32" t="s">
        <v>4</v>
      </c>
      <c r="D1509" s="32" t="s">
        <v>5</v>
      </c>
      <c r="E1509" s="32" t="s">
        <v>134</v>
      </c>
      <c r="F1509" s="32"/>
      <c r="G1509" s="32" t="s">
        <v>13</v>
      </c>
      <c r="H1509" s="32" t="s">
        <v>630</v>
      </c>
      <c r="I1509" s="421" t="str">
        <f>'Extraction IP'!G1509</f>
        <v>0</v>
      </c>
      <c r="J1509" s="47">
        <f t="array" ref="J1509">INDEX(H:H,MATCH(1,(K1509=A:A)*(L1509=G:G),0))</f>
        <v>0</v>
      </c>
    </row>
    <row r="1510" spans="1:10" s="16" customFormat="1" x14ac:dyDescent="0.25">
      <c r="A1510" s="32" t="s">
        <v>1924</v>
      </c>
      <c r="B1510" s="32" t="s">
        <v>134</v>
      </c>
      <c r="C1510" s="32" t="s">
        <v>4</v>
      </c>
      <c r="D1510" s="32" t="s">
        <v>5</v>
      </c>
      <c r="E1510" s="32" t="s">
        <v>134</v>
      </c>
      <c r="F1510" s="32"/>
      <c r="G1510" s="32" t="s">
        <v>16</v>
      </c>
      <c r="H1510" s="32" t="s">
        <v>786</v>
      </c>
      <c r="I1510" s="421" t="str">
        <f>'Extraction IP'!G1510</f>
        <v>4</v>
      </c>
      <c r="J1510" s="47">
        <f t="array" ref="J1510">INDEX(H:H,MATCH(1,(K1510=A:A)*(L1510=G:G),0))</f>
        <v>0</v>
      </c>
    </row>
    <row r="1511" spans="1:10" s="16" customFormat="1" x14ac:dyDescent="0.25">
      <c r="A1511" s="32" t="s">
        <v>1924</v>
      </c>
      <c r="B1511" s="32" t="s">
        <v>134</v>
      </c>
      <c r="C1511" s="32" t="s">
        <v>4</v>
      </c>
      <c r="D1511" s="32" t="s">
        <v>5</v>
      </c>
      <c r="E1511" s="32" t="s">
        <v>134</v>
      </c>
      <c r="F1511" s="32"/>
      <c r="G1511" s="32" t="s">
        <v>18</v>
      </c>
      <c r="H1511" s="32" t="s">
        <v>787</v>
      </c>
      <c r="I1511" s="421" t="str">
        <f>'Extraction IP'!G1511</f>
        <v>8</v>
      </c>
      <c r="J1511" s="47">
        <f t="array" ref="J1511">INDEX(H:H,MATCH(1,(K1511=A:A)*(L1511=G:G),0))</f>
        <v>0</v>
      </c>
    </row>
    <row r="1512" spans="1:10" s="16" customFormat="1" x14ac:dyDescent="0.25">
      <c r="A1512" s="32" t="s">
        <v>1925</v>
      </c>
      <c r="B1512" s="32" t="s">
        <v>134</v>
      </c>
      <c r="C1512" s="32" t="s">
        <v>4</v>
      </c>
      <c r="D1512" s="32" t="s">
        <v>5</v>
      </c>
      <c r="E1512" s="32" t="s">
        <v>134</v>
      </c>
      <c r="F1512" s="32"/>
      <c r="G1512" s="32" t="s">
        <v>18</v>
      </c>
      <c r="H1512" s="32" t="s">
        <v>594</v>
      </c>
      <c r="I1512" s="421" t="str">
        <f>'Extraction IP'!G1512</f>
        <v>8</v>
      </c>
      <c r="J1512" s="47">
        <f t="array" ref="J1512">INDEX(H:H,MATCH(1,(K1512=A:A)*(L1512=G:G),0))</f>
        <v>0</v>
      </c>
    </row>
    <row r="1513" spans="1:10" s="16" customFormat="1" x14ac:dyDescent="0.25">
      <c r="A1513" s="32" t="s">
        <v>1925</v>
      </c>
      <c r="B1513" s="32" t="s">
        <v>134</v>
      </c>
      <c r="C1513" s="32" t="s">
        <v>4</v>
      </c>
      <c r="D1513" s="32" t="s">
        <v>5</v>
      </c>
      <c r="E1513" s="32" t="s">
        <v>134</v>
      </c>
      <c r="F1513" s="32"/>
      <c r="G1513" s="32" t="s">
        <v>16</v>
      </c>
      <c r="H1513" s="32" t="s">
        <v>632</v>
      </c>
      <c r="I1513" s="421" t="str">
        <f>'Extraction IP'!G1513</f>
        <v>4</v>
      </c>
      <c r="J1513" s="47">
        <f t="array" ref="J1513">INDEX(H:H,MATCH(1,(K1513=A:A)*(L1513=G:G),0))</f>
        <v>0</v>
      </c>
    </row>
    <row r="1514" spans="1:10" s="16" customFormat="1" x14ac:dyDescent="0.25">
      <c r="A1514" s="32" t="s">
        <v>1925</v>
      </c>
      <c r="B1514" s="32" t="s">
        <v>134</v>
      </c>
      <c r="C1514" s="32" t="s">
        <v>4</v>
      </c>
      <c r="D1514" s="32" t="s">
        <v>5</v>
      </c>
      <c r="E1514" s="32" t="s">
        <v>134</v>
      </c>
      <c r="F1514" s="32"/>
      <c r="G1514" s="32" t="s">
        <v>13</v>
      </c>
      <c r="H1514" s="32" t="s">
        <v>734</v>
      </c>
      <c r="I1514" s="421" t="str">
        <f>'Extraction IP'!G1514</f>
        <v>0</v>
      </c>
      <c r="J1514" s="47">
        <f t="array" ref="J1514">INDEX(H:H,MATCH(1,(K1514=A:A)*(L1514=G:G),0))</f>
        <v>0</v>
      </c>
    </row>
    <row r="1515" spans="1:10" s="209" customFormat="1" x14ac:dyDescent="0.25">
      <c r="A1515" s="208" t="s">
        <v>1926</v>
      </c>
      <c r="B1515" s="208" t="s">
        <v>244</v>
      </c>
      <c r="C1515" s="208" t="s">
        <v>4</v>
      </c>
      <c r="D1515" s="208" t="s">
        <v>5</v>
      </c>
      <c r="E1515" s="208" t="s">
        <v>244</v>
      </c>
      <c r="F1515" s="208"/>
      <c r="G1515" s="208" t="s">
        <v>16</v>
      </c>
      <c r="H1515" s="208" t="s">
        <v>559</v>
      </c>
      <c r="I1515" s="421" t="str">
        <f>'Extraction IP'!G1515</f>
        <v>4</v>
      </c>
      <c r="J1515" s="210">
        <f t="array" ref="J1515">INDEX(H:H,MATCH(1,(K1515=A:A)*(L1515=G:G),0))</f>
        <v>0</v>
      </c>
    </row>
    <row r="1516" spans="1:10" s="209" customFormat="1" x14ac:dyDescent="0.25">
      <c r="A1516" s="208" t="s">
        <v>1926</v>
      </c>
      <c r="B1516" s="208" t="s">
        <v>244</v>
      </c>
      <c r="C1516" s="208" t="s">
        <v>4</v>
      </c>
      <c r="D1516" s="208" t="s">
        <v>5</v>
      </c>
      <c r="E1516" s="208" t="s">
        <v>244</v>
      </c>
      <c r="F1516" s="208"/>
      <c r="G1516" s="208" t="s">
        <v>18</v>
      </c>
      <c r="H1516" s="208" t="s">
        <v>624</v>
      </c>
      <c r="I1516" s="421" t="str">
        <f>'Extraction IP'!G1516</f>
        <v>8</v>
      </c>
      <c r="J1516" s="210">
        <f t="array" ref="J1516">INDEX(H:H,MATCH(1,(K1516=A:A)*(L1516=G:G),0))</f>
        <v>0</v>
      </c>
    </row>
    <row r="1517" spans="1:10" s="209" customFormat="1" x14ac:dyDescent="0.25">
      <c r="A1517" s="208" t="s">
        <v>1926</v>
      </c>
      <c r="B1517" s="208" t="s">
        <v>244</v>
      </c>
      <c r="C1517" s="208" t="s">
        <v>4</v>
      </c>
      <c r="D1517" s="208" t="s">
        <v>5</v>
      </c>
      <c r="E1517" s="208" t="s">
        <v>244</v>
      </c>
      <c r="F1517" s="208"/>
      <c r="G1517" s="208" t="s">
        <v>16</v>
      </c>
      <c r="H1517" s="208" t="s">
        <v>643</v>
      </c>
      <c r="I1517" s="421" t="str">
        <f>'Extraction IP'!G1517</f>
        <v>4</v>
      </c>
      <c r="J1517" s="210">
        <f t="array" ref="J1517">INDEX(H:H,MATCH(1,(K1517=A:A)*(L1517=G:G),0))</f>
        <v>0</v>
      </c>
    </row>
    <row r="1518" spans="1:10" s="209" customFormat="1" x14ac:dyDescent="0.25">
      <c r="A1518" s="208" t="s">
        <v>1926</v>
      </c>
      <c r="B1518" s="208" t="s">
        <v>244</v>
      </c>
      <c r="C1518" s="208" t="s">
        <v>4</v>
      </c>
      <c r="D1518" s="208" t="s">
        <v>5</v>
      </c>
      <c r="E1518" s="208" t="s">
        <v>244</v>
      </c>
      <c r="F1518" s="208"/>
      <c r="G1518" s="208" t="s">
        <v>13</v>
      </c>
      <c r="H1518" s="208" t="s">
        <v>741</v>
      </c>
      <c r="I1518" s="421" t="str">
        <f>'Extraction IP'!G1518</f>
        <v>0</v>
      </c>
      <c r="J1518" s="210">
        <f t="array" ref="J1518">INDEX(H:H,MATCH(1,(K1518=A:A)*(L1518=G:G),0))</f>
        <v>0</v>
      </c>
    </row>
    <row r="1519" spans="1:10" s="209" customFormat="1" x14ac:dyDescent="0.25">
      <c r="A1519" s="208" t="s">
        <v>1926</v>
      </c>
      <c r="B1519" s="208" t="s">
        <v>244</v>
      </c>
      <c r="C1519" s="208" t="s">
        <v>4</v>
      </c>
      <c r="D1519" s="208" t="s">
        <v>5</v>
      </c>
      <c r="E1519" s="208" t="s">
        <v>244</v>
      </c>
      <c r="F1519" s="208"/>
      <c r="G1519" s="208" t="s">
        <v>18</v>
      </c>
      <c r="H1519" s="208" t="s">
        <v>758</v>
      </c>
      <c r="I1519" s="421" t="str">
        <f>'Extraction IP'!G1519</f>
        <v>8</v>
      </c>
      <c r="J1519" s="210">
        <f t="array" ref="J1519">INDEX(H:H,MATCH(1,(K1519=A:A)*(L1519=G:G),0))</f>
        <v>0</v>
      </c>
    </row>
    <row r="1520" spans="1:10" s="209" customFormat="1" x14ac:dyDescent="0.25">
      <c r="A1520" s="208" t="s">
        <v>1926</v>
      </c>
      <c r="B1520" s="208" t="s">
        <v>244</v>
      </c>
      <c r="C1520" s="208" t="s">
        <v>4</v>
      </c>
      <c r="D1520" s="208" t="s">
        <v>5</v>
      </c>
      <c r="E1520" s="208" t="s">
        <v>244</v>
      </c>
      <c r="F1520" s="208"/>
      <c r="G1520" s="208" t="s">
        <v>13</v>
      </c>
      <c r="H1520" s="208" t="s">
        <v>796</v>
      </c>
      <c r="I1520" s="421" t="str">
        <f>'Extraction IP'!G1520</f>
        <v>0</v>
      </c>
      <c r="J1520" s="210">
        <f t="array" ref="J1520">INDEX(H:H,MATCH(1,(K1520=A:A)*(L1520=G:G),0))</f>
        <v>0</v>
      </c>
    </row>
    <row r="1521" spans="1:10" s="209" customFormat="1" x14ac:dyDescent="0.25">
      <c r="A1521" s="208" t="s">
        <v>1927</v>
      </c>
      <c r="B1521" s="208" t="s">
        <v>1532</v>
      </c>
      <c r="C1521" s="208" t="s">
        <v>4</v>
      </c>
      <c r="D1521" s="208" t="s">
        <v>5</v>
      </c>
      <c r="E1521" s="208" t="s">
        <v>1532</v>
      </c>
      <c r="F1521" s="208" t="s">
        <v>3</v>
      </c>
      <c r="G1521" s="208" t="s">
        <v>13</v>
      </c>
      <c r="H1521" s="208" t="s">
        <v>1533</v>
      </c>
      <c r="I1521" s="421" t="str">
        <f>'Extraction IP'!G1521</f>
        <v>0</v>
      </c>
      <c r="J1521" s="210">
        <f t="array" ref="J1521">INDEX(H:H,MATCH(1,(K1521=A:A)*(L1521=G:G),0))</f>
        <v>0</v>
      </c>
    </row>
    <row r="1522" spans="1:10" s="209" customFormat="1" x14ac:dyDescent="0.25">
      <c r="A1522" s="208" t="s">
        <v>1927</v>
      </c>
      <c r="B1522" s="208" t="s">
        <v>1532</v>
      </c>
      <c r="C1522" s="208" t="s">
        <v>4</v>
      </c>
      <c r="D1522" s="208" t="s">
        <v>5</v>
      </c>
      <c r="E1522" s="208" t="s">
        <v>1532</v>
      </c>
      <c r="F1522" s="208" t="s">
        <v>3</v>
      </c>
      <c r="G1522" s="208" t="s">
        <v>16</v>
      </c>
      <c r="H1522" s="208" t="s">
        <v>1534</v>
      </c>
      <c r="I1522" s="421" t="str">
        <f>'Extraction IP'!G1522</f>
        <v>4</v>
      </c>
      <c r="J1522" s="210">
        <f t="array" ref="J1522">INDEX(H:H,MATCH(1,(K1522=A:A)*(L1522=G:G),0))</f>
        <v>0</v>
      </c>
    </row>
    <row r="1523" spans="1:10" s="209" customFormat="1" x14ac:dyDescent="0.25">
      <c r="A1523" s="208" t="s">
        <v>1927</v>
      </c>
      <c r="B1523" s="208" t="s">
        <v>1532</v>
      </c>
      <c r="C1523" s="208" t="s">
        <v>4</v>
      </c>
      <c r="D1523" s="208" t="s">
        <v>5</v>
      </c>
      <c r="E1523" s="208" t="s">
        <v>1532</v>
      </c>
      <c r="F1523" s="208" t="s">
        <v>3</v>
      </c>
      <c r="G1523" s="208" t="s">
        <v>18</v>
      </c>
      <c r="H1523" s="208" t="s">
        <v>1535</v>
      </c>
      <c r="I1523" s="421" t="str">
        <f>'Extraction IP'!G1523</f>
        <v>8</v>
      </c>
      <c r="J1523" s="210">
        <f t="array" ref="J1523">INDEX(H:H,MATCH(1,(K1523=A:A)*(L1523=G:G),0))</f>
        <v>0</v>
      </c>
    </row>
    <row r="1524" spans="1:10" s="209" customFormat="1" x14ac:dyDescent="0.25">
      <c r="A1524" s="208" t="s">
        <v>1928</v>
      </c>
      <c r="B1524" s="208" t="s">
        <v>126</v>
      </c>
      <c r="C1524" s="208" t="s">
        <v>4</v>
      </c>
      <c r="D1524" s="208" t="s">
        <v>5</v>
      </c>
      <c r="E1524" s="208" t="s">
        <v>126</v>
      </c>
      <c r="F1524" s="208" t="s">
        <v>3</v>
      </c>
      <c r="G1524" s="208" t="s">
        <v>13</v>
      </c>
      <c r="H1524" s="208" t="s">
        <v>1333</v>
      </c>
      <c r="I1524" s="421" t="str">
        <f>'Extraction IP'!G1524</f>
        <v>0</v>
      </c>
      <c r="J1524" s="210">
        <f t="array" ref="J1524">INDEX(H:H,MATCH(1,(K1524=A:A)*(L1524=G:G),0))</f>
        <v>0</v>
      </c>
    </row>
    <row r="1525" spans="1:10" s="209" customFormat="1" x14ac:dyDescent="0.25">
      <c r="A1525" s="208" t="s">
        <v>1928</v>
      </c>
      <c r="B1525" s="208" t="s">
        <v>126</v>
      </c>
      <c r="C1525" s="208" t="s">
        <v>4</v>
      </c>
      <c r="D1525" s="208" t="s">
        <v>5</v>
      </c>
      <c r="E1525" s="208" t="s">
        <v>126</v>
      </c>
      <c r="F1525" s="208" t="s">
        <v>3</v>
      </c>
      <c r="G1525" s="208" t="s">
        <v>16</v>
      </c>
      <c r="H1525" s="208" t="s">
        <v>1334</v>
      </c>
      <c r="I1525" s="421" t="str">
        <f>'Extraction IP'!G1525</f>
        <v>4</v>
      </c>
      <c r="J1525" s="210">
        <f t="array" ref="J1525">INDEX(H:H,MATCH(1,(K1525=A:A)*(L1525=G:G),0))</f>
        <v>0</v>
      </c>
    </row>
    <row r="1526" spans="1:10" s="209" customFormat="1" x14ac:dyDescent="0.25">
      <c r="A1526" s="208" t="s">
        <v>1928</v>
      </c>
      <c r="B1526" s="208" t="s">
        <v>126</v>
      </c>
      <c r="C1526" s="208" t="s">
        <v>4</v>
      </c>
      <c r="D1526" s="208" t="s">
        <v>5</v>
      </c>
      <c r="E1526" s="208" t="s">
        <v>126</v>
      </c>
      <c r="F1526" s="208" t="s">
        <v>3</v>
      </c>
      <c r="G1526" s="208" t="s">
        <v>18</v>
      </c>
      <c r="H1526" s="208" t="s">
        <v>1335</v>
      </c>
      <c r="I1526" s="421" t="str">
        <f>'Extraction IP'!G1526</f>
        <v>8</v>
      </c>
      <c r="J1526" s="210">
        <f t="array" ref="J1526">INDEX(H:H,MATCH(1,(K1526=A:A)*(L1526=G:G),0))</f>
        <v>0</v>
      </c>
    </row>
    <row r="1527" spans="1:10" s="209" customFormat="1" x14ac:dyDescent="0.25">
      <c r="A1527" s="208" t="s">
        <v>1929</v>
      </c>
      <c r="B1527" s="208" t="s">
        <v>351</v>
      </c>
      <c r="C1527" s="208" t="s">
        <v>4</v>
      </c>
      <c r="D1527" s="208" t="s">
        <v>5</v>
      </c>
      <c r="E1527" s="208" t="s">
        <v>351</v>
      </c>
      <c r="F1527" s="208"/>
      <c r="G1527" s="208" t="s">
        <v>18</v>
      </c>
      <c r="H1527" s="208" t="s">
        <v>702</v>
      </c>
      <c r="I1527" s="421" t="str">
        <f>'Extraction IP'!G1527</f>
        <v>8</v>
      </c>
      <c r="J1527" s="210">
        <f t="array" ref="J1527">INDEX(H:H,MATCH(1,(K1527=A:A)*(L1527=G:G),0))</f>
        <v>0</v>
      </c>
    </row>
    <row r="1528" spans="1:10" s="209" customFormat="1" x14ac:dyDescent="0.25">
      <c r="A1528" s="208" t="s">
        <v>1929</v>
      </c>
      <c r="B1528" s="208" t="s">
        <v>351</v>
      </c>
      <c r="C1528" s="208" t="s">
        <v>4</v>
      </c>
      <c r="D1528" s="208" t="s">
        <v>5</v>
      </c>
      <c r="E1528" s="208" t="s">
        <v>351</v>
      </c>
      <c r="F1528" s="208"/>
      <c r="G1528" s="208" t="s">
        <v>13</v>
      </c>
      <c r="H1528" s="208" t="s">
        <v>761</v>
      </c>
      <c r="I1528" s="421" t="str">
        <f>'Extraction IP'!G1528</f>
        <v>0</v>
      </c>
      <c r="J1528" s="210">
        <f t="array" ref="J1528">INDEX(H:H,MATCH(1,(K1528=A:A)*(L1528=G:G),0))</f>
        <v>0</v>
      </c>
    </row>
    <row r="1529" spans="1:10" s="209" customFormat="1" x14ac:dyDescent="0.25">
      <c r="A1529" s="208" t="s">
        <v>1929</v>
      </c>
      <c r="B1529" s="208" t="s">
        <v>351</v>
      </c>
      <c r="C1529" s="208" t="s">
        <v>4</v>
      </c>
      <c r="D1529" s="208" t="s">
        <v>5</v>
      </c>
      <c r="E1529" s="208" t="s">
        <v>351</v>
      </c>
      <c r="F1529" s="208"/>
      <c r="G1529" s="208" t="s">
        <v>16</v>
      </c>
      <c r="H1529" s="208" t="s">
        <v>785</v>
      </c>
      <c r="I1529" s="421" t="str">
        <f>'Extraction IP'!G1529</f>
        <v>4</v>
      </c>
      <c r="J1529" s="210">
        <f t="array" ref="J1529">INDEX(H:H,MATCH(1,(K1529=A:A)*(L1529=G:G),0))</f>
        <v>0</v>
      </c>
    </row>
    <row r="1530" spans="1:10" s="209" customFormat="1" x14ac:dyDescent="0.25">
      <c r="A1530" s="208" t="s">
        <v>1930</v>
      </c>
      <c r="B1530" s="208" t="s">
        <v>351</v>
      </c>
      <c r="C1530" s="208" t="s">
        <v>4</v>
      </c>
      <c r="D1530" s="208" t="s">
        <v>5</v>
      </c>
      <c r="E1530" s="208" t="s">
        <v>351</v>
      </c>
      <c r="F1530" s="208"/>
      <c r="G1530" s="208" t="s">
        <v>18</v>
      </c>
      <c r="H1530" s="208" t="s">
        <v>560</v>
      </c>
      <c r="I1530" s="421" t="str">
        <f>'Extraction IP'!G1530</f>
        <v>8</v>
      </c>
      <c r="J1530" s="210">
        <f t="array" ref="J1530">INDEX(H:H,MATCH(1,(K1530=A:A)*(L1530=G:G),0))</f>
        <v>0</v>
      </c>
    </row>
    <row r="1531" spans="1:10" s="209" customFormat="1" x14ac:dyDescent="0.25">
      <c r="A1531" s="208" t="s">
        <v>1930</v>
      </c>
      <c r="B1531" s="208" t="s">
        <v>351</v>
      </c>
      <c r="C1531" s="208" t="s">
        <v>4</v>
      </c>
      <c r="D1531" s="208" t="s">
        <v>5</v>
      </c>
      <c r="E1531" s="208" t="s">
        <v>351</v>
      </c>
      <c r="F1531" s="208"/>
      <c r="G1531" s="208" t="s">
        <v>16</v>
      </c>
      <c r="H1531" s="208" t="s">
        <v>589</v>
      </c>
      <c r="I1531" s="421" t="str">
        <f>'Extraction IP'!G1531</f>
        <v>4</v>
      </c>
      <c r="J1531" s="210">
        <f t="array" ref="J1531">INDEX(H:H,MATCH(1,(K1531=A:A)*(L1531=G:G),0))</f>
        <v>0</v>
      </c>
    </row>
    <row r="1532" spans="1:10" s="209" customFormat="1" x14ac:dyDescent="0.25">
      <c r="A1532" s="208" t="s">
        <v>1930</v>
      </c>
      <c r="B1532" s="208" t="s">
        <v>351</v>
      </c>
      <c r="C1532" s="208" t="s">
        <v>4</v>
      </c>
      <c r="D1532" s="208" t="s">
        <v>5</v>
      </c>
      <c r="E1532" s="208" t="s">
        <v>351</v>
      </c>
      <c r="F1532" s="208"/>
      <c r="G1532" s="208" t="s">
        <v>13</v>
      </c>
      <c r="H1532" s="208" t="s">
        <v>665</v>
      </c>
      <c r="I1532" s="421" t="str">
        <f>'Extraction IP'!G1532</f>
        <v>0</v>
      </c>
      <c r="J1532" s="210">
        <f t="array" ref="J1532">INDEX(H:H,MATCH(1,(K1532=A:A)*(L1532=G:G),0))</f>
        <v>0</v>
      </c>
    </row>
    <row r="1533" spans="1:10" s="209" customFormat="1" x14ac:dyDescent="0.25">
      <c r="A1533" s="208" t="s">
        <v>1931</v>
      </c>
      <c r="B1533" s="208" t="s">
        <v>126</v>
      </c>
      <c r="C1533" s="208" t="s">
        <v>4</v>
      </c>
      <c r="D1533" s="208" t="s">
        <v>5</v>
      </c>
      <c r="E1533" s="208" t="s">
        <v>126</v>
      </c>
      <c r="F1533" s="208" t="s">
        <v>3</v>
      </c>
      <c r="G1533" s="208" t="s">
        <v>13</v>
      </c>
      <c r="H1533" s="208" t="s">
        <v>127</v>
      </c>
      <c r="I1533" s="421" t="str">
        <f>'Extraction IP'!G1533</f>
        <v>0</v>
      </c>
      <c r="J1533" s="210">
        <f t="array" ref="J1533">INDEX(H:H,MATCH(1,(K1533=A:A)*(L1533=G:G),0))</f>
        <v>0</v>
      </c>
    </row>
    <row r="1534" spans="1:10" s="209" customFormat="1" x14ac:dyDescent="0.25">
      <c r="A1534" s="208" t="s">
        <v>1931</v>
      </c>
      <c r="B1534" s="208" t="s">
        <v>126</v>
      </c>
      <c r="C1534" s="208" t="s">
        <v>4</v>
      </c>
      <c r="D1534" s="208" t="s">
        <v>5</v>
      </c>
      <c r="E1534" s="208" t="s">
        <v>126</v>
      </c>
      <c r="F1534" s="208" t="s">
        <v>3</v>
      </c>
      <c r="G1534" s="208" t="s">
        <v>16</v>
      </c>
      <c r="H1534" s="208" t="s">
        <v>128</v>
      </c>
      <c r="I1534" s="421" t="str">
        <f>'Extraction IP'!G1534</f>
        <v>4</v>
      </c>
      <c r="J1534" s="210">
        <f t="array" ref="J1534">INDEX(H:H,MATCH(1,(K1534=A:A)*(L1534=G:G),0))</f>
        <v>0</v>
      </c>
    </row>
    <row r="1535" spans="1:10" s="209" customFormat="1" x14ac:dyDescent="0.25">
      <c r="A1535" s="208" t="s">
        <v>1931</v>
      </c>
      <c r="B1535" s="208" t="s">
        <v>126</v>
      </c>
      <c r="C1535" s="208" t="s">
        <v>4</v>
      </c>
      <c r="D1535" s="208" t="s">
        <v>5</v>
      </c>
      <c r="E1535" s="208" t="s">
        <v>126</v>
      </c>
      <c r="F1535" s="208" t="s">
        <v>3</v>
      </c>
      <c r="G1535" s="208" t="s">
        <v>18</v>
      </c>
      <c r="H1535" s="208" t="s">
        <v>129</v>
      </c>
      <c r="I1535" s="421" t="str">
        <f>'Extraction IP'!G1535</f>
        <v>8</v>
      </c>
      <c r="J1535" s="210">
        <f t="array" ref="J1535">INDEX(H:H,MATCH(1,(K1535=A:A)*(L1535=G:G),0))</f>
        <v>0</v>
      </c>
    </row>
    <row r="1536" spans="1:10" s="209" customFormat="1" x14ac:dyDescent="0.25">
      <c r="A1536" s="208" t="s">
        <v>1932</v>
      </c>
      <c r="B1536" s="208" t="s">
        <v>126</v>
      </c>
      <c r="C1536" s="208" t="s">
        <v>4</v>
      </c>
      <c r="D1536" s="208" t="s">
        <v>5</v>
      </c>
      <c r="E1536" s="208" t="s">
        <v>126</v>
      </c>
      <c r="F1536" s="208" t="s">
        <v>3</v>
      </c>
      <c r="G1536" s="208" t="s">
        <v>13</v>
      </c>
      <c r="H1536" s="208" t="s">
        <v>1472</v>
      </c>
      <c r="I1536" s="421" t="str">
        <f>'Extraction IP'!G1536</f>
        <v>0</v>
      </c>
      <c r="J1536" s="210">
        <f t="array" ref="J1536">INDEX(H:H,MATCH(1,(K1536=A:A)*(L1536=G:G),0))</f>
        <v>0</v>
      </c>
    </row>
    <row r="1537" spans="1:10" s="209" customFormat="1" x14ac:dyDescent="0.25">
      <c r="A1537" s="208" t="s">
        <v>1932</v>
      </c>
      <c r="B1537" s="208" t="s">
        <v>126</v>
      </c>
      <c r="C1537" s="208" t="s">
        <v>4</v>
      </c>
      <c r="D1537" s="208" t="s">
        <v>5</v>
      </c>
      <c r="E1537" s="208" t="s">
        <v>126</v>
      </c>
      <c r="F1537" s="208" t="s">
        <v>3</v>
      </c>
      <c r="G1537" s="208" t="s">
        <v>16</v>
      </c>
      <c r="H1537" s="208" t="s">
        <v>1473</v>
      </c>
      <c r="I1537" s="421" t="str">
        <f>'Extraction IP'!G1537</f>
        <v>4</v>
      </c>
      <c r="J1537" s="210">
        <f t="array" ref="J1537">INDEX(H:H,MATCH(1,(K1537=A:A)*(L1537=G:G),0))</f>
        <v>0</v>
      </c>
    </row>
    <row r="1538" spans="1:10" s="209" customFormat="1" x14ac:dyDescent="0.25">
      <c r="A1538" s="208" t="s">
        <v>1932</v>
      </c>
      <c r="B1538" s="208" t="s">
        <v>126</v>
      </c>
      <c r="C1538" s="208" t="s">
        <v>4</v>
      </c>
      <c r="D1538" s="208" t="s">
        <v>5</v>
      </c>
      <c r="E1538" s="208" t="s">
        <v>126</v>
      </c>
      <c r="F1538" s="208" t="s">
        <v>3</v>
      </c>
      <c r="G1538" s="208" t="s">
        <v>18</v>
      </c>
      <c r="H1538" s="208" t="s">
        <v>1474</v>
      </c>
      <c r="I1538" s="421" t="str">
        <f>'Extraction IP'!G1538</f>
        <v>8</v>
      </c>
      <c r="J1538" s="210">
        <f t="array" ref="J1538">INDEX(H:H,MATCH(1,(K1538=A:A)*(L1538=G:G),0))</f>
        <v>0</v>
      </c>
    </row>
    <row r="1539" spans="1:10" s="209" customFormat="1" x14ac:dyDescent="0.25">
      <c r="A1539" s="208" t="s">
        <v>1933</v>
      </c>
      <c r="B1539" s="208" t="s">
        <v>351</v>
      </c>
      <c r="C1539" s="208" t="s">
        <v>4</v>
      </c>
      <c r="D1539" s="208" t="s">
        <v>5</v>
      </c>
      <c r="E1539" s="208" t="s">
        <v>351</v>
      </c>
      <c r="F1539" s="208"/>
      <c r="G1539" s="208" t="s">
        <v>16</v>
      </c>
      <c r="H1539" s="208" t="s">
        <v>590</v>
      </c>
      <c r="I1539" s="421" t="str">
        <f>'Extraction IP'!G1539</f>
        <v>4</v>
      </c>
      <c r="J1539" s="210">
        <f t="array" ref="J1539">INDEX(H:H,MATCH(1,(K1539=A:A)*(L1539=G:G),0))</f>
        <v>0</v>
      </c>
    </row>
    <row r="1540" spans="1:10" s="209" customFormat="1" x14ac:dyDescent="0.25">
      <c r="A1540" s="208" t="s">
        <v>1933</v>
      </c>
      <c r="B1540" s="208" t="s">
        <v>351</v>
      </c>
      <c r="C1540" s="208" t="s">
        <v>4</v>
      </c>
      <c r="D1540" s="208" t="s">
        <v>5</v>
      </c>
      <c r="E1540" s="208" t="s">
        <v>351</v>
      </c>
      <c r="F1540" s="208"/>
      <c r="G1540" s="208" t="s">
        <v>13</v>
      </c>
      <c r="H1540" s="208" t="s">
        <v>628</v>
      </c>
      <c r="I1540" s="421" t="str">
        <f>'Extraction IP'!G1540</f>
        <v>0</v>
      </c>
      <c r="J1540" s="210">
        <f t="array" ref="J1540">INDEX(H:H,MATCH(1,(K1540=A:A)*(L1540=G:G),0))</f>
        <v>0</v>
      </c>
    </row>
    <row r="1541" spans="1:10" s="209" customFormat="1" x14ac:dyDescent="0.25">
      <c r="A1541" s="208" t="s">
        <v>1933</v>
      </c>
      <c r="B1541" s="208" t="s">
        <v>351</v>
      </c>
      <c r="C1541" s="208" t="s">
        <v>4</v>
      </c>
      <c r="D1541" s="208" t="s">
        <v>5</v>
      </c>
      <c r="E1541" s="208" t="s">
        <v>351</v>
      </c>
      <c r="F1541" s="208"/>
      <c r="G1541" s="208" t="s">
        <v>18</v>
      </c>
      <c r="H1541" s="208" t="s">
        <v>762</v>
      </c>
      <c r="I1541" s="421" t="str">
        <f>'Extraction IP'!G1541</f>
        <v>8</v>
      </c>
      <c r="J1541" s="210">
        <f t="array" ref="J1541">INDEX(H:H,MATCH(1,(K1541=A:A)*(L1541=G:G),0))</f>
        <v>0</v>
      </c>
    </row>
    <row r="1542" spans="1:10" s="209" customFormat="1" x14ac:dyDescent="0.25">
      <c r="A1542" s="208" t="s">
        <v>1934</v>
      </c>
      <c r="B1542" s="208" t="s">
        <v>126</v>
      </c>
      <c r="C1542" s="208" t="s">
        <v>4</v>
      </c>
      <c r="D1542" s="208" t="s">
        <v>5</v>
      </c>
      <c r="E1542" s="208" t="s">
        <v>126</v>
      </c>
      <c r="F1542" s="208" t="s">
        <v>3</v>
      </c>
      <c r="G1542" s="208" t="s">
        <v>13</v>
      </c>
      <c r="H1542" s="208" t="s">
        <v>130</v>
      </c>
      <c r="I1542" s="421" t="str">
        <f>'Extraction IP'!G1542</f>
        <v>0</v>
      </c>
      <c r="J1542" s="210">
        <f t="array" ref="J1542">INDEX(H:H,MATCH(1,(K1542=A:A)*(L1542=G:G),0))</f>
        <v>0</v>
      </c>
    </row>
    <row r="1543" spans="1:10" s="209" customFormat="1" x14ac:dyDescent="0.25">
      <c r="A1543" s="208" t="s">
        <v>1934</v>
      </c>
      <c r="B1543" s="208" t="s">
        <v>126</v>
      </c>
      <c r="C1543" s="208" t="s">
        <v>4</v>
      </c>
      <c r="D1543" s="208" t="s">
        <v>5</v>
      </c>
      <c r="E1543" s="208" t="s">
        <v>126</v>
      </c>
      <c r="F1543" s="208" t="s">
        <v>3</v>
      </c>
      <c r="G1543" s="208" t="s">
        <v>16</v>
      </c>
      <c r="H1543" s="208" t="s">
        <v>131</v>
      </c>
      <c r="I1543" s="421" t="str">
        <f>'Extraction IP'!G1543</f>
        <v>4</v>
      </c>
      <c r="J1543" s="210">
        <f t="array" ref="J1543">INDEX(H:H,MATCH(1,(K1543=A:A)*(L1543=G:G),0))</f>
        <v>0</v>
      </c>
    </row>
    <row r="1544" spans="1:10" s="209" customFormat="1" x14ac:dyDescent="0.25">
      <c r="A1544" s="208" t="s">
        <v>1934</v>
      </c>
      <c r="B1544" s="208" t="s">
        <v>126</v>
      </c>
      <c r="C1544" s="208" t="s">
        <v>4</v>
      </c>
      <c r="D1544" s="208" t="s">
        <v>5</v>
      </c>
      <c r="E1544" s="208" t="s">
        <v>126</v>
      </c>
      <c r="F1544" s="208" t="s">
        <v>3</v>
      </c>
      <c r="G1544" s="208" t="s">
        <v>18</v>
      </c>
      <c r="H1544" s="208" t="s">
        <v>132</v>
      </c>
      <c r="I1544" s="421" t="str">
        <f>'Extraction IP'!G1544</f>
        <v>8</v>
      </c>
      <c r="J1544" s="210">
        <f t="array" ref="J1544">INDEX(H:H,MATCH(1,(K1544=A:A)*(L1544=G:G),0))</f>
        <v>0</v>
      </c>
    </row>
    <row r="1545" spans="1:10" s="209" customFormat="1" x14ac:dyDescent="0.25">
      <c r="A1545" s="208" t="s">
        <v>1935</v>
      </c>
      <c r="B1545" s="208" t="s">
        <v>126</v>
      </c>
      <c r="C1545" s="208" t="s">
        <v>4</v>
      </c>
      <c r="D1545" s="208" t="s">
        <v>5</v>
      </c>
      <c r="E1545" s="208" t="s">
        <v>126</v>
      </c>
      <c r="F1545" s="208" t="s">
        <v>3</v>
      </c>
      <c r="G1545" s="208" t="s">
        <v>13</v>
      </c>
      <c r="H1545" s="208" t="s">
        <v>1321</v>
      </c>
      <c r="I1545" s="421" t="str">
        <f>'Extraction IP'!G1545</f>
        <v>0</v>
      </c>
      <c r="J1545" s="210">
        <f t="array" ref="J1545">INDEX(H:H,MATCH(1,(K1545=A:A)*(L1545=G:G),0))</f>
        <v>0</v>
      </c>
    </row>
    <row r="1546" spans="1:10" s="209" customFormat="1" x14ac:dyDescent="0.25">
      <c r="A1546" s="208" t="s">
        <v>1935</v>
      </c>
      <c r="B1546" s="208" t="s">
        <v>126</v>
      </c>
      <c r="C1546" s="208" t="s">
        <v>4</v>
      </c>
      <c r="D1546" s="208" t="s">
        <v>5</v>
      </c>
      <c r="E1546" s="208" t="s">
        <v>126</v>
      </c>
      <c r="F1546" s="208" t="s">
        <v>3</v>
      </c>
      <c r="G1546" s="208" t="s">
        <v>16</v>
      </c>
      <c r="H1546" s="208" t="s">
        <v>1322</v>
      </c>
      <c r="I1546" s="421" t="str">
        <f>'Extraction IP'!G1546</f>
        <v>4</v>
      </c>
      <c r="J1546" s="210">
        <f t="array" ref="J1546">INDEX(H:H,MATCH(1,(K1546=A:A)*(L1546=G:G),0))</f>
        <v>0</v>
      </c>
    </row>
    <row r="1547" spans="1:10" s="209" customFormat="1" x14ac:dyDescent="0.25">
      <c r="A1547" s="208" t="s">
        <v>1935</v>
      </c>
      <c r="B1547" s="208" t="s">
        <v>126</v>
      </c>
      <c r="C1547" s="208" t="s">
        <v>4</v>
      </c>
      <c r="D1547" s="208" t="s">
        <v>5</v>
      </c>
      <c r="E1547" s="208" t="s">
        <v>126</v>
      </c>
      <c r="F1547" s="208" t="s">
        <v>3</v>
      </c>
      <c r="G1547" s="208" t="s">
        <v>18</v>
      </c>
      <c r="H1547" s="208" t="s">
        <v>1323</v>
      </c>
      <c r="I1547" s="421" t="str">
        <f>'Extraction IP'!G1547</f>
        <v>8</v>
      </c>
      <c r="J1547" s="210">
        <f t="array" ref="J1547">INDEX(H:H,MATCH(1,(K1547=A:A)*(L1547=G:G),0))</f>
        <v>0</v>
      </c>
    </row>
    <row r="1548" spans="1:10" s="209" customFormat="1" x14ac:dyDescent="0.25">
      <c r="A1548" s="208" t="s">
        <v>1936</v>
      </c>
      <c r="B1548" s="208" t="s">
        <v>244</v>
      </c>
      <c r="C1548" s="208" t="s">
        <v>4</v>
      </c>
      <c r="D1548" s="208" t="s">
        <v>5</v>
      </c>
      <c r="E1548" s="208" t="s">
        <v>244</v>
      </c>
      <c r="F1548" s="208"/>
      <c r="G1548" s="208" t="s">
        <v>16</v>
      </c>
      <c r="H1548" s="208" t="s">
        <v>592</v>
      </c>
      <c r="I1548" s="421" t="str">
        <f>'Extraction IP'!G1548</f>
        <v>4</v>
      </c>
      <c r="J1548" s="210">
        <f t="array" ref="J1548">INDEX(H:H,MATCH(1,(K1548=A:A)*(L1548=G:G),0))</f>
        <v>0</v>
      </c>
    </row>
    <row r="1549" spans="1:10" s="209" customFormat="1" x14ac:dyDescent="0.25">
      <c r="A1549" s="208" t="s">
        <v>1936</v>
      </c>
      <c r="B1549" s="208" t="s">
        <v>244</v>
      </c>
      <c r="C1549" s="208" t="s">
        <v>4</v>
      </c>
      <c r="D1549" s="208" t="s">
        <v>5</v>
      </c>
      <c r="E1549" s="208" t="s">
        <v>244</v>
      </c>
      <c r="F1549" s="208"/>
      <c r="G1549" s="208" t="s">
        <v>16</v>
      </c>
      <c r="H1549" s="208" t="s">
        <v>593</v>
      </c>
      <c r="I1549" s="421" t="str">
        <f>'Extraction IP'!G1549</f>
        <v>4</v>
      </c>
      <c r="J1549" s="210">
        <f t="array" ref="J1549">INDEX(H:H,MATCH(1,(K1549=A:A)*(L1549=G:G),0))</f>
        <v>0</v>
      </c>
    </row>
    <row r="1550" spans="1:10" s="209" customFormat="1" x14ac:dyDescent="0.25">
      <c r="A1550" s="208" t="s">
        <v>1936</v>
      </c>
      <c r="B1550" s="208" t="s">
        <v>244</v>
      </c>
      <c r="C1550" s="208" t="s">
        <v>4</v>
      </c>
      <c r="D1550" s="208" t="s">
        <v>5</v>
      </c>
      <c r="E1550" s="208" t="s">
        <v>244</v>
      </c>
      <c r="F1550" s="208"/>
      <c r="G1550" s="208" t="s">
        <v>13</v>
      </c>
      <c r="H1550" s="208" t="s">
        <v>629</v>
      </c>
      <c r="I1550" s="421" t="str">
        <f>'Extraction IP'!G1550</f>
        <v>0</v>
      </c>
      <c r="J1550" s="210">
        <f t="array" ref="J1550">INDEX(H:H,MATCH(1,(K1550=A:A)*(L1550=G:G),0))</f>
        <v>0</v>
      </c>
    </row>
    <row r="1551" spans="1:10" s="209" customFormat="1" x14ac:dyDescent="0.25">
      <c r="A1551" s="208" t="s">
        <v>1936</v>
      </c>
      <c r="B1551" s="208" t="s">
        <v>244</v>
      </c>
      <c r="C1551" s="208" t="s">
        <v>4</v>
      </c>
      <c r="D1551" s="208" t="s">
        <v>5</v>
      </c>
      <c r="E1551" s="208" t="s">
        <v>244</v>
      </c>
      <c r="F1551" s="208"/>
      <c r="G1551" s="208" t="s">
        <v>13</v>
      </c>
      <c r="H1551" s="208" t="s">
        <v>667</v>
      </c>
      <c r="I1551" s="421" t="str">
        <f>'Extraction IP'!G1551</f>
        <v>0</v>
      </c>
      <c r="J1551" s="210">
        <f t="array" ref="J1551">INDEX(H:H,MATCH(1,(K1551=A:A)*(L1551=G:G),0))</f>
        <v>0</v>
      </c>
    </row>
    <row r="1552" spans="1:10" s="209" customFormat="1" x14ac:dyDescent="0.25">
      <c r="A1552" s="208" t="s">
        <v>1936</v>
      </c>
      <c r="B1552" s="208" t="s">
        <v>244</v>
      </c>
      <c r="C1552" s="208" t="s">
        <v>4</v>
      </c>
      <c r="D1552" s="208" t="s">
        <v>5</v>
      </c>
      <c r="E1552" s="208" t="s">
        <v>244</v>
      </c>
      <c r="F1552" s="208"/>
      <c r="G1552" s="208" t="s">
        <v>18</v>
      </c>
      <c r="H1552" s="208" t="s">
        <v>731</v>
      </c>
      <c r="I1552" s="421" t="str">
        <f>'Extraction IP'!G1552</f>
        <v>8</v>
      </c>
      <c r="J1552" s="210">
        <f t="array" ref="J1552">INDEX(H:H,MATCH(1,(K1552=A:A)*(L1552=G:G),0))</f>
        <v>0</v>
      </c>
    </row>
    <row r="1553" spans="1:10" s="209" customFormat="1" x14ac:dyDescent="0.25">
      <c r="A1553" s="208" t="s">
        <v>1936</v>
      </c>
      <c r="B1553" s="208" t="s">
        <v>244</v>
      </c>
      <c r="C1553" s="208" t="s">
        <v>4</v>
      </c>
      <c r="D1553" s="208" t="s">
        <v>5</v>
      </c>
      <c r="E1553" s="208" t="s">
        <v>244</v>
      </c>
      <c r="F1553" s="208"/>
      <c r="G1553" s="208" t="s">
        <v>18</v>
      </c>
      <c r="H1553" s="208" t="s">
        <v>763</v>
      </c>
      <c r="I1553" s="421" t="str">
        <f>'Extraction IP'!G1553</f>
        <v>8</v>
      </c>
      <c r="J1553" s="210">
        <f t="array" ref="J1553">INDEX(H:H,MATCH(1,(K1553=A:A)*(L1553=G:G),0))</f>
        <v>0</v>
      </c>
    </row>
    <row r="1554" spans="1:10" s="209" customFormat="1" x14ac:dyDescent="0.25">
      <c r="A1554" s="208" t="s">
        <v>1937</v>
      </c>
      <c r="B1554" s="208" t="s">
        <v>244</v>
      </c>
      <c r="C1554" s="208" t="s">
        <v>4</v>
      </c>
      <c r="D1554" s="208" t="s">
        <v>5</v>
      </c>
      <c r="E1554" s="208" t="s">
        <v>244</v>
      </c>
      <c r="F1554" s="208"/>
      <c r="G1554" s="208" t="s">
        <v>13</v>
      </c>
      <c r="H1554" s="208" t="s">
        <v>561</v>
      </c>
      <c r="I1554" s="421" t="str">
        <f>'Extraction IP'!G1554</f>
        <v>0</v>
      </c>
      <c r="J1554" s="210">
        <f t="array" ref="J1554">INDEX(H:H,MATCH(1,(K1554=A:A)*(L1554=G:G),0))</f>
        <v>0</v>
      </c>
    </row>
    <row r="1555" spans="1:10" s="209" customFormat="1" x14ac:dyDescent="0.25">
      <c r="A1555" s="208" t="s">
        <v>1937</v>
      </c>
      <c r="B1555" s="208" t="s">
        <v>244</v>
      </c>
      <c r="C1555" s="208" t="s">
        <v>4</v>
      </c>
      <c r="D1555" s="208" t="s">
        <v>5</v>
      </c>
      <c r="E1555" s="208" t="s">
        <v>244</v>
      </c>
      <c r="F1555" s="208"/>
      <c r="G1555" s="208" t="s">
        <v>18</v>
      </c>
      <c r="H1555" s="208" t="s">
        <v>631</v>
      </c>
      <c r="I1555" s="421" t="str">
        <f>'Extraction IP'!G1555</f>
        <v>8</v>
      </c>
      <c r="J1555" s="210">
        <f t="array" ref="J1555">INDEX(H:H,MATCH(1,(K1555=A:A)*(L1555=G:G),0))</f>
        <v>0</v>
      </c>
    </row>
    <row r="1556" spans="1:10" s="209" customFormat="1" x14ac:dyDescent="0.25">
      <c r="A1556" s="208" t="s">
        <v>1937</v>
      </c>
      <c r="B1556" s="208" t="s">
        <v>244</v>
      </c>
      <c r="C1556" s="208" t="s">
        <v>4</v>
      </c>
      <c r="D1556" s="208" t="s">
        <v>5</v>
      </c>
      <c r="E1556" s="208" t="s">
        <v>244</v>
      </c>
      <c r="F1556" s="208"/>
      <c r="G1556" s="208" t="s">
        <v>16</v>
      </c>
      <c r="H1556" s="208" t="s">
        <v>668</v>
      </c>
      <c r="I1556" s="421" t="str">
        <f>'Extraction IP'!G1556</f>
        <v>4</v>
      </c>
      <c r="J1556" s="210">
        <f t="array" ref="J1556">INDEX(H:H,MATCH(1,(K1556=A:A)*(L1556=G:G),0))</f>
        <v>0</v>
      </c>
    </row>
    <row r="1557" spans="1:10" s="209" customFormat="1" x14ac:dyDescent="0.25">
      <c r="A1557" s="208" t="s">
        <v>1937</v>
      </c>
      <c r="B1557" s="208" t="s">
        <v>244</v>
      </c>
      <c r="C1557" s="208" t="s">
        <v>4</v>
      </c>
      <c r="D1557" s="208" t="s">
        <v>5</v>
      </c>
      <c r="E1557" s="208" t="s">
        <v>244</v>
      </c>
      <c r="F1557" s="208"/>
      <c r="G1557" s="208" t="s">
        <v>13</v>
      </c>
      <c r="H1557" s="208" t="s">
        <v>732</v>
      </c>
      <c r="I1557" s="421" t="str">
        <f>'Extraction IP'!G1557</f>
        <v>0</v>
      </c>
      <c r="J1557" s="210">
        <f t="array" ref="J1557">INDEX(H:H,MATCH(1,(K1557=A:A)*(L1557=G:G),0))</f>
        <v>0</v>
      </c>
    </row>
    <row r="1558" spans="1:10" s="209" customFormat="1" x14ac:dyDescent="0.25">
      <c r="A1558" s="208" t="s">
        <v>1937</v>
      </c>
      <c r="B1558" s="208" t="s">
        <v>244</v>
      </c>
      <c r="C1558" s="208" t="s">
        <v>4</v>
      </c>
      <c r="D1558" s="208" t="s">
        <v>5</v>
      </c>
      <c r="E1558" s="208" t="s">
        <v>244</v>
      </c>
      <c r="F1558" s="208"/>
      <c r="G1558" s="208" t="s">
        <v>16</v>
      </c>
      <c r="H1558" s="208" t="s">
        <v>733</v>
      </c>
      <c r="I1558" s="421" t="str">
        <f>'Extraction IP'!G1558</f>
        <v>4</v>
      </c>
      <c r="J1558" s="210">
        <f t="array" ref="J1558">INDEX(H:H,MATCH(1,(K1558=A:A)*(L1558=G:G),0))</f>
        <v>0</v>
      </c>
    </row>
    <row r="1559" spans="1:10" s="209" customFormat="1" x14ac:dyDescent="0.25">
      <c r="A1559" s="208" t="s">
        <v>1937</v>
      </c>
      <c r="B1559" s="208" t="s">
        <v>244</v>
      </c>
      <c r="C1559" s="208" t="s">
        <v>4</v>
      </c>
      <c r="D1559" s="208" t="s">
        <v>5</v>
      </c>
      <c r="E1559" s="208" t="s">
        <v>244</v>
      </c>
      <c r="F1559" s="208"/>
      <c r="G1559" s="208" t="s">
        <v>18</v>
      </c>
      <c r="H1559" s="208" t="s">
        <v>788</v>
      </c>
      <c r="I1559" s="421" t="str">
        <f>'Extraction IP'!G1559</f>
        <v>8</v>
      </c>
      <c r="J1559" s="210">
        <f t="array" ref="J1559">INDEX(H:H,MATCH(1,(K1559=A:A)*(L1559=G:G),0))</f>
        <v>0</v>
      </c>
    </row>
    <row r="1560" spans="1:10" s="209" customFormat="1" x14ac:dyDescent="0.25">
      <c r="A1560" s="208" t="s">
        <v>1938</v>
      </c>
      <c r="B1560" s="208" t="s">
        <v>244</v>
      </c>
      <c r="C1560" s="208" t="s">
        <v>4</v>
      </c>
      <c r="D1560" s="208" t="s">
        <v>5</v>
      </c>
      <c r="E1560" s="208" t="s">
        <v>244</v>
      </c>
      <c r="F1560" s="208"/>
      <c r="G1560" s="208" t="s">
        <v>18</v>
      </c>
      <c r="H1560" s="208" t="s">
        <v>613</v>
      </c>
      <c r="I1560" s="421" t="str">
        <f>'Extraction IP'!G1560</f>
        <v>8</v>
      </c>
      <c r="J1560" s="210">
        <f t="array" ref="J1560">INDEX(H:H,MATCH(1,(K1560=A:A)*(L1560=G:G),0))</f>
        <v>0</v>
      </c>
    </row>
    <row r="1561" spans="1:10" s="209" customFormat="1" x14ac:dyDescent="0.25">
      <c r="A1561" s="208" t="s">
        <v>1938</v>
      </c>
      <c r="B1561" s="208" t="s">
        <v>244</v>
      </c>
      <c r="C1561" s="208" t="s">
        <v>4</v>
      </c>
      <c r="D1561" s="208" t="s">
        <v>5</v>
      </c>
      <c r="E1561" s="208" t="s">
        <v>244</v>
      </c>
      <c r="F1561" s="208"/>
      <c r="G1561" s="208" t="s">
        <v>13</v>
      </c>
      <c r="H1561" s="208" t="s">
        <v>669</v>
      </c>
      <c r="I1561" s="421" t="str">
        <f>'Extraction IP'!G1561</f>
        <v>0</v>
      </c>
      <c r="J1561" s="210">
        <f t="array" ref="J1561">INDEX(H:H,MATCH(1,(K1561=A:A)*(L1561=G:G),0))</f>
        <v>0</v>
      </c>
    </row>
    <row r="1562" spans="1:10" s="209" customFormat="1" x14ac:dyDescent="0.25">
      <c r="A1562" s="208" t="s">
        <v>1938</v>
      </c>
      <c r="B1562" s="208" t="s">
        <v>244</v>
      </c>
      <c r="C1562" s="208" t="s">
        <v>4</v>
      </c>
      <c r="D1562" s="208" t="s">
        <v>5</v>
      </c>
      <c r="E1562" s="208" t="s">
        <v>244</v>
      </c>
      <c r="F1562" s="208"/>
      <c r="G1562" s="208" t="s">
        <v>18</v>
      </c>
      <c r="H1562" s="208" t="s">
        <v>688</v>
      </c>
      <c r="I1562" s="421" t="str">
        <f>'Extraction IP'!G1562</f>
        <v>8</v>
      </c>
      <c r="J1562" s="210">
        <f t="array" ref="J1562">INDEX(H:H,MATCH(1,(K1562=A:A)*(L1562=G:G),0))</f>
        <v>0</v>
      </c>
    </row>
    <row r="1563" spans="1:10" s="209" customFormat="1" x14ac:dyDescent="0.25">
      <c r="A1563" s="208" t="s">
        <v>1938</v>
      </c>
      <c r="B1563" s="208" t="s">
        <v>244</v>
      </c>
      <c r="C1563" s="208" t="s">
        <v>4</v>
      </c>
      <c r="D1563" s="208" t="s">
        <v>5</v>
      </c>
      <c r="E1563" s="208" t="s">
        <v>244</v>
      </c>
      <c r="F1563" s="208"/>
      <c r="G1563" s="208" t="s">
        <v>16</v>
      </c>
      <c r="H1563" s="208" t="s">
        <v>717</v>
      </c>
      <c r="I1563" s="421" t="str">
        <f>'Extraction IP'!G1563</f>
        <v>4</v>
      </c>
      <c r="J1563" s="210">
        <f t="array" ref="J1563">INDEX(H:H,MATCH(1,(K1563=A:A)*(L1563=G:G),0))</f>
        <v>0</v>
      </c>
    </row>
    <row r="1564" spans="1:10" s="209" customFormat="1" x14ac:dyDescent="0.25">
      <c r="A1564" s="208" t="s">
        <v>1938</v>
      </c>
      <c r="B1564" s="208" t="s">
        <v>244</v>
      </c>
      <c r="C1564" s="208" t="s">
        <v>4</v>
      </c>
      <c r="D1564" s="208" t="s">
        <v>5</v>
      </c>
      <c r="E1564" s="208" t="s">
        <v>244</v>
      </c>
      <c r="F1564" s="208"/>
      <c r="G1564" s="208" t="s">
        <v>16</v>
      </c>
      <c r="H1564" s="208" t="s">
        <v>764</v>
      </c>
      <c r="I1564" s="421" t="str">
        <f>'Extraction IP'!G1564</f>
        <v>4</v>
      </c>
      <c r="J1564" s="210">
        <f t="array" ref="J1564">INDEX(H:H,MATCH(1,(K1564=A:A)*(L1564=G:G),0))</f>
        <v>0</v>
      </c>
    </row>
    <row r="1565" spans="1:10" s="209" customFormat="1" x14ac:dyDescent="0.25">
      <c r="A1565" s="208" t="s">
        <v>1938</v>
      </c>
      <c r="B1565" s="208" t="s">
        <v>244</v>
      </c>
      <c r="C1565" s="208" t="s">
        <v>4</v>
      </c>
      <c r="D1565" s="208" t="s">
        <v>5</v>
      </c>
      <c r="E1565" s="208" t="s">
        <v>244</v>
      </c>
      <c r="F1565" s="208"/>
      <c r="G1565" s="208" t="s">
        <v>13</v>
      </c>
      <c r="H1565" s="208" t="s">
        <v>789</v>
      </c>
      <c r="I1565" s="421" t="str">
        <f>'Extraction IP'!G1565</f>
        <v>0</v>
      </c>
      <c r="J1565" s="210">
        <f t="array" ref="J1565">INDEX(H:H,MATCH(1,(K1565=A:A)*(L1565=G:G),0))</f>
        <v>0</v>
      </c>
    </row>
    <row r="1566" spans="1:10" s="206" customFormat="1" x14ac:dyDescent="0.25">
      <c r="A1566" s="205" t="s">
        <v>1939</v>
      </c>
      <c r="B1566" s="205" t="s">
        <v>1867</v>
      </c>
      <c r="C1566" s="205" t="s">
        <v>4</v>
      </c>
      <c r="D1566" s="205" t="s">
        <v>5</v>
      </c>
      <c r="E1566" s="205" t="s">
        <v>1867</v>
      </c>
      <c r="F1566" s="205"/>
      <c r="G1566" s="205" t="s">
        <v>0</v>
      </c>
      <c r="H1566" s="205" t="s">
        <v>599</v>
      </c>
      <c r="I1566" s="421" t="str">
        <f>'Extraction IP'!G1566</f>
        <v>3</v>
      </c>
      <c r="J1566" s="207">
        <f t="array" ref="J1566">INDEX(H:H,MATCH(1,(K1566=A:A)*(L1566=G:G),0))</f>
        <v>0</v>
      </c>
    </row>
    <row r="1567" spans="1:10" s="206" customFormat="1" x14ac:dyDescent="0.25">
      <c r="A1567" s="205" t="s">
        <v>1939</v>
      </c>
      <c r="B1567" s="205" t="s">
        <v>1867</v>
      </c>
      <c r="C1567" s="205" t="s">
        <v>4</v>
      </c>
      <c r="D1567" s="205" t="s">
        <v>5</v>
      </c>
      <c r="E1567" s="205" t="s">
        <v>1867</v>
      </c>
      <c r="F1567" s="205"/>
      <c r="G1567" s="205" t="s">
        <v>7</v>
      </c>
      <c r="H1567" s="205" t="s">
        <v>638</v>
      </c>
      <c r="I1567" s="421" t="str">
        <f>'Extraction IP'!G1567</f>
        <v>7</v>
      </c>
      <c r="J1567" s="207">
        <f t="array" ref="J1567">INDEX(H:H,MATCH(1,(K1567=A:A)*(L1567=G:G),0))</f>
        <v>0</v>
      </c>
    </row>
    <row r="1568" spans="1:10" s="206" customFormat="1" x14ac:dyDescent="0.25">
      <c r="A1568" s="205" t="s">
        <v>1939</v>
      </c>
      <c r="B1568" s="205" t="s">
        <v>1867</v>
      </c>
      <c r="C1568" s="205" t="s">
        <v>4</v>
      </c>
      <c r="D1568" s="205" t="s">
        <v>5</v>
      </c>
      <c r="E1568" s="205" t="s">
        <v>1867</v>
      </c>
      <c r="F1568" s="205"/>
      <c r="G1568" s="205" t="s">
        <v>6</v>
      </c>
      <c r="H1568" s="205" t="s">
        <v>703</v>
      </c>
      <c r="I1568" s="421" t="str">
        <f>'Extraction IP'!G1568</f>
        <v>11</v>
      </c>
      <c r="J1568" s="207">
        <f t="array" ref="J1568">INDEX(H:H,MATCH(1,(K1568=A:A)*(L1568=G:G),0))</f>
        <v>0</v>
      </c>
    </row>
    <row r="1569" spans="1:10" s="206" customFormat="1" x14ac:dyDescent="0.25">
      <c r="A1569" s="205" t="s">
        <v>1940</v>
      </c>
      <c r="B1569" s="205" t="s">
        <v>1867</v>
      </c>
      <c r="C1569" s="205" t="s">
        <v>4</v>
      </c>
      <c r="D1569" s="205" t="s">
        <v>5</v>
      </c>
      <c r="E1569" s="205" t="s">
        <v>1867</v>
      </c>
      <c r="F1569" s="205" t="s">
        <v>28</v>
      </c>
      <c r="G1569" s="205" t="s">
        <v>0</v>
      </c>
      <c r="H1569" s="205" t="s">
        <v>1538</v>
      </c>
      <c r="I1569" s="421" t="str">
        <f>'Extraction IP'!G1569</f>
        <v>3</v>
      </c>
      <c r="J1569" s="207">
        <f t="array" ref="J1569">INDEX(H:H,MATCH(1,(K1569=A:A)*(L1569=G:G),0))</f>
        <v>0</v>
      </c>
    </row>
    <row r="1570" spans="1:10" s="206" customFormat="1" x14ac:dyDescent="0.25">
      <c r="A1570" s="205" t="s">
        <v>1940</v>
      </c>
      <c r="B1570" s="205" t="s">
        <v>1867</v>
      </c>
      <c r="C1570" s="205" t="s">
        <v>4</v>
      </c>
      <c r="D1570" s="205" t="s">
        <v>5</v>
      </c>
      <c r="E1570" s="205" t="s">
        <v>1867</v>
      </c>
      <c r="F1570" s="205" t="s">
        <v>149</v>
      </c>
      <c r="G1570" s="205" t="s">
        <v>7</v>
      </c>
      <c r="H1570" s="205" t="s">
        <v>1539</v>
      </c>
      <c r="I1570" s="421" t="str">
        <f>'Extraction IP'!G1570</f>
        <v>7</v>
      </c>
      <c r="J1570" s="207">
        <f t="array" ref="J1570">INDEX(H:H,MATCH(1,(K1570=A:A)*(L1570=G:G),0))</f>
        <v>0</v>
      </c>
    </row>
    <row r="1571" spans="1:10" s="206" customFormat="1" x14ac:dyDescent="0.25">
      <c r="A1571" s="205" t="s">
        <v>1940</v>
      </c>
      <c r="B1571" s="205" t="s">
        <v>1867</v>
      </c>
      <c r="C1571" s="205" t="s">
        <v>4</v>
      </c>
      <c r="D1571" s="205" t="s">
        <v>5</v>
      </c>
      <c r="E1571" s="205" t="s">
        <v>1867</v>
      </c>
      <c r="F1571" s="205" t="s">
        <v>32</v>
      </c>
      <c r="G1571" s="205" t="s">
        <v>6</v>
      </c>
      <c r="H1571" s="205" t="s">
        <v>1540</v>
      </c>
      <c r="I1571" s="421" t="str">
        <f>'Extraction IP'!G1571</f>
        <v>11</v>
      </c>
      <c r="J1571" s="207">
        <f t="array" ref="J1571">INDEX(H:H,MATCH(1,(K1571=A:A)*(L1571=G:G),0))</f>
        <v>0</v>
      </c>
    </row>
    <row r="1572" spans="1:10" s="206" customFormat="1" x14ac:dyDescent="0.25">
      <c r="A1572" s="205" t="s">
        <v>1941</v>
      </c>
      <c r="B1572" s="205" t="s">
        <v>1867</v>
      </c>
      <c r="C1572" s="205" t="s">
        <v>4</v>
      </c>
      <c r="D1572" s="205" t="s">
        <v>5</v>
      </c>
      <c r="E1572" s="205" t="s">
        <v>1867</v>
      </c>
      <c r="F1572" s="205"/>
      <c r="G1572" s="205" t="s">
        <v>6</v>
      </c>
      <c r="H1572" s="205" t="s">
        <v>736</v>
      </c>
      <c r="I1572" s="421" t="str">
        <f>'Extraction IP'!G1572</f>
        <v>11</v>
      </c>
      <c r="J1572" s="207">
        <f t="array" ref="J1572">INDEX(H:H,MATCH(1,(K1572=A:A)*(L1572=G:G),0))</f>
        <v>0</v>
      </c>
    </row>
    <row r="1573" spans="1:10" s="206" customFormat="1" x14ac:dyDescent="0.25">
      <c r="A1573" s="205" t="s">
        <v>1941</v>
      </c>
      <c r="B1573" s="205" t="s">
        <v>1867</v>
      </c>
      <c r="C1573" s="205" t="s">
        <v>4</v>
      </c>
      <c r="D1573" s="205" t="s">
        <v>5</v>
      </c>
      <c r="E1573" s="205" t="s">
        <v>1867</v>
      </c>
      <c r="F1573" s="205" t="s">
        <v>3</v>
      </c>
      <c r="G1573" s="205" t="s">
        <v>7</v>
      </c>
      <c r="H1573" s="205" t="s">
        <v>1324</v>
      </c>
      <c r="I1573" s="421" t="str">
        <f>'Extraction IP'!G1573</f>
        <v>7</v>
      </c>
      <c r="J1573" s="207">
        <f t="array" ref="J1573">INDEX(H:H,MATCH(1,(K1573=A:A)*(L1573=G:G),0))</f>
        <v>0</v>
      </c>
    </row>
    <row r="1574" spans="1:10" s="206" customFormat="1" x14ac:dyDescent="0.25">
      <c r="A1574" s="205" t="s">
        <v>1941</v>
      </c>
      <c r="B1574" s="205" t="s">
        <v>1867</v>
      </c>
      <c r="C1574" s="205" t="s">
        <v>4</v>
      </c>
      <c r="D1574" s="205" t="s">
        <v>5</v>
      </c>
      <c r="E1574" s="205" t="s">
        <v>1867</v>
      </c>
      <c r="F1574" s="205" t="s">
        <v>3</v>
      </c>
      <c r="G1574" s="205" t="s">
        <v>0</v>
      </c>
      <c r="H1574" s="205" t="s">
        <v>1325</v>
      </c>
      <c r="I1574" s="421" t="str">
        <f>'Extraction IP'!G1574</f>
        <v>3</v>
      </c>
      <c r="J1574" s="207">
        <f t="array" ref="J1574">INDEX(H:H,MATCH(1,(K1574=A:A)*(L1574=G:G),0))</f>
        <v>0</v>
      </c>
    </row>
    <row r="1575" spans="1:10" x14ac:dyDescent="0.25">
      <c r="A1575" s="1" t="s">
        <v>1942</v>
      </c>
      <c r="B1575" s="1" t="s">
        <v>144</v>
      </c>
      <c r="C1575" s="1" t="s">
        <v>4</v>
      </c>
      <c r="D1575" s="1" t="s">
        <v>2</v>
      </c>
      <c r="E1575" s="1" t="s">
        <v>144</v>
      </c>
      <c r="F1575" s="1" t="s">
        <v>3</v>
      </c>
      <c r="G1575" s="1" t="s">
        <v>3</v>
      </c>
      <c r="H1575" s="1" t="s">
        <v>510</v>
      </c>
      <c r="I1575" s="421" t="str">
        <f>Tableau1[[#This Row],[Catégorie]]</f>
        <v>DJ</v>
      </c>
      <c r="J1575" s="49">
        <f t="array" ref="J1575">INDEX(H:H,MATCH(1,(K1575=A:A)*(L1575=G:G),0))</f>
        <v>0</v>
      </c>
    </row>
    <row r="1576" spans="1:10" x14ac:dyDescent="0.25">
      <c r="A1576" s="1" t="s">
        <v>1943</v>
      </c>
      <c r="B1576" s="1" t="s">
        <v>144</v>
      </c>
      <c r="C1576" s="1" t="s">
        <v>4</v>
      </c>
      <c r="D1576" s="1" t="s">
        <v>2</v>
      </c>
      <c r="E1576" s="1" t="s">
        <v>144</v>
      </c>
      <c r="F1576" s="1" t="s">
        <v>3</v>
      </c>
      <c r="G1576" s="1" t="s">
        <v>3</v>
      </c>
      <c r="H1576" s="1" t="s">
        <v>511</v>
      </c>
      <c r="I1576" s="421" t="str">
        <f>Tableau1[[#This Row],[Catégorie]]</f>
        <v>DJ</v>
      </c>
      <c r="J1576" s="49">
        <f t="array" ref="J1576">INDEX(H:H,MATCH(1,(K1576=A:A)*(L1576=G:G),0))</f>
        <v>0</v>
      </c>
    </row>
    <row r="1577" spans="1:10" x14ac:dyDescent="0.25">
      <c r="A1577" s="1" t="s">
        <v>1944</v>
      </c>
      <c r="B1577" s="1" t="s">
        <v>144</v>
      </c>
      <c r="C1577" s="1" t="s">
        <v>4</v>
      </c>
      <c r="D1577" s="1" t="s">
        <v>2</v>
      </c>
      <c r="E1577" s="1" t="s">
        <v>144</v>
      </c>
      <c r="F1577" s="1" t="s">
        <v>3</v>
      </c>
      <c r="G1577" s="1" t="s">
        <v>3</v>
      </c>
      <c r="H1577" s="1" t="s">
        <v>512</v>
      </c>
      <c r="I1577" s="421" t="str">
        <f>Tableau1[[#This Row],[Catégorie]]</f>
        <v>DJ</v>
      </c>
      <c r="J1577" s="49">
        <f t="array" ref="J1577">INDEX(H:H,MATCH(1,(K1577=A:A)*(L1577=G:G),0))</f>
        <v>0</v>
      </c>
    </row>
    <row r="1578" spans="1:10" s="206" customFormat="1" x14ac:dyDescent="0.25">
      <c r="A1578" s="205" t="s">
        <v>1945</v>
      </c>
      <c r="B1578" s="205" t="s">
        <v>1847</v>
      </c>
      <c r="C1578" s="205" t="s">
        <v>4</v>
      </c>
      <c r="D1578" s="205" t="s">
        <v>5</v>
      </c>
      <c r="E1578" s="205" t="s">
        <v>1847</v>
      </c>
      <c r="F1578" s="205"/>
      <c r="G1578" s="205" t="s">
        <v>0</v>
      </c>
      <c r="H1578" s="205" t="s">
        <v>567</v>
      </c>
      <c r="I1578" s="421" t="str">
        <f>'Extraction IP'!G1578</f>
        <v>3</v>
      </c>
      <c r="J1578" s="207">
        <f t="array" ref="J1578">INDEX(H:H,MATCH(1,(K1578=A:A)*(L1578=G:G),0))</f>
        <v>0</v>
      </c>
    </row>
    <row r="1579" spans="1:10" s="206" customFormat="1" x14ac:dyDescent="0.25">
      <c r="A1579" s="205" t="s">
        <v>1945</v>
      </c>
      <c r="B1579" s="205" t="s">
        <v>1847</v>
      </c>
      <c r="C1579" s="205" t="s">
        <v>4</v>
      </c>
      <c r="D1579" s="205" t="s">
        <v>5</v>
      </c>
      <c r="E1579" s="205" t="s">
        <v>1847</v>
      </c>
      <c r="F1579" s="205"/>
      <c r="G1579" s="205" t="s">
        <v>6</v>
      </c>
      <c r="H1579" s="205" t="s">
        <v>568</v>
      </c>
      <c r="I1579" s="421" t="str">
        <f>'Extraction IP'!G1579</f>
        <v>11</v>
      </c>
      <c r="J1579" s="207">
        <f t="array" ref="J1579">INDEX(H:H,MATCH(1,(K1579=A:A)*(L1579=G:G),0))</f>
        <v>0</v>
      </c>
    </row>
    <row r="1580" spans="1:10" s="206" customFormat="1" x14ac:dyDescent="0.25">
      <c r="A1580" s="205" t="s">
        <v>1945</v>
      </c>
      <c r="B1580" s="205" t="s">
        <v>1847</v>
      </c>
      <c r="C1580" s="205" t="s">
        <v>4</v>
      </c>
      <c r="D1580" s="205" t="s">
        <v>5</v>
      </c>
      <c r="E1580" s="205" t="s">
        <v>1847</v>
      </c>
      <c r="F1580" s="205"/>
      <c r="G1580" s="205" t="s">
        <v>7</v>
      </c>
      <c r="H1580" s="205" t="s">
        <v>765</v>
      </c>
      <c r="I1580" s="421" t="str">
        <f>'Extraction IP'!G1580</f>
        <v>7</v>
      </c>
      <c r="J1580" s="207">
        <f t="array" ref="J1580">INDEX(H:H,MATCH(1,(K1580=A:A)*(L1580=G:G),0))</f>
        <v>0</v>
      </c>
    </row>
    <row r="1581" spans="1:10" x14ac:dyDescent="0.25">
      <c r="A1581" s="1" t="s">
        <v>1946</v>
      </c>
      <c r="B1581" s="1" t="s">
        <v>144</v>
      </c>
      <c r="C1581" s="1" t="s">
        <v>4</v>
      </c>
      <c r="D1581" s="1" t="s">
        <v>2</v>
      </c>
      <c r="E1581" s="1" t="s">
        <v>144</v>
      </c>
      <c r="F1581" s="1" t="s">
        <v>3</v>
      </c>
      <c r="G1581" s="1" t="s">
        <v>3</v>
      </c>
      <c r="H1581" s="1" t="s">
        <v>509</v>
      </c>
      <c r="I1581" s="421" t="str">
        <f>Tableau1[[#This Row],[Catégorie]]</f>
        <v>DJ</v>
      </c>
      <c r="J1581" s="49">
        <f t="array" ref="J1581">INDEX(H:H,MATCH(1,(K1581=A:A)*(L1581=G:G),0))</f>
        <v>0</v>
      </c>
    </row>
    <row r="1582" spans="1:10" s="206" customFormat="1" x14ac:dyDescent="0.25">
      <c r="A1582" s="205" t="s">
        <v>1947</v>
      </c>
      <c r="B1582" s="205" t="s">
        <v>1847</v>
      </c>
      <c r="C1582" s="205" t="s">
        <v>4</v>
      </c>
      <c r="D1582" s="205" t="s">
        <v>5</v>
      </c>
      <c r="E1582" s="205" t="s">
        <v>1847</v>
      </c>
      <c r="F1582" s="205"/>
      <c r="G1582" s="205" t="s">
        <v>0</v>
      </c>
      <c r="H1582" s="205" t="s">
        <v>600</v>
      </c>
      <c r="I1582" s="421" t="str">
        <f>'Extraction IP'!G1582</f>
        <v>3</v>
      </c>
      <c r="J1582" s="207">
        <f t="array" ref="J1582">INDEX(H:H,MATCH(1,(K1582=A:A)*(L1582=G:G),0))</f>
        <v>0</v>
      </c>
    </row>
    <row r="1583" spans="1:10" s="206" customFormat="1" x14ac:dyDescent="0.25">
      <c r="A1583" s="205" t="s">
        <v>1947</v>
      </c>
      <c r="B1583" s="205" t="s">
        <v>1847</v>
      </c>
      <c r="C1583" s="205" t="s">
        <v>4</v>
      </c>
      <c r="D1583" s="205" t="s">
        <v>5</v>
      </c>
      <c r="E1583" s="205" t="s">
        <v>1847</v>
      </c>
      <c r="F1583" s="205"/>
      <c r="G1583" s="205" t="s">
        <v>6</v>
      </c>
      <c r="H1583" s="205" t="s">
        <v>641</v>
      </c>
      <c r="I1583" s="421" t="str">
        <f>'Extraction IP'!G1583</f>
        <v>11</v>
      </c>
      <c r="J1583" s="207">
        <f t="array" ref="J1583">INDEX(H:H,MATCH(1,(K1583=A:A)*(L1583=G:G),0))</f>
        <v>0</v>
      </c>
    </row>
    <row r="1584" spans="1:10" s="206" customFormat="1" x14ac:dyDescent="0.25">
      <c r="A1584" s="205" t="s">
        <v>1947</v>
      </c>
      <c r="B1584" s="205" t="s">
        <v>1847</v>
      </c>
      <c r="C1584" s="205" t="s">
        <v>4</v>
      </c>
      <c r="D1584" s="205" t="s">
        <v>5</v>
      </c>
      <c r="E1584" s="205" t="s">
        <v>1847</v>
      </c>
      <c r="F1584" s="205"/>
      <c r="G1584" s="205" t="s">
        <v>7</v>
      </c>
      <c r="H1584" s="205" t="s">
        <v>737</v>
      </c>
      <c r="I1584" s="421" t="str">
        <f>'Extraction IP'!G1584</f>
        <v>7</v>
      </c>
      <c r="J1584" s="207">
        <f t="array" ref="J1584">INDEX(H:H,MATCH(1,(K1584=A:A)*(L1584=G:G),0))</f>
        <v>0</v>
      </c>
    </row>
    <row r="1585" spans="1:10" s="206" customFormat="1" x14ac:dyDescent="0.25">
      <c r="A1585" s="205" t="s">
        <v>1948</v>
      </c>
      <c r="B1585" s="205" t="s">
        <v>1847</v>
      </c>
      <c r="C1585" s="205" t="s">
        <v>4</v>
      </c>
      <c r="D1585" s="205" t="s">
        <v>5</v>
      </c>
      <c r="E1585" s="205" t="s">
        <v>1847</v>
      </c>
      <c r="F1585" s="205"/>
      <c r="G1585" s="205" t="s">
        <v>6</v>
      </c>
      <c r="H1585" s="205" t="s">
        <v>671</v>
      </c>
      <c r="I1585" s="421" t="str">
        <f>'Extraction IP'!G1585</f>
        <v>11</v>
      </c>
      <c r="J1585" s="207">
        <f t="array" ref="J1585">INDEX(H:H,MATCH(1,(K1585=A:A)*(L1585=G:G),0))</f>
        <v>0</v>
      </c>
    </row>
    <row r="1586" spans="1:10" s="206" customFormat="1" x14ac:dyDescent="0.25">
      <c r="A1586" s="205" t="s">
        <v>1948</v>
      </c>
      <c r="B1586" s="205" t="s">
        <v>1847</v>
      </c>
      <c r="C1586" s="205" t="s">
        <v>4</v>
      </c>
      <c r="D1586" s="205" t="s">
        <v>5</v>
      </c>
      <c r="E1586" s="205" t="s">
        <v>1847</v>
      </c>
      <c r="F1586" s="205"/>
      <c r="G1586" s="205" t="s">
        <v>0</v>
      </c>
      <c r="H1586" s="205" t="s">
        <v>769</v>
      </c>
      <c r="I1586" s="421" t="str">
        <f>'Extraction IP'!G1586</f>
        <v>3</v>
      </c>
      <c r="J1586" s="207">
        <f t="array" ref="J1586">INDEX(H:H,MATCH(1,(K1586=A:A)*(L1586=G:G),0))</f>
        <v>0</v>
      </c>
    </row>
    <row r="1587" spans="1:10" s="206" customFormat="1" x14ac:dyDescent="0.25">
      <c r="A1587" s="205" t="s">
        <v>1948</v>
      </c>
      <c r="B1587" s="205" t="s">
        <v>1847</v>
      </c>
      <c r="C1587" s="205" t="s">
        <v>4</v>
      </c>
      <c r="D1587" s="205" t="s">
        <v>5</v>
      </c>
      <c r="E1587" s="205" t="s">
        <v>1847</v>
      </c>
      <c r="F1587" s="205"/>
      <c r="G1587" s="205" t="s">
        <v>7</v>
      </c>
      <c r="H1587" s="205" t="s">
        <v>794</v>
      </c>
      <c r="I1587" s="421" t="str">
        <f>'Extraction IP'!G1587</f>
        <v>7</v>
      </c>
      <c r="J1587" s="207">
        <f t="array" ref="J1587">INDEX(H:H,MATCH(1,(K1587=A:A)*(L1587=G:G),0))</f>
        <v>0</v>
      </c>
    </row>
    <row r="1588" spans="1:10" s="148" customFormat="1" x14ac:dyDescent="0.25">
      <c r="A1588" s="165" t="s">
        <v>1949</v>
      </c>
      <c r="B1588" s="165" t="s">
        <v>137</v>
      </c>
      <c r="C1588" s="165" t="s">
        <v>4</v>
      </c>
      <c r="D1588" s="165" t="s">
        <v>5</v>
      </c>
      <c r="E1588" s="165" t="s">
        <v>137</v>
      </c>
      <c r="F1588" s="165"/>
      <c r="G1588" s="165" t="s">
        <v>16</v>
      </c>
      <c r="H1588" s="165" t="s">
        <v>566</v>
      </c>
      <c r="I1588" s="421" t="str">
        <f>'Extraction IP'!G1588</f>
        <v>4</v>
      </c>
      <c r="J1588" s="166">
        <f t="array" ref="J1588">INDEX(H:H,MATCH(1,(K1588=A:A)*(L1588=G:G),0))</f>
        <v>0</v>
      </c>
    </row>
    <row r="1589" spans="1:10" s="148" customFormat="1" x14ac:dyDescent="0.25">
      <c r="A1589" s="165" t="s">
        <v>1949</v>
      </c>
      <c r="B1589" s="165" t="s">
        <v>137</v>
      </c>
      <c r="C1589" s="165" t="s">
        <v>4</v>
      </c>
      <c r="D1589" s="165" t="s">
        <v>5</v>
      </c>
      <c r="E1589" s="165" t="s">
        <v>137</v>
      </c>
      <c r="F1589" s="165"/>
      <c r="G1589" s="165" t="s">
        <v>13</v>
      </c>
      <c r="H1589" s="165" t="s">
        <v>639</v>
      </c>
      <c r="I1589" s="421" t="str">
        <f>'Extraction IP'!G1589</f>
        <v>0</v>
      </c>
      <c r="J1589" s="166">
        <f t="array" ref="J1589">INDEX(H:H,MATCH(1,(K1589=A:A)*(L1589=G:G),0))</f>
        <v>0</v>
      </c>
    </row>
    <row r="1590" spans="1:10" s="148" customFormat="1" x14ac:dyDescent="0.25">
      <c r="A1590" s="165" t="s">
        <v>1949</v>
      </c>
      <c r="B1590" s="165" t="s">
        <v>137</v>
      </c>
      <c r="C1590" s="165" t="s">
        <v>4</v>
      </c>
      <c r="D1590" s="165" t="s">
        <v>5</v>
      </c>
      <c r="E1590" s="165" t="s">
        <v>137</v>
      </c>
      <c r="F1590" s="165"/>
      <c r="G1590" s="165" t="s">
        <v>18</v>
      </c>
      <c r="H1590" s="165" t="s">
        <v>735</v>
      </c>
      <c r="I1590" s="421" t="str">
        <f>'Extraction IP'!G1590</f>
        <v>8</v>
      </c>
      <c r="J1590" s="166">
        <f t="array" ref="J1590">INDEX(H:H,MATCH(1,(K1590=A:A)*(L1590=G:G),0))</f>
        <v>0</v>
      </c>
    </row>
    <row r="1591" spans="1:10" s="148" customFormat="1" x14ac:dyDescent="0.25">
      <c r="A1591" s="165" t="s">
        <v>1950</v>
      </c>
      <c r="B1591" s="165" t="s">
        <v>134</v>
      </c>
      <c r="C1591" s="165" t="s">
        <v>4</v>
      </c>
      <c r="D1591" s="165" t="s">
        <v>5</v>
      </c>
      <c r="E1591" s="165" t="s">
        <v>134</v>
      </c>
      <c r="F1591" s="165"/>
      <c r="G1591" s="165" t="s">
        <v>18</v>
      </c>
      <c r="H1591" s="165" t="s">
        <v>640</v>
      </c>
      <c r="I1591" s="421" t="str">
        <f>'Extraction IP'!G1591</f>
        <v>8</v>
      </c>
      <c r="J1591" s="166">
        <f t="array" ref="J1591">INDEX(H:H,MATCH(1,(K1591=A:A)*(L1591=G:G),0))</f>
        <v>0</v>
      </c>
    </row>
    <row r="1592" spans="1:10" s="148" customFormat="1" x14ac:dyDescent="0.25">
      <c r="A1592" s="165" t="s">
        <v>1950</v>
      </c>
      <c r="B1592" s="165" t="s">
        <v>134</v>
      </c>
      <c r="C1592" s="165" t="s">
        <v>4</v>
      </c>
      <c r="D1592" s="165" t="s">
        <v>5</v>
      </c>
      <c r="E1592" s="165" t="s">
        <v>134</v>
      </c>
      <c r="F1592" s="165"/>
      <c r="G1592" s="165" t="s">
        <v>16</v>
      </c>
      <c r="H1592" s="165" t="s">
        <v>704</v>
      </c>
      <c r="I1592" s="421" t="str">
        <f>'Extraction IP'!G1592</f>
        <v>4</v>
      </c>
      <c r="J1592" s="166">
        <f t="array" ref="J1592">INDEX(H:H,MATCH(1,(K1592=A:A)*(L1592=G:G),0))</f>
        <v>0</v>
      </c>
    </row>
    <row r="1593" spans="1:10" s="148" customFormat="1" x14ac:dyDescent="0.25">
      <c r="A1593" s="165" t="s">
        <v>1950</v>
      </c>
      <c r="B1593" s="165" t="s">
        <v>134</v>
      </c>
      <c r="C1593" s="165" t="s">
        <v>4</v>
      </c>
      <c r="D1593" s="165" t="s">
        <v>5</v>
      </c>
      <c r="E1593" s="165" t="s">
        <v>134</v>
      </c>
      <c r="F1593" s="165"/>
      <c r="G1593" s="165" t="s">
        <v>13</v>
      </c>
      <c r="H1593" s="165" t="s">
        <v>766</v>
      </c>
      <c r="I1593" s="421" t="str">
        <f>'Extraction IP'!G1593</f>
        <v>0</v>
      </c>
      <c r="J1593" s="166">
        <f t="array" ref="J1593">INDEX(H:H,MATCH(1,(K1593=A:A)*(L1593=G:G),0))</f>
        <v>0</v>
      </c>
    </row>
    <row r="1594" spans="1:10" s="148" customFormat="1" x14ac:dyDescent="0.25">
      <c r="A1594" s="165" t="s">
        <v>1951</v>
      </c>
      <c r="B1594" s="165" t="s">
        <v>137</v>
      </c>
      <c r="C1594" s="165" t="s">
        <v>4</v>
      </c>
      <c r="D1594" s="165" t="s">
        <v>5</v>
      </c>
      <c r="E1594" s="165" t="s">
        <v>137</v>
      </c>
      <c r="F1594" s="165"/>
      <c r="G1594" s="165" t="s">
        <v>18</v>
      </c>
      <c r="H1594" s="165" t="s">
        <v>655</v>
      </c>
      <c r="I1594" s="421" t="str">
        <f>'Extraction IP'!G1594</f>
        <v>8</v>
      </c>
      <c r="J1594" s="166">
        <f t="array" ref="J1594">INDEX(H:H,MATCH(1,(K1594=A:A)*(L1594=G:G),0))</f>
        <v>0</v>
      </c>
    </row>
    <row r="1595" spans="1:10" s="148" customFormat="1" x14ac:dyDescent="0.25">
      <c r="A1595" s="165" t="s">
        <v>1951</v>
      </c>
      <c r="B1595" s="165" t="s">
        <v>137</v>
      </c>
      <c r="C1595" s="165" t="s">
        <v>4</v>
      </c>
      <c r="D1595" s="165" t="s">
        <v>5</v>
      </c>
      <c r="E1595" s="165" t="s">
        <v>137</v>
      </c>
      <c r="F1595" s="165"/>
      <c r="G1595" s="165" t="s">
        <v>16</v>
      </c>
      <c r="H1595" s="165" t="s">
        <v>656</v>
      </c>
      <c r="I1595" s="421" t="str">
        <f>'Extraction IP'!G1595</f>
        <v>4</v>
      </c>
      <c r="J1595" s="166">
        <f t="array" ref="J1595">INDEX(H:H,MATCH(1,(K1595=A:A)*(L1595=G:G),0))</f>
        <v>0</v>
      </c>
    </row>
    <row r="1596" spans="1:10" s="148" customFormat="1" x14ac:dyDescent="0.25">
      <c r="A1596" s="165" t="s">
        <v>1951</v>
      </c>
      <c r="B1596" s="165" t="s">
        <v>137</v>
      </c>
      <c r="C1596" s="165" t="s">
        <v>4</v>
      </c>
      <c r="D1596" s="165" t="s">
        <v>5</v>
      </c>
      <c r="E1596" s="165" t="s">
        <v>137</v>
      </c>
      <c r="F1596" s="165"/>
      <c r="G1596" s="165" t="s">
        <v>13</v>
      </c>
      <c r="H1596" s="165" t="s">
        <v>686</v>
      </c>
      <c r="I1596" s="421" t="str">
        <f>'Extraction IP'!G1596</f>
        <v>0</v>
      </c>
      <c r="J1596" s="166">
        <f t="array" ref="J1596">INDEX(H:H,MATCH(1,(K1596=A:A)*(L1596=G:G),0))</f>
        <v>0</v>
      </c>
    </row>
    <row r="1597" spans="1:10" s="148" customFormat="1" x14ac:dyDescent="0.25">
      <c r="A1597" s="165" t="s">
        <v>1952</v>
      </c>
      <c r="B1597" s="165" t="s">
        <v>137</v>
      </c>
      <c r="C1597" s="165" t="s">
        <v>4</v>
      </c>
      <c r="D1597" s="165" t="s">
        <v>5</v>
      </c>
      <c r="E1597" s="165" t="s">
        <v>137</v>
      </c>
      <c r="F1597" s="165"/>
      <c r="G1597" s="165" t="s">
        <v>16</v>
      </c>
      <c r="H1597" s="165" t="s">
        <v>679</v>
      </c>
      <c r="I1597" s="421" t="str">
        <f>'Extraction IP'!G1597</f>
        <v>4</v>
      </c>
      <c r="J1597" s="166">
        <f t="array" ref="J1597">INDEX(H:H,MATCH(1,(K1597=A:A)*(L1597=G:G),0))</f>
        <v>0</v>
      </c>
    </row>
    <row r="1598" spans="1:10" s="148" customFormat="1" x14ac:dyDescent="0.25">
      <c r="A1598" s="165" t="s">
        <v>1952</v>
      </c>
      <c r="B1598" s="165" t="s">
        <v>137</v>
      </c>
      <c r="C1598" s="165" t="s">
        <v>4</v>
      </c>
      <c r="D1598" s="165" t="s">
        <v>5</v>
      </c>
      <c r="E1598" s="165" t="s">
        <v>137</v>
      </c>
      <c r="F1598" s="165"/>
      <c r="G1598" s="165" t="s">
        <v>18</v>
      </c>
      <c r="H1598" s="165" t="s">
        <v>680</v>
      </c>
      <c r="I1598" s="421" t="str">
        <f>'Extraction IP'!G1598</f>
        <v>8</v>
      </c>
      <c r="J1598" s="166">
        <f t="array" ref="J1598">INDEX(H:H,MATCH(1,(K1598=A:A)*(L1598=G:G),0))</f>
        <v>0</v>
      </c>
    </row>
    <row r="1599" spans="1:10" s="148" customFormat="1" x14ac:dyDescent="0.25">
      <c r="A1599" s="165" t="s">
        <v>1952</v>
      </c>
      <c r="B1599" s="165" t="s">
        <v>137</v>
      </c>
      <c r="C1599" s="165" t="s">
        <v>4</v>
      </c>
      <c r="D1599" s="165" t="s">
        <v>5</v>
      </c>
      <c r="E1599" s="165" t="s">
        <v>137</v>
      </c>
      <c r="F1599" s="165" t="s">
        <v>3</v>
      </c>
      <c r="G1599" s="165" t="s">
        <v>13</v>
      </c>
      <c r="H1599" s="165" t="s">
        <v>1326</v>
      </c>
      <c r="I1599" s="421" t="str">
        <f>'Extraction IP'!G1599</f>
        <v>0</v>
      </c>
      <c r="J1599" s="166">
        <f t="array" ref="J1599">INDEX(H:H,MATCH(1,(K1599=A:A)*(L1599=G:G),0))</f>
        <v>0</v>
      </c>
    </row>
    <row r="1600" spans="1:10" s="148" customFormat="1" x14ac:dyDescent="0.25">
      <c r="A1600" s="165" t="s">
        <v>1953</v>
      </c>
      <c r="B1600" s="165" t="s">
        <v>136</v>
      </c>
      <c r="C1600" s="165" t="s">
        <v>4</v>
      </c>
      <c r="D1600" s="165" t="s">
        <v>5</v>
      </c>
      <c r="E1600" s="165" t="s">
        <v>136</v>
      </c>
      <c r="F1600" s="165"/>
      <c r="G1600" s="165" t="s">
        <v>16</v>
      </c>
      <c r="H1600" s="165" t="s">
        <v>569</v>
      </c>
      <c r="I1600" s="421" t="str">
        <f>'Extraction IP'!G1600</f>
        <v>4</v>
      </c>
      <c r="J1600" s="166">
        <f t="array" ref="J1600">INDEX(H:H,MATCH(1,(K1600=A:A)*(L1600=G:G),0))</f>
        <v>0</v>
      </c>
    </row>
    <row r="1601" spans="1:10" s="148" customFormat="1" x14ac:dyDescent="0.25">
      <c r="A1601" s="165" t="s">
        <v>1953</v>
      </c>
      <c r="B1601" s="165" t="s">
        <v>136</v>
      </c>
      <c r="C1601" s="165" t="s">
        <v>4</v>
      </c>
      <c r="D1601" s="165" t="s">
        <v>5</v>
      </c>
      <c r="E1601" s="165" t="s">
        <v>136</v>
      </c>
      <c r="F1601" s="165"/>
      <c r="G1601" s="165" t="s">
        <v>18</v>
      </c>
      <c r="H1601" s="165" t="s">
        <v>570</v>
      </c>
      <c r="I1601" s="421" t="str">
        <f>'Extraction IP'!G1601</f>
        <v>8</v>
      </c>
      <c r="J1601" s="166">
        <f t="array" ref="J1601">INDEX(H:H,MATCH(1,(K1601=A:A)*(L1601=G:G),0))</f>
        <v>0</v>
      </c>
    </row>
    <row r="1602" spans="1:10" s="148" customFormat="1" x14ac:dyDescent="0.25">
      <c r="A1602" s="165" t="s">
        <v>1953</v>
      </c>
      <c r="B1602" s="165" t="s">
        <v>136</v>
      </c>
      <c r="C1602" s="165" t="s">
        <v>4</v>
      </c>
      <c r="D1602" s="165" t="s">
        <v>5</v>
      </c>
      <c r="E1602" s="165" t="s">
        <v>136</v>
      </c>
      <c r="F1602" s="165"/>
      <c r="G1602" s="165" t="s">
        <v>13</v>
      </c>
      <c r="H1602" s="165" t="s">
        <v>705</v>
      </c>
      <c r="I1602" s="421" t="str">
        <f>'Extraction IP'!G1602</f>
        <v>0</v>
      </c>
      <c r="J1602" s="166">
        <f t="array" ref="J1602">INDEX(H:H,MATCH(1,(K1602=A:A)*(L1602=G:G),0))</f>
        <v>0</v>
      </c>
    </row>
    <row r="1603" spans="1:10" s="148" customFormat="1" x14ac:dyDescent="0.25">
      <c r="A1603" s="165" t="s">
        <v>1954</v>
      </c>
      <c r="B1603" s="165" t="s">
        <v>137</v>
      </c>
      <c r="C1603" s="165" t="s">
        <v>4</v>
      </c>
      <c r="D1603" s="165" t="s">
        <v>5</v>
      </c>
      <c r="E1603" s="165" t="s">
        <v>137</v>
      </c>
      <c r="F1603" s="165"/>
      <c r="G1603" s="165" t="s">
        <v>13</v>
      </c>
      <c r="H1603" s="165" t="s">
        <v>706</v>
      </c>
      <c r="I1603" s="421" t="str">
        <f>'Extraction IP'!G1603</f>
        <v>0</v>
      </c>
      <c r="J1603" s="166">
        <f t="array" ref="J1603">INDEX(H:H,MATCH(1,(K1603=A:A)*(L1603=G:G),0))</f>
        <v>0</v>
      </c>
    </row>
    <row r="1604" spans="1:10" s="148" customFormat="1" x14ac:dyDescent="0.25">
      <c r="A1604" s="165" t="s">
        <v>1954</v>
      </c>
      <c r="B1604" s="165" t="s">
        <v>137</v>
      </c>
      <c r="C1604" s="165" t="s">
        <v>4</v>
      </c>
      <c r="D1604" s="165" t="s">
        <v>5</v>
      </c>
      <c r="E1604" s="165" t="s">
        <v>137</v>
      </c>
      <c r="F1604" s="165"/>
      <c r="G1604" s="165" t="s">
        <v>16</v>
      </c>
      <c r="H1604" s="165" t="s">
        <v>767</v>
      </c>
      <c r="I1604" s="421" t="str">
        <f>'Extraction IP'!G1604</f>
        <v>4</v>
      </c>
      <c r="J1604" s="166">
        <f t="array" ref="J1604">INDEX(H:H,MATCH(1,(K1604=A:A)*(L1604=G:G),0))</f>
        <v>0</v>
      </c>
    </row>
    <row r="1605" spans="1:10" s="148" customFormat="1" x14ac:dyDescent="0.25">
      <c r="A1605" s="165" t="s">
        <v>1954</v>
      </c>
      <c r="B1605" s="165" t="s">
        <v>137</v>
      </c>
      <c r="C1605" s="165" t="s">
        <v>4</v>
      </c>
      <c r="D1605" s="165" t="s">
        <v>5</v>
      </c>
      <c r="E1605" s="165" t="s">
        <v>137</v>
      </c>
      <c r="F1605" s="165"/>
      <c r="G1605" s="165" t="s">
        <v>18</v>
      </c>
      <c r="H1605" s="165" t="s">
        <v>768</v>
      </c>
      <c r="I1605" s="421" t="str">
        <f>'Extraction IP'!G1605</f>
        <v>8</v>
      </c>
      <c r="J1605" s="166">
        <f t="array" ref="J1605">INDEX(H:H,MATCH(1,(K1605=A:A)*(L1605=G:G),0))</f>
        <v>0</v>
      </c>
    </row>
    <row r="1606" spans="1:10" s="148" customFormat="1" x14ac:dyDescent="0.25">
      <c r="A1606" s="165" t="s">
        <v>1955</v>
      </c>
      <c r="B1606" s="165" t="s">
        <v>136</v>
      </c>
      <c r="C1606" s="165" t="s">
        <v>4</v>
      </c>
      <c r="D1606" s="165" t="s">
        <v>5</v>
      </c>
      <c r="E1606" s="165" t="s">
        <v>136</v>
      </c>
      <c r="F1606" s="165"/>
      <c r="G1606" s="165" t="s">
        <v>13</v>
      </c>
      <c r="H1606" s="165" t="s">
        <v>601</v>
      </c>
      <c r="I1606" s="421" t="str">
        <f>'Extraction IP'!G1606</f>
        <v>0</v>
      </c>
      <c r="J1606" s="166">
        <f t="array" ref="J1606">INDEX(H:H,MATCH(1,(K1606=A:A)*(L1606=G:G),0))</f>
        <v>0</v>
      </c>
    </row>
    <row r="1607" spans="1:10" s="148" customFormat="1" x14ac:dyDescent="0.25">
      <c r="A1607" s="165" t="s">
        <v>1955</v>
      </c>
      <c r="B1607" s="165" t="s">
        <v>136</v>
      </c>
      <c r="C1607" s="165" t="s">
        <v>4</v>
      </c>
      <c r="D1607" s="165" t="s">
        <v>5</v>
      </c>
      <c r="E1607" s="165" t="s">
        <v>136</v>
      </c>
      <c r="F1607" s="165"/>
      <c r="G1607" s="165" t="s">
        <v>16</v>
      </c>
      <c r="H1607" s="165" t="s">
        <v>739</v>
      </c>
      <c r="I1607" s="421" t="str">
        <f>'Extraction IP'!G1607</f>
        <v>4</v>
      </c>
      <c r="J1607" s="166">
        <f t="array" ref="J1607">INDEX(H:H,MATCH(1,(K1607=A:A)*(L1607=G:G),0))</f>
        <v>0</v>
      </c>
    </row>
    <row r="1608" spans="1:10" s="148" customFormat="1" x14ac:dyDescent="0.25">
      <c r="A1608" s="165" t="s">
        <v>1955</v>
      </c>
      <c r="B1608" s="165" t="s">
        <v>136</v>
      </c>
      <c r="C1608" s="165" t="s">
        <v>4</v>
      </c>
      <c r="D1608" s="165" t="s">
        <v>5</v>
      </c>
      <c r="E1608" s="165" t="s">
        <v>136</v>
      </c>
      <c r="F1608" s="165"/>
      <c r="G1608" s="165" t="s">
        <v>18</v>
      </c>
      <c r="H1608" s="165" t="s">
        <v>740</v>
      </c>
      <c r="I1608" s="421" t="str">
        <f>'Extraction IP'!G1608</f>
        <v>8</v>
      </c>
      <c r="J1608" s="166">
        <f t="array" ref="J1608">INDEX(H:H,MATCH(1,(K1608=A:A)*(L1608=G:G),0))</f>
        <v>0</v>
      </c>
    </row>
    <row r="1609" spans="1:10" s="148" customFormat="1" x14ac:dyDescent="0.25">
      <c r="A1609" s="165" t="s">
        <v>1956</v>
      </c>
      <c r="B1609" s="165" t="s">
        <v>137</v>
      </c>
      <c r="C1609" s="165" t="s">
        <v>4</v>
      </c>
      <c r="D1609" s="165" t="s">
        <v>5</v>
      </c>
      <c r="E1609" s="165" t="s">
        <v>137</v>
      </c>
      <c r="F1609" s="165"/>
      <c r="G1609" s="165" t="s">
        <v>13</v>
      </c>
      <c r="H1609" s="165" t="s">
        <v>642</v>
      </c>
      <c r="I1609" s="421" t="str">
        <f>'Extraction IP'!G1609</f>
        <v>0</v>
      </c>
      <c r="J1609" s="166">
        <f t="array" ref="J1609">INDEX(H:H,MATCH(1,(K1609=A:A)*(L1609=G:G),0))</f>
        <v>0</v>
      </c>
    </row>
    <row r="1610" spans="1:10" s="148" customFormat="1" x14ac:dyDescent="0.25">
      <c r="A1610" s="165" t="s">
        <v>1956</v>
      </c>
      <c r="B1610" s="165" t="s">
        <v>137</v>
      </c>
      <c r="C1610" s="165" t="s">
        <v>4</v>
      </c>
      <c r="D1610" s="165" t="s">
        <v>5</v>
      </c>
      <c r="E1610" s="165" t="s">
        <v>137</v>
      </c>
      <c r="F1610" s="165"/>
      <c r="G1610" s="165" t="s">
        <v>16</v>
      </c>
      <c r="H1610" s="165" t="s">
        <v>675</v>
      </c>
      <c r="I1610" s="421" t="str">
        <f>'Extraction IP'!G1610</f>
        <v>4</v>
      </c>
      <c r="J1610" s="166">
        <f t="array" ref="J1610">INDEX(H:H,MATCH(1,(K1610=A:A)*(L1610=G:G),0))</f>
        <v>0</v>
      </c>
    </row>
    <row r="1611" spans="1:10" s="148" customFormat="1" x14ac:dyDescent="0.25">
      <c r="A1611" s="165" t="s">
        <v>1956</v>
      </c>
      <c r="B1611" s="165" t="s">
        <v>137</v>
      </c>
      <c r="C1611" s="165" t="s">
        <v>4</v>
      </c>
      <c r="D1611" s="165" t="s">
        <v>5</v>
      </c>
      <c r="E1611" s="165" t="s">
        <v>137</v>
      </c>
      <c r="F1611" s="165"/>
      <c r="G1611" s="165" t="s">
        <v>18</v>
      </c>
      <c r="H1611" s="165" t="s">
        <v>770</v>
      </c>
      <c r="I1611" s="421" t="str">
        <f>'Extraction IP'!G1611</f>
        <v>8</v>
      </c>
      <c r="J1611" s="166">
        <f t="array" ref="J1611">INDEX(H:H,MATCH(1,(K1611=A:A)*(L1611=G:G),0))</f>
        <v>0</v>
      </c>
    </row>
    <row r="1612" spans="1:10" x14ac:dyDescent="0.25">
      <c r="A1612" s="1" t="s">
        <v>1957</v>
      </c>
      <c r="B1612" s="1" t="s">
        <v>1847</v>
      </c>
      <c r="C1612" s="1" t="s">
        <v>4</v>
      </c>
      <c r="D1612" s="1" t="s">
        <v>2</v>
      </c>
      <c r="E1612" s="1" t="s">
        <v>1847</v>
      </c>
      <c r="F1612" s="1" t="s">
        <v>3</v>
      </c>
      <c r="G1612" s="1" t="s">
        <v>3</v>
      </c>
      <c r="H1612" s="1" t="s">
        <v>353</v>
      </c>
      <c r="I1612" s="421" t="str">
        <f>Tableau1[[#This Row],[Catégorie]]</f>
        <v>DJ</v>
      </c>
      <c r="J1612" s="49">
        <f t="array" ref="J1612">INDEX(H:H,MATCH(1,(K1612=A:A)*(L1612=G:G),0))</f>
        <v>0</v>
      </c>
    </row>
    <row r="1613" spans="1:10" x14ac:dyDescent="0.25">
      <c r="A1613" s="1" t="s">
        <v>1958</v>
      </c>
      <c r="B1613" s="1" t="s">
        <v>1847</v>
      </c>
      <c r="C1613" s="1" t="s">
        <v>4</v>
      </c>
      <c r="D1613" s="1" t="s">
        <v>2</v>
      </c>
      <c r="E1613" s="1" t="s">
        <v>1847</v>
      </c>
      <c r="F1613" s="1" t="s">
        <v>3</v>
      </c>
      <c r="G1613" s="1" t="s">
        <v>3</v>
      </c>
      <c r="H1613" s="1" t="s">
        <v>506</v>
      </c>
      <c r="I1613" s="421" t="str">
        <f>Tableau1[[#This Row],[Catégorie]]</f>
        <v>DJ</v>
      </c>
      <c r="J1613" s="49">
        <f t="array" ref="J1613">INDEX(H:H,MATCH(1,(K1613=A:A)*(L1613=G:G),0))</f>
        <v>0</v>
      </c>
    </row>
    <row r="1614" spans="1:10" x14ac:dyDescent="0.25">
      <c r="A1614" s="1" t="s">
        <v>1959</v>
      </c>
      <c r="B1614" s="1" t="s">
        <v>1847</v>
      </c>
      <c r="C1614" s="1" t="s">
        <v>4</v>
      </c>
      <c r="D1614" s="1" t="s">
        <v>2</v>
      </c>
      <c r="E1614" s="1" t="s">
        <v>1847</v>
      </c>
      <c r="F1614" s="1" t="s">
        <v>3</v>
      </c>
      <c r="G1614" s="1" t="s">
        <v>3</v>
      </c>
      <c r="H1614" s="1" t="s">
        <v>507</v>
      </c>
      <c r="I1614" s="421" t="str">
        <f>Tableau1[[#This Row],[Catégorie]]</f>
        <v>DJ</v>
      </c>
      <c r="J1614" s="49">
        <f t="array" ref="J1614">INDEX(H:H,MATCH(1,(K1614=A:A)*(L1614=G:G),0))</f>
        <v>0</v>
      </c>
    </row>
    <row r="1615" spans="1:10" x14ac:dyDescent="0.25">
      <c r="A1615" s="1" t="s">
        <v>1960</v>
      </c>
      <c r="B1615" s="1" t="s">
        <v>1847</v>
      </c>
      <c r="C1615" s="1" t="s">
        <v>4</v>
      </c>
      <c r="D1615" s="1" t="s">
        <v>2</v>
      </c>
      <c r="E1615" s="1" t="s">
        <v>1847</v>
      </c>
      <c r="F1615" s="1" t="s">
        <v>3</v>
      </c>
      <c r="G1615" s="1" t="s">
        <v>3</v>
      </c>
      <c r="H1615" s="1" t="s">
        <v>508</v>
      </c>
      <c r="I1615" s="421" t="str">
        <f>Tableau1[[#This Row],[Catégorie]]</f>
        <v>DJ</v>
      </c>
      <c r="J1615" s="49">
        <f t="array" ref="J1615">INDEX(H:H,MATCH(1,(K1615=A:A)*(L1615=G:G),0))</f>
        <v>0</v>
      </c>
    </row>
    <row r="1616" spans="1:10" x14ac:dyDescent="0.25">
      <c r="A1616" s="1" t="s">
        <v>1970</v>
      </c>
      <c r="B1616" s="1" t="s">
        <v>1867</v>
      </c>
      <c r="C1616" s="1" t="s">
        <v>4</v>
      </c>
      <c r="D1616" s="1" t="s">
        <v>2</v>
      </c>
      <c r="E1616" s="1" t="s">
        <v>1867</v>
      </c>
      <c r="F1616" s="1" t="s">
        <v>2</v>
      </c>
      <c r="G1616" s="1" t="s">
        <v>3</v>
      </c>
      <c r="H1616" s="1" t="s">
        <v>352</v>
      </c>
      <c r="I1616" s="421" t="str">
        <f>Tableau1[[#This Row],[Catégorie]]</f>
        <v>DJ</v>
      </c>
      <c r="J1616" s="49">
        <f t="array" ref="J1616">INDEX(H:H,MATCH(1,(K1616=A:A)*(L1616=G:G),0))</f>
        <v>0</v>
      </c>
    </row>
    <row r="1617" spans="1:10" x14ac:dyDescent="0.25">
      <c r="A1617" s="1" t="s">
        <v>1971</v>
      </c>
      <c r="B1617" s="1" t="s">
        <v>1867</v>
      </c>
      <c r="C1617" s="1" t="s">
        <v>4</v>
      </c>
      <c r="D1617" s="1" t="s">
        <v>2</v>
      </c>
      <c r="E1617" s="1" t="s">
        <v>1867</v>
      </c>
      <c r="F1617" s="1" t="s">
        <v>2</v>
      </c>
      <c r="G1617" s="1" t="s">
        <v>3</v>
      </c>
      <c r="H1617" s="1" t="s">
        <v>505</v>
      </c>
      <c r="I1617" s="421" t="str">
        <f>Tableau1[[#This Row],[Catégorie]]</f>
        <v>DJ</v>
      </c>
      <c r="J1617" s="49">
        <f t="array" ref="J1617">INDEX(H:H,MATCH(1,(K1617=A:A)*(L1617=G:G),0))</f>
        <v>0</v>
      </c>
    </row>
    <row r="1618" spans="1:10" x14ac:dyDescent="0.25">
      <c r="A1618" s="1" t="s">
        <v>1972</v>
      </c>
      <c r="B1618" s="1" t="s">
        <v>1867</v>
      </c>
      <c r="C1618" s="1" t="s">
        <v>4</v>
      </c>
      <c r="D1618" s="1" t="s">
        <v>2</v>
      </c>
      <c r="E1618" s="1" t="s">
        <v>1867</v>
      </c>
      <c r="F1618" s="1" t="s">
        <v>2</v>
      </c>
      <c r="G1618" s="1" t="s">
        <v>3</v>
      </c>
      <c r="H1618" s="1" t="s">
        <v>479</v>
      </c>
      <c r="I1618" s="421" t="str">
        <f>Tableau1[[#This Row],[Catégorie]]</f>
        <v>DJ</v>
      </c>
      <c r="J1618" s="49">
        <f t="array" ref="J1618">INDEX(H:H,MATCH(1,(K1618=A:A)*(L1618=G:G),0))</f>
        <v>0</v>
      </c>
    </row>
    <row r="1619" spans="1:10" x14ac:dyDescent="0.25">
      <c r="A1619" s="1" t="s">
        <v>1973</v>
      </c>
      <c r="B1619" s="1" t="s">
        <v>1867</v>
      </c>
      <c r="C1619" s="1" t="s">
        <v>4</v>
      </c>
      <c r="D1619" s="1" t="s">
        <v>2</v>
      </c>
      <c r="E1619" s="1" t="s">
        <v>1867</v>
      </c>
      <c r="F1619" s="1" t="s">
        <v>2</v>
      </c>
      <c r="G1619" s="1" t="s">
        <v>3</v>
      </c>
      <c r="H1619" s="1" t="s">
        <v>502</v>
      </c>
      <c r="I1619" s="421" t="str">
        <f>Tableau1[[#This Row],[Catégorie]]</f>
        <v>DJ</v>
      </c>
      <c r="J1619" s="49">
        <f t="array" ref="J1619">INDEX(H:H,MATCH(1,(K1619=A:A)*(L1619=G:G),0))</f>
        <v>0</v>
      </c>
    </row>
    <row r="1620" spans="1:10" x14ac:dyDescent="0.25">
      <c r="A1620" s="1" t="s">
        <v>1974</v>
      </c>
      <c r="B1620" s="1" t="s">
        <v>1867</v>
      </c>
      <c r="C1620" s="1" t="s">
        <v>4</v>
      </c>
      <c r="D1620" s="1" t="s">
        <v>2</v>
      </c>
      <c r="E1620" s="1" t="s">
        <v>1867</v>
      </c>
      <c r="F1620" s="1" t="s">
        <v>2</v>
      </c>
      <c r="G1620" s="1" t="s">
        <v>3</v>
      </c>
      <c r="H1620" s="1" t="s">
        <v>503</v>
      </c>
      <c r="I1620" s="421" t="str">
        <f>Tableau1[[#This Row],[Catégorie]]</f>
        <v>DJ</v>
      </c>
      <c r="J1620" s="49">
        <f t="array" ref="J1620">INDEX(H:H,MATCH(1,(K1620=A:A)*(L1620=G:G),0))</f>
        <v>0</v>
      </c>
    </row>
    <row r="1621" spans="1:10" x14ac:dyDescent="0.25">
      <c r="A1621" s="1" t="s">
        <v>1975</v>
      </c>
      <c r="B1621" s="1" t="s">
        <v>1867</v>
      </c>
      <c r="C1621" s="1" t="s">
        <v>4</v>
      </c>
      <c r="D1621" s="1" t="s">
        <v>2</v>
      </c>
      <c r="E1621" s="1" t="s">
        <v>1867</v>
      </c>
      <c r="F1621" s="1" t="s">
        <v>2</v>
      </c>
      <c r="G1621" s="1" t="s">
        <v>3</v>
      </c>
      <c r="H1621" s="1" t="s">
        <v>504</v>
      </c>
      <c r="I1621" s="421" t="str">
        <f>Tableau1[[#This Row],[Catégorie]]</f>
        <v>DJ</v>
      </c>
      <c r="J1621" s="49">
        <f t="array" ref="J1621">INDEX(H:H,MATCH(1,(K1621=A:A)*(L1621=G:G),0))</f>
        <v>0</v>
      </c>
    </row>
    <row r="1622" spans="1:10" x14ac:dyDescent="0.25">
      <c r="A1622" s="1" t="s">
        <v>1976</v>
      </c>
      <c r="B1622" s="1" t="s">
        <v>1867</v>
      </c>
      <c r="C1622" s="1" t="s">
        <v>4</v>
      </c>
      <c r="D1622" s="1" t="s">
        <v>2</v>
      </c>
      <c r="E1622" s="1" t="s">
        <v>1867</v>
      </c>
      <c r="F1622" s="1" t="s">
        <v>2</v>
      </c>
      <c r="G1622" s="1" t="s">
        <v>3</v>
      </c>
      <c r="H1622" s="1" t="s">
        <v>500</v>
      </c>
      <c r="I1622" s="421" t="str">
        <f>Tableau1[[#This Row],[Catégorie]]</f>
        <v>DJ</v>
      </c>
      <c r="J1622" s="49">
        <f t="array" ref="J1622">INDEX(H:H,MATCH(1,(K1622=A:A)*(L1622=G:G),0))</f>
        <v>0</v>
      </c>
    </row>
    <row r="1623" spans="1:10" x14ac:dyDescent="0.25">
      <c r="A1623" s="1" t="s">
        <v>1977</v>
      </c>
      <c r="B1623" s="1" t="s">
        <v>1867</v>
      </c>
      <c r="C1623" s="1" t="s">
        <v>4</v>
      </c>
      <c r="D1623" s="1" t="s">
        <v>2</v>
      </c>
      <c r="E1623" s="1" t="s">
        <v>1867</v>
      </c>
      <c r="F1623" s="1" t="s">
        <v>2</v>
      </c>
      <c r="G1623" s="1" t="s">
        <v>3</v>
      </c>
      <c r="H1623" s="1" t="s">
        <v>501</v>
      </c>
      <c r="I1623" s="421" t="str">
        <f>Tableau1[[#This Row],[Catégorie]]</f>
        <v>DJ</v>
      </c>
      <c r="J1623" s="49">
        <f t="array" ref="J1623">INDEX(H:H,MATCH(1,(K1623=A:A)*(L1623=G:G),0))</f>
        <v>0</v>
      </c>
    </row>
    <row r="1624" spans="1:10" x14ac:dyDescent="0.25">
      <c r="A1624" s="1" t="s">
        <v>1978</v>
      </c>
      <c r="B1624" s="1" t="s">
        <v>1867</v>
      </c>
      <c r="C1624" s="1" t="s">
        <v>4</v>
      </c>
      <c r="D1624" s="1" t="s">
        <v>2</v>
      </c>
      <c r="E1624" s="1" t="s">
        <v>1867</v>
      </c>
      <c r="F1624" s="1" t="s">
        <v>2</v>
      </c>
      <c r="G1624" s="1" t="s">
        <v>3</v>
      </c>
      <c r="H1624" s="1" t="s">
        <v>243</v>
      </c>
      <c r="I1624" s="421" t="str">
        <f>Tableau1[[#This Row],[Catégorie]]</f>
        <v>DJ</v>
      </c>
      <c r="J1624" s="49">
        <f t="array" ref="J1624">INDEX(H:H,MATCH(1,(K1624=A:A)*(L1624=G:G),0))</f>
        <v>0</v>
      </c>
    </row>
    <row r="1625" spans="1:10" x14ac:dyDescent="0.25">
      <c r="A1625" s="1" t="s">
        <v>1979</v>
      </c>
      <c r="B1625" s="1" t="s">
        <v>1867</v>
      </c>
      <c r="C1625" s="1" t="s">
        <v>4</v>
      </c>
      <c r="D1625" s="1" t="s">
        <v>2</v>
      </c>
      <c r="E1625" s="1" t="s">
        <v>1867</v>
      </c>
      <c r="F1625" s="1" t="s">
        <v>2</v>
      </c>
      <c r="G1625" s="1" t="s">
        <v>3</v>
      </c>
      <c r="H1625" s="1" t="s">
        <v>242</v>
      </c>
      <c r="I1625" s="421" t="str">
        <f>Tableau1[[#This Row],[Catégorie]]</f>
        <v>DJ</v>
      </c>
      <c r="J1625" s="49">
        <f t="array" ref="J1625">INDEX(H:H,MATCH(1,(K1625=A:A)*(L1625=G:G),0))</f>
        <v>0</v>
      </c>
    </row>
    <row r="1626" spans="1:10" s="17" customFormat="1" x14ac:dyDescent="0.25">
      <c r="A1626" s="25" t="s">
        <v>1980</v>
      </c>
      <c r="B1626" s="25" t="s">
        <v>134</v>
      </c>
      <c r="C1626" s="25" t="s">
        <v>4</v>
      </c>
      <c r="D1626" s="25" t="s">
        <v>5</v>
      </c>
      <c r="E1626" s="25" t="s">
        <v>134</v>
      </c>
      <c r="F1626" s="25"/>
      <c r="G1626" s="25" t="s">
        <v>13</v>
      </c>
      <c r="H1626" s="25" t="s">
        <v>595</v>
      </c>
      <c r="I1626" s="421" t="str">
        <f>'Extraction IP'!G1626</f>
        <v>0</v>
      </c>
      <c r="J1626" s="39">
        <f t="array" ref="J1626">INDEX(H:H,MATCH(1,(K1626=A:A)*(L1626=G:G),0))</f>
        <v>0</v>
      </c>
    </row>
    <row r="1627" spans="1:10" s="17" customFormat="1" x14ac:dyDescent="0.25">
      <c r="A1627" s="25" t="s">
        <v>1980</v>
      </c>
      <c r="B1627" s="25" t="s">
        <v>134</v>
      </c>
      <c r="C1627" s="25" t="s">
        <v>4</v>
      </c>
      <c r="D1627" s="25" t="s">
        <v>5</v>
      </c>
      <c r="E1627" s="25" t="s">
        <v>134</v>
      </c>
      <c r="F1627" s="25"/>
      <c r="G1627" s="25" t="s">
        <v>18</v>
      </c>
      <c r="H1627" s="25" t="s">
        <v>720</v>
      </c>
      <c r="I1627" s="421" t="str">
        <f>'Extraction IP'!G1627</f>
        <v>8</v>
      </c>
      <c r="J1627" s="39">
        <f t="array" ref="J1627">INDEX(H:H,MATCH(1,(K1627=A:A)*(L1627=G:G),0))</f>
        <v>0</v>
      </c>
    </row>
    <row r="1628" spans="1:10" s="17" customFormat="1" x14ac:dyDescent="0.25">
      <c r="A1628" s="25" t="s">
        <v>1980</v>
      </c>
      <c r="B1628" s="25" t="s">
        <v>134</v>
      </c>
      <c r="C1628" s="25" t="s">
        <v>4</v>
      </c>
      <c r="D1628" s="25" t="s">
        <v>5</v>
      </c>
      <c r="E1628" s="25" t="s">
        <v>134</v>
      </c>
      <c r="F1628" s="25"/>
      <c r="G1628" s="25" t="s">
        <v>16</v>
      </c>
      <c r="H1628" s="25" t="s">
        <v>790</v>
      </c>
      <c r="I1628" s="421" t="str">
        <f>'Extraction IP'!G1628</f>
        <v>4</v>
      </c>
      <c r="J1628" s="39">
        <f t="array" ref="J1628">INDEX(H:H,MATCH(1,(K1628=A:A)*(L1628=G:G),0))</f>
        <v>0</v>
      </c>
    </row>
    <row r="1629" spans="1:10" s="17" customFormat="1" x14ac:dyDescent="0.25">
      <c r="A1629" s="25" t="s">
        <v>1981</v>
      </c>
      <c r="B1629" s="25" t="s">
        <v>134</v>
      </c>
      <c r="C1629" s="25" t="s">
        <v>4</v>
      </c>
      <c r="D1629" s="25" t="s">
        <v>5</v>
      </c>
      <c r="E1629" s="25" t="s">
        <v>134</v>
      </c>
      <c r="F1629" s="25"/>
      <c r="G1629" s="25" t="s">
        <v>13</v>
      </c>
      <c r="H1629" s="25" t="s">
        <v>596</v>
      </c>
      <c r="I1629" s="421" t="str">
        <f>'Extraction IP'!G1629</f>
        <v>0</v>
      </c>
      <c r="J1629" s="39">
        <f t="array" ref="J1629">INDEX(H:H,MATCH(1,(K1629=A:A)*(L1629=G:G),0))</f>
        <v>0</v>
      </c>
    </row>
    <row r="1630" spans="1:10" s="17" customFormat="1" x14ac:dyDescent="0.25">
      <c r="A1630" s="25" t="s">
        <v>1981</v>
      </c>
      <c r="B1630" s="25" t="s">
        <v>134</v>
      </c>
      <c r="C1630" s="25" t="s">
        <v>4</v>
      </c>
      <c r="D1630" s="25" t="s">
        <v>5</v>
      </c>
      <c r="E1630" s="25" t="s">
        <v>134</v>
      </c>
      <c r="F1630" s="25"/>
      <c r="G1630" s="25" t="s">
        <v>16</v>
      </c>
      <c r="H1630" s="25" t="s">
        <v>721</v>
      </c>
      <c r="I1630" s="421" t="str">
        <f>'Extraction IP'!G1630</f>
        <v>4</v>
      </c>
      <c r="J1630" s="39">
        <f t="array" ref="J1630">INDEX(H:H,MATCH(1,(K1630=A:A)*(L1630=G:G),0))</f>
        <v>0</v>
      </c>
    </row>
    <row r="1631" spans="1:10" s="17" customFormat="1" x14ac:dyDescent="0.25">
      <c r="A1631" s="25" t="s">
        <v>1981</v>
      </c>
      <c r="B1631" s="25" t="s">
        <v>134</v>
      </c>
      <c r="C1631" s="25" t="s">
        <v>4</v>
      </c>
      <c r="D1631" s="25" t="s">
        <v>5</v>
      </c>
      <c r="E1631" s="25" t="s">
        <v>134</v>
      </c>
      <c r="F1631" s="25"/>
      <c r="G1631" s="25" t="s">
        <v>18</v>
      </c>
      <c r="H1631" s="25" t="s">
        <v>749</v>
      </c>
      <c r="I1631" s="421" t="str">
        <f>'Extraction IP'!G1631</f>
        <v>8</v>
      </c>
      <c r="J1631" s="39">
        <f t="array" ref="J1631">INDEX(H:H,MATCH(1,(K1631=A:A)*(L1631=G:G),0))</f>
        <v>0</v>
      </c>
    </row>
    <row r="1632" spans="1:10" s="17" customFormat="1" x14ac:dyDescent="0.25">
      <c r="A1632" s="25" t="s">
        <v>1982</v>
      </c>
      <c r="B1632" s="25" t="s">
        <v>134</v>
      </c>
      <c r="C1632" s="25" t="s">
        <v>4</v>
      </c>
      <c r="D1632" s="25" t="s">
        <v>5</v>
      </c>
      <c r="E1632" s="25" t="s">
        <v>134</v>
      </c>
      <c r="F1632" s="25"/>
      <c r="G1632" s="25" t="s">
        <v>16</v>
      </c>
      <c r="H1632" s="25" t="s">
        <v>633</v>
      </c>
      <c r="I1632" s="421" t="str">
        <f>'Extraction IP'!G1632</f>
        <v>4</v>
      </c>
      <c r="J1632" s="39">
        <f t="array" ref="J1632">INDEX(H:H,MATCH(1,(K1632=A:A)*(L1632=G:G),0))</f>
        <v>0</v>
      </c>
    </row>
    <row r="1633" spans="1:10" s="17" customFormat="1" x14ac:dyDescent="0.25">
      <c r="A1633" s="25" t="s">
        <v>1982</v>
      </c>
      <c r="B1633" s="25" t="s">
        <v>134</v>
      </c>
      <c r="C1633" s="25" t="s">
        <v>4</v>
      </c>
      <c r="D1633" s="25" t="s">
        <v>5</v>
      </c>
      <c r="E1633" s="25" t="s">
        <v>134</v>
      </c>
      <c r="F1633" s="25"/>
      <c r="G1633" s="25" t="s">
        <v>13</v>
      </c>
      <c r="H1633" s="25" t="s">
        <v>693</v>
      </c>
      <c r="I1633" s="421" t="str">
        <f>'Extraction IP'!G1633</f>
        <v>0</v>
      </c>
      <c r="J1633" s="39">
        <f t="array" ref="J1633">INDEX(H:H,MATCH(1,(K1633=A:A)*(L1633=G:G),0))</f>
        <v>0</v>
      </c>
    </row>
    <row r="1634" spans="1:10" s="17" customFormat="1" x14ac:dyDescent="0.25">
      <c r="A1634" s="25" t="s">
        <v>1982</v>
      </c>
      <c r="B1634" s="25" t="s">
        <v>134</v>
      </c>
      <c r="C1634" s="25" t="s">
        <v>4</v>
      </c>
      <c r="D1634" s="25" t="s">
        <v>5</v>
      </c>
      <c r="E1634" s="25" t="s">
        <v>134</v>
      </c>
      <c r="F1634" s="25"/>
      <c r="G1634" s="25" t="s">
        <v>18</v>
      </c>
      <c r="H1634" s="25" t="s">
        <v>791</v>
      </c>
      <c r="I1634" s="421" t="str">
        <f>'Extraction IP'!G1634</f>
        <v>8</v>
      </c>
      <c r="J1634" s="39">
        <f t="array" ref="J1634">INDEX(H:H,MATCH(1,(K1634=A:A)*(L1634=G:G),0))</f>
        <v>0</v>
      </c>
    </row>
    <row r="1635" spans="1:10" s="17" customFormat="1" x14ac:dyDescent="0.25">
      <c r="A1635" s="25" t="s">
        <v>1983</v>
      </c>
      <c r="B1635" s="25" t="s">
        <v>134</v>
      </c>
      <c r="C1635" s="25" t="s">
        <v>4</v>
      </c>
      <c r="D1635" s="25" t="s">
        <v>5</v>
      </c>
      <c r="E1635" s="25" t="s">
        <v>134</v>
      </c>
      <c r="F1635" s="25"/>
      <c r="G1635" s="25" t="s">
        <v>18</v>
      </c>
      <c r="H1635" s="25" t="s">
        <v>562</v>
      </c>
      <c r="I1635" s="421" t="str">
        <f>'Extraction IP'!G1635</f>
        <v>8</v>
      </c>
      <c r="J1635" s="39">
        <f t="array" ref="J1635">INDEX(H:H,MATCH(1,(K1635=A:A)*(L1635=G:G),0))</f>
        <v>0</v>
      </c>
    </row>
    <row r="1636" spans="1:10" s="17" customFormat="1" x14ac:dyDescent="0.25">
      <c r="A1636" s="25" t="s">
        <v>1983</v>
      </c>
      <c r="B1636" s="25" t="s">
        <v>134</v>
      </c>
      <c r="C1636" s="25" t="s">
        <v>4</v>
      </c>
      <c r="D1636" s="25" t="s">
        <v>5</v>
      </c>
      <c r="E1636" s="25" t="s">
        <v>134</v>
      </c>
      <c r="F1636" s="25"/>
      <c r="G1636" s="25" t="s">
        <v>13</v>
      </c>
      <c r="H1636" s="25" t="s">
        <v>750</v>
      </c>
      <c r="I1636" s="421" t="str">
        <f>'Extraction IP'!G1636</f>
        <v>0</v>
      </c>
      <c r="J1636" s="39">
        <f t="array" ref="J1636">INDEX(H:H,MATCH(1,(K1636=A:A)*(L1636=G:G),0))</f>
        <v>0</v>
      </c>
    </row>
    <row r="1637" spans="1:10" s="17" customFormat="1" x14ac:dyDescent="0.25">
      <c r="A1637" s="25" t="s">
        <v>1983</v>
      </c>
      <c r="B1637" s="25" t="s">
        <v>134</v>
      </c>
      <c r="C1637" s="25" t="s">
        <v>4</v>
      </c>
      <c r="D1637" s="25" t="s">
        <v>5</v>
      </c>
      <c r="E1637" s="25" t="s">
        <v>134</v>
      </c>
      <c r="F1637" s="25"/>
      <c r="G1637" s="25" t="s">
        <v>16</v>
      </c>
      <c r="H1637" s="25" t="s">
        <v>792</v>
      </c>
      <c r="I1637" s="421" t="str">
        <f>'Extraction IP'!G1637</f>
        <v>4</v>
      </c>
      <c r="J1637" s="39">
        <f t="array" ref="J1637">INDEX(H:H,MATCH(1,(K1637=A:A)*(L1637=G:G),0))</f>
        <v>0</v>
      </c>
    </row>
    <row r="1638" spans="1:10" s="17" customFormat="1" x14ac:dyDescent="0.25">
      <c r="A1638" s="25" t="s">
        <v>1984</v>
      </c>
      <c r="B1638" s="25" t="s">
        <v>134</v>
      </c>
      <c r="C1638" s="25" t="s">
        <v>4</v>
      </c>
      <c r="D1638" s="25" t="s">
        <v>5</v>
      </c>
      <c r="E1638" s="25" t="s">
        <v>134</v>
      </c>
      <c r="F1638" s="25"/>
      <c r="G1638" s="25" t="s">
        <v>16</v>
      </c>
      <c r="H1638" s="25" t="s">
        <v>597</v>
      </c>
      <c r="I1638" s="421" t="str">
        <f>'Extraction IP'!G1638</f>
        <v>4</v>
      </c>
      <c r="J1638" s="39">
        <f t="array" ref="J1638">INDEX(H:H,MATCH(1,(K1638=A:A)*(L1638=G:G),0))</f>
        <v>0</v>
      </c>
    </row>
    <row r="1639" spans="1:10" s="17" customFormat="1" x14ac:dyDescent="0.25">
      <c r="A1639" s="25" t="s">
        <v>1984</v>
      </c>
      <c r="B1639" s="25" t="s">
        <v>134</v>
      </c>
      <c r="C1639" s="25" t="s">
        <v>4</v>
      </c>
      <c r="D1639" s="25" t="s">
        <v>5</v>
      </c>
      <c r="E1639" s="25" t="s">
        <v>134</v>
      </c>
      <c r="F1639" s="25"/>
      <c r="G1639" s="25" t="s">
        <v>18</v>
      </c>
      <c r="H1639" s="25" t="s">
        <v>634</v>
      </c>
      <c r="I1639" s="421" t="str">
        <f>'Extraction IP'!G1639</f>
        <v>8</v>
      </c>
      <c r="J1639" s="39">
        <f t="array" ref="J1639">INDEX(H:H,MATCH(1,(K1639=A:A)*(L1639=G:G),0))</f>
        <v>0</v>
      </c>
    </row>
    <row r="1640" spans="1:10" s="17" customFormat="1" x14ac:dyDescent="0.25">
      <c r="A1640" s="25" t="s">
        <v>1984</v>
      </c>
      <c r="B1640" s="25" t="s">
        <v>134</v>
      </c>
      <c r="C1640" s="25" t="s">
        <v>4</v>
      </c>
      <c r="D1640" s="25" t="s">
        <v>5</v>
      </c>
      <c r="E1640" s="25" t="s">
        <v>134</v>
      </c>
      <c r="F1640" s="25"/>
      <c r="G1640" s="25" t="s">
        <v>13</v>
      </c>
      <c r="H1640" s="25" t="s">
        <v>751</v>
      </c>
      <c r="I1640" s="421" t="str">
        <f>'Extraction IP'!G1640</f>
        <v>0</v>
      </c>
      <c r="J1640" s="39">
        <f t="array" ref="J1640">INDEX(H:H,MATCH(1,(K1640=A:A)*(L1640=G:G),0))</f>
        <v>0</v>
      </c>
    </row>
    <row r="1641" spans="1:10" s="17" customFormat="1" x14ac:dyDescent="0.25">
      <c r="A1641" s="25" t="s">
        <v>1985</v>
      </c>
      <c r="B1641" s="25" t="s">
        <v>247</v>
      </c>
      <c r="C1641" s="25" t="s">
        <v>4</v>
      </c>
      <c r="D1641" s="25" t="s">
        <v>5</v>
      </c>
      <c r="E1641" s="25" t="s">
        <v>247</v>
      </c>
      <c r="F1641" s="25"/>
      <c r="G1641" s="25" t="s">
        <v>16</v>
      </c>
      <c r="H1641" s="25" t="s">
        <v>635</v>
      </c>
      <c r="I1641" s="421" t="str">
        <f>'Extraction IP'!G1641</f>
        <v>4</v>
      </c>
      <c r="J1641" s="39">
        <f t="array" ref="J1641">INDEX(H:H,MATCH(1,(K1641=A:A)*(L1641=G:G),0))</f>
        <v>0</v>
      </c>
    </row>
    <row r="1642" spans="1:10" s="17" customFormat="1" x14ac:dyDescent="0.25">
      <c r="A1642" s="25" t="s">
        <v>1985</v>
      </c>
      <c r="B1642" s="25" t="s">
        <v>247</v>
      </c>
      <c r="C1642" s="25" t="s">
        <v>4</v>
      </c>
      <c r="D1642" s="25" t="s">
        <v>5</v>
      </c>
      <c r="E1642" s="25" t="s">
        <v>247</v>
      </c>
      <c r="F1642" s="25"/>
      <c r="G1642" s="25" t="s">
        <v>18</v>
      </c>
      <c r="H1642" s="25" t="s">
        <v>670</v>
      </c>
      <c r="I1642" s="421" t="str">
        <f>'Extraction IP'!G1642</f>
        <v>8</v>
      </c>
      <c r="J1642" s="39">
        <f t="array" ref="J1642">INDEX(H:H,MATCH(1,(K1642=A:A)*(L1642=G:G),0))</f>
        <v>0</v>
      </c>
    </row>
    <row r="1643" spans="1:10" s="17" customFormat="1" x14ac:dyDescent="0.25">
      <c r="A1643" s="25" t="s">
        <v>1985</v>
      </c>
      <c r="B1643" s="25" t="s">
        <v>247</v>
      </c>
      <c r="C1643" s="25" t="s">
        <v>4</v>
      </c>
      <c r="D1643" s="25" t="s">
        <v>5</v>
      </c>
      <c r="E1643" s="25" t="s">
        <v>247</v>
      </c>
      <c r="F1643" s="25"/>
      <c r="G1643" s="25" t="s">
        <v>13</v>
      </c>
      <c r="H1643" s="25" t="s">
        <v>694</v>
      </c>
      <c r="I1643" s="421" t="str">
        <f>'Extraction IP'!G1643</f>
        <v>0</v>
      </c>
      <c r="J1643" s="39">
        <f t="array" ref="J1643">INDEX(H:H,MATCH(1,(K1643=A:A)*(L1643=G:G),0))</f>
        <v>0</v>
      </c>
    </row>
    <row r="1644" spans="1:10" s="17" customFormat="1" x14ac:dyDescent="0.25">
      <c r="A1644" s="25" t="s">
        <v>1986</v>
      </c>
      <c r="B1644" s="25" t="s">
        <v>247</v>
      </c>
      <c r="C1644" s="25" t="s">
        <v>4</v>
      </c>
      <c r="D1644" s="25" t="s">
        <v>5</v>
      </c>
      <c r="E1644" s="25" t="s">
        <v>247</v>
      </c>
      <c r="F1644" s="25"/>
      <c r="G1644" s="25" t="s">
        <v>16</v>
      </c>
      <c r="H1644" s="25" t="s">
        <v>563</v>
      </c>
      <c r="I1644" s="421" t="str">
        <f>'Extraction IP'!G1644</f>
        <v>4</v>
      </c>
      <c r="J1644" s="39">
        <f t="array" ref="J1644">INDEX(H:H,MATCH(1,(K1644=A:A)*(L1644=G:G),0))</f>
        <v>0</v>
      </c>
    </row>
    <row r="1645" spans="1:10" s="17" customFormat="1" x14ac:dyDescent="0.25">
      <c r="A1645" s="25" t="s">
        <v>1986</v>
      </c>
      <c r="B1645" s="25" t="s">
        <v>247</v>
      </c>
      <c r="C1645" s="25" t="s">
        <v>4</v>
      </c>
      <c r="D1645" s="25" t="s">
        <v>5</v>
      </c>
      <c r="E1645" s="25" t="s">
        <v>247</v>
      </c>
      <c r="F1645" s="25"/>
      <c r="G1645" s="25" t="s">
        <v>13</v>
      </c>
      <c r="H1645" s="25" t="s">
        <v>708</v>
      </c>
      <c r="I1645" s="421" t="str">
        <f>'Extraction IP'!G1645</f>
        <v>0</v>
      </c>
      <c r="J1645" s="39">
        <f t="array" ref="J1645">INDEX(H:H,MATCH(1,(K1645=A:A)*(L1645=G:G),0))</f>
        <v>0</v>
      </c>
    </row>
    <row r="1646" spans="1:10" s="17" customFormat="1" x14ac:dyDescent="0.25">
      <c r="A1646" s="25" t="s">
        <v>1986</v>
      </c>
      <c r="B1646" s="25" t="s">
        <v>247</v>
      </c>
      <c r="C1646" s="25" t="s">
        <v>4</v>
      </c>
      <c r="D1646" s="25" t="s">
        <v>5</v>
      </c>
      <c r="E1646" s="25" t="s">
        <v>247</v>
      </c>
      <c r="F1646" s="25" t="s">
        <v>3</v>
      </c>
      <c r="G1646" s="25" t="s">
        <v>18</v>
      </c>
      <c r="H1646" s="25" t="s">
        <v>1541</v>
      </c>
      <c r="I1646" s="421" t="str">
        <f>'Extraction IP'!G1646</f>
        <v>8</v>
      </c>
      <c r="J1646" s="39">
        <f t="array" ref="J1646">INDEX(H:H,MATCH(1,(K1646=A:A)*(L1646=G:G),0))</f>
        <v>0</v>
      </c>
    </row>
    <row r="1647" spans="1:10" s="17" customFormat="1" x14ac:dyDescent="0.25">
      <c r="A1647" s="25" t="s">
        <v>1987</v>
      </c>
      <c r="B1647" s="25" t="s">
        <v>134</v>
      </c>
      <c r="C1647" s="25" t="s">
        <v>4</v>
      </c>
      <c r="D1647" s="25" t="s">
        <v>5</v>
      </c>
      <c r="E1647" s="25" t="s">
        <v>134</v>
      </c>
      <c r="F1647" s="25"/>
      <c r="G1647" s="25" t="s">
        <v>13</v>
      </c>
      <c r="H1647" s="25" t="s">
        <v>722</v>
      </c>
      <c r="I1647" s="421" t="str">
        <f>'Extraction IP'!G1647</f>
        <v>0</v>
      </c>
      <c r="J1647" s="39">
        <f t="array" ref="J1647">INDEX(H:H,MATCH(1,(K1647=A:A)*(L1647=G:G),0))</f>
        <v>0</v>
      </c>
    </row>
    <row r="1648" spans="1:10" s="17" customFormat="1" x14ac:dyDescent="0.25">
      <c r="A1648" s="25" t="s">
        <v>1987</v>
      </c>
      <c r="B1648" s="25" t="s">
        <v>134</v>
      </c>
      <c r="C1648" s="25" t="s">
        <v>4</v>
      </c>
      <c r="D1648" s="25" t="s">
        <v>5</v>
      </c>
      <c r="E1648" s="25" t="s">
        <v>134</v>
      </c>
      <c r="F1648" s="25" t="s">
        <v>3</v>
      </c>
      <c r="G1648" s="25" t="s">
        <v>16</v>
      </c>
      <c r="H1648" s="25" t="s">
        <v>1316</v>
      </c>
      <c r="I1648" s="421" t="str">
        <f>'Extraction IP'!G1648</f>
        <v>4</v>
      </c>
      <c r="J1648" s="39">
        <f t="array" ref="J1648">INDEX(H:H,MATCH(1,(K1648=A:A)*(L1648=G:G),0))</f>
        <v>0</v>
      </c>
    </row>
    <row r="1649" spans="1:10" s="17" customFormat="1" x14ac:dyDescent="0.25">
      <c r="A1649" s="25" t="s">
        <v>1987</v>
      </c>
      <c r="B1649" s="25" t="s">
        <v>134</v>
      </c>
      <c r="C1649" s="25" t="s">
        <v>4</v>
      </c>
      <c r="D1649" s="25" t="s">
        <v>5</v>
      </c>
      <c r="E1649" s="25" t="s">
        <v>134</v>
      </c>
      <c r="F1649" s="25" t="s">
        <v>3</v>
      </c>
      <c r="G1649" s="25" t="s">
        <v>18</v>
      </c>
      <c r="H1649" s="25" t="s">
        <v>1317</v>
      </c>
      <c r="I1649" s="421" t="str">
        <f>'Extraction IP'!G1649</f>
        <v>8</v>
      </c>
      <c r="J1649" s="39">
        <f t="array" ref="J1649">INDEX(H:H,MATCH(1,(K1649=A:A)*(L1649=G:G),0))</f>
        <v>0</v>
      </c>
    </row>
    <row r="1650" spans="1:10" s="17" customFormat="1" x14ac:dyDescent="0.25">
      <c r="A1650" s="25" t="s">
        <v>1988</v>
      </c>
      <c r="B1650" s="25" t="s">
        <v>134</v>
      </c>
      <c r="C1650" s="25" t="s">
        <v>4</v>
      </c>
      <c r="D1650" s="25" t="s">
        <v>5</v>
      </c>
      <c r="E1650" s="25" t="s">
        <v>134</v>
      </c>
      <c r="F1650" s="25"/>
      <c r="G1650" s="25" t="s">
        <v>16</v>
      </c>
      <c r="H1650" s="25" t="s">
        <v>598</v>
      </c>
      <c r="I1650" s="421" t="str">
        <f>'Extraction IP'!G1650</f>
        <v>4</v>
      </c>
      <c r="J1650" s="39">
        <f t="array" ref="J1650">INDEX(H:H,MATCH(1,(K1650=A:A)*(L1650=G:G),0))</f>
        <v>0</v>
      </c>
    </row>
    <row r="1651" spans="1:10" s="17" customFormat="1" x14ac:dyDescent="0.25">
      <c r="A1651" s="25" t="s">
        <v>1988</v>
      </c>
      <c r="B1651" s="25" t="s">
        <v>134</v>
      </c>
      <c r="C1651" s="25" t="s">
        <v>4</v>
      </c>
      <c r="D1651" s="25" t="s">
        <v>5</v>
      </c>
      <c r="E1651" s="25" t="s">
        <v>134</v>
      </c>
      <c r="F1651" s="25"/>
      <c r="G1651" s="25" t="s">
        <v>13</v>
      </c>
      <c r="H1651" s="25" t="s">
        <v>636</v>
      </c>
      <c r="I1651" s="421" t="str">
        <f>'Extraction IP'!G1651</f>
        <v>0</v>
      </c>
      <c r="J1651" s="39">
        <f t="array" ref="J1651">INDEX(H:H,MATCH(1,(K1651=A:A)*(L1651=G:G),0))</f>
        <v>0</v>
      </c>
    </row>
    <row r="1652" spans="1:10" s="17" customFormat="1" x14ac:dyDescent="0.25">
      <c r="A1652" s="25" t="s">
        <v>1988</v>
      </c>
      <c r="B1652" s="25" t="s">
        <v>134</v>
      </c>
      <c r="C1652" s="25" t="s">
        <v>4</v>
      </c>
      <c r="D1652" s="25" t="s">
        <v>5</v>
      </c>
      <c r="E1652" s="25" t="s">
        <v>134</v>
      </c>
      <c r="F1652" s="25"/>
      <c r="G1652" s="25" t="s">
        <v>18</v>
      </c>
      <c r="H1652" s="25" t="s">
        <v>793</v>
      </c>
      <c r="I1652" s="421" t="str">
        <f>'Extraction IP'!G1652</f>
        <v>8</v>
      </c>
      <c r="J1652" s="39">
        <f t="array" ref="J1652">INDEX(H:H,MATCH(1,(K1652=A:A)*(L1652=G:G),0))</f>
        <v>0</v>
      </c>
    </row>
    <row r="1653" spans="1:10" s="17" customFormat="1" x14ac:dyDescent="0.25">
      <c r="A1653" s="25" t="s">
        <v>1989</v>
      </c>
      <c r="B1653" s="25" t="s">
        <v>134</v>
      </c>
      <c r="C1653" s="25" t="s">
        <v>4</v>
      </c>
      <c r="D1653" s="25" t="s">
        <v>5</v>
      </c>
      <c r="E1653" s="25" t="s">
        <v>134</v>
      </c>
      <c r="F1653" s="25"/>
      <c r="G1653" s="25" t="s">
        <v>16</v>
      </c>
      <c r="H1653" s="25" t="s">
        <v>564</v>
      </c>
      <c r="I1653" s="421" t="str">
        <f>'Extraction IP'!G1653</f>
        <v>4</v>
      </c>
      <c r="J1653" s="39">
        <f t="array" ref="J1653">INDEX(H:H,MATCH(1,(K1653=A:A)*(L1653=G:G),0))</f>
        <v>0</v>
      </c>
    </row>
    <row r="1654" spans="1:10" s="17" customFormat="1" x14ac:dyDescent="0.25">
      <c r="A1654" s="25" t="s">
        <v>1989</v>
      </c>
      <c r="B1654" s="25" t="s">
        <v>134</v>
      </c>
      <c r="C1654" s="25" t="s">
        <v>4</v>
      </c>
      <c r="D1654" s="25" t="s">
        <v>5</v>
      </c>
      <c r="E1654" s="25" t="s">
        <v>134</v>
      </c>
      <c r="F1654" s="25"/>
      <c r="G1654" s="25" t="s">
        <v>13</v>
      </c>
      <c r="H1654" s="25" t="s">
        <v>637</v>
      </c>
      <c r="I1654" s="421" t="str">
        <f>'Extraction IP'!G1654</f>
        <v>0</v>
      </c>
      <c r="J1654" s="39">
        <f t="array" ref="J1654">INDEX(H:H,MATCH(1,(K1654=A:A)*(L1654=G:G),0))</f>
        <v>0</v>
      </c>
    </row>
    <row r="1655" spans="1:10" s="17" customFormat="1" x14ac:dyDescent="0.25">
      <c r="A1655" s="25" t="s">
        <v>1989</v>
      </c>
      <c r="B1655" s="25" t="s">
        <v>134</v>
      </c>
      <c r="C1655" s="25" t="s">
        <v>4</v>
      </c>
      <c r="D1655" s="25" t="s">
        <v>5</v>
      </c>
      <c r="E1655" s="25" t="s">
        <v>134</v>
      </c>
      <c r="F1655" s="25"/>
      <c r="G1655" s="25" t="s">
        <v>18</v>
      </c>
      <c r="H1655" s="25" t="s">
        <v>695</v>
      </c>
      <c r="I1655" s="421" t="str">
        <f>'Extraction IP'!G1655</f>
        <v>8</v>
      </c>
      <c r="J1655" s="39">
        <f t="array" ref="J1655">INDEX(H:H,MATCH(1,(K1655=A:A)*(L1655=G:G),0))</f>
        <v>0</v>
      </c>
    </row>
    <row r="1656" spans="1:10" s="14" customFormat="1" x14ac:dyDescent="0.25">
      <c r="A1656" s="89" t="s">
        <v>2012</v>
      </c>
      <c r="B1656" s="89" t="s">
        <v>1847</v>
      </c>
      <c r="C1656" s="89" t="s">
        <v>4</v>
      </c>
      <c r="D1656" s="89" t="s">
        <v>5</v>
      </c>
      <c r="E1656" s="89" t="s">
        <v>1847</v>
      </c>
      <c r="F1656" s="89" t="s">
        <v>2</v>
      </c>
      <c r="G1656" s="89" t="s">
        <v>0</v>
      </c>
      <c r="H1656" s="89" t="s">
        <v>579</v>
      </c>
      <c r="I1656" s="421" t="str">
        <f>'Extraction IP'!G1656</f>
        <v>3</v>
      </c>
      <c r="J1656" s="90">
        <f t="array" ref="J1656">INDEX(H:H,MATCH(1,(K1656=A:A)*(L1656=G:G),0))</f>
        <v>0</v>
      </c>
    </row>
    <row r="1657" spans="1:10" s="14" customFormat="1" x14ac:dyDescent="0.25">
      <c r="A1657" s="89" t="s">
        <v>2012</v>
      </c>
      <c r="B1657" s="89" t="s">
        <v>1847</v>
      </c>
      <c r="C1657" s="89" t="s">
        <v>4</v>
      </c>
      <c r="D1657" s="89" t="s">
        <v>5</v>
      </c>
      <c r="E1657" s="89" t="s">
        <v>1847</v>
      </c>
      <c r="F1657" s="89" t="s">
        <v>2</v>
      </c>
      <c r="G1657" s="89" t="s">
        <v>6</v>
      </c>
      <c r="H1657" s="89" t="s">
        <v>723</v>
      </c>
      <c r="I1657" s="421" t="str">
        <f>'Extraction IP'!G1657</f>
        <v>11</v>
      </c>
      <c r="J1657" s="90">
        <f t="array" ref="J1657">INDEX(H:H,MATCH(1,(K1657=A:A)*(L1657=G:G),0))</f>
        <v>0</v>
      </c>
    </row>
    <row r="1658" spans="1:10" s="14" customFormat="1" x14ac:dyDescent="0.25">
      <c r="A1658" s="89" t="s">
        <v>2012</v>
      </c>
      <c r="B1658" s="89" t="s">
        <v>1847</v>
      </c>
      <c r="C1658" s="89" t="s">
        <v>4</v>
      </c>
      <c r="D1658" s="89" t="s">
        <v>5</v>
      </c>
      <c r="E1658" s="89" t="s">
        <v>1847</v>
      </c>
      <c r="F1658" s="89" t="s">
        <v>2</v>
      </c>
      <c r="G1658" s="89" t="s">
        <v>7</v>
      </c>
      <c r="H1658" s="89" t="s">
        <v>752</v>
      </c>
      <c r="I1658" s="421" t="str">
        <f>'Extraction IP'!G1658</f>
        <v>7</v>
      </c>
      <c r="J1658" s="90">
        <f t="array" ref="J1658">INDEX(H:H,MATCH(1,(K1658=A:A)*(L1658=G:G),0))</f>
        <v>0</v>
      </c>
    </row>
    <row r="1659" spans="1:10" s="14" customFormat="1" x14ac:dyDescent="0.25">
      <c r="A1659" s="89" t="s">
        <v>2013</v>
      </c>
      <c r="B1659" s="89" t="s">
        <v>1847</v>
      </c>
      <c r="C1659" s="89" t="s">
        <v>4</v>
      </c>
      <c r="D1659" s="89" t="s">
        <v>5</v>
      </c>
      <c r="E1659" s="89" t="s">
        <v>1847</v>
      </c>
      <c r="F1659" s="89"/>
      <c r="G1659" s="89" t="s">
        <v>6</v>
      </c>
      <c r="H1659" s="89" t="s">
        <v>565</v>
      </c>
      <c r="I1659" s="421" t="str">
        <f>'Extraction IP'!G1659</f>
        <v>11</v>
      </c>
      <c r="J1659" s="90">
        <f t="array" ref="J1659">INDEX(H:H,MATCH(1,(K1659=A:A)*(L1659=G:G),0))</f>
        <v>0</v>
      </c>
    </row>
    <row r="1660" spans="1:10" s="14" customFormat="1" x14ac:dyDescent="0.25">
      <c r="A1660" s="89" t="s">
        <v>2013</v>
      </c>
      <c r="B1660" s="89" t="s">
        <v>1847</v>
      </c>
      <c r="C1660" s="89" t="s">
        <v>4</v>
      </c>
      <c r="D1660" s="89" t="s">
        <v>5</v>
      </c>
      <c r="E1660" s="89" t="s">
        <v>1847</v>
      </c>
      <c r="F1660" s="89"/>
      <c r="G1660" s="89" t="s">
        <v>0</v>
      </c>
      <c r="H1660" s="89" t="s">
        <v>580</v>
      </c>
      <c r="I1660" s="421" t="str">
        <f>'Extraction IP'!G1660</f>
        <v>3</v>
      </c>
      <c r="J1660" s="90">
        <f t="array" ref="J1660">INDEX(H:H,MATCH(1,(K1660=A:A)*(L1660=G:G),0))</f>
        <v>0</v>
      </c>
    </row>
    <row r="1661" spans="1:10" s="14" customFormat="1" x14ac:dyDescent="0.25">
      <c r="A1661" s="89" t="s">
        <v>2013</v>
      </c>
      <c r="B1661" s="89" t="s">
        <v>1847</v>
      </c>
      <c r="C1661" s="89" t="s">
        <v>4</v>
      </c>
      <c r="D1661" s="89" t="s">
        <v>5</v>
      </c>
      <c r="E1661" s="89" t="s">
        <v>1847</v>
      </c>
      <c r="F1661" s="89"/>
      <c r="G1661" s="89" t="s">
        <v>7</v>
      </c>
      <c r="H1661" s="89" t="s">
        <v>696</v>
      </c>
      <c r="I1661" s="421" t="str">
        <f>'Extraction IP'!G1661</f>
        <v>7</v>
      </c>
      <c r="J1661" s="90">
        <f t="array" ref="J1661">INDEX(H:H,MATCH(1,(K1661=A:A)*(L1661=G:G),0))</f>
        <v>0</v>
      </c>
    </row>
    <row r="1662" spans="1:10" x14ac:dyDescent="0.25">
      <c r="B1662" s="1"/>
      <c r="C1662" s="1"/>
      <c r="E1662" s="49"/>
      <c r="F1662" s="1"/>
      <c r="G1662" s="1"/>
      <c r="H1662" s="1"/>
      <c r="I1662" s="1"/>
      <c r="J1662" s="1"/>
    </row>
    <row r="1663" spans="1:10" x14ac:dyDescent="0.25">
      <c r="B1663" s="1"/>
      <c r="C1663" s="1"/>
      <c r="E1663" s="49"/>
      <c r="F1663" s="1"/>
      <c r="G1663" s="1"/>
      <c r="H1663" s="1"/>
      <c r="I1663" s="1"/>
      <c r="J1663" s="1"/>
    </row>
    <row r="1664" spans="1:10" x14ac:dyDescent="0.25">
      <c r="B1664" s="1"/>
      <c r="C1664" s="1"/>
      <c r="E1664" s="49"/>
      <c r="F1664" s="1"/>
      <c r="G1664" s="1"/>
      <c r="H1664" s="1"/>
      <c r="I1664" s="1"/>
      <c r="J166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X242"/>
  <sheetViews>
    <sheetView topLeftCell="B1" workbookViewId="0">
      <selection activeCell="C30" sqref="C30"/>
    </sheetView>
  </sheetViews>
  <sheetFormatPr baseColWidth="10" defaultColWidth="27.28515625" defaultRowHeight="15" x14ac:dyDescent="0.25"/>
  <cols>
    <col min="12" max="22" width="27.28515625" style="10"/>
    <col min="23" max="39" width="27.28515625" style="11"/>
    <col min="40" max="47" width="27.28515625" style="12"/>
    <col min="48" max="57" width="27.28515625" style="14"/>
    <col min="58" max="69" width="27.28515625" style="15"/>
    <col min="70" max="88" width="27.28515625" style="16"/>
    <col min="89" max="98" width="27.28515625" style="18"/>
    <col min="99" max="110" width="27.28515625" style="9"/>
    <col min="111" max="111" width="27.28515625" style="7"/>
  </cols>
  <sheetData>
    <row r="1" spans="1:119" ht="16.5" thickTop="1" thickBot="1" x14ac:dyDescent="0.3">
      <c r="A1" s="245" t="s">
        <v>1750</v>
      </c>
      <c r="B1" s="245" t="s">
        <v>1749</v>
      </c>
      <c r="C1" s="246" t="s">
        <v>1748</v>
      </c>
      <c r="D1" s="247" t="s">
        <v>2014</v>
      </c>
      <c r="E1" s="248" t="s">
        <v>1756</v>
      </c>
      <c r="F1" s="248" t="s">
        <v>1758</v>
      </c>
      <c r="G1" s="248" t="s">
        <v>1759</v>
      </c>
      <c r="H1" s="249" t="s">
        <v>1760</v>
      </c>
      <c r="I1" s="138" t="s">
        <v>803</v>
      </c>
      <c r="J1" s="139" t="s">
        <v>1761</v>
      </c>
      <c r="K1" s="140" t="s">
        <v>1762</v>
      </c>
      <c r="L1" s="141" t="s">
        <v>1763</v>
      </c>
      <c r="M1" s="141" t="s">
        <v>1764</v>
      </c>
      <c r="N1" s="140" t="s">
        <v>1765</v>
      </c>
      <c r="O1" s="141" t="s">
        <v>1766</v>
      </c>
      <c r="P1" s="141" t="s">
        <v>1767</v>
      </c>
      <c r="Q1" s="140" t="s">
        <v>1768</v>
      </c>
      <c r="R1" s="140" t="s">
        <v>1769</v>
      </c>
      <c r="S1" s="142" t="s">
        <v>1770</v>
      </c>
      <c r="T1" s="75" t="s">
        <v>1746</v>
      </c>
      <c r="U1" s="76" t="s">
        <v>1777</v>
      </c>
      <c r="V1" s="77" t="s">
        <v>1778</v>
      </c>
      <c r="W1" s="76" t="s">
        <v>1779</v>
      </c>
      <c r="X1" s="77" t="s">
        <v>1780</v>
      </c>
      <c r="Y1" s="76" t="s">
        <v>1781</v>
      </c>
      <c r="Z1" s="77" t="s">
        <v>1782</v>
      </c>
      <c r="AA1" s="76" t="s">
        <v>1783</v>
      </c>
      <c r="AB1" s="76" t="s">
        <v>1784</v>
      </c>
      <c r="AC1" s="76" t="s">
        <v>1785</v>
      </c>
      <c r="AD1" s="77" t="s">
        <v>1786</v>
      </c>
      <c r="AE1" s="76" t="s">
        <v>1787</v>
      </c>
      <c r="AF1" s="77" t="s">
        <v>1788</v>
      </c>
      <c r="AG1" s="76" t="s">
        <v>1789</v>
      </c>
      <c r="AH1" s="77" t="s">
        <v>1790</v>
      </c>
      <c r="AI1" s="76" t="s">
        <v>1791</v>
      </c>
      <c r="AJ1" s="78" t="s">
        <v>1792</v>
      </c>
      <c r="AK1" s="12" t="s">
        <v>1745</v>
      </c>
      <c r="AL1" s="86" t="s">
        <v>1793</v>
      </c>
      <c r="AM1" s="87" t="s">
        <v>1794</v>
      </c>
      <c r="AN1" s="87" t="s">
        <v>1795</v>
      </c>
      <c r="AO1" s="87" t="s">
        <v>1796</v>
      </c>
      <c r="AP1" s="87" t="s">
        <v>1797</v>
      </c>
      <c r="AQ1" s="86" t="s">
        <v>1798</v>
      </c>
      <c r="AR1" s="86" t="s">
        <v>1799</v>
      </c>
      <c r="AS1" s="58" t="s">
        <v>1744</v>
      </c>
      <c r="AT1" s="60" t="s">
        <v>1808</v>
      </c>
      <c r="AU1" s="60" t="s">
        <v>1809</v>
      </c>
      <c r="AV1" s="60" t="s">
        <v>1810</v>
      </c>
      <c r="AW1" s="59" t="s">
        <v>1811</v>
      </c>
      <c r="AX1" s="59" t="s">
        <v>1812</v>
      </c>
      <c r="AY1" s="59" t="s">
        <v>1813</v>
      </c>
      <c r="AZ1" s="60" t="s">
        <v>1814</v>
      </c>
      <c r="BA1" s="59" t="s">
        <v>1815</v>
      </c>
      <c r="BB1" s="61" t="s">
        <v>1816</v>
      </c>
      <c r="BC1" s="95" t="s">
        <v>1743</v>
      </c>
      <c r="BD1" s="96" t="s">
        <v>1855</v>
      </c>
      <c r="BE1" s="96" t="s">
        <v>1856</v>
      </c>
      <c r="BF1" s="96" t="s">
        <v>1857</v>
      </c>
      <c r="BG1" s="97" t="s">
        <v>1858</v>
      </c>
      <c r="BH1" s="97" t="s">
        <v>1859</v>
      </c>
      <c r="BI1" s="97" t="s">
        <v>1860</v>
      </c>
      <c r="BJ1" s="96" t="s">
        <v>1861</v>
      </c>
      <c r="BK1" s="97" t="s">
        <v>1862</v>
      </c>
      <c r="BL1" s="96" t="s">
        <v>1863</v>
      </c>
      <c r="BM1" s="97" t="s">
        <v>1864</v>
      </c>
      <c r="BN1" s="103" t="s">
        <v>1865</v>
      </c>
      <c r="BO1" s="105" t="s">
        <v>1731</v>
      </c>
      <c r="BP1" s="106" t="s">
        <v>1894</v>
      </c>
      <c r="BQ1" s="106" t="s">
        <v>1895</v>
      </c>
      <c r="BR1" s="106" t="s">
        <v>1896</v>
      </c>
      <c r="BS1" s="106" t="s">
        <v>1897</v>
      </c>
      <c r="BT1" s="106" t="s">
        <v>1898</v>
      </c>
      <c r="BU1" s="107" t="s">
        <v>1899</v>
      </c>
      <c r="BV1" s="106" t="s">
        <v>1900</v>
      </c>
      <c r="BW1" s="107" t="s">
        <v>1901</v>
      </c>
      <c r="BX1" s="106" t="s">
        <v>1902</v>
      </c>
      <c r="BY1" s="107" t="s">
        <v>1903</v>
      </c>
      <c r="BZ1" s="106" t="s">
        <v>1904</v>
      </c>
      <c r="CA1" s="107" t="s">
        <v>1905</v>
      </c>
      <c r="CB1" s="107" t="s">
        <v>1906</v>
      </c>
      <c r="CC1" s="107" t="s">
        <v>1907</v>
      </c>
      <c r="CD1" s="107" t="s">
        <v>1908</v>
      </c>
      <c r="CE1" s="107" t="s">
        <v>1909</v>
      </c>
      <c r="CF1" s="107" t="s">
        <v>1910</v>
      </c>
      <c r="CG1" s="115" t="s">
        <v>1911</v>
      </c>
      <c r="CH1" s="50" t="s">
        <v>1741</v>
      </c>
      <c r="CI1" s="51" t="s">
        <v>1961</v>
      </c>
      <c r="CJ1" s="52" t="s">
        <v>1962</v>
      </c>
      <c r="CK1" s="51" t="s">
        <v>1963</v>
      </c>
      <c r="CL1" s="52" t="s">
        <v>1964</v>
      </c>
      <c r="CM1" s="52" t="s">
        <v>1965</v>
      </c>
      <c r="CN1" s="52" t="s">
        <v>1966</v>
      </c>
      <c r="CO1" s="51" t="s">
        <v>1967</v>
      </c>
      <c r="CP1" s="52" t="s">
        <v>1968</v>
      </c>
      <c r="CQ1" s="116" t="s">
        <v>1969</v>
      </c>
      <c r="CR1" s="117" t="s">
        <v>1739</v>
      </c>
      <c r="CS1" s="118" t="s">
        <v>1990</v>
      </c>
      <c r="CT1" s="119" t="s">
        <v>1991</v>
      </c>
      <c r="CU1" s="119" t="s">
        <v>1992</v>
      </c>
      <c r="CV1" s="118" t="s">
        <v>1993</v>
      </c>
      <c r="CW1" s="119" t="s">
        <v>1994</v>
      </c>
      <c r="CX1" s="118" t="s">
        <v>1995</v>
      </c>
      <c r="CY1" s="119" t="s">
        <v>1996</v>
      </c>
      <c r="CZ1" s="118" t="s">
        <v>1997</v>
      </c>
      <c r="DA1" s="119" t="s">
        <v>1998</v>
      </c>
      <c r="DB1" s="119" t="s">
        <v>1999</v>
      </c>
      <c r="DC1" s="126" t="s">
        <v>2000</v>
      </c>
      <c r="DD1" s="128" t="s">
        <v>1737</v>
      </c>
      <c r="DE1" s="129" t="s">
        <v>2001</v>
      </c>
      <c r="DF1" s="129" t="s">
        <v>2002</v>
      </c>
      <c r="DG1" s="130" t="s">
        <v>2003</v>
      </c>
      <c r="DH1" s="129" t="s">
        <v>2004</v>
      </c>
      <c r="DI1" s="129" t="s">
        <v>2005</v>
      </c>
      <c r="DJ1" s="130" t="s">
        <v>2006</v>
      </c>
      <c r="DK1" s="129" t="s">
        <v>2007</v>
      </c>
      <c r="DL1" s="130" t="s">
        <v>2008</v>
      </c>
      <c r="DM1" s="130" t="s">
        <v>2009</v>
      </c>
      <c r="DN1" s="130" t="s">
        <v>2010</v>
      </c>
      <c r="DO1" s="131" t="s">
        <v>2011</v>
      </c>
    </row>
    <row r="2" spans="1:119" ht="16.5" thickTop="1" thickBot="1" x14ac:dyDescent="0.3">
      <c r="A2" s="243" t="s">
        <v>1749</v>
      </c>
      <c r="B2" s="243" t="s">
        <v>2014</v>
      </c>
      <c r="C2" s="241" t="s">
        <v>1747</v>
      </c>
      <c r="D2" s="250" t="s">
        <v>1756</v>
      </c>
      <c r="E2" s="93" t="str">
        <f>Tableau1[[#This Row],[Colonne1]]</f>
        <v>H4</v>
      </c>
      <c r="F2" s="62" t="str">
        <f>'Extraction IP'!I12</f>
        <v>4</v>
      </c>
      <c r="G2" s="62" t="str">
        <f>'Extraction IP'!I22</f>
        <v>A0</v>
      </c>
      <c r="H2" s="63" t="str">
        <f>'Extraction IP'!I40</f>
        <v>A0</v>
      </c>
      <c r="I2" s="143" t="s">
        <v>1761</v>
      </c>
      <c r="J2" s="252" t="str">
        <f>'Extraction IP'!I68</f>
        <v>A0</v>
      </c>
      <c r="K2" s="252" t="str">
        <f>'Extraction IP'!I83</f>
        <v>A0</v>
      </c>
      <c r="L2" s="252" t="str">
        <f>'Extraction IP'!I98</f>
        <v>B0</v>
      </c>
      <c r="M2" s="252" t="str">
        <f>'Extraction IP'!I116</f>
        <v>A0</v>
      </c>
      <c r="N2" s="252" t="str">
        <f>'Extraction IP'!I119</f>
        <v>A0</v>
      </c>
      <c r="O2" s="252" t="str">
        <f>+'Extraction IP'!I152</f>
        <v>A0</v>
      </c>
      <c r="P2" s="252" t="str">
        <f>'Extraction IP'!I161</f>
        <v>A0</v>
      </c>
      <c r="Q2" s="252" t="str">
        <f>'Extraction IP'!I171</f>
        <v>F0</v>
      </c>
      <c r="R2" s="252" t="str">
        <f>'Extraction IP'!I186</f>
        <v>F8</v>
      </c>
      <c r="S2" s="259" t="str">
        <f>'Extraction IP'!I201</f>
        <v>F8</v>
      </c>
      <c r="T2" s="79" t="s">
        <v>1777</v>
      </c>
      <c r="U2" s="83" t="str">
        <f>'Extraction IP'!I216</f>
        <v>M0</v>
      </c>
      <c r="V2" s="83" t="str">
        <f>'Extraction IP'!I240</f>
        <v>H4</v>
      </c>
      <c r="W2" s="83" t="str">
        <f>'Extraction IP'!I241</f>
        <v>H4</v>
      </c>
      <c r="X2" s="80" t="str">
        <f>'Extraction IP'!I266</f>
        <v>H4</v>
      </c>
      <c r="Y2" s="80" t="str">
        <f>'Extraction IP'!I267</f>
        <v>H4</v>
      </c>
      <c r="Z2" s="83" t="str">
        <f>'Extraction IP'!I268</f>
        <v>H4</v>
      </c>
      <c r="AA2" s="80" t="str">
        <f>'Extraction IP'!I269</f>
        <v>A0</v>
      </c>
      <c r="AB2" s="83" t="str">
        <f>'Extraction IP'!I284</f>
        <v>A0</v>
      </c>
      <c r="AC2" s="80" t="str">
        <f>'Extraction IP'!I302</f>
        <v>A0</v>
      </c>
      <c r="AD2" s="80" t="str">
        <f>'Extraction IP'!I321</f>
        <v>F0</v>
      </c>
      <c r="AE2" s="80" t="str">
        <f>'Extraction IP'!I323</f>
        <v>A0</v>
      </c>
      <c r="AF2" s="83" t="str">
        <f>'Extraction IP'!I338</f>
        <v>A0</v>
      </c>
      <c r="AG2" s="80" t="str">
        <f>'Extraction IP'!I353</f>
        <v>A0</v>
      </c>
      <c r="AH2" s="80" t="str">
        <f>'Extraction IP'!I368</f>
        <v>0</v>
      </c>
      <c r="AI2" s="80" t="str">
        <f>'Extraction IP'!I371</f>
        <v>4</v>
      </c>
      <c r="AJ2" s="81" t="str">
        <f>'Extraction IP'!I374</f>
        <v>0</v>
      </c>
      <c r="AK2" s="88" t="s">
        <v>1793</v>
      </c>
      <c r="AL2" s="70" t="str">
        <f>'Extraction IP'!I377</f>
        <v>M0</v>
      </c>
      <c r="AM2" s="70" t="str">
        <f>'Extraction IP'!I389</f>
        <v>M0</v>
      </c>
      <c r="AN2" s="70" t="str">
        <f>'Extraction IP'!I407</f>
        <v>A0</v>
      </c>
      <c r="AO2" s="70" t="str">
        <f>'Extraction IP'!I425</f>
        <v>D0</v>
      </c>
      <c r="AP2" s="272" t="str">
        <f>'Extraction IP'!I443</f>
        <v>P0</v>
      </c>
      <c r="AQ2" s="70" t="str">
        <f>'Extraction IP'!I446</f>
        <v>E0</v>
      </c>
      <c r="AR2" s="91" t="str">
        <f>'Extraction IP'!I464</f>
        <v>A0</v>
      </c>
      <c r="AS2" s="92" t="s">
        <v>1808</v>
      </c>
      <c r="AT2" s="64" t="str">
        <f>'Extraction IP'!I482</f>
        <v>A0</v>
      </c>
      <c r="AU2" s="64" t="str">
        <f>'Extraction IP'!I500</f>
        <v>A0</v>
      </c>
      <c r="AV2" s="62" t="str">
        <f>'Extraction IP'!I518</f>
        <v>B0</v>
      </c>
      <c r="AW2" s="64" t="str">
        <f>'Extraction IP'!I533</f>
        <v>A0</v>
      </c>
      <c r="AX2" s="64" t="str">
        <f>'Extraction IP'!I551</f>
        <v>A0</v>
      </c>
      <c r="AY2" s="64" t="str">
        <f>'Extraction IP'!I569</f>
        <v>A0</v>
      </c>
      <c r="AZ2" s="64" t="str">
        <f>'Extraction IP'!I584</f>
        <v>A0</v>
      </c>
      <c r="BA2" s="64" t="str">
        <f>'Extraction IP'!I599</f>
        <v>E0</v>
      </c>
      <c r="BB2" s="66" t="str">
        <f>'Extraction IP'!I602</f>
        <v>E0</v>
      </c>
      <c r="BC2" s="98" t="s">
        <v>1855</v>
      </c>
      <c r="BD2" s="99" t="str">
        <f>'Extraction IP'!I605</f>
        <v>B0</v>
      </c>
      <c r="BE2" s="99" t="str">
        <f>'Extraction IP'!I615</f>
        <v>H4</v>
      </c>
      <c r="BF2" s="99" t="str">
        <f>'Extraction IP'!I625</f>
        <v>H8</v>
      </c>
      <c r="BG2" s="99" t="str">
        <f>'Extraction IP'!I640</f>
        <v>H4</v>
      </c>
      <c r="BH2" s="99" t="str">
        <f>'Extraction IP'!I658</f>
        <v>H8</v>
      </c>
      <c r="BI2" s="99" t="str">
        <f>'Extraction IP'!I676</f>
        <v>F4</v>
      </c>
      <c r="BJ2" s="99" t="str">
        <f>'Extraction IP'!I691</f>
        <v>C8</v>
      </c>
      <c r="BK2" s="99" t="str">
        <f>'Extraction IP'!I706</f>
        <v>F4</v>
      </c>
      <c r="BL2" s="99" t="str">
        <f>'Extraction IP'!I721</f>
        <v>C8</v>
      </c>
      <c r="BM2" s="99" t="str">
        <f>'Extraction IP'!I724</f>
        <v>C8</v>
      </c>
      <c r="BN2" s="104" t="str">
        <f>'Extraction IP'!I727</f>
        <v>C8</v>
      </c>
      <c r="BO2" s="111" t="s">
        <v>1894</v>
      </c>
      <c r="BP2" s="108" t="str">
        <f>'Extraction IP'!I730</f>
        <v>H4</v>
      </c>
      <c r="BQ2" s="108" t="str">
        <f>'Extraction IP'!I740</f>
        <v>I4</v>
      </c>
      <c r="BR2" s="108" t="str">
        <f>'Extraction IP'!I750</f>
        <v>J4</v>
      </c>
      <c r="BS2" s="108" t="str">
        <f>'Extraction IP'!I760</f>
        <v>K4</v>
      </c>
      <c r="BT2" s="108" t="str">
        <f>'Extraction IP'!I770</f>
        <v>D0</v>
      </c>
      <c r="BU2" s="108" t="str">
        <f>'Extraction IP'!I785</f>
        <v>A0</v>
      </c>
      <c r="BV2" s="108" t="str">
        <f>'Extraction IP'!I806</f>
        <v>A0</v>
      </c>
      <c r="BW2" s="108" t="str">
        <f>'Extraction IP'!I827</f>
        <v>A0</v>
      </c>
      <c r="BX2" s="108" t="str">
        <f>'Extraction IP'!I848</f>
        <v>A0</v>
      </c>
      <c r="BY2" s="108" t="str">
        <f>'Extraction IP'!I869</f>
        <v>D0</v>
      </c>
      <c r="BZ2" s="108" t="str">
        <f>'Extraction IP'!I872</f>
        <v>C0</v>
      </c>
      <c r="CA2" s="108" t="str">
        <f>'Extraction IP'!I875</f>
        <v>A0</v>
      </c>
      <c r="CB2" s="108" t="str">
        <f>'Extraction IP'!I893</f>
        <v>A0</v>
      </c>
      <c r="CC2" s="108" t="str">
        <f>'Extraction IP'!I911</f>
        <v>C0</v>
      </c>
      <c r="CD2" s="108" t="str">
        <f>'Extraction IP'!I929</f>
        <v>A0</v>
      </c>
      <c r="CE2" s="108" t="str">
        <f>'Extraction IP'!I947</f>
        <v>D0</v>
      </c>
      <c r="CF2" s="108" t="str">
        <f>'Extraction IP'!I965</f>
        <v>0</v>
      </c>
      <c r="CG2" s="295" t="str">
        <f>'Extraction IP'!I968</f>
        <v>8</v>
      </c>
      <c r="CH2" s="53" t="s">
        <v>1961</v>
      </c>
      <c r="CI2" s="54" t="str">
        <f>'Extraction IP'!I971</f>
        <v>A0</v>
      </c>
      <c r="CJ2" s="54" t="str">
        <f>'Extraction IP'!I995</f>
        <v>A0</v>
      </c>
      <c r="CK2" s="54" t="str">
        <f>'Extraction IP'!I1019</f>
        <v>B0</v>
      </c>
      <c r="CL2" s="54" t="str">
        <f>'Extraction IP'!I1034</f>
        <v>A0</v>
      </c>
      <c r="CM2" s="54" t="str">
        <f>'Extraction IP'!I1051</f>
        <v>H8</v>
      </c>
      <c r="CN2" s="54" t="str">
        <f>'Extraction IP'!I1068</f>
        <v>H4</v>
      </c>
      <c r="CO2" s="54" t="str">
        <f>'Extraction IP'!I1083</f>
        <v>F4</v>
      </c>
      <c r="CP2" s="54" t="str">
        <f>'Extraction IP'!I1098</f>
        <v>F4</v>
      </c>
      <c r="CQ2" s="304" t="str">
        <f>'Extraction IP'!I1100</f>
        <v>E0</v>
      </c>
      <c r="CR2" s="120" t="s">
        <v>1990</v>
      </c>
      <c r="CS2" s="121" t="str">
        <f>'Extraction IP'!I1103</f>
        <v>E0</v>
      </c>
      <c r="CT2" s="121" t="str">
        <f>'Extraction IP'!I1106</f>
        <v>E7</v>
      </c>
      <c r="CU2" s="121" t="str">
        <f>'Extraction IP'!I1110</f>
        <v>C11</v>
      </c>
      <c r="CV2" s="123" t="str">
        <f>'Extraction IP'!I1113</f>
        <v>C311</v>
      </c>
      <c r="CW2" s="121" t="str">
        <f>'Extraction IP'!I1120</f>
        <v>G7</v>
      </c>
      <c r="CX2" s="121" t="str">
        <f>'Extraction IP'!I1129</f>
        <v>A3</v>
      </c>
      <c r="CY2" s="121" t="str">
        <f>'Extraction IP'!I1138</f>
        <v>H7</v>
      </c>
      <c r="CZ2" s="121" t="str">
        <f>'Extraction IP'!I1141</f>
        <v>D11</v>
      </c>
      <c r="DA2" s="121" t="str">
        <f>'Extraction IP'!I1150</f>
        <v>B311</v>
      </c>
      <c r="DB2" s="121" t="str">
        <f>'Extraction IP'!I1156</f>
        <v>E3</v>
      </c>
      <c r="DC2" s="127" t="str">
        <f>'Extraction IP'!I1162</f>
        <v>B11</v>
      </c>
      <c r="DD2" s="136" t="s">
        <v>2001</v>
      </c>
      <c r="DE2" s="314" t="str">
        <f>'Extraction IP'!I1168</f>
        <v>D411</v>
      </c>
      <c r="DF2" s="314" t="str">
        <f>'Extraction IP'!I1186</f>
        <v>M0</v>
      </c>
      <c r="DG2" s="315" t="str">
        <f>'Extraction IP'!I1187</f>
        <v>M4</v>
      </c>
      <c r="DH2" s="315" t="str">
        <f>'Extraction IP'!I1188</f>
        <v>M8</v>
      </c>
      <c r="DI2" s="314" t="str">
        <f>'Extraction IP'!I1206</f>
        <v>M0</v>
      </c>
      <c r="DJ2" s="314" t="str">
        <f>'Extraction IP'!I1207</f>
        <v>M4</v>
      </c>
      <c r="DK2" s="315" t="str">
        <f>'Extraction IP'!I1208</f>
        <v>M8</v>
      </c>
      <c r="DL2" s="315" t="str">
        <f>'Extraction IP'!I1223</f>
        <v>H0</v>
      </c>
      <c r="DM2" s="315" t="str">
        <f>'Extraction IP'!I1241</f>
        <v>F0</v>
      </c>
      <c r="DN2" s="315" t="str">
        <f>'Extraction IP'!I1259</f>
        <v>H0</v>
      </c>
      <c r="DO2" s="316" t="str">
        <f>'Extraction IP'!I1280</f>
        <v>E0</v>
      </c>
    </row>
    <row r="3" spans="1:119" ht="15.75" thickBot="1" x14ac:dyDescent="0.3">
      <c r="A3" s="244" t="s">
        <v>1748</v>
      </c>
      <c r="B3" s="243" t="s">
        <v>803</v>
      </c>
      <c r="C3" s="241" t="s">
        <v>2023</v>
      </c>
      <c r="D3" s="250" t="s">
        <v>1758</v>
      </c>
      <c r="E3" s="93" t="str">
        <f>Tableau1[[#This Row],[Colonne1]]</f>
        <v>M0</v>
      </c>
      <c r="F3" s="62" t="str">
        <f>'Extraction IP'!I13</f>
        <v>M0</v>
      </c>
      <c r="G3" s="62" t="str">
        <f>'Extraction IP'!I23</f>
        <v>A4</v>
      </c>
      <c r="H3" s="63" t="str">
        <f>'Extraction IP'!I41</f>
        <v>A4</v>
      </c>
      <c r="I3" s="144" t="s">
        <v>1762</v>
      </c>
      <c r="J3" s="252" t="str">
        <f>'Extraction IP'!I67</f>
        <v>A4</v>
      </c>
      <c r="K3" s="252" t="str">
        <f>'Extraction IP'!I82</f>
        <v>A4</v>
      </c>
      <c r="L3" s="252" t="str">
        <f>'Extraction IP'!I92</f>
        <v>B4</v>
      </c>
      <c r="M3" s="252" t="str">
        <f>'Extraction IP'!I115</f>
        <v>A4</v>
      </c>
      <c r="N3" s="252" t="str">
        <f>'Extraction IP'!I125</f>
        <v>A4</v>
      </c>
      <c r="O3" s="252" t="str">
        <f>+'Extraction IP'!I151</f>
        <v>A4</v>
      </c>
      <c r="P3" s="252" t="str">
        <f>'Extraction IP'!I160</f>
        <v>A4</v>
      </c>
      <c r="Q3" s="252" t="str">
        <f>'Extraction IP'!I172</f>
        <v>F8</v>
      </c>
      <c r="R3" s="252" t="str">
        <f>'Extraction IP'!I187</f>
        <v>D8</v>
      </c>
      <c r="S3" s="259" t="str">
        <f>'Extraction IP'!I202</f>
        <v>F4</v>
      </c>
      <c r="T3" s="82" t="s">
        <v>1778</v>
      </c>
      <c r="U3" s="83" t="str">
        <f>'Extraction IP'!I231</f>
        <v>M0</v>
      </c>
      <c r="V3" s="260"/>
      <c r="W3" s="260"/>
      <c r="X3" s="80" t="str">
        <f>'Extraction IP'!I242</f>
        <v>M0</v>
      </c>
      <c r="Y3" s="263"/>
      <c r="Z3" s="260"/>
      <c r="AA3" s="80" t="str">
        <f>'Extraction IP'!I270</f>
        <v>A4</v>
      </c>
      <c r="AB3" s="83" t="str">
        <f>'Extraction IP'!I285</f>
        <v>A4</v>
      </c>
      <c r="AC3" s="80" t="str">
        <f>'Extraction IP'!I303</f>
        <v>A4</v>
      </c>
      <c r="AD3" s="80" t="str">
        <f>'Extraction IP'!I322</f>
        <v>F4</v>
      </c>
      <c r="AE3" s="80" t="str">
        <f>'Extraction IP'!I324</f>
        <v>A4</v>
      </c>
      <c r="AF3" s="83" t="str">
        <f>'Extraction IP'!I339</f>
        <v>A4</v>
      </c>
      <c r="AG3" s="80" t="str">
        <f>'Extraction IP'!I354</f>
        <v>A4</v>
      </c>
      <c r="AH3" s="80" t="str">
        <f>'Extraction IP'!I369</f>
        <v>8</v>
      </c>
      <c r="AI3" s="80" t="str">
        <f>'Extraction IP'!I372</f>
        <v>0</v>
      </c>
      <c r="AJ3" s="81" t="str">
        <f>'Extraction IP'!I375</f>
        <v>8</v>
      </c>
      <c r="AK3" s="71" t="s">
        <v>1794</v>
      </c>
      <c r="AL3" s="70" t="str">
        <f>'Extraction IP'!I378</f>
        <v>M4</v>
      </c>
      <c r="AM3" s="70" t="str">
        <f>'Extraction IP'!I390</f>
        <v>M4</v>
      </c>
      <c r="AN3" s="70" t="str">
        <f>'Extraction IP'!I408</f>
        <v>A4</v>
      </c>
      <c r="AO3" s="70" t="str">
        <f>'Extraction IP'!I426</f>
        <v>D4</v>
      </c>
      <c r="AP3" s="272" t="str">
        <f>'Extraction IP'!I444</f>
        <v>P4</v>
      </c>
      <c r="AQ3" s="70" t="str">
        <f>'Extraction IP'!I447</f>
        <v>E4</v>
      </c>
      <c r="AR3" s="91" t="str">
        <f>'Extraction IP'!I465</f>
        <v>A4</v>
      </c>
      <c r="AS3" s="92" t="s">
        <v>1809</v>
      </c>
      <c r="AT3" s="64" t="str">
        <f>'Extraction IP'!I483</f>
        <v>A4</v>
      </c>
      <c r="AU3" s="64" t="str">
        <f>'Extraction IP'!I501</f>
        <v>A4</v>
      </c>
      <c r="AV3" s="62" t="str">
        <f>'Extraction IP'!I519</f>
        <v>B4</v>
      </c>
      <c r="AW3" s="64" t="str">
        <f>'Extraction IP'!I534</f>
        <v>A40</v>
      </c>
      <c r="AX3" s="64" t="str">
        <f>'Extraction IP'!I552</f>
        <v>A4</v>
      </c>
      <c r="AY3" s="64" t="str">
        <f>'Extraction IP'!I570</f>
        <v>A4</v>
      </c>
      <c r="AZ3" s="64" t="str">
        <f>'Extraction IP'!I585</f>
        <v>A4</v>
      </c>
      <c r="BA3" s="64" t="str">
        <f>'Extraction IP'!I600</f>
        <v>E4</v>
      </c>
      <c r="BB3" s="66" t="str">
        <f>'Extraction IP'!I603</f>
        <v>E4</v>
      </c>
      <c r="BC3" s="98" t="s">
        <v>1856</v>
      </c>
      <c r="BD3" s="99" t="str">
        <f>'Extraction IP'!I606</f>
        <v>A8</v>
      </c>
      <c r="BE3" s="99" t="str">
        <f>'Extraction IP'!I616</f>
        <v>C8</v>
      </c>
      <c r="BF3" s="99" t="str">
        <f>'Extraction IP'!I626</f>
        <v>H4</v>
      </c>
      <c r="BG3" s="99" t="str">
        <f>'Extraction IP'!I641</f>
        <v>H0</v>
      </c>
      <c r="BH3" s="99" t="str">
        <f>'Extraction IP'!I659</f>
        <v>H4</v>
      </c>
      <c r="BI3" s="99" t="str">
        <f>'Extraction IP'!I677</f>
        <v>F8</v>
      </c>
      <c r="BJ3" s="99" t="str">
        <f>'Extraction IP'!I692</f>
        <v>C4</v>
      </c>
      <c r="BK3" s="99" t="str">
        <f>'Extraction IP'!I707</f>
        <v>F8</v>
      </c>
      <c r="BL3" s="99" t="str">
        <f>'Extraction IP'!I722</f>
        <v>B4</v>
      </c>
      <c r="BM3" s="99" t="str">
        <f>'Extraction IP'!I725</f>
        <v>B4</v>
      </c>
      <c r="BN3" s="104" t="str">
        <f>'Extraction IP'!I728</f>
        <v>B4</v>
      </c>
      <c r="BO3" s="111" t="s">
        <v>1895</v>
      </c>
      <c r="BP3" s="108" t="str">
        <f>'Extraction IP'!I731</f>
        <v>A0</v>
      </c>
      <c r="BQ3" s="108" t="str">
        <f>'Extraction IP'!I741</f>
        <v>A0</v>
      </c>
      <c r="BR3" s="108" t="str">
        <f>'Extraction IP'!I751</f>
        <v>F0</v>
      </c>
      <c r="BS3" s="108" t="str">
        <f>'Extraction IP'!I761</f>
        <v>F0</v>
      </c>
      <c r="BT3" s="108" t="str">
        <f>'Extraction IP'!I771</f>
        <v>D4</v>
      </c>
      <c r="BU3" s="108" t="str">
        <f>'Extraction IP'!I786</f>
        <v>A4</v>
      </c>
      <c r="BV3" s="108" t="str">
        <f>'Extraction IP'!I807</f>
        <v>A4</v>
      </c>
      <c r="BW3" s="108" t="str">
        <f>'Extraction IP'!I828</f>
        <v>A4</v>
      </c>
      <c r="BX3" s="108" t="str">
        <f>'Extraction IP'!I849</f>
        <v>A4</v>
      </c>
      <c r="BY3" s="108" t="str">
        <f>'Extraction IP'!I870</f>
        <v>D4</v>
      </c>
      <c r="BZ3" s="108" t="str">
        <f>'Extraction IP'!I873</f>
        <v>C4</v>
      </c>
      <c r="CA3" s="108" t="str">
        <f>'Extraction IP'!I876</f>
        <v>A4</v>
      </c>
      <c r="CB3" s="108" t="str">
        <f>'Extraction IP'!I894</f>
        <v>A4</v>
      </c>
      <c r="CC3" s="108" t="str">
        <f>'Extraction IP'!I912</f>
        <v>C4</v>
      </c>
      <c r="CD3" s="108" t="str">
        <f>'Extraction IP'!I930</f>
        <v>A4</v>
      </c>
      <c r="CE3" s="108" t="str">
        <f>'Extraction IP'!I948</f>
        <v>D4</v>
      </c>
      <c r="CF3" s="108" t="str">
        <f>'Extraction IP'!I966</f>
        <v>4</v>
      </c>
      <c r="CG3" s="295" t="str">
        <f>'Extraction IP'!I969</f>
        <v>4</v>
      </c>
      <c r="CH3" s="55" t="s">
        <v>1962</v>
      </c>
      <c r="CI3" s="54" t="str">
        <f>'Extraction IP'!I972</f>
        <v>A4</v>
      </c>
      <c r="CJ3" s="54" t="str">
        <f>'Extraction IP'!I996</f>
        <v>A4</v>
      </c>
      <c r="CK3" s="54" t="str">
        <f>'Extraction IP'!I1020</f>
        <v>B4</v>
      </c>
      <c r="CL3" s="54" t="str">
        <f>'Extraction IP'!I1035</f>
        <v>A4</v>
      </c>
      <c r="CM3" s="54" t="str">
        <f>'Extraction IP'!I1052</f>
        <v>A0</v>
      </c>
      <c r="CN3" s="54" t="str">
        <f>'Extraction IP'!I1069</f>
        <v>H8</v>
      </c>
      <c r="CO3" s="54" t="str">
        <f>'Extraction IP'!I1084</f>
        <v>F8</v>
      </c>
      <c r="CP3" s="54" t="str">
        <f>'Extraction IP'!I1099</f>
        <v>F8</v>
      </c>
      <c r="CQ3" s="304" t="str">
        <f>'Extraction IP'!I1101</f>
        <v>E4</v>
      </c>
      <c r="CR3" s="122" t="s">
        <v>1991</v>
      </c>
      <c r="CS3" s="121" t="str">
        <f>'Extraction IP'!I1104</f>
        <v>E4</v>
      </c>
      <c r="CT3" s="121" t="str">
        <f>'Extraction IP'!I1107</f>
        <v>E3</v>
      </c>
      <c r="CU3" s="121" t="str">
        <f>'Extraction IP'!I1111</f>
        <v>C7</v>
      </c>
      <c r="CV3" s="123" t="str">
        <f>'Extraction IP'!I1114</f>
        <v>C37</v>
      </c>
      <c r="CW3" s="121" t="str">
        <f>'Extraction IP'!I1121</f>
        <v>G3</v>
      </c>
      <c r="CX3" s="121" t="str">
        <f>'Extraction IP'!I1130</f>
        <v>A7</v>
      </c>
      <c r="CY3" s="121" t="str">
        <f>'Extraction IP'!I1139</f>
        <v>H3</v>
      </c>
      <c r="CZ3" s="121" t="str">
        <f>'Extraction IP'!I1142</f>
        <v>D7</v>
      </c>
      <c r="DA3" s="121" t="str">
        <f>'Extraction IP'!I1151</f>
        <v>B37</v>
      </c>
      <c r="DB3" s="121" t="str">
        <f>'Extraction IP'!I1157</f>
        <v>F11</v>
      </c>
      <c r="DC3" s="127" t="str">
        <f>'Extraction IP'!I1163</f>
        <v>B7</v>
      </c>
      <c r="DD3" s="136" t="s">
        <v>2002</v>
      </c>
      <c r="DE3" s="314" t="str">
        <f>'Extraction IP'!I1169</f>
        <v>D47</v>
      </c>
      <c r="DF3" s="312"/>
      <c r="DG3" s="312"/>
      <c r="DH3" s="315" t="str">
        <f>'Extraction IP'!I1189</f>
        <v>H4</v>
      </c>
      <c r="DI3" s="312"/>
      <c r="DJ3" s="312"/>
      <c r="DK3" s="315" t="str">
        <f>'Extraction IP'!I1209</f>
        <v>H4</v>
      </c>
      <c r="DL3" s="315" t="str">
        <f>'Extraction IP'!I1224</f>
        <v>H4</v>
      </c>
      <c r="DM3" s="315" t="str">
        <f>'Extraction IP'!I1242</f>
        <v>F4</v>
      </c>
      <c r="DN3" s="315" t="str">
        <f>'Extraction IP'!I1260</f>
        <v>H4</v>
      </c>
      <c r="DO3" s="316" t="str">
        <f>'Extraction IP'!I1281</f>
        <v>E4</v>
      </c>
    </row>
    <row r="4" spans="1:119" ht="16.5" thickTop="1" thickBot="1" x14ac:dyDescent="0.3">
      <c r="B4" s="243" t="s">
        <v>2020</v>
      </c>
      <c r="C4" s="241" t="s">
        <v>1742</v>
      </c>
      <c r="D4" s="250" t="s">
        <v>1759</v>
      </c>
      <c r="E4" s="93" t="str">
        <f>Tableau1[[#This Row],[Colonne1]]</f>
        <v>M4</v>
      </c>
      <c r="F4" s="62" t="str">
        <f>'Extraction IP'!I14</f>
        <v>M4</v>
      </c>
      <c r="G4" s="62" t="str">
        <f>'Extraction IP'!I24</f>
        <v>A8</v>
      </c>
      <c r="H4" s="63" t="str">
        <f>'Extraction IP'!I42</f>
        <v>A8</v>
      </c>
      <c r="I4" s="143" t="s">
        <v>1763</v>
      </c>
      <c r="J4" s="252" t="str">
        <f>'Extraction IP'!I66</f>
        <v>A8</v>
      </c>
      <c r="K4" s="252" t="str">
        <f>'Extraction IP'!I81</f>
        <v>A8</v>
      </c>
      <c r="L4" s="252" t="str">
        <f>'Extraction IP'!I91</f>
        <v>B8</v>
      </c>
      <c r="M4" s="252" t="str">
        <f>'Extraction IP'!I106</f>
        <v>A8</v>
      </c>
      <c r="N4" s="252" t="str">
        <f>'Extraction IP'!I124</f>
        <v>A8</v>
      </c>
      <c r="O4" s="252" t="str">
        <f>+'Extraction IP'!I150</f>
        <v>A8</v>
      </c>
      <c r="P4" s="252" t="str">
        <f>'Extraction IP'!I159</f>
        <v>A8</v>
      </c>
      <c r="Q4" s="252" t="str">
        <f>'Extraction IP'!I173</f>
        <v>F4</v>
      </c>
      <c r="R4" s="252" t="str">
        <f>'Extraction IP'!I188</f>
        <v>D4</v>
      </c>
      <c r="S4" s="259" t="str">
        <f>'Extraction IP'!I203</f>
        <v>F0</v>
      </c>
      <c r="T4" s="79" t="s">
        <v>1779</v>
      </c>
      <c r="U4" s="83" t="str">
        <f>'Extraction IP'!I217</f>
        <v>M4</v>
      </c>
      <c r="V4" s="261"/>
      <c r="W4" s="261"/>
      <c r="X4" s="80" t="str">
        <f>'Extraction IP'!I257</f>
        <v>M0</v>
      </c>
      <c r="Y4" s="261"/>
      <c r="Z4" s="261"/>
      <c r="AA4" s="80" t="str">
        <f>'Extraction IP'!I271</f>
        <v>A8</v>
      </c>
      <c r="AB4" s="83" t="str">
        <f>'Extraction IP'!I286</f>
        <v>A8</v>
      </c>
      <c r="AC4" s="80" t="str">
        <f>'Extraction IP'!I304</f>
        <v>A8</v>
      </c>
      <c r="AD4" s="80" t="str">
        <f>'Extraction IP'!I320</f>
        <v>F8</v>
      </c>
      <c r="AE4" s="80" t="str">
        <f>'Extraction IP'!I325</f>
        <v>A8</v>
      </c>
      <c r="AF4" s="83" t="str">
        <f>'Extraction IP'!I340</f>
        <v>A8</v>
      </c>
      <c r="AG4" s="80" t="str">
        <f>'Extraction IP'!I355</f>
        <v>A8</v>
      </c>
      <c r="AH4" s="80" t="str">
        <f>'Extraction IP'!I370</f>
        <v>4</v>
      </c>
      <c r="AI4" s="80" t="str">
        <f>'Extraction IP'!I373</f>
        <v>8</v>
      </c>
      <c r="AJ4" s="81" t="str">
        <f>'Extraction IP'!I376</f>
        <v>4</v>
      </c>
      <c r="AK4" s="71" t="s">
        <v>1795</v>
      </c>
      <c r="AL4" s="70" t="str">
        <f>'Extraction IP'!I379</f>
        <v>M8</v>
      </c>
      <c r="AM4" s="70" t="str">
        <f>'Extraction IP'!I391</f>
        <v>M8</v>
      </c>
      <c r="AN4" s="70" t="str">
        <f>'Extraction IP'!I409</f>
        <v>A8</v>
      </c>
      <c r="AO4" s="70" t="str">
        <f>'Extraction IP'!I427</f>
        <v>D8</v>
      </c>
      <c r="AP4" s="272" t="str">
        <f>'Extraction IP'!I445</f>
        <v>P8</v>
      </c>
      <c r="AQ4" s="70" t="str">
        <f>'Extraction IP'!I448</f>
        <v>E8</v>
      </c>
      <c r="AR4" s="91" t="str">
        <f>'Extraction IP'!I466</f>
        <v>A8</v>
      </c>
      <c r="AS4" s="92" t="s">
        <v>1810</v>
      </c>
      <c r="AT4" s="64" t="str">
        <f>'Extraction IP'!I484</f>
        <v>A8</v>
      </c>
      <c r="AU4" s="64" t="str">
        <f>'Extraction IP'!I502</f>
        <v>A8</v>
      </c>
      <c r="AV4" s="62" t="str">
        <f>'Extraction IP'!I520</f>
        <v>B8</v>
      </c>
      <c r="AW4" s="64" t="str">
        <f>'Extraction IP'!I535</f>
        <v>A8</v>
      </c>
      <c r="AX4" s="64" t="str">
        <f>'Extraction IP'!I553</f>
        <v>A8</v>
      </c>
      <c r="AY4" s="64" t="str">
        <f>'Extraction IP'!I571</f>
        <v>A8</v>
      </c>
      <c r="AZ4" s="64" t="str">
        <f>'Extraction IP'!I586</f>
        <v>A8</v>
      </c>
      <c r="BA4" s="64" t="str">
        <f>'Extraction IP'!I601</f>
        <v>E8</v>
      </c>
      <c r="BB4" s="66" t="str">
        <f>'Extraction IP'!I604</f>
        <v>E8</v>
      </c>
      <c r="BC4" s="98" t="s">
        <v>1857</v>
      </c>
      <c r="BD4" s="99" t="str">
        <f>'Extraction IP'!I607</f>
        <v>A4</v>
      </c>
      <c r="BE4" s="99" t="str">
        <f>'Extraction IP'!I617</f>
        <v>C4</v>
      </c>
      <c r="BF4" s="99" t="str">
        <f>'Extraction IP'!I627</f>
        <v>H0</v>
      </c>
      <c r="BG4" s="99" t="str">
        <f>'Extraction IP'!I642</f>
        <v>F8</v>
      </c>
      <c r="BH4" s="99" t="str">
        <f>'Extraction IP'!I660</f>
        <v>H0</v>
      </c>
      <c r="BI4" s="99" t="str">
        <f>'Extraction IP'!I678</f>
        <v>F0</v>
      </c>
      <c r="BJ4" s="99" t="str">
        <f>'Extraction IP'!I693</f>
        <v>C0</v>
      </c>
      <c r="BK4" s="99" t="str">
        <f>'Extraction IP'!I708</f>
        <v>F0</v>
      </c>
      <c r="BL4" s="99" t="str">
        <f>'Extraction IP'!I723</f>
        <v>A0</v>
      </c>
      <c r="BM4" s="99" t="str">
        <f>'Extraction IP'!I726</f>
        <v>A0</v>
      </c>
      <c r="BN4" s="104" t="str">
        <f>'Extraction IP'!I729</f>
        <v>A0</v>
      </c>
      <c r="BO4" s="111" t="s">
        <v>1896</v>
      </c>
      <c r="BP4" s="108" t="str">
        <f>'Extraction IP'!I732</f>
        <v>A4</v>
      </c>
      <c r="BQ4" s="108" t="str">
        <f>'Extraction IP'!I742</f>
        <v>A4</v>
      </c>
      <c r="BR4" s="108" t="str">
        <f>'Extraction IP'!I752</f>
        <v>F4</v>
      </c>
      <c r="BS4" s="108" t="str">
        <f>'Extraction IP'!I762</f>
        <v>F4</v>
      </c>
      <c r="BT4" s="108" t="str">
        <f>'Extraction IP'!I772</f>
        <v>D8</v>
      </c>
      <c r="BU4" s="108" t="str">
        <f>'Extraction IP'!I787</f>
        <v>A8</v>
      </c>
      <c r="BV4" s="108" t="str">
        <f>'Extraction IP'!I808</f>
        <v>A8</v>
      </c>
      <c r="BW4" s="108" t="str">
        <f>'Extraction IP'!I829</f>
        <v>A8</v>
      </c>
      <c r="BX4" s="108" t="str">
        <f>'Extraction IP'!I850</f>
        <v>A8</v>
      </c>
      <c r="BY4" s="108" t="str">
        <f>'Extraction IP'!I871</f>
        <v>D8</v>
      </c>
      <c r="BZ4" s="108" t="str">
        <f>'Extraction IP'!I874</f>
        <v>C8</v>
      </c>
      <c r="CA4" s="108" t="str">
        <f>'Extraction IP'!I877</f>
        <v>A8</v>
      </c>
      <c r="CB4" s="108" t="str">
        <f>'Extraction IP'!I895</f>
        <v>A8</v>
      </c>
      <c r="CC4" s="108" t="str">
        <f>'Extraction IP'!I913</f>
        <v>C8</v>
      </c>
      <c r="CD4" s="108" t="str">
        <f>'Extraction IP'!I931</f>
        <v>A8</v>
      </c>
      <c r="CE4" s="108" t="str">
        <f>'Extraction IP'!I949</f>
        <v>D8</v>
      </c>
      <c r="CF4" s="108" t="str">
        <f>'Extraction IP'!I967</f>
        <v>8</v>
      </c>
      <c r="CG4" s="295" t="str">
        <f>'Extraction IP'!I970</f>
        <v>0</v>
      </c>
      <c r="CH4" s="53" t="s">
        <v>1963</v>
      </c>
      <c r="CI4" s="54" t="str">
        <f>'Extraction IP'!I973</f>
        <v>A8</v>
      </c>
      <c r="CJ4" s="54" t="str">
        <f>'Extraction IP'!I997</f>
        <v>A8</v>
      </c>
      <c r="CK4" s="54" t="str">
        <f>'Extraction IP'!I1021</f>
        <v>B8</v>
      </c>
      <c r="CL4" s="54" t="str">
        <f>'Extraction IP'!I1036</f>
        <v>A8</v>
      </c>
      <c r="CM4" s="54" t="str">
        <f>'Extraction IP'!I1053</f>
        <v>A4</v>
      </c>
      <c r="CN4" s="54" t="str">
        <f>'Extraction IP'!I1070</f>
        <v>A0</v>
      </c>
      <c r="CO4" s="54" t="str">
        <f>'Extraction IP'!I1085</f>
        <v>A0</v>
      </c>
      <c r="CP4" s="54" t="str">
        <f>'Extraction IP'!I1100</f>
        <v>E0</v>
      </c>
      <c r="CQ4" s="304" t="str">
        <f>'Extraction IP'!I1102</f>
        <v>E8</v>
      </c>
      <c r="CR4" s="122" t="s">
        <v>1992</v>
      </c>
      <c r="CS4" s="121" t="str">
        <f>'Extraction IP'!I1105</f>
        <v>E8</v>
      </c>
      <c r="CT4" s="121" t="str">
        <f>'Extraction IP'!I1108</f>
        <v>E11</v>
      </c>
      <c r="CU4" s="121" t="str">
        <f>'Extraction IP'!I1112</f>
        <v>C3</v>
      </c>
      <c r="CV4" s="123" t="str">
        <f>'Extraction IP'!I1115</f>
        <v>C33</v>
      </c>
      <c r="CW4" s="121" t="str">
        <f>'Extraction IP'!I1122</f>
        <v>C7</v>
      </c>
      <c r="CX4" s="121" t="str">
        <f>'Extraction IP'!I1131</f>
        <v>B3</v>
      </c>
      <c r="CY4" s="121" t="str">
        <f>'Extraction IP'!I1140</f>
        <v>D37</v>
      </c>
      <c r="CZ4" s="121" t="str">
        <f>'Extraction IP'!I1143</f>
        <v>D3</v>
      </c>
      <c r="DA4" s="121" t="str">
        <f>'Extraction IP'!I1152</f>
        <v>B33</v>
      </c>
      <c r="DB4" s="121" t="str">
        <f>'Extraction IP'!I1158</f>
        <v>F7</v>
      </c>
      <c r="DC4" s="127" t="str">
        <f>'Extraction IP'!I1164</f>
        <v>B3</v>
      </c>
      <c r="DD4" s="137" t="s">
        <v>2003</v>
      </c>
      <c r="DE4" s="314" t="str">
        <f>'Extraction IP'!I1170</f>
        <v>D43</v>
      </c>
      <c r="DF4" s="312"/>
      <c r="DG4" s="312"/>
      <c r="DH4" s="315" t="str">
        <f>'Extraction IP'!I1190</f>
        <v>4</v>
      </c>
      <c r="DI4" s="312"/>
      <c r="DJ4" s="312"/>
      <c r="DK4" s="315" t="str">
        <f>'Extraction IP'!I1210</f>
        <v>H4</v>
      </c>
      <c r="DL4" s="315" t="str">
        <f>'Extraction IP'!I1225</f>
        <v>H8</v>
      </c>
      <c r="DM4" s="315" t="str">
        <f>'Extraction IP'!I1243</f>
        <v>F8</v>
      </c>
      <c r="DN4" s="315" t="str">
        <f>'Extraction IP'!I1261</f>
        <v>H8</v>
      </c>
      <c r="DO4" s="316" t="str">
        <f>'Extraction IP'!I1282</f>
        <v>E</v>
      </c>
    </row>
    <row r="5" spans="1:119" ht="15.75" thickBot="1" x14ac:dyDescent="0.3">
      <c r="B5" s="243" t="s">
        <v>2021</v>
      </c>
      <c r="C5" s="241" t="s">
        <v>1740</v>
      </c>
      <c r="D5" s="250" t="s">
        <v>1760</v>
      </c>
      <c r="E5" s="93" t="str">
        <f>Tableau1[[#This Row],[Colonne1]]</f>
        <v>M8</v>
      </c>
      <c r="F5" s="62" t="str">
        <f>'Extraction IP'!I15</f>
        <v>M8</v>
      </c>
      <c r="G5" s="62" t="str">
        <f>'Extraction IP'!I25</f>
        <v>B0</v>
      </c>
      <c r="H5" s="63" t="str">
        <f>'Extraction IP'!I43</f>
        <v>B0</v>
      </c>
      <c r="I5" s="143" t="s">
        <v>1764</v>
      </c>
      <c r="J5" s="252" t="str">
        <f>'Extraction IP'!I65</f>
        <v>B0</v>
      </c>
      <c r="K5" s="252" t="str">
        <f>'Extraction IP'!I80</f>
        <v>B0</v>
      </c>
      <c r="L5" s="252" t="str">
        <f>'Extraction IP'!I90</f>
        <v>C0</v>
      </c>
      <c r="M5" s="252" t="str">
        <f>'Extraction IP'!I114</f>
        <v>B0</v>
      </c>
      <c r="N5" s="252" t="str">
        <f>'Extraction IP'!I123</f>
        <v>B0</v>
      </c>
      <c r="O5" s="252" t="str">
        <f>+'Extraction IP'!I149</f>
        <v>B0</v>
      </c>
      <c r="P5" s="252" t="str">
        <f>'Extraction IP'!I158</f>
        <v>B0</v>
      </c>
      <c r="Q5" s="252" t="str">
        <f>'Extraction IP'!I174</f>
        <v>D8</v>
      </c>
      <c r="R5" s="252" t="str">
        <f>'Extraction IP'!I189</f>
        <v>C8</v>
      </c>
      <c r="S5" s="259" t="str">
        <f>'Extraction IP'!I204</f>
        <v>C4</v>
      </c>
      <c r="T5" s="82" t="s">
        <v>1780</v>
      </c>
      <c r="U5" s="83" t="str">
        <f>'Extraction IP'!I232</f>
        <v>M4</v>
      </c>
      <c r="V5" s="260"/>
      <c r="W5" s="260"/>
      <c r="X5" s="80" t="str">
        <f>'Extraction IP'!I243</f>
        <v>M4</v>
      </c>
      <c r="Y5" s="260"/>
      <c r="Z5" s="260"/>
      <c r="AA5" s="80" t="str">
        <f>'Extraction IP'!I272</f>
        <v>B0</v>
      </c>
      <c r="AB5" s="83" t="str">
        <f>'Extraction IP'!I287</f>
        <v>B0</v>
      </c>
      <c r="AC5" s="80" t="str">
        <f>'Extraction IP'!I305</f>
        <v>B0</v>
      </c>
      <c r="AD5" s="260"/>
      <c r="AE5" s="80" t="str">
        <f>'Extraction IP'!I326</f>
        <v>B0</v>
      </c>
      <c r="AF5" s="83" t="str">
        <f>'Extraction IP'!I341</f>
        <v>B0</v>
      </c>
      <c r="AG5" s="80" t="str">
        <f>'Extraction IP'!I356</f>
        <v>B0</v>
      </c>
      <c r="AH5" s="260"/>
      <c r="AI5" s="260"/>
      <c r="AJ5" s="264"/>
      <c r="AK5" s="71" t="s">
        <v>1796</v>
      </c>
      <c r="AL5" s="70" t="str">
        <f>'Extraction IP'!I380</f>
        <v>H0</v>
      </c>
      <c r="AM5" s="70" t="str">
        <f>'Extraction IP'!I392</f>
        <v>N0</v>
      </c>
      <c r="AN5" s="70" t="str">
        <f>'Extraction IP'!I410</f>
        <v>B0</v>
      </c>
      <c r="AO5" s="70" t="str">
        <f>'Extraction IP'!I428</f>
        <v>F0</v>
      </c>
      <c r="AP5" s="268"/>
      <c r="AQ5" s="70" t="str">
        <f>'Extraction IP'!I449</f>
        <v>D0</v>
      </c>
      <c r="AR5" s="91" t="str">
        <f>'Extraction IP'!I467</f>
        <v>B0</v>
      </c>
      <c r="AS5" s="94" t="s">
        <v>1811</v>
      </c>
      <c r="AT5" s="64" t="str">
        <f>'Extraction IP'!I485</f>
        <v>B0</v>
      </c>
      <c r="AU5" s="64" t="str">
        <f>'Extraction IP'!I503</f>
        <v>B0</v>
      </c>
      <c r="AV5" s="62" t="str">
        <f>'Extraction IP'!I521</f>
        <v>C0</v>
      </c>
      <c r="AW5" s="64" t="str">
        <f>'Extraction IP'!I536</f>
        <v>B0</v>
      </c>
      <c r="AX5" s="64" t="str">
        <f>'Extraction IP'!I554</f>
        <v>B0</v>
      </c>
      <c r="AY5" s="64" t="str">
        <f>'Extraction IP'!I572</f>
        <v>B0</v>
      </c>
      <c r="AZ5" s="64" t="str">
        <f>'Extraction IP'!I587</f>
        <v>B0</v>
      </c>
      <c r="BA5" s="93"/>
      <c r="BB5" s="254"/>
      <c r="BC5" s="100" t="s">
        <v>1858</v>
      </c>
      <c r="BD5" s="99" t="str">
        <f>'Extraction IP'!I608</f>
        <v>A0</v>
      </c>
      <c r="BE5" s="99" t="str">
        <f>'Extraction IP'!I618</f>
        <v>C0</v>
      </c>
      <c r="BF5" s="99" t="str">
        <f>'Extraction IP'!I628</f>
        <v>D8</v>
      </c>
      <c r="BG5" s="99" t="str">
        <f>'Extraction IP'!I643</f>
        <v>F0</v>
      </c>
      <c r="BH5" s="99" t="str">
        <f>'Extraction IP'!I661</f>
        <v>D4</v>
      </c>
      <c r="BI5" s="99" t="str">
        <f>'Extraction IP'!I679</f>
        <v>D8</v>
      </c>
      <c r="BJ5" s="99" t="str">
        <f>'Extraction IP'!I694</f>
        <v>B8</v>
      </c>
      <c r="BK5" s="99" t="str">
        <f>'Extraction IP'!I709</f>
        <v>D8</v>
      </c>
      <c r="BL5" s="281"/>
      <c r="BM5" s="281"/>
      <c r="BN5" s="282"/>
      <c r="BO5" s="111" t="s">
        <v>1897</v>
      </c>
      <c r="BP5" s="108" t="str">
        <f>'Extraction IP'!I733</f>
        <v>A8</v>
      </c>
      <c r="BQ5" s="108" t="str">
        <f>'Extraction IP'!I743</f>
        <v>A8</v>
      </c>
      <c r="BR5" s="108" t="str">
        <f>'Extraction IP'!I753</f>
        <v>F8</v>
      </c>
      <c r="BS5" s="108" t="str">
        <f>'Extraction IP'!I763</f>
        <v>F8</v>
      </c>
      <c r="BT5" s="108" t="str">
        <f>'Extraction IP'!I773</f>
        <v>C0</v>
      </c>
      <c r="BU5" s="108" t="str">
        <f>'Extraction IP'!I788</f>
        <v>B0</v>
      </c>
      <c r="BV5" s="108" t="str">
        <f>'Extraction IP'!I809</f>
        <v>B0</v>
      </c>
      <c r="BW5" s="108" t="str">
        <f>'Extraction IP'!I830</f>
        <v>B0</v>
      </c>
      <c r="BX5" s="108" t="str">
        <f>'Extraction IP'!I851</f>
        <v>B0</v>
      </c>
      <c r="BY5" s="287"/>
      <c r="BZ5" s="287"/>
      <c r="CA5" s="108" t="str">
        <f>'Extraction IP'!I878</f>
        <v>B0</v>
      </c>
      <c r="CB5" s="108" t="str">
        <f>'Extraction IP'!I896</f>
        <v>B0</v>
      </c>
      <c r="CC5" s="108" t="str">
        <f>'Extraction IP'!I914</f>
        <v>D0</v>
      </c>
      <c r="CD5" s="108" t="str">
        <f>'Extraction IP'!I932</f>
        <v>B0</v>
      </c>
      <c r="CE5" s="108" t="str">
        <f>'Extraction IP'!I950</f>
        <v>C0</v>
      </c>
      <c r="CF5" s="287"/>
      <c r="CG5" s="288"/>
      <c r="CH5" s="55" t="s">
        <v>1964</v>
      </c>
      <c r="CI5" s="54" t="str">
        <f>'Extraction IP'!I974</f>
        <v>B0</v>
      </c>
      <c r="CJ5" s="54" t="str">
        <f>'Extraction IP'!I998</f>
        <v>B0</v>
      </c>
      <c r="CK5" s="54" t="str">
        <f>'Extraction IP'!I1022</f>
        <v>C0</v>
      </c>
      <c r="CL5" s="54" t="str">
        <f>'Extraction IP'!I1037</f>
        <v>B0</v>
      </c>
      <c r="CM5" s="54" t="str">
        <f>'Extraction IP'!I1054</f>
        <v>A8</v>
      </c>
      <c r="CN5" s="54" t="str">
        <f>'Extraction IP'!I1071</f>
        <v>A4</v>
      </c>
      <c r="CO5" s="54" t="str">
        <f>'Extraction IP'!I1086</f>
        <v>A4</v>
      </c>
      <c r="CP5" s="298"/>
      <c r="CQ5" s="299"/>
      <c r="CR5" s="120" t="s">
        <v>1993</v>
      </c>
      <c r="CS5" s="306"/>
      <c r="CT5" s="121" t="str">
        <f>'Extraction IP'!I1109</f>
        <v>G3</v>
      </c>
      <c r="CU5" s="305"/>
      <c r="CV5" s="123" t="str">
        <f>'Extraction IP'!I1116</f>
        <v>C11</v>
      </c>
      <c r="CW5" s="121" t="str">
        <f>'Extraction IP'!I1123</f>
        <v>D11</v>
      </c>
      <c r="CX5" s="121" t="str">
        <f>'Extraction IP'!I1132</f>
        <v>D311</v>
      </c>
      <c r="CY5" s="305"/>
      <c r="CZ5" s="121" t="str">
        <f>'Extraction IP'!I1144</f>
        <v>F11</v>
      </c>
      <c r="DA5" s="121" t="str">
        <f>'Extraction IP'!I1153</f>
        <v>F3</v>
      </c>
      <c r="DB5" s="121" t="str">
        <f>'Extraction IP'!I1159</f>
        <v>A11</v>
      </c>
      <c r="DC5" s="127" t="str">
        <f>'Extraction IP'!I1165</f>
        <v>E411</v>
      </c>
      <c r="DD5" s="136" t="s">
        <v>2004</v>
      </c>
      <c r="DE5" s="314" t="str">
        <f>'Extraction IP'!I1171</f>
        <v>O0</v>
      </c>
      <c r="DF5" s="312"/>
      <c r="DG5" s="312"/>
      <c r="DH5" s="315" t="str">
        <f>'Extraction IP'!I1191</f>
        <v>O0</v>
      </c>
      <c r="DI5" s="312"/>
      <c r="DJ5" s="312"/>
      <c r="DK5" s="315" t="str">
        <f>'Extraction IP'!I1211</f>
        <v>A0</v>
      </c>
      <c r="DL5" s="315" t="str">
        <f>'Extraction IP'!I1226</f>
        <v>A0</v>
      </c>
      <c r="DM5" s="315" t="str">
        <f>'Extraction IP'!I1244</f>
        <v>A0</v>
      </c>
      <c r="DN5" s="315" t="str">
        <f>'Extraction IP'!I1262</f>
        <v>A0</v>
      </c>
      <c r="DO5" s="316" t="str">
        <f>'Extraction IP'!I1283</f>
        <v>A0</v>
      </c>
    </row>
    <row r="6" spans="1:119" ht="15.75" thickBot="1" x14ac:dyDescent="0.3">
      <c r="B6" s="243" t="s">
        <v>1744</v>
      </c>
      <c r="C6" s="241" t="s">
        <v>1738</v>
      </c>
      <c r="D6" s="251"/>
      <c r="E6" s="93" t="str">
        <f>Tableau1[[#This Row],[Colonne1]]</f>
        <v>N0</v>
      </c>
      <c r="F6" s="62" t="str">
        <f>'Extraction IP'!I16</f>
        <v>N0</v>
      </c>
      <c r="G6" s="62" t="str">
        <f>'Extraction IP'!I26</f>
        <v>B4</v>
      </c>
      <c r="H6" s="63" t="str">
        <f>'Extraction IP'!I44</f>
        <v>B4</v>
      </c>
      <c r="I6" s="144" t="s">
        <v>1765</v>
      </c>
      <c r="J6" s="252" t="str">
        <f>'Extraction IP'!I64</f>
        <v>B4</v>
      </c>
      <c r="K6" s="252" t="str">
        <f>'Extraction IP'!I79</f>
        <v>B4</v>
      </c>
      <c r="L6" s="252" t="str">
        <f>'Extraction IP'!I97</f>
        <v>C4</v>
      </c>
      <c r="M6" s="252" t="str">
        <f>'Extraction IP'!I113</f>
        <v>B4</v>
      </c>
      <c r="N6" s="252" t="str">
        <f>'Extraction IP'!I118</f>
        <v>B4</v>
      </c>
      <c r="O6" s="252" t="str">
        <f>+'Extraction IP'!I148</f>
        <v>B4</v>
      </c>
      <c r="P6" s="252" t="str">
        <f>'Extraction IP'!I157</f>
        <v>B4</v>
      </c>
      <c r="Q6" s="252" t="str">
        <f>'Extraction IP'!I175</f>
        <v>D4</v>
      </c>
      <c r="R6" s="252" t="str">
        <f>'Extraction IP'!I190</f>
        <v>C4</v>
      </c>
      <c r="S6" s="259" t="str">
        <f>'Extraction IP'!I205</f>
        <v>C0</v>
      </c>
      <c r="T6" s="79" t="s">
        <v>1781</v>
      </c>
      <c r="U6" s="83" t="str">
        <f>'Extraction IP'!I218</f>
        <v>M8</v>
      </c>
      <c r="V6" s="261"/>
      <c r="W6" s="261"/>
      <c r="X6" s="80" t="str">
        <f>'Extraction IP'!I258</f>
        <v>M4</v>
      </c>
      <c r="Y6" s="261"/>
      <c r="Z6" s="261"/>
      <c r="AA6" s="80" t="str">
        <f>'Extraction IP'!I273</f>
        <v>A4</v>
      </c>
      <c r="AB6" s="83" t="str">
        <f>'Extraction IP'!I288</f>
        <v>B4</v>
      </c>
      <c r="AC6" s="80" t="str">
        <f>'Extraction IP'!I306</f>
        <v>B4</v>
      </c>
      <c r="AD6" s="261"/>
      <c r="AE6" s="80" t="str">
        <f>'Extraction IP'!I327</f>
        <v>B4</v>
      </c>
      <c r="AF6" s="83" t="str">
        <f>'Extraction IP'!I342</f>
        <v>B4</v>
      </c>
      <c r="AG6" s="80" t="str">
        <f>'Extraction IP'!I357</f>
        <v>B4</v>
      </c>
      <c r="AH6" s="261"/>
      <c r="AI6" s="261"/>
      <c r="AJ6" s="262"/>
      <c r="AK6" s="71" t="s">
        <v>1797</v>
      </c>
      <c r="AL6" s="70" t="str">
        <f>'Extraction IP'!I381</f>
        <v>H4</v>
      </c>
      <c r="AM6" s="70" t="str">
        <f>'Extraction IP'!I393</f>
        <v>N4</v>
      </c>
      <c r="AN6" s="70" t="str">
        <f>'Extraction IP'!I411</f>
        <v>B4</v>
      </c>
      <c r="AO6" s="70" t="str">
        <f>'Extraction IP'!I429</f>
        <v>F4</v>
      </c>
      <c r="AP6" s="268"/>
      <c r="AQ6" s="70" t="str">
        <f>'Extraction IP'!I450</f>
        <v>D4</v>
      </c>
      <c r="AR6" s="91" t="str">
        <f>'Extraction IP'!I468</f>
        <v>B4</v>
      </c>
      <c r="AS6" s="94" t="s">
        <v>1812</v>
      </c>
      <c r="AT6" s="64" t="str">
        <f>'Extraction IP'!I486</f>
        <v>B4</v>
      </c>
      <c r="AU6" s="64" t="str">
        <f>'Extraction IP'!I504</f>
        <v>B4</v>
      </c>
      <c r="AV6" s="62" t="str">
        <f>'Extraction IP'!I522</f>
        <v>C4</v>
      </c>
      <c r="AW6" s="64" t="str">
        <f>'Extraction IP'!I537</f>
        <v>B4</v>
      </c>
      <c r="AX6" s="64" t="str">
        <f>'Extraction IP'!I555</f>
        <v>B4</v>
      </c>
      <c r="AY6" s="64" t="str">
        <f>'Extraction IP'!I573</f>
        <v>B4</v>
      </c>
      <c r="AZ6" s="64" t="str">
        <f>'Extraction IP'!I588</f>
        <v>B4</v>
      </c>
      <c r="BA6" s="93"/>
      <c r="BB6" s="254"/>
      <c r="BC6" s="100" t="s">
        <v>1859</v>
      </c>
      <c r="BD6" s="99" t="str">
        <f>'Extraction IP'!I609</f>
        <v>H4</v>
      </c>
      <c r="BE6" s="99" t="str">
        <f>'Extraction IP'!I619</f>
        <v>B8</v>
      </c>
      <c r="BF6" s="99" t="str">
        <f>'Extraction IP'!I629</f>
        <v>D4</v>
      </c>
      <c r="BG6" s="99" t="str">
        <f>'Extraction IP'!I644</f>
        <v>D4</v>
      </c>
      <c r="BH6" s="99" t="str">
        <f>'Extraction IP'!I662</f>
        <v>F8</v>
      </c>
      <c r="BI6" s="99" t="str">
        <f>'Extraction IP'!I680</f>
        <v>D4</v>
      </c>
      <c r="BJ6" s="99" t="str">
        <f>'Extraction IP'!I695</f>
        <v>B4</v>
      </c>
      <c r="BK6" s="99" t="str">
        <f>'Extraction IP'!I710</f>
        <v>D4</v>
      </c>
      <c r="BL6" s="281"/>
      <c r="BM6" s="281"/>
      <c r="BN6" s="282"/>
      <c r="BO6" s="111" t="s">
        <v>1898</v>
      </c>
      <c r="BP6" s="108" t="str">
        <f>'Extraction IP'!I734</f>
        <v>R0</v>
      </c>
      <c r="BQ6" s="108" t="str">
        <f>'Extraction IP'!I744</f>
        <v>R30</v>
      </c>
      <c r="BR6" s="108" t="str">
        <f>'Extraction IP'!I754</f>
        <v>S0</v>
      </c>
      <c r="BS6" s="108" t="str">
        <f>'Extraction IP'!I764</f>
        <v>S30</v>
      </c>
      <c r="BT6" s="108" t="str">
        <f>'Extraction IP'!I774</f>
        <v>C4</v>
      </c>
      <c r="BU6" s="108" t="str">
        <f>'Extraction IP'!I789</f>
        <v>B4</v>
      </c>
      <c r="BV6" s="108" t="str">
        <f>'Extraction IP'!I810</f>
        <v>B4</v>
      </c>
      <c r="BW6" s="108" t="str">
        <f>'Extraction IP'!I831</f>
        <v>B4</v>
      </c>
      <c r="BX6" s="108" t="str">
        <f>'Extraction IP'!I852</f>
        <v>B4</v>
      </c>
      <c r="BY6" s="287"/>
      <c r="BZ6" s="287"/>
      <c r="CA6" s="108" t="str">
        <f>'Extraction IP'!I879</f>
        <v>B4</v>
      </c>
      <c r="CB6" s="108" t="str">
        <f>'Extraction IP'!I897</f>
        <v>B4</v>
      </c>
      <c r="CC6" s="108" t="str">
        <f>'Extraction IP'!I915</f>
        <v>D4</v>
      </c>
      <c r="CD6" s="108" t="str">
        <f>'Extraction IP'!I933</f>
        <v>B4</v>
      </c>
      <c r="CE6" s="108" t="str">
        <f>'Extraction IP'!I951</f>
        <v>C4</v>
      </c>
      <c r="CF6" s="287"/>
      <c r="CG6" s="288"/>
      <c r="CH6" s="55" t="s">
        <v>1965</v>
      </c>
      <c r="CI6" s="54" t="str">
        <f>'Extraction IP'!I975</f>
        <v>B4</v>
      </c>
      <c r="CJ6" s="54" t="str">
        <f>'Extraction IP'!I999</f>
        <v>B4</v>
      </c>
      <c r="CK6" s="54" t="str">
        <f>'Extraction IP'!I1023</f>
        <v>C4</v>
      </c>
      <c r="CL6" s="54" t="str">
        <f>'Extraction IP'!I1038</f>
        <v>B4</v>
      </c>
      <c r="CM6" s="54" t="str">
        <f>'Extraction IP'!I1055</f>
        <v>B0</v>
      </c>
      <c r="CN6" s="54" t="str">
        <f>'Extraction IP'!I1072</f>
        <v>A8</v>
      </c>
      <c r="CO6" s="54" t="str">
        <f>'Extraction IP'!I1087</f>
        <v>A8</v>
      </c>
      <c r="CP6" s="298"/>
      <c r="CQ6" s="299"/>
      <c r="CR6" s="122" t="s">
        <v>1994</v>
      </c>
      <c r="CS6" s="306" t="str">
        <f>'Extraction IP'!CT6&amp;'Extraction IP'!CU6&amp;"                                "&amp;'Extraction IP'!CV6</f>
        <v xml:space="preserve">                                </v>
      </c>
      <c r="CT6" s="306"/>
      <c r="CU6" s="306"/>
      <c r="CV6" s="123" t="str">
        <f>'Extraction IP'!I1117</f>
        <v>C3</v>
      </c>
      <c r="CW6" s="121" t="str">
        <f>'Extraction IP'!I1124</f>
        <v>D7</v>
      </c>
      <c r="CX6" s="121" t="str">
        <f>'Extraction IP'!I1133</f>
        <v>E37</v>
      </c>
      <c r="CY6" s="306"/>
      <c r="CZ6" s="121" t="str">
        <f>'Extraction IP'!I1145</f>
        <v>F7</v>
      </c>
      <c r="DA6" s="121" t="str">
        <f>'Extraction IP'!I1154</f>
        <v>E11</v>
      </c>
      <c r="DB6" s="121" t="str">
        <f>'Extraction IP'!I1160</f>
        <v>A7</v>
      </c>
      <c r="DC6" s="127" t="str">
        <f>'Extraction IP'!I1166</f>
        <v>E47</v>
      </c>
      <c r="DD6" s="136" t="s">
        <v>2005</v>
      </c>
      <c r="DE6" s="314" t="str">
        <f>'Extraction IP'!I1172</f>
        <v>O4</v>
      </c>
      <c r="DF6" s="312"/>
      <c r="DG6" s="312"/>
      <c r="DH6" s="315" t="str">
        <f>'Extraction IP'!I1192</f>
        <v>O4</v>
      </c>
      <c r="DI6" s="312"/>
      <c r="DJ6" s="312"/>
      <c r="DK6" s="315" t="str">
        <f>'Extraction IP'!I1212</f>
        <v>A4</v>
      </c>
      <c r="DL6" s="315" t="str">
        <f>'Extraction IP'!I1227</f>
        <v>A4</v>
      </c>
      <c r="DM6" s="315" t="str">
        <f>'Extraction IP'!I1245</f>
        <v>A4</v>
      </c>
      <c r="DN6" s="315" t="str">
        <f>'Extraction IP'!I1263</f>
        <v>A4</v>
      </c>
      <c r="DO6" s="316" t="str">
        <f>'Extraction IP'!I1284</f>
        <v>A4</v>
      </c>
    </row>
    <row r="7" spans="1:119" ht="15.75" thickBot="1" x14ac:dyDescent="0.3">
      <c r="B7" s="243" t="s">
        <v>1743</v>
      </c>
      <c r="C7" s="241" t="s">
        <v>1736</v>
      </c>
      <c r="D7" s="240"/>
      <c r="E7" s="93" t="str">
        <f>Tableau1[[#This Row],[Colonne1]]</f>
        <v>N4</v>
      </c>
      <c r="F7" s="62" t="str">
        <f>'Extraction IP'!I17</f>
        <v>N4</v>
      </c>
      <c r="G7" s="62" t="str">
        <f>'Extraction IP'!I27</f>
        <v>B8</v>
      </c>
      <c r="H7" s="63" t="str">
        <f>'Extraction IP'!I45</f>
        <v>B8</v>
      </c>
      <c r="I7" s="143" t="s">
        <v>1766</v>
      </c>
      <c r="J7" s="252" t="str">
        <f>'Extraction IP'!I63</f>
        <v>B8</v>
      </c>
      <c r="K7" s="252" t="str">
        <f>'Extraction IP'!I78</f>
        <v>B8</v>
      </c>
      <c r="L7" s="252" t="str">
        <f>'Extraction IP'!I96</f>
        <v>C8</v>
      </c>
      <c r="M7" s="252" t="str">
        <f>'Extraction IP'!I105</f>
        <v>B8</v>
      </c>
      <c r="N7" s="252" t="str">
        <f>'Extraction IP'!I122</f>
        <v>B8</v>
      </c>
      <c r="O7" s="252" t="str">
        <f>+'Extraction IP'!I147</f>
        <v>B8</v>
      </c>
      <c r="P7" s="252" t="str">
        <f>'Extraction IP'!I156</f>
        <v>B8</v>
      </c>
      <c r="Q7" s="252" t="str">
        <f>'Extraction IP'!I176</f>
        <v>C4</v>
      </c>
      <c r="R7" s="252" t="str">
        <f>'Extraction IP'!I191</f>
        <v>C0</v>
      </c>
      <c r="S7" s="259" t="str">
        <f>'Extraction IP'!I206</f>
        <v>A8</v>
      </c>
      <c r="T7" s="82" t="s">
        <v>1782</v>
      </c>
      <c r="U7" s="83" t="str">
        <f>'Extraction IP'!I233</f>
        <v>M8</v>
      </c>
      <c r="V7" s="260"/>
      <c r="W7" s="260"/>
      <c r="X7" s="80" t="str">
        <f>'Extraction IP'!I244</f>
        <v>M8</v>
      </c>
      <c r="Y7" s="260"/>
      <c r="Z7" s="260"/>
      <c r="AA7" s="80" t="str">
        <f>'Extraction IP'!I274</f>
        <v>B8</v>
      </c>
      <c r="AB7" s="83" t="str">
        <f>'Extraction IP'!I289</f>
        <v>B8</v>
      </c>
      <c r="AC7" s="80" t="str">
        <f>'Extraction IP'!I307</f>
        <v>B8</v>
      </c>
      <c r="AD7" s="260"/>
      <c r="AE7" s="80" t="str">
        <f>'Extraction IP'!I328</f>
        <v>B8</v>
      </c>
      <c r="AF7" s="83" t="str">
        <f>'Extraction IP'!I343</f>
        <v>B8</v>
      </c>
      <c r="AG7" s="80" t="str">
        <f>'Extraction IP'!I358</f>
        <v>B8</v>
      </c>
      <c r="AH7" s="260"/>
      <c r="AI7" s="260"/>
      <c r="AJ7" s="264"/>
      <c r="AK7" s="72" t="s">
        <v>1798</v>
      </c>
      <c r="AL7" s="70" t="str">
        <f>'Extraction IP'!I382</f>
        <v>H8</v>
      </c>
      <c r="AM7" s="70" t="str">
        <f>'Extraction IP'!I394</f>
        <v>N8</v>
      </c>
      <c r="AN7" s="70" t="str">
        <f>'Extraction IP'!I412</f>
        <v>B8</v>
      </c>
      <c r="AO7" s="70" t="str">
        <f>'Extraction IP'!I430</f>
        <v>F8</v>
      </c>
      <c r="AP7" s="269"/>
      <c r="AQ7" s="70" t="str">
        <f>'Extraction IP'!I451</f>
        <v>D8</v>
      </c>
      <c r="AR7" s="91" t="str">
        <f>'Extraction IP'!I469</f>
        <v>B8</v>
      </c>
      <c r="AS7" s="94" t="s">
        <v>1813</v>
      </c>
      <c r="AT7" s="64" t="str">
        <f>'Extraction IP'!I487</f>
        <v>B8</v>
      </c>
      <c r="AU7" s="64" t="str">
        <f>'Extraction IP'!I505</f>
        <v>B8</v>
      </c>
      <c r="AV7" s="62" t="str">
        <f>'Extraction IP'!I523</f>
        <v>C8</v>
      </c>
      <c r="AW7" s="64" t="str">
        <f>'Extraction IP'!I538</f>
        <v>B8</v>
      </c>
      <c r="AX7" s="64" t="str">
        <f>'Extraction IP'!I556</f>
        <v>B8</v>
      </c>
      <c r="AY7" s="64" t="str">
        <f>'Extraction IP'!I574</f>
        <v>B8</v>
      </c>
      <c r="AZ7" s="64" t="str">
        <f>'Extraction IP'!I589</f>
        <v>B8</v>
      </c>
      <c r="BA7" s="93"/>
      <c r="BB7" s="254"/>
      <c r="BC7" s="100" t="s">
        <v>1860</v>
      </c>
      <c r="BD7" s="99" t="str">
        <f>'Extraction IP'!I610</f>
        <v>C8</v>
      </c>
      <c r="BE7" s="99" t="str">
        <f>'Extraction IP'!I620</f>
        <v>B4</v>
      </c>
      <c r="BF7" s="99" t="str">
        <f>'Extraction IP'!I630</f>
        <v>D0</v>
      </c>
      <c r="BG7" s="99" t="str">
        <f>'Extraction IP'!I645</f>
        <v>D0</v>
      </c>
      <c r="BH7" s="99" t="str">
        <f>'Extraction IP'!I663</f>
        <v>F4</v>
      </c>
      <c r="BI7" s="99" t="str">
        <f>'Extraction IP'!I681</f>
        <v>D0</v>
      </c>
      <c r="BJ7" s="99" t="str">
        <f>'Extraction IP'!I696</f>
        <v>B0</v>
      </c>
      <c r="BK7" s="99" t="str">
        <f>'Extraction IP'!I711</f>
        <v>D0</v>
      </c>
      <c r="BL7" s="281"/>
      <c r="BM7" s="281"/>
      <c r="BN7" s="282"/>
      <c r="BO7" s="112" t="s">
        <v>1899</v>
      </c>
      <c r="BP7" s="108" t="str">
        <f>'Extraction IP'!I735</f>
        <v>R4</v>
      </c>
      <c r="BQ7" s="108" t="str">
        <f>'Extraction IP'!I745</f>
        <v>R34</v>
      </c>
      <c r="BR7" s="108" t="str">
        <f>'Extraction IP'!I755</f>
        <v>S4</v>
      </c>
      <c r="BS7" s="108" t="str">
        <f>'Extraction IP'!I765</f>
        <v>S34</v>
      </c>
      <c r="BT7" s="108" t="str">
        <f>'Extraction IP'!I775</f>
        <v>C8</v>
      </c>
      <c r="BU7" s="108" t="str">
        <f>'Extraction IP'!I790</f>
        <v>B8</v>
      </c>
      <c r="BV7" s="108" t="str">
        <f>'Extraction IP'!I811</f>
        <v>B8</v>
      </c>
      <c r="BW7" s="108" t="str">
        <f>'Extraction IP'!I832</f>
        <v>B8</v>
      </c>
      <c r="BX7" s="108" t="str">
        <f>'Extraction IP'!I853</f>
        <v>B8</v>
      </c>
      <c r="BY7" s="289"/>
      <c r="BZ7" s="289"/>
      <c r="CA7" s="108" t="str">
        <f>'Extraction IP'!I880</f>
        <v>B8</v>
      </c>
      <c r="CB7" s="108" t="str">
        <f>'Extraction IP'!I898</f>
        <v>B8</v>
      </c>
      <c r="CC7" s="108" t="str">
        <f>'Extraction IP'!I916</f>
        <v>D8</v>
      </c>
      <c r="CD7" s="108" t="str">
        <f>'Extraction IP'!I934</f>
        <v>B8</v>
      </c>
      <c r="CE7" s="108" t="str">
        <f>'Extraction IP'!I952</f>
        <v>C8</v>
      </c>
      <c r="CF7" s="289"/>
      <c r="CG7" s="290"/>
      <c r="CH7" s="55" t="s">
        <v>1966</v>
      </c>
      <c r="CI7" s="54" t="str">
        <f>'Extraction IP'!I976</f>
        <v>B8</v>
      </c>
      <c r="CJ7" s="54" t="str">
        <f>'Extraction IP'!I1000</f>
        <v>B8</v>
      </c>
      <c r="CK7" s="54" t="str">
        <f>'Extraction IP'!I1024</f>
        <v>C8</v>
      </c>
      <c r="CL7" s="54" t="str">
        <f>'Extraction IP'!I1039</f>
        <v>B8</v>
      </c>
      <c r="CM7" s="54" t="str">
        <f>'Extraction IP'!I1056</f>
        <v>B4</v>
      </c>
      <c r="CN7" s="54" t="str">
        <f>'Extraction IP'!I1073</f>
        <v>B0</v>
      </c>
      <c r="CO7" s="54" t="str">
        <f>'Extraction IP'!I1088</f>
        <v>B0</v>
      </c>
      <c r="CP7" s="298"/>
      <c r="CQ7" s="299"/>
      <c r="CR7" s="120" t="s">
        <v>1995</v>
      </c>
      <c r="CS7" s="306" t="str">
        <f>'Extraction IP'!CT7&amp;'Extraction IP'!CU7&amp;"                                "&amp;'Extraction IP'!CV7</f>
        <v xml:space="preserve">                                </v>
      </c>
      <c r="CT7" s="305"/>
      <c r="CU7" s="305"/>
      <c r="CV7" s="123" t="str">
        <f>'Extraction IP'!I1118</f>
        <v>H3</v>
      </c>
      <c r="CW7" s="121" t="str">
        <f>'Extraction IP'!I1125</f>
        <v>D3</v>
      </c>
      <c r="CX7" s="121" t="str">
        <f>'Extraction IP'!I1134</f>
        <v>D33</v>
      </c>
      <c r="CY7" s="305"/>
      <c r="CZ7" s="121" t="str">
        <f>'Extraction IP'!I1146</f>
        <v>F3</v>
      </c>
      <c r="DA7" s="121" t="str">
        <f>'Extraction IP'!I1155</f>
        <v>E7</v>
      </c>
      <c r="DB7" s="121" t="str">
        <f>'Extraction IP'!I1161</f>
        <v>A3</v>
      </c>
      <c r="DC7" s="127" t="str">
        <f>'Extraction IP'!I1167</f>
        <v>E43</v>
      </c>
      <c r="DD7" s="137" t="s">
        <v>2006</v>
      </c>
      <c r="DE7" s="314" t="str">
        <f>'Extraction IP'!I1173</f>
        <v>O8</v>
      </c>
      <c r="DF7" s="312"/>
      <c r="DG7" s="312"/>
      <c r="DH7" s="315" t="str">
        <f>'Extraction IP'!I1193</f>
        <v>O8</v>
      </c>
      <c r="DI7" s="312"/>
      <c r="DJ7" s="312"/>
      <c r="DK7" s="315" t="str">
        <f>'Extraction IP'!I1213</f>
        <v>A8</v>
      </c>
      <c r="DL7" s="315" t="str">
        <f>'Extraction IP'!I1228</f>
        <v>A8</v>
      </c>
      <c r="DM7" s="315" t="str">
        <f>'Extraction IP'!I1246</f>
        <v>A8</v>
      </c>
      <c r="DN7" s="315" t="str">
        <f>'Extraction IP'!I1264</f>
        <v>A8</v>
      </c>
      <c r="DO7" s="316" t="str">
        <f>'Extraction IP'!I1285</f>
        <v>A8</v>
      </c>
    </row>
    <row r="8" spans="1:119" ht="15.75" thickBot="1" x14ac:dyDescent="0.3">
      <c r="B8" s="243" t="s">
        <v>1731</v>
      </c>
      <c r="C8" s="241" t="s">
        <v>1735</v>
      </c>
      <c r="D8" s="67"/>
      <c r="E8" s="93" t="str">
        <f>Tableau1[[#This Row],[Colonne1]]</f>
        <v>N8</v>
      </c>
      <c r="F8" s="62" t="str">
        <f>'Extraction IP'!I18</f>
        <v>N8</v>
      </c>
      <c r="G8" s="62" t="str">
        <f>'Extraction IP'!I28</f>
        <v>C0</v>
      </c>
      <c r="H8" s="63" t="str">
        <f>'Extraction IP'!I46</f>
        <v>C0</v>
      </c>
      <c r="I8" s="143" t="s">
        <v>1767</v>
      </c>
      <c r="J8" s="252" t="str">
        <f>'Extraction IP'!I70</f>
        <v>E0</v>
      </c>
      <c r="K8" s="252" t="str">
        <f>'Extraction IP'!I73</f>
        <v>E0</v>
      </c>
      <c r="L8" s="252" t="str">
        <f>'Extraction IP'!I95</f>
        <v>D0</v>
      </c>
      <c r="M8" s="252" t="str">
        <f>'Extraction IP'!I112</f>
        <v>C0</v>
      </c>
      <c r="N8" s="252" t="str">
        <f>'Extraction IP'!I121</f>
        <v>C0</v>
      </c>
      <c r="O8" s="252" t="str">
        <f>+'Extraction IP'!I145</f>
        <v>C0</v>
      </c>
      <c r="P8" s="252" t="str">
        <f>'Extraction IP'!I170</f>
        <v>C0</v>
      </c>
      <c r="Q8" s="252" t="str">
        <f>'Extraction IP'!I177</f>
        <v>C0</v>
      </c>
      <c r="R8" s="252" t="str">
        <f>'Extraction IP'!I192</f>
        <v>A4</v>
      </c>
      <c r="S8" s="259" t="str">
        <f>'Extraction IP'!I207</f>
        <v>D8</v>
      </c>
      <c r="T8" s="79" t="s">
        <v>1783</v>
      </c>
      <c r="U8" s="83" t="str">
        <f>'Extraction IP'!I219</f>
        <v>N0</v>
      </c>
      <c r="V8" s="261"/>
      <c r="W8" s="261"/>
      <c r="X8" s="80" t="str">
        <f>'Extraction IP'!I259</f>
        <v>M8</v>
      </c>
      <c r="Y8" s="261"/>
      <c r="Z8" s="261"/>
      <c r="AA8" s="80" t="str">
        <f>'Extraction IP'!I275</f>
        <v>C0</v>
      </c>
      <c r="AB8" s="83" t="str">
        <f>'Extraction IP'!I290</f>
        <v>C0</v>
      </c>
      <c r="AC8" s="80" t="str">
        <f>'Extraction IP'!I308</f>
        <v>C0</v>
      </c>
      <c r="AD8" s="261"/>
      <c r="AE8" s="80" t="str">
        <f>'Extraction IP'!I329</f>
        <v>C0</v>
      </c>
      <c r="AF8" s="83" t="str">
        <f>'Extraction IP'!I344</f>
        <v>C0</v>
      </c>
      <c r="AG8" s="80" t="str">
        <f>'Extraction IP'!I359</f>
        <v>C0</v>
      </c>
      <c r="AH8" s="261"/>
      <c r="AI8" s="261"/>
      <c r="AJ8" s="262"/>
      <c r="AK8" s="72" t="s">
        <v>1799</v>
      </c>
      <c r="AL8" s="70" t="str">
        <f>'Extraction IP'!I383</f>
        <v>N0</v>
      </c>
      <c r="AM8" s="70" t="str">
        <f>'Extraction IP'!I395</f>
        <v>O0</v>
      </c>
      <c r="AN8" s="70" t="str">
        <f>'Extraction IP'!I413</f>
        <v>D0</v>
      </c>
      <c r="AO8" s="70" t="str">
        <f>'Extraction IP'!I431</f>
        <v>A0</v>
      </c>
      <c r="AP8" s="269"/>
      <c r="AQ8" s="70" t="str">
        <f>'Extraction IP'!I452</f>
        <v>F0</v>
      </c>
      <c r="AR8" s="91" t="str">
        <f>'Extraction IP'!I470</f>
        <v>D0</v>
      </c>
      <c r="AS8" s="92" t="s">
        <v>1814</v>
      </c>
      <c r="AT8" s="64" t="str">
        <f>'Extraction IP'!I488</f>
        <v>C0</v>
      </c>
      <c r="AU8" s="64" t="str">
        <f>'Extraction IP'!I506</f>
        <v>C0</v>
      </c>
      <c r="AV8" s="62" t="str">
        <f>'Extraction IP'!I524</f>
        <v>D0</v>
      </c>
      <c r="AW8" s="64" t="str">
        <f>'Extraction IP'!I539</f>
        <v>C0</v>
      </c>
      <c r="AX8" s="64" t="str">
        <f>'Extraction IP'!I557</f>
        <v>C0</v>
      </c>
      <c r="AY8" s="64" t="str">
        <f>'Extraction IP'!I575</f>
        <v>C0</v>
      </c>
      <c r="AZ8" s="64" t="str">
        <f>'Extraction IP'!I590</f>
        <v>C0</v>
      </c>
      <c r="BA8" s="273"/>
      <c r="BB8" s="274"/>
      <c r="BC8" s="98" t="s">
        <v>1861</v>
      </c>
      <c r="BD8" s="99" t="str">
        <f>'Extraction IP'!I611</f>
        <v>C4</v>
      </c>
      <c r="BE8" s="99" t="str">
        <f>'Extraction IP'!I621</f>
        <v>B0</v>
      </c>
      <c r="BF8" s="99" t="str">
        <f>'Extraction IP'!I631</f>
        <v>C8</v>
      </c>
      <c r="BG8" s="99" t="str">
        <f>'Extraction IP'!I646</f>
        <v>C8</v>
      </c>
      <c r="BH8" s="99" t="str">
        <f>'Extraction IP'!I664</f>
        <v>F0</v>
      </c>
      <c r="BI8" s="99" t="str">
        <f>'Extraction IP'!I682</f>
        <v>C8</v>
      </c>
      <c r="BJ8" s="99" t="str">
        <f>'Extraction IP'!I697</f>
        <v>A8</v>
      </c>
      <c r="BK8" s="99" t="str">
        <f>'Extraction IP'!I712</f>
        <v>C8</v>
      </c>
      <c r="BL8" s="279"/>
      <c r="BM8" s="279"/>
      <c r="BN8" s="280"/>
      <c r="BO8" s="111" t="s">
        <v>1900</v>
      </c>
      <c r="BP8" s="108" t="str">
        <f>'Extraction IP'!I736</f>
        <v>R8</v>
      </c>
      <c r="BQ8" s="108" t="str">
        <f>'Extraction IP'!I746</f>
        <v>R38</v>
      </c>
      <c r="BR8" s="108" t="str">
        <f>'Extraction IP'!I756</f>
        <v>S8</v>
      </c>
      <c r="BS8" s="108" t="str">
        <f>'Extraction IP'!I766</f>
        <v>S38</v>
      </c>
      <c r="BT8" s="108" t="str">
        <f>'Extraction IP'!I776</f>
        <v>B0</v>
      </c>
      <c r="BU8" s="108" t="str">
        <f>'Extraction IP'!I791</f>
        <v>C0</v>
      </c>
      <c r="BV8" s="108" t="str">
        <f>'Extraction IP'!I812</f>
        <v>C0</v>
      </c>
      <c r="BW8" s="108" t="str">
        <f>'Extraction IP'!I833</f>
        <v>C0</v>
      </c>
      <c r="BX8" s="108" t="str">
        <f>'Extraction IP'!I854</f>
        <v>C0</v>
      </c>
      <c r="BY8" s="287"/>
      <c r="BZ8" s="287"/>
      <c r="CA8" s="108" t="str">
        <f>'Extraction IP'!I881</f>
        <v>C0</v>
      </c>
      <c r="CB8" s="108" t="str">
        <f>'Extraction IP'!I899</f>
        <v>C0</v>
      </c>
      <c r="CC8" s="108" t="str">
        <f>'Extraction IP'!I917</f>
        <v>F0</v>
      </c>
      <c r="CD8" s="108" t="str">
        <f>'Extraction IP'!I935</f>
        <v>C0</v>
      </c>
      <c r="CE8" s="108" t="str">
        <f>'Extraction IP'!I953</f>
        <v>F0</v>
      </c>
      <c r="CF8" s="287"/>
      <c r="CG8" s="288"/>
      <c r="CH8" s="53" t="s">
        <v>1967</v>
      </c>
      <c r="CI8" s="54" t="str">
        <f>'Extraction IP'!I977</f>
        <v>C0</v>
      </c>
      <c r="CJ8" s="54" t="str">
        <f>'Extraction IP'!I1001</f>
        <v>C0</v>
      </c>
      <c r="CK8" s="54" t="str">
        <f>'Extraction IP'!I1025</f>
        <v>D0</v>
      </c>
      <c r="CL8" s="54" t="str">
        <f>'Extraction IP'!I1040</f>
        <v>C0</v>
      </c>
      <c r="CM8" s="54" t="str">
        <f>'Extraction IP'!I1057</f>
        <v>B8</v>
      </c>
      <c r="CN8" s="54" t="str">
        <f>'Extraction IP'!I1074</f>
        <v>B4</v>
      </c>
      <c r="CO8" s="54" t="str">
        <f>'Extraction IP'!I1089</f>
        <v>B4</v>
      </c>
      <c r="CP8" s="296"/>
      <c r="CQ8" s="297"/>
      <c r="CR8" s="122" t="s">
        <v>1996</v>
      </c>
      <c r="CS8" s="306" t="str">
        <f>'Extraction IP'!CT8&amp;'Extraction IP'!CU8&amp;"                                "&amp;'Extraction IP'!CV8</f>
        <v xml:space="preserve">                                </v>
      </c>
      <c r="CT8" s="306"/>
      <c r="CU8" s="306"/>
      <c r="CV8" s="123" t="str">
        <f>'Extraction IP'!I1119</f>
        <v>G11</v>
      </c>
      <c r="CW8" s="121" t="str">
        <f>'Extraction IP'!I1126</f>
        <v>A11</v>
      </c>
      <c r="CX8" s="121" t="str">
        <f>'Extraction IP'!I1135</f>
        <v>E311</v>
      </c>
      <c r="CY8" s="306"/>
      <c r="CZ8" s="121" t="str">
        <f>'Extraction IP'!I1147</f>
        <v>A311</v>
      </c>
      <c r="DA8" s="306"/>
      <c r="DB8" s="306"/>
      <c r="DC8" s="308"/>
      <c r="DD8" s="136" t="s">
        <v>2007</v>
      </c>
      <c r="DE8" s="314" t="str">
        <f>'Extraction IP'!I1174</f>
        <v>N0</v>
      </c>
      <c r="DF8" s="312"/>
      <c r="DG8" s="312"/>
      <c r="DH8" s="315" t="str">
        <f>'Extraction IP'!I1194</f>
        <v>N0</v>
      </c>
      <c r="DI8" s="312"/>
      <c r="DJ8" s="312"/>
      <c r="DK8" s="315" t="str">
        <f>'Extraction IP'!I1214</f>
        <v>B0</v>
      </c>
      <c r="DL8" s="315" t="str">
        <f>'Extraction IP'!I1229</f>
        <v>B0</v>
      </c>
      <c r="DM8" s="315" t="str">
        <f>'Extraction IP'!I1247</f>
        <v>B0</v>
      </c>
      <c r="DN8" s="315" t="str">
        <f>'Extraction IP'!I1265</f>
        <v>B0</v>
      </c>
      <c r="DO8" s="316" t="str">
        <f>'Extraction IP'!I1286</f>
        <v>B0</v>
      </c>
    </row>
    <row r="9" spans="1:119" ht="15.75" thickBot="1" x14ac:dyDescent="0.3">
      <c r="B9" s="243" t="s">
        <v>1741</v>
      </c>
      <c r="C9" s="241" t="s">
        <v>2025</v>
      </c>
      <c r="D9" s="67"/>
      <c r="E9" s="93" t="str">
        <f>Tableau1[[#This Row],[Colonne1]]</f>
        <v>O0</v>
      </c>
      <c r="F9" s="62" t="str">
        <f>'Extraction IP'!I19</f>
        <v>O0</v>
      </c>
      <c r="G9" s="62" t="str">
        <f>'Extraction IP'!I29</f>
        <v>C4</v>
      </c>
      <c r="H9" s="63" t="str">
        <f>'Extraction IP'!I47</f>
        <v>C4</v>
      </c>
      <c r="I9" s="144" t="s">
        <v>1768</v>
      </c>
      <c r="J9" s="252" t="str">
        <f>'Extraction IP'!I60</f>
        <v>E4</v>
      </c>
      <c r="K9" s="252" t="str">
        <f>'Extraction IP'!I72</f>
        <v>E4</v>
      </c>
      <c r="L9" s="252" t="str">
        <f>'Extraction IP'!I89</f>
        <v>D4</v>
      </c>
      <c r="M9" s="252" t="str">
        <f>'Extraction IP'!I111</f>
        <v>C4</v>
      </c>
      <c r="N9" s="252" t="str">
        <f>'Extraction IP'!I117</f>
        <v>C4</v>
      </c>
      <c r="O9" s="252" t="str">
        <f>+'Extraction IP'!I144</f>
        <v>C4</v>
      </c>
      <c r="P9" s="252" t="str">
        <f>'Extraction IP'!I155</f>
        <v>C4</v>
      </c>
      <c r="Q9" s="252" t="str">
        <f>'Extraction IP'!I178</f>
        <v>A0</v>
      </c>
      <c r="R9" s="252" t="str">
        <f>'Extraction IP'!I193</f>
        <v>F4</v>
      </c>
      <c r="S9" s="259" t="str">
        <f>'Extraction IP'!I208</f>
        <v>D4</v>
      </c>
      <c r="T9" s="79" t="s">
        <v>1784</v>
      </c>
      <c r="U9" s="83" t="str">
        <f>'Extraction IP'!I234</f>
        <v>N0</v>
      </c>
      <c r="V9" s="261"/>
      <c r="W9" s="261"/>
      <c r="X9" s="80" t="str">
        <f>'Extraction IP'!I245</f>
        <v>N0</v>
      </c>
      <c r="Y9" s="261"/>
      <c r="Z9" s="261"/>
      <c r="AA9" s="80" t="str">
        <f>'Extraction IP'!I276</f>
        <v>C4</v>
      </c>
      <c r="AB9" s="83" t="str">
        <f>'Extraction IP'!I291</f>
        <v>C4</v>
      </c>
      <c r="AC9" s="80" t="str">
        <f>'Extraction IP'!I309</f>
        <v>C4</v>
      </c>
      <c r="AD9" s="261"/>
      <c r="AE9" s="80" t="str">
        <f>'Extraction IP'!I330</f>
        <v>C4</v>
      </c>
      <c r="AF9" s="83" t="str">
        <f>'Extraction IP'!I345</f>
        <v>C4</v>
      </c>
      <c r="AG9" s="80" t="str">
        <f>'Extraction IP'!I360</f>
        <v>C4</v>
      </c>
      <c r="AH9" s="261"/>
      <c r="AI9" s="261"/>
      <c r="AJ9" s="262"/>
      <c r="AK9" s="73"/>
      <c r="AL9" s="70" t="str">
        <f>'Extraction IP'!I384</f>
        <v>EC4</v>
      </c>
      <c r="AM9" s="70" t="str">
        <f>'Extraction IP'!I396</f>
        <v>O4</v>
      </c>
      <c r="AN9" s="70" t="str">
        <f>'Extraction IP'!I414</f>
        <v>D4</v>
      </c>
      <c r="AO9" s="70" t="str">
        <f>'Extraction IP'!I432</f>
        <v>A4</v>
      </c>
      <c r="AP9" s="270"/>
      <c r="AQ9" s="70" t="str">
        <f>'Extraction IP'!I453</f>
        <v>D4</v>
      </c>
      <c r="AR9" s="91" t="str">
        <f>'Extraction IP'!I471</f>
        <v>D4</v>
      </c>
      <c r="AS9" s="94" t="s">
        <v>1815</v>
      </c>
      <c r="AT9" s="64" t="str">
        <f>'Extraction IP'!I489</f>
        <v>C4</v>
      </c>
      <c r="AU9" s="64" t="str">
        <f>'Extraction IP'!I507</f>
        <v>C4</v>
      </c>
      <c r="AV9" s="62" t="str">
        <f>'Extraction IP'!I525</f>
        <v>D4</v>
      </c>
      <c r="AW9" s="64" t="str">
        <f>'Extraction IP'!I540</f>
        <v>C4</v>
      </c>
      <c r="AX9" s="64" t="str">
        <f>'Extraction IP'!I558</f>
        <v>C4</v>
      </c>
      <c r="AY9" s="64" t="str">
        <f>'Extraction IP'!I576</f>
        <v>C4</v>
      </c>
      <c r="AZ9" s="64" t="str">
        <f>'Extraction IP'!I591</f>
        <v>C4</v>
      </c>
      <c r="BA9" s="93"/>
      <c r="BB9" s="254"/>
      <c r="BC9" s="100" t="s">
        <v>1862</v>
      </c>
      <c r="BD9" s="99" t="str">
        <f>'Extraction IP'!I612</f>
        <v>C0</v>
      </c>
      <c r="BE9" s="99" t="str">
        <f>'Extraction IP'!I622</f>
        <v>A8</v>
      </c>
      <c r="BF9" s="99" t="str">
        <f>'Extraction IP'!I632</f>
        <v>C4</v>
      </c>
      <c r="BG9" s="99" t="str">
        <f>'Extraction IP'!I647</f>
        <v>C4</v>
      </c>
      <c r="BH9" s="99" t="str">
        <f>'Extraction IP'!I665</f>
        <v>D8</v>
      </c>
      <c r="BI9" s="99" t="str">
        <f>'Extraction IP'!I683</f>
        <v>C4</v>
      </c>
      <c r="BJ9" s="99" t="str">
        <f>'Extraction IP'!I698</f>
        <v>A4</v>
      </c>
      <c r="BK9" s="99" t="str">
        <f>'Extraction IP'!I713</f>
        <v>C4</v>
      </c>
      <c r="BL9" s="281"/>
      <c r="BM9" s="281"/>
      <c r="BN9" s="282"/>
      <c r="BO9" s="112" t="s">
        <v>1901</v>
      </c>
      <c r="BP9" s="108" t="str">
        <f>'Extraction IP'!I737</f>
        <v>R0</v>
      </c>
      <c r="BQ9" s="108" t="str">
        <f>'Extraction IP'!I747</f>
        <v>R40</v>
      </c>
      <c r="BR9" s="108" t="str">
        <f>'Extraction IP'!I757</f>
        <v>S0</v>
      </c>
      <c r="BS9" s="108" t="str">
        <f>'Extraction IP'!I767</f>
        <v>S40</v>
      </c>
      <c r="BT9" s="108" t="str">
        <f>'Extraction IP'!I777</f>
        <v>B4</v>
      </c>
      <c r="BU9" s="108" t="str">
        <f>'Extraction IP'!I792</f>
        <v>C4</v>
      </c>
      <c r="BV9" s="108" t="str">
        <f>'Extraction IP'!I813</f>
        <v>C4</v>
      </c>
      <c r="BW9" s="108" t="str">
        <f>'Extraction IP'!I834</f>
        <v>C4</v>
      </c>
      <c r="BX9" s="108" t="str">
        <f>'Extraction IP'!I855</f>
        <v>C4</v>
      </c>
      <c r="BY9" s="289"/>
      <c r="BZ9" s="289"/>
      <c r="CA9" s="108" t="str">
        <f>'Extraction IP'!I882</f>
        <v>C4</v>
      </c>
      <c r="CB9" s="108" t="str">
        <f>'Extraction IP'!I900</f>
        <v>C4</v>
      </c>
      <c r="CC9" s="108" t="str">
        <f>'Extraction IP'!I918</f>
        <v>F4</v>
      </c>
      <c r="CD9" s="108" t="str">
        <f>'Extraction IP'!I936</f>
        <v>C4</v>
      </c>
      <c r="CE9" s="108" t="str">
        <f>'Extraction IP'!I954</f>
        <v>F4</v>
      </c>
      <c r="CF9" s="289"/>
      <c r="CG9" s="290"/>
      <c r="CH9" s="55" t="s">
        <v>1968</v>
      </c>
      <c r="CI9" s="54" t="str">
        <f>'Extraction IP'!I978</f>
        <v>C4</v>
      </c>
      <c r="CJ9" s="54" t="str">
        <f>'Extraction IP'!I1002</f>
        <v>C4</v>
      </c>
      <c r="CK9" s="54" t="str">
        <f>'Extraction IP'!I1026</f>
        <v>D4</v>
      </c>
      <c r="CL9" s="54" t="str">
        <f>'Extraction IP'!I1041</f>
        <v>C4</v>
      </c>
      <c r="CM9" s="54" t="str">
        <f>'Extraction IP'!I1058</f>
        <v>C0</v>
      </c>
      <c r="CN9" s="54" t="str">
        <f>'Extraction IP'!I1075</f>
        <v>B8</v>
      </c>
      <c r="CO9" s="54" t="str">
        <f>'Extraction IP'!I1090</f>
        <v>B8</v>
      </c>
      <c r="CP9" s="298"/>
      <c r="CQ9" s="299"/>
      <c r="CR9" s="120" t="s">
        <v>1997</v>
      </c>
      <c r="CS9" s="305"/>
      <c r="CT9" s="305"/>
      <c r="CU9" s="305"/>
      <c r="CV9" s="305"/>
      <c r="CW9" s="121" t="str">
        <f>'Extraction IP'!I1127</f>
        <v>B11</v>
      </c>
      <c r="CX9" s="121" t="str">
        <f>'Extraction IP'!I1136</f>
        <v>E33</v>
      </c>
      <c r="CY9" s="305"/>
      <c r="CZ9" s="121" t="str">
        <f>'Extraction IP'!I1148</f>
        <v>A37</v>
      </c>
      <c r="DA9" s="305"/>
      <c r="DB9" s="305"/>
      <c r="DC9" s="307"/>
      <c r="DD9" s="137" t="s">
        <v>2008</v>
      </c>
      <c r="DE9" s="314" t="str">
        <f>'Extraction IP'!I1175</f>
        <v>N4</v>
      </c>
      <c r="DF9" s="312"/>
      <c r="DG9" s="312"/>
      <c r="DH9" s="315" t="str">
        <f>'Extraction IP'!I1195</f>
        <v>N4</v>
      </c>
      <c r="DI9" s="312"/>
      <c r="DJ9" s="312"/>
      <c r="DK9" s="315" t="str">
        <f>'Extraction IP'!I1215</f>
        <v>B4</v>
      </c>
      <c r="DL9" s="315" t="str">
        <f>'Extraction IP'!I1230</f>
        <v>B4</v>
      </c>
      <c r="DM9" s="315" t="str">
        <f>'Extraction IP'!I1248</f>
        <v>B4</v>
      </c>
      <c r="DN9" s="315" t="str">
        <f>'Extraction IP'!I1266</f>
        <v>B4</v>
      </c>
      <c r="DO9" s="316" t="str">
        <f>'Extraction IP'!I1287</f>
        <v>B4</v>
      </c>
    </row>
    <row r="10" spans="1:119" ht="15.75" thickBot="1" x14ac:dyDescent="0.3">
      <c r="B10" s="243" t="s">
        <v>1739</v>
      </c>
      <c r="C10" s="241" t="s">
        <v>2024</v>
      </c>
      <c r="D10" s="67"/>
      <c r="E10" s="93" t="str">
        <f>Tableau1[[#This Row],[Colonne1]]</f>
        <v>O4</v>
      </c>
      <c r="F10" s="62" t="str">
        <f>'Extraction IP'!I20</f>
        <v>O4</v>
      </c>
      <c r="G10" s="62" t="str">
        <f>'Extraction IP'!I30</f>
        <v>C8</v>
      </c>
      <c r="H10" s="63" t="str">
        <f>'Extraction IP'!I48</f>
        <v>C8</v>
      </c>
      <c r="I10" s="143" t="s">
        <v>1769</v>
      </c>
      <c r="J10" s="252" t="str">
        <f>'Extraction IP'!I69</f>
        <v>E8</v>
      </c>
      <c r="K10" s="252" t="str">
        <f>'Extraction IP'!I71</f>
        <v>E8</v>
      </c>
      <c r="L10" s="252" t="str">
        <f>'Extraction IP'!I88</f>
        <v>D8</v>
      </c>
      <c r="M10" s="252" t="str">
        <f>'Extraction IP'!I104</f>
        <v>C8</v>
      </c>
      <c r="N10" s="252" t="str">
        <f>'Extraction IP'!I134</f>
        <v>C8</v>
      </c>
      <c r="O10" s="252" t="str">
        <f>+'Extraction IP'!I143</f>
        <v>C8</v>
      </c>
      <c r="P10" s="252" t="str">
        <f>'Extraction IP'!I169</f>
        <v>C8</v>
      </c>
      <c r="Q10" s="252" t="str">
        <f>'Extraction IP'!I179</f>
        <v>A8</v>
      </c>
      <c r="R10" s="252" t="str">
        <f>'Extraction IP'!I194</f>
        <v>D0</v>
      </c>
      <c r="S10" s="259" t="str">
        <f>'Extraction IP'!I209</f>
        <v>D0</v>
      </c>
      <c r="T10" s="79" t="s">
        <v>1785</v>
      </c>
      <c r="U10" s="83" t="str">
        <f>'Extraction IP'!I220</f>
        <v>N4</v>
      </c>
      <c r="V10" s="261"/>
      <c r="W10" s="261"/>
      <c r="X10" s="80" t="str">
        <f>'Extraction IP'!I260</f>
        <v>N0</v>
      </c>
      <c r="Y10" s="261"/>
      <c r="Z10" s="261"/>
      <c r="AA10" s="80" t="str">
        <f>'Extraction IP'!I277</f>
        <v>C8</v>
      </c>
      <c r="AB10" s="83" t="str">
        <f>'Extraction IP'!I292</f>
        <v>C8</v>
      </c>
      <c r="AC10" s="80" t="str">
        <f>'Extraction IP'!I310</f>
        <v>C8</v>
      </c>
      <c r="AD10" s="261"/>
      <c r="AE10" s="80" t="str">
        <f>'Extraction IP'!I331</f>
        <v>C8</v>
      </c>
      <c r="AF10" s="83" t="str">
        <f>'Extraction IP'!I346</f>
        <v>C8</v>
      </c>
      <c r="AG10" s="80" t="str">
        <f>'Extraction IP'!I361</f>
        <v>C8</v>
      </c>
      <c r="AH10" s="261"/>
      <c r="AI10" s="261"/>
      <c r="AJ10" s="262"/>
      <c r="AK10" s="73"/>
      <c r="AL10" s="70" t="str">
        <f>'Extraction IP'!I385</f>
        <v/>
      </c>
      <c r="AM10" s="70" t="str">
        <f>'Extraction IP'!I397</f>
        <v>O8</v>
      </c>
      <c r="AN10" s="70" t="str">
        <f>'Extraction IP'!I415</f>
        <v>D8</v>
      </c>
      <c r="AO10" s="70" t="str">
        <f>'Extraction IP'!I433</f>
        <v>A8</v>
      </c>
      <c r="AP10" s="270"/>
      <c r="AQ10" s="70" t="str">
        <f>'Extraction IP'!I454</f>
        <v>F8</v>
      </c>
      <c r="AR10" s="91" t="str">
        <f>'Extraction IP'!I472</f>
        <v>D8</v>
      </c>
      <c r="AS10" s="92" t="s">
        <v>1816</v>
      </c>
      <c r="AT10" s="64" t="str">
        <f>'Extraction IP'!I490</f>
        <v>C8</v>
      </c>
      <c r="AU10" s="64" t="str">
        <f>'Extraction IP'!I508</f>
        <v>C8</v>
      </c>
      <c r="AV10" s="62" t="str">
        <f>'Extraction IP'!I526</f>
        <v>D8</v>
      </c>
      <c r="AW10" s="64" t="str">
        <f>'Extraction IP'!I541</f>
        <v>C8</v>
      </c>
      <c r="AX10" s="64" t="str">
        <f>'Extraction IP'!I559</f>
        <v>C8</v>
      </c>
      <c r="AY10" s="64" t="str">
        <f>'Extraction IP'!I577</f>
        <v>C8</v>
      </c>
      <c r="AZ10" s="64" t="str">
        <f>'Extraction IP'!I592</f>
        <v>C8</v>
      </c>
      <c r="BA10" s="273"/>
      <c r="BB10" s="274"/>
      <c r="BC10" s="98" t="s">
        <v>1863</v>
      </c>
      <c r="BD10" s="99" t="str">
        <f>'Extraction IP'!I613</f>
        <v>B8</v>
      </c>
      <c r="BE10" s="99" t="str">
        <f>'Extraction IP'!I623</f>
        <v>A4</v>
      </c>
      <c r="BF10" s="99" t="str">
        <f>'Extraction IP'!I633</f>
        <v>C0</v>
      </c>
      <c r="BG10" s="99" t="str">
        <f>'Extraction IP'!I648</f>
        <v>C0</v>
      </c>
      <c r="BH10" s="99" t="str">
        <f>'Extraction IP'!I666</f>
        <v>D0</v>
      </c>
      <c r="BI10" s="99" t="str">
        <f>'Extraction IP'!I684</f>
        <v>C0</v>
      </c>
      <c r="BJ10" s="99" t="str">
        <f>'Extraction IP'!I699</f>
        <v>A0</v>
      </c>
      <c r="BK10" s="99" t="str">
        <f>'Extraction IP'!I714</f>
        <v>C0</v>
      </c>
      <c r="BL10" s="279"/>
      <c r="BM10" s="279"/>
      <c r="BN10" s="280"/>
      <c r="BO10" s="111" t="s">
        <v>1902</v>
      </c>
      <c r="BP10" s="108" t="str">
        <f>'Extraction IP'!I738</f>
        <v>R4</v>
      </c>
      <c r="BQ10" s="108" t="str">
        <f>'Extraction IP'!I748</f>
        <v>R44</v>
      </c>
      <c r="BR10" s="108" t="str">
        <f>'Extraction IP'!I758</f>
        <v>S4</v>
      </c>
      <c r="BS10" s="108" t="str">
        <f>'Extraction IP'!I768</f>
        <v>S44</v>
      </c>
      <c r="BT10" s="108" t="str">
        <f>'Extraction IP'!I778</f>
        <v>B8</v>
      </c>
      <c r="BU10" s="108" t="str">
        <f>'Extraction IP'!I793</f>
        <v>D0</v>
      </c>
      <c r="BV10" s="108" t="str">
        <f>'Extraction IP'!I814</f>
        <v>C8</v>
      </c>
      <c r="BW10" s="108" t="str">
        <f>'Extraction IP'!I835</f>
        <v>C8</v>
      </c>
      <c r="BX10" s="108" t="str">
        <f>'Extraction IP'!I856</f>
        <v>C8</v>
      </c>
      <c r="BY10" s="287"/>
      <c r="BZ10" s="287"/>
      <c r="CA10" s="108" t="str">
        <f>'Extraction IP'!I883</f>
        <v>C8</v>
      </c>
      <c r="CB10" s="108" t="str">
        <f>'Extraction IP'!I901</f>
        <v>C8</v>
      </c>
      <c r="CC10" s="108" t="str">
        <f>'Extraction IP'!I919</f>
        <v>F8</v>
      </c>
      <c r="CD10" s="108" t="str">
        <f>'Extraction IP'!I937</f>
        <v>C8</v>
      </c>
      <c r="CE10" s="108" t="str">
        <f>'Extraction IP'!I955</f>
        <v>F8</v>
      </c>
      <c r="CF10" s="287"/>
      <c r="CG10" s="288"/>
      <c r="CH10" s="53" t="s">
        <v>1969</v>
      </c>
      <c r="CI10" s="54" t="str">
        <f>'Extraction IP'!I979</f>
        <v>C8</v>
      </c>
      <c r="CJ10" s="54" t="str">
        <f>'Extraction IP'!I1003</f>
        <v>C8</v>
      </c>
      <c r="CK10" s="54" t="str">
        <f>'Extraction IP'!I1027</f>
        <v>D8</v>
      </c>
      <c r="CL10" s="54" t="str">
        <f>'Extraction IP'!I1042</f>
        <v>C8</v>
      </c>
      <c r="CM10" s="54" t="str">
        <f>'Extraction IP'!I1059</f>
        <v>C4</v>
      </c>
      <c r="CN10" s="54" t="str">
        <f>'Extraction IP'!I1076</f>
        <v>C0</v>
      </c>
      <c r="CO10" s="54" t="str">
        <f>'Extraction IP'!I1091</f>
        <v>C0</v>
      </c>
      <c r="CP10" s="296"/>
      <c r="CQ10" s="297"/>
      <c r="CR10" s="122" t="s">
        <v>1998</v>
      </c>
      <c r="CS10" s="306"/>
      <c r="CT10" s="306"/>
      <c r="CU10" s="306"/>
      <c r="CV10" s="306"/>
      <c r="CW10" s="121" t="str">
        <f>'Extraction IP'!I1128</f>
        <v>B7</v>
      </c>
      <c r="CX10" s="121" t="str">
        <f>'Extraction IP'!I1137</f>
        <v>H11</v>
      </c>
      <c r="CY10" s="306"/>
      <c r="CZ10" s="121" t="str">
        <f>'Extraction IP'!I1149</f>
        <v>A33</v>
      </c>
      <c r="DA10" s="306"/>
      <c r="DB10" s="306"/>
      <c r="DC10" s="308"/>
      <c r="DD10" s="137" t="s">
        <v>2009</v>
      </c>
      <c r="DE10" s="314" t="str">
        <f>'Extraction IP'!I1176</f>
        <v>N8</v>
      </c>
      <c r="DF10" s="312"/>
      <c r="DG10" s="312"/>
      <c r="DH10" s="315" t="str">
        <f>'Extraction IP'!I1196</f>
        <v>N8</v>
      </c>
      <c r="DI10" s="312"/>
      <c r="DJ10" s="312"/>
      <c r="DK10" s="315" t="str">
        <f>'Extraction IP'!I1216</f>
        <v>B8</v>
      </c>
      <c r="DL10" s="315" t="str">
        <f>'Extraction IP'!I1231</f>
        <v>B8</v>
      </c>
      <c r="DM10" s="315" t="str">
        <f>'Extraction IP'!I1249</f>
        <v>B8</v>
      </c>
      <c r="DN10" s="315" t="str">
        <f>'Extraction IP'!I1267</f>
        <v>B8</v>
      </c>
      <c r="DO10" s="316" t="str">
        <f>'Extraction IP'!I1288</f>
        <v>B8</v>
      </c>
    </row>
    <row r="11" spans="1:119" ht="15.75" thickBot="1" x14ac:dyDescent="0.3">
      <c r="B11" s="244" t="s">
        <v>2022</v>
      </c>
      <c r="C11" s="241" t="s">
        <v>1734</v>
      </c>
      <c r="D11" s="67"/>
      <c r="E11" s="93" t="str">
        <f>Tableau1[[#This Row],[Colonne1]]</f>
        <v>O8</v>
      </c>
      <c r="F11" s="62" t="str">
        <f>'Extraction IP'!I21</f>
        <v>O8</v>
      </c>
      <c r="G11" s="62" t="str">
        <f>'Extraction IP'!I31</f>
        <v>D0</v>
      </c>
      <c r="H11" s="63" t="str">
        <f>'Extraction IP'!I49</f>
        <v>D0</v>
      </c>
      <c r="I11" s="144" t="s">
        <v>1770</v>
      </c>
      <c r="J11" s="252" t="str">
        <f>'Extraction IP'!I61</f>
        <v>H4</v>
      </c>
      <c r="K11" s="252" t="str">
        <f>'Extraction IP'!I74</f>
        <v>H4</v>
      </c>
      <c r="L11" s="252" t="str">
        <f>'Extraction IP'!I84</f>
        <v>H0</v>
      </c>
      <c r="M11" s="252" t="str">
        <f>'Extraction IP'!I110</f>
        <v>D0</v>
      </c>
      <c r="N11" s="252" t="str">
        <f>'Extraction IP'!I133</f>
        <v>D0</v>
      </c>
      <c r="O11" s="252" t="str">
        <f>+'Extraction IP'!I146</f>
        <v>D0</v>
      </c>
      <c r="P11" s="252" t="str">
        <f>'Extraction IP'!I154</f>
        <v>D0</v>
      </c>
      <c r="Q11" s="252" t="str">
        <f>'Extraction IP'!I180</f>
        <v>A4</v>
      </c>
      <c r="R11" s="252" t="str">
        <f>'Extraction IP'!I195</f>
        <v>B8</v>
      </c>
      <c r="S11" s="259" t="str">
        <f>'Extraction IP'!I210</f>
        <v>C8</v>
      </c>
      <c r="T11" s="82" t="s">
        <v>1786</v>
      </c>
      <c r="U11" s="83" t="str">
        <f>'Extraction IP'!I235</f>
        <v>N4</v>
      </c>
      <c r="V11" s="260"/>
      <c r="W11" s="260"/>
      <c r="X11" s="80" t="str">
        <f>'Extraction IP'!I246</f>
        <v>N4</v>
      </c>
      <c r="Y11" s="260"/>
      <c r="Z11" s="260"/>
      <c r="AA11" s="80" t="str">
        <f>'Extraction IP'!I278</f>
        <v>D0</v>
      </c>
      <c r="AB11" s="83" t="str">
        <f>'Extraction IP'!I293</f>
        <v>D0</v>
      </c>
      <c r="AC11" s="80" t="str">
        <f>'Extraction IP'!I311</f>
        <v>D0</v>
      </c>
      <c r="AD11" s="260"/>
      <c r="AE11" s="80" t="str">
        <f>'Extraction IP'!I332</f>
        <v>D4</v>
      </c>
      <c r="AF11" s="83" t="str">
        <f>'Extraction IP'!I347</f>
        <v>D0</v>
      </c>
      <c r="AG11" s="80" t="str">
        <f>'Extraction IP'!I362</f>
        <v>D0</v>
      </c>
      <c r="AH11" s="260"/>
      <c r="AI11" s="260"/>
      <c r="AJ11" s="264"/>
      <c r="AK11" s="73"/>
      <c r="AL11" s="70" t="str">
        <f>'Extraction IP'!I386</f>
        <v>O0</v>
      </c>
      <c r="AM11" s="70" t="str">
        <f>'Extraction IP'!I398</f>
        <v>P0</v>
      </c>
      <c r="AN11" s="70" t="str">
        <f>'Extraction IP'!I416</f>
        <v>E0</v>
      </c>
      <c r="AO11" s="70" t="str">
        <f>'Extraction IP'!I434</f>
        <v>B0</v>
      </c>
      <c r="AP11" s="270"/>
      <c r="AQ11" s="70" t="str">
        <f>'Extraction IP'!I455</f>
        <v>B0</v>
      </c>
      <c r="AR11" s="91" t="str">
        <f>'Extraction IP'!I473</f>
        <v>E0</v>
      </c>
      <c r="AS11" s="67"/>
      <c r="AT11" s="64" t="str">
        <f>'Extraction IP'!I491</f>
        <v>D0</v>
      </c>
      <c r="AU11" s="64" t="str">
        <f>'Extraction IP'!I509</f>
        <v>D0</v>
      </c>
      <c r="AV11" s="62" t="str">
        <f>'Extraction IP'!I527</f>
        <v>H0</v>
      </c>
      <c r="AW11" s="64" t="str">
        <f>'Extraction IP'!I542</f>
        <v>D0</v>
      </c>
      <c r="AX11" s="64" t="str">
        <f>'Extraction IP'!I560</f>
        <v>D0</v>
      </c>
      <c r="AY11" s="64" t="str">
        <f>'Extraction IP'!I578</f>
        <v>D0</v>
      </c>
      <c r="AZ11" s="64" t="str">
        <f>'Extraction IP'!I593</f>
        <v>D0</v>
      </c>
      <c r="BA11" s="275"/>
      <c r="BB11" s="276"/>
      <c r="BC11" s="100" t="s">
        <v>1864</v>
      </c>
      <c r="BD11" s="99" t="str">
        <f>'Extraction IP'!I614</f>
        <v>B4</v>
      </c>
      <c r="BE11" s="99" t="str">
        <f>'Extraction IP'!I624</f>
        <v>A0</v>
      </c>
      <c r="BF11" s="99" t="str">
        <f>'Extraction IP'!I634</f>
        <v>B8</v>
      </c>
      <c r="BG11" s="99" t="str">
        <f>'Extraction IP'!I649</f>
        <v>B8</v>
      </c>
      <c r="BH11" s="99" t="str">
        <f>'Extraction IP'!I667</f>
        <v>C8</v>
      </c>
      <c r="BI11" s="99" t="str">
        <f>'Extraction IP'!I685</f>
        <v>B8</v>
      </c>
      <c r="BJ11" s="99" t="str">
        <f>'Extraction IP'!I700</f>
        <v>F8</v>
      </c>
      <c r="BK11" s="99" t="str">
        <f>'Extraction IP'!I715</f>
        <v>B8</v>
      </c>
      <c r="BL11" s="281"/>
      <c r="BM11" s="281"/>
      <c r="BN11" s="282"/>
      <c r="BO11" s="112" t="s">
        <v>1903</v>
      </c>
      <c r="BP11" s="108" t="str">
        <f>'Extraction IP'!I739</f>
        <v>R8</v>
      </c>
      <c r="BQ11" s="108" t="str">
        <f>'Extraction IP'!I749</f>
        <v>R46</v>
      </c>
      <c r="BR11" s="108" t="str">
        <f>'Extraction IP'!I759</f>
        <v>S8</v>
      </c>
      <c r="BS11" s="108" t="str">
        <f>'Extraction IP'!I769</f>
        <v>S48</v>
      </c>
      <c r="BT11" s="108" t="str">
        <f>'Extraction IP'!I779</f>
        <v>I0</v>
      </c>
      <c r="BU11" s="108" t="str">
        <f>'Extraction IP'!I794</f>
        <v>D4</v>
      </c>
      <c r="BV11" s="108" t="str">
        <f>'Extraction IP'!I815</f>
        <v>D0</v>
      </c>
      <c r="BW11" s="108" t="str">
        <f>'Extraction IP'!I836</f>
        <v>D0</v>
      </c>
      <c r="BX11" s="108" t="str">
        <f>'Extraction IP'!I857</f>
        <v>D0</v>
      </c>
      <c r="BY11" s="289"/>
      <c r="BZ11" s="289"/>
      <c r="CA11" s="108" t="str">
        <f>'Extraction IP'!I884</f>
        <v>D0</v>
      </c>
      <c r="CB11" s="108" t="str">
        <f>'Extraction IP'!I902</f>
        <v>D0</v>
      </c>
      <c r="CC11" s="108" t="str">
        <f>'Extraction IP'!I920</f>
        <v>B0</v>
      </c>
      <c r="CD11" s="108" t="str">
        <f>'Extraction IP'!I938</f>
        <v>D0</v>
      </c>
      <c r="CE11" s="108" t="str">
        <f>'Extraction IP'!I956</f>
        <v>B0</v>
      </c>
      <c r="CF11" s="289"/>
      <c r="CG11" s="290"/>
      <c r="CH11" s="56"/>
      <c r="CI11" s="54" t="str">
        <f>'Extraction IP'!I980</f>
        <v>D0</v>
      </c>
      <c r="CJ11" s="54" t="str">
        <f>'Extraction IP'!I1004</f>
        <v>D0</v>
      </c>
      <c r="CK11" s="54" t="str">
        <f>'Extraction IP'!I1028</f>
        <v>H0</v>
      </c>
      <c r="CL11" s="54" t="str">
        <f>'Extraction IP'!I1043</f>
        <v>D0</v>
      </c>
      <c r="CM11" s="54" t="str">
        <f>'Extraction IP'!I1060</f>
        <v>C8</v>
      </c>
      <c r="CN11" s="54" t="str">
        <f>'Extraction IP'!I1077</f>
        <v>C4</v>
      </c>
      <c r="CO11" s="54" t="str">
        <f>'Extraction IP'!I1092</f>
        <v>C4</v>
      </c>
      <c r="CP11" s="300"/>
      <c r="CQ11" s="301"/>
      <c r="CR11" s="122" t="s">
        <v>1999</v>
      </c>
      <c r="CS11" s="306"/>
      <c r="CT11" s="306"/>
      <c r="CU11" s="306"/>
      <c r="CV11" s="306"/>
      <c r="CW11" s="306"/>
      <c r="CX11" s="306"/>
      <c r="CY11" s="306"/>
      <c r="CZ11" s="306"/>
      <c r="DA11" s="306"/>
      <c r="DB11" s="306"/>
      <c r="DC11" s="308"/>
      <c r="DD11" s="137" t="s">
        <v>2010</v>
      </c>
      <c r="DE11" s="314" t="str">
        <f>'Extraction IP'!I1177</f>
        <v>M0</v>
      </c>
      <c r="DF11" s="312"/>
      <c r="DG11" s="312"/>
      <c r="DH11" s="315" t="str">
        <f>'Extraction IP'!I1197</f>
        <v>M0</v>
      </c>
      <c r="DI11" s="312"/>
      <c r="DJ11" s="312"/>
      <c r="DK11" s="315" t="str">
        <f>'Extraction IP'!I1217</f>
        <v>C0</v>
      </c>
      <c r="DL11" s="315" t="str">
        <f>'Extraction IP'!I1232</f>
        <v>C0</v>
      </c>
      <c r="DM11" s="315" t="str">
        <f>'Extraction IP'!I1250</f>
        <v>C0</v>
      </c>
      <c r="DN11" s="315" t="str">
        <f>'Extraction IP'!I1268</f>
        <v>C0</v>
      </c>
      <c r="DO11" s="316" t="str">
        <f>'Extraction IP'!I1289</f>
        <v>C0</v>
      </c>
    </row>
    <row r="12" spans="1:119" ht="16.5" thickTop="1" thickBot="1" x14ac:dyDescent="0.3">
      <c r="C12" s="241" t="s">
        <v>1733</v>
      </c>
      <c r="D12" s="67"/>
      <c r="E12" s="65"/>
      <c r="F12" s="65"/>
      <c r="G12" s="62" t="str">
        <f>'Extraction IP'!I32</f>
        <v>D4</v>
      </c>
      <c r="H12" s="63" t="str">
        <f>'Extraction IP'!I50</f>
        <v>D4</v>
      </c>
      <c r="I12" s="145"/>
      <c r="J12" s="252" t="str">
        <f>'Extraction IP'!I59</f>
        <v>J0</v>
      </c>
      <c r="K12" s="252" t="str">
        <f>'Extraction IP'!I77</f>
        <v>J0</v>
      </c>
      <c r="L12" s="252" t="str">
        <f>'Extraction IP'!I94</f>
        <v>H4</v>
      </c>
      <c r="M12" s="252" t="str">
        <f>'Extraction IP'!I109</f>
        <v>D4</v>
      </c>
      <c r="N12" s="252" t="str">
        <f>'Extraction IP'!I132</f>
        <v>D4</v>
      </c>
      <c r="O12" s="252" t="str">
        <f>+'Extraction IP'!I142</f>
        <v>D4</v>
      </c>
      <c r="P12" s="252" t="str">
        <f>'Extraction IP'!I168</f>
        <v>D4</v>
      </c>
      <c r="Q12" s="252" t="str">
        <f>'Extraction IP'!I181</f>
        <v>D0</v>
      </c>
      <c r="R12" s="252" t="str">
        <f>'Extraction IP'!I196</f>
        <v>B4</v>
      </c>
      <c r="S12" s="259" t="str">
        <f>'Extraction IP'!I211</f>
        <v>B8</v>
      </c>
      <c r="T12" s="79" t="s">
        <v>1787</v>
      </c>
      <c r="U12" s="83" t="str">
        <f>'Extraction IP'!I221</f>
        <v>N8</v>
      </c>
      <c r="V12" s="261"/>
      <c r="W12" s="261"/>
      <c r="X12" s="80" t="str">
        <f>'Extraction IP'!I261</f>
        <v>N4</v>
      </c>
      <c r="Y12" s="261"/>
      <c r="Z12" s="261"/>
      <c r="AA12" s="80" t="str">
        <f>'Extraction IP'!I279</f>
        <v>D4</v>
      </c>
      <c r="AB12" s="83" t="str">
        <f>'Extraction IP'!I294</f>
        <v>D4</v>
      </c>
      <c r="AC12" s="80" t="str">
        <f>'Extraction IP'!I312</f>
        <v>D4</v>
      </c>
      <c r="AD12" s="261"/>
      <c r="AE12" s="80" t="str">
        <f>'Extraction IP'!I333</f>
        <v>D4</v>
      </c>
      <c r="AF12" s="83" t="str">
        <f>'Extraction IP'!I348</f>
        <v>D4</v>
      </c>
      <c r="AG12" s="80" t="str">
        <f>'Extraction IP'!I363</f>
        <v>D4</v>
      </c>
      <c r="AH12" s="261"/>
      <c r="AI12" s="261"/>
      <c r="AJ12" s="262"/>
      <c r="AK12" s="73"/>
      <c r="AL12" s="70" t="str">
        <f>'Extraction IP'!I387</f>
        <v>O4</v>
      </c>
      <c r="AM12" s="70" t="str">
        <f>'Extraction IP'!I399</f>
        <v>P4</v>
      </c>
      <c r="AN12" s="70" t="str">
        <f>'Extraction IP'!I417</f>
        <v>E4</v>
      </c>
      <c r="AO12" s="70" t="str">
        <f>'Extraction IP'!I435</f>
        <v>B4</v>
      </c>
      <c r="AP12" s="270"/>
      <c r="AQ12" s="70" t="str">
        <f>'Extraction IP'!I456</f>
        <v>B4</v>
      </c>
      <c r="AR12" s="91" t="str">
        <f>'Extraction IP'!I474</f>
        <v>E0</v>
      </c>
      <c r="AS12" s="67"/>
      <c r="AT12" s="64" t="str">
        <f>'Extraction IP'!I492</f>
        <v>D4</v>
      </c>
      <c r="AU12" s="64" t="str">
        <f>'Extraction IP'!I510</f>
        <v>D4</v>
      </c>
      <c r="AV12" s="62" t="str">
        <f>'Extraction IP'!I528</f>
        <v>H4</v>
      </c>
      <c r="AW12" s="64" t="str">
        <f>'Extraction IP'!I543</f>
        <v>D4</v>
      </c>
      <c r="AX12" s="64" t="str">
        <f>'Extraction IP'!I561</f>
        <v>D4</v>
      </c>
      <c r="AY12" s="64" t="str">
        <f>'Extraction IP'!I579</f>
        <v>D4</v>
      </c>
      <c r="AZ12" s="64" t="str">
        <f>'Extraction IP'!I594</f>
        <v>D4</v>
      </c>
      <c r="BA12" s="275"/>
      <c r="BB12" s="276"/>
      <c r="BC12" s="98" t="s">
        <v>1865</v>
      </c>
      <c r="BD12" s="279"/>
      <c r="BE12" s="99"/>
      <c r="BF12" s="99" t="str">
        <f>'Extraction IP'!I635</f>
        <v>B4</v>
      </c>
      <c r="BG12" s="99" t="str">
        <f>'Extraction IP'!I650</f>
        <v>B4</v>
      </c>
      <c r="BH12" s="99" t="str">
        <f>'Extraction IP'!I668</f>
        <v>C4</v>
      </c>
      <c r="BI12" s="99" t="str">
        <f>'Extraction IP'!I686</f>
        <v>B4</v>
      </c>
      <c r="BJ12" s="99" t="str">
        <f>'Extraction IP'!I701</f>
        <v>F4</v>
      </c>
      <c r="BK12" s="99" t="str">
        <f>'Extraction IP'!I716</f>
        <v>B4</v>
      </c>
      <c r="BL12" s="279"/>
      <c r="BM12" s="279"/>
      <c r="BN12" s="280"/>
      <c r="BO12" s="111" t="s">
        <v>1904</v>
      </c>
      <c r="BP12" s="287"/>
      <c r="BQ12" s="287"/>
      <c r="BR12" s="287"/>
      <c r="BS12" s="287"/>
      <c r="BT12" s="108" t="str">
        <f>'Extraction IP'!I780</f>
        <v>I4</v>
      </c>
      <c r="BU12" s="108" t="str">
        <f>'Extraction IP'!I795</f>
        <v>D8</v>
      </c>
      <c r="BV12" s="108" t="str">
        <f>'Extraction IP'!I816</f>
        <v>D4</v>
      </c>
      <c r="BW12" s="108" t="str">
        <f>'Extraction IP'!I837</f>
        <v>D4</v>
      </c>
      <c r="BX12" s="108" t="str">
        <f>'Extraction IP'!I858</f>
        <v>D4</v>
      </c>
      <c r="BY12" s="287"/>
      <c r="BZ12" s="287"/>
      <c r="CA12" s="108" t="str">
        <f>'Extraction IP'!I885</f>
        <v>D4</v>
      </c>
      <c r="CB12" s="108" t="str">
        <f>'Extraction IP'!I903</f>
        <v>D4</v>
      </c>
      <c r="CC12" s="108" t="str">
        <f>'Extraction IP'!I921</f>
        <v>B4</v>
      </c>
      <c r="CD12" s="108" t="str">
        <f>'Extraction IP'!I939</f>
        <v>D4</v>
      </c>
      <c r="CE12" s="108" t="str">
        <f>'Extraction IP'!I957</f>
        <v>B4</v>
      </c>
      <c r="CF12" s="287"/>
      <c r="CG12" s="288"/>
      <c r="CH12" s="56"/>
      <c r="CI12" s="54" t="str">
        <f>'Extraction IP'!I981</f>
        <v>D4</v>
      </c>
      <c r="CJ12" s="54" t="str">
        <f>'Extraction IP'!I1005</f>
        <v>D4</v>
      </c>
      <c r="CK12" s="54" t="str">
        <f>'Extraction IP'!I1029</f>
        <v>H4</v>
      </c>
      <c r="CL12" s="54" t="str">
        <f>'Extraction IP'!I1044</f>
        <v>D4</v>
      </c>
      <c r="CM12" s="54" t="str">
        <f>'Extraction IP'!I1061</f>
        <v>D0</v>
      </c>
      <c r="CN12" s="54" t="str">
        <f>'Extraction IP'!I1078</f>
        <v>C8</v>
      </c>
      <c r="CO12" s="54" t="str">
        <f>'Extraction IP'!I1093</f>
        <v>C8</v>
      </c>
      <c r="CP12" s="300"/>
      <c r="CQ12" s="301"/>
      <c r="CR12" s="124" t="s">
        <v>2000</v>
      </c>
      <c r="CS12" s="309"/>
      <c r="CT12" s="309"/>
      <c r="CU12" s="309"/>
      <c r="CV12" s="309"/>
      <c r="CW12" s="309"/>
      <c r="CX12" s="309"/>
      <c r="CY12" s="309"/>
      <c r="CZ12" s="309"/>
      <c r="DA12" s="309"/>
      <c r="DB12" s="309"/>
      <c r="DC12" s="310"/>
      <c r="DD12" s="136" t="s">
        <v>2011</v>
      </c>
      <c r="DE12" s="314" t="str">
        <f>'Extraction IP'!I1178</f>
        <v>M4</v>
      </c>
      <c r="DF12" s="312"/>
      <c r="DG12" s="312"/>
      <c r="DH12" s="315" t="str">
        <f>'Extraction IP'!I1198</f>
        <v>M4</v>
      </c>
      <c r="DI12" s="312"/>
      <c r="DJ12" s="312"/>
      <c r="DK12" s="315" t="str">
        <f>'Extraction IP'!I1218</f>
        <v>C4</v>
      </c>
      <c r="DL12" s="315" t="str">
        <f>'Extraction IP'!I1233</f>
        <v>C4</v>
      </c>
      <c r="DM12" s="315" t="str">
        <f>'Extraction IP'!I1251</f>
        <v>C4</v>
      </c>
      <c r="DN12" s="315" t="str">
        <f>'Extraction IP'!I1269</f>
        <v>C4</v>
      </c>
      <c r="DO12" s="316" t="str">
        <f>'Extraction IP'!I1290</f>
        <v>C4</v>
      </c>
    </row>
    <row r="13" spans="1:119" ht="15.75" thickBot="1" x14ac:dyDescent="0.3">
      <c r="C13" s="241" t="s">
        <v>1732</v>
      </c>
      <c r="D13" s="67"/>
      <c r="E13" s="65"/>
      <c r="F13" s="65"/>
      <c r="G13" s="62" t="str">
        <f>'Extraction IP'!I33</f>
        <v>D8</v>
      </c>
      <c r="H13" s="63" t="str">
        <f>'Extraction IP'!I51</f>
        <v>D8</v>
      </c>
      <c r="I13" s="145"/>
      <c r="J13" s="252" t="str">
        <f>'Extraction IP'!I62</f>
        <v>J4</v>
      </c>
      <c r="K13" s="252" t="str">
        <f>'Extraction IP'!I76</f>
        <v>J4</v>
      </c>
      <c r="L13" s="252" t="str">
        <f>'Extraction IP'!I93</f>
        <v>H8</v>
      </c>
      <c r="M13" s="252" t="str">
        <f>'Extraction IP'!I108</f>
        <v>D8</v>
      </c>
      <c r="N13" s="252" t="str">
        <f>'Extraction IP'!I131</f>
        <v>D8</v>
      </c>
      <c r="O13" s="252" t="str">
        <f>+'Extraction IP'!I141</f>
        <v>D8</v>
      </c>
      <c r="P13" s="252" t="str">
        <f>'Extraction IP'!I167</f>
        <v>D8</v>
      </c>
      <c r="Q13" s="252" t="str">
        <f>'Extraction IP'!I182</f>
        <v>C8</v>
      </c>
      <c r="R13" s="252" t="str">
        <f>'Extraction IP'!I197</f>
        <v>B0</v>
      </c>
      <c r="S13" s="259" t="str">
        <f>'Extraction IP'!I212</f>
        <v>B4</v>
      </c>
      <c r="T13" s="82" t="s">
        <v>1788</v>
      </c>
      <c r="U13" s="83" t="str">
        <f>'Extraction IP'!I236</f>
        <v>N8</v>
      </c>
      <c r="V13" s="260"/>
      <c r="W13" s="260"/>
      <c r="X13" s="80" t="str">
        <f>'Extraction IP'!I247</f>
        <v>N8</v>
      </c>
      <c r="Y13" s="260"/>
      <c r="Z13" s="260"/>
      <c r="AA13" s="80" t="str">
        <f>'Extraction IP'!I280</f>
        <v>D8</v>
      </c>
      <c r="AB13" s="83" t="str">
        <f>'Extraction IP'!I295</f>
        <v>D8</v>
      </c>
      <c r="AC13" s="80" t="str">
        <f>'Extraction IP'!I313</f>
        <v>D8</v>
      </c>
      <c r="AD13" s="260"/>
      <c r="AE13" s="80" t="str">
        <f>'Extraction IP'!I334</f>
        <v>D8</v>
      </c>
      <c r="AF13" s="83" t="str">
        <f>'Extraction IP'!I349</f>
        <v>D8</v>
      </c>
      <c r="AG13" s="80" t="str">
        <f>'Extraction IP'!I364</f>
        <v>D8</v>
      </c>
      <c r="AH13" s="260"/>
      <c r="AI13" s="260"/>
      <c r="AJ13" s="264"/>
      <c r="AK13" s="73"/>
      <c r="AL13" s="70" t="str">
        <f>'Extraction IP'!I388</f>
        <v>O8</v>
      </c>
      <c r="AM13" s="70" t="str">
        <f>'Extraction IP'!I400</f>
        <v>P8</v>
      </c>
      <c r="AN13" s="70" t="str">
        <f>'Extraction IP'!I418</f>
        <v>E8</v>
      </c>
      <c r="AO13" s="70" t="str">
        <f>'Extraction IP'!I436</f>
        <v>B8</v>
      </c>
      <c r="AP13" s="270"/>
      <c r="AQ13" s="70" t="str">
        <f>'Extraction IP'!I457</f>
        <v>B8</v>
      </c>
      <c r="AR13" s="91" t="str">
        <f>'Extraction IP'!I475</f>
        <v>E8</v>
      </c>
      <c r="AS13" s="67"/>
      <c r="AT13" s="64" t="str">
        <f>'Extraction IP'!I493</f>
        <v>D8</v>
      </c>
      <c r="AU13" s="64" t="str">
        <f>'Extraction IP'!I511</f>
        <v>D8</v>
      </c>
      <c r="AV13" s="62" t="str">
        <f>'Extraction IP'!I529</f>
        <v>H8</v>
      </c>
      <c r="AW13" s="64" t="str">
        <f>'Extraction IP'!I544</f>
        <v>D8</v>
      </c>
      <c r="AX13" s="64" t="str">
        <f>'Extraction IP'!I562</f>
        <v>D8</v>
      </c>
      <c r="AY13" s="64" t="str">
        <f>'Extraction IP'!I580</f>
        <v>D8</v>
      </c>
      <c r="AZ13" s="64" t="str">
        <f>'Extraction IP'!I595</f>
        <v>D8</v>
      </c>
      <c r="BA13" s="275"/>
      <c r="BB13" s="276"/>
      <c r="BC13" s="101"/>
      <c r="BD13" s="283"/>
      <c r="BE13" s="283"/>
      <c r="BF13" s="99" t="str">
        <f>'Extraction IP'!I636</f>
        <v>B0</v>
      </c>
      <c r="BG13" s="99" t="str">
        <f>'Extraction IP'!I651</f>
        <v>B0</v>
      </c>
      <c r="BH13" s="99" t="str">
        <f>'Extraction IP'!I669</f>
        <v>C0</v>
      </c>
      <c r="BI13" s="99" t="str">
        <f>'Extraction IP'!I687</f>
        <v>B0</v>
      </c>
      <c r="BJ13" s="99" t="str">
        <f>'Extraction IP'!I702</f>
        <v>F0</v>
      </c>
      <c r="BK13" s="99" t="str">
        <f>'Extraction IP'!I717</f>
        <v>B0</v>
      </c>
      <c r="BL13" s="283"/>
      <c r="BM13" s="283"/>
      <c r="BN13" s="284"/>
      <c r="BO13" s="112" t="s">
        <v>1905</v>
      </c>
      <c r="BP13" s="289"/>
      <c r="BQ13" s="289"/>
      <c r="BR13" s="289"/>
      <c r="BS13" s="289"/>
      <c r="BT13" s="108" t="str">
        <f>'Extraction IP'!I781</f>
        <v>I8</v>
      </c>
      <c r="BU13" s="108" t="str">
        <f>'Extraction IP'!I796</f>
        <v>E0</v>
      </c>
      <c r="BV13" s="108" t="str">
        <f>'Extraction IP'!I817</f>
        <v>D8</v>
      </c>
      <c r="BW13" s="108" t="str">
        <f>'Extraction IP'!I838</f>
        <v>D8</v>
      </c>
      <c r="BX13" s="108" t="str">
        <f>'Extraction IP'!I859</f>
        <v>D8</v>
      </c>
      <c r="BY13" s="289"/>
      <c r="BZ13" s="289"/>
      <c r="CA13" s="108" t="str">
        <f>'Extraction IP'!I886</f>
        <v>D8</v>
      </c>
      <c r="CB13" s="108" t="str">
        <f>'Extraction IP'!I904</f>
        <v>D8</v>
      </c>
      <c r="CC13" s="108" t="str">
        <f>'Extraction IP'!I922</f>
        <v>B8</v>
      </c>
      <c r="CD13" s="108" t="str">
        <f>'Extraction IP'!I940</f>
        <v>D8</v>
      </c>
      <c r="CE13" s="108" t="str">
        <f>'Extraction IP'!I958</f>
        <v>B8</v>
      </c>
      <c r="CF13" s="289"/>
      <c r="CG13" s="290"/>
      <c r="CH13" s="56"/>
      <c r="CI13" s="54" t="str">
        <f>'Extraction IP'!I982</f>
        <v>D8</v>
      </c>
      <c r="CJ13" s="54" t="str">
        <f>'Extraction IP'!I1006</f>
        <v>D8</v>
      </c>
      <c r="CK13" s="54" t="str">
        <f>'Extraction IP'!I1030</f>
        <v>H8</v>
      </c>
      <c r="CL13" s="54" t="str">
        <f>'Extraction IP'!I1045</f>
        <v>D8</v>
      </c>
      <c r="CM13" s="54" t="str">
        <f>'Extraction IP'!I1062</f>
        <v>D4</v>
      </c>
      <c r="CN13" s="54" t="str">
        <f>'Extraction IP'!I1079</f>
        <v>D0</v>
      </c>
      <c r="CO13" s="54" t="str">
        <f>'Extraction IP'!I1094</f>
        <v>D0</v>
      </c>
      <c r="CP13" s="300"/>
      <c r="CQ13" s="301"/>
      <c r="CR13" s="125"/>
      <c r="CS13" s="125"/>
      <c r="CT13" s="125"/>
      <c r="CU13" s="125"/>
      <c r="CV13" s="125"/>
      <c r="CW13" s="125"/>
      <c r="CX13" s="125"/>
      <c r="CY13" s="125"/>
      <c r="CZ13" s="125"/>
      <c r="DA13" s="125"/>
      <c r="DB13" s="125"/>
      <c r="DC13" s="125"/>
      <c r="DD13" s="133"/>
      <c r="DE13" s="314" t="str">
        <f>'Extraction IP'!I1179</f>
        <v>M8</v>
      </c>
      <c r="DF13" s="312"/>
      <c r="DG13" s="312"/>
      <c r="DH13" s="315" t="str">
        <f>'Extraction IP'!I1199</f>
        <v>M8</v>
      </c>
      <c r="DI13" s="312"/>
      <c r="DJ13" s="312"/>
      <c r="DK13" s="315" t="str">
        <f>'Extraction IP'!I1219</f>
        <v>C8</v>
      </c>
      <c r="DL13" s="315" t="str">
        <f>'Extraction IP'!I1234</f>
        <v>C8</v>
      </c>
      <c r="DM13" s="315" t="str">
        <f>'Extraction IP'!I1252</f>
        <v>C8</v>
      </c>
      <c r="DN13" s="315" t="str">
        <f>'Extraction IP'!I1270</f>
        <v>C8</v>
      </c>
      <c r="DO13" s="316" t="str">
        <f>'Extraction IP'!I1291</f>
        <v>C8</v>
      </c>
    </row>
    <row r="14" spans="1:119" ht="15.75" thickBot="1" x14ac:dyDescent="0.3">
      <c r="C14" s="241" t="s">
        <v>2028</v>
      </c>
      <c r="D14" s="67"/>
      <c r="E14" s="253"/>
      <c r="F14" s="65"/>
      <c r="G14" s="62" t="str">
        <f>'Extraction IP'!I34</f>
        <v>F0</v>
      </c>
      <c r="H14" s="63" t="str">
        <f>'Extraction IP'!I52</f>
        <v>F0</v>
      </c>
      <c r="I14" s="145"/>
      <c r="J14" s="252" t="str">
        <f>'Extraction IP'!I58</f>
        <v>J8</v>
      </c>
      <c r="K14" s="252" t="str">
        <f>'Extraction IP'!I75</f>
        <v>J8</v>
      </c>
      <c r="L14" s="252" t="str">
        <f>'Extraction IP'!I87</f>
        <v>I0</v>
      </c>
      <c r="M14" s="252" t="str">
        <f>'Extraction IP'!I103</f>
        <v>F0</v>
      </c>
      <c r="N14" s="252" t="str">
        <f>'Extraction IP'!I130</f>
        <v>F0</v>
      </c>
      <c r="O14" s="252" t="str">
        <f>+'Extraction IP'!I136</f>
        <v>F0</v>
      </c>
      <c r="P14" s="252" t="str">
        <f>'Extraction IP'!I166</f>
        <v>F0</v>
      </c>
      <c r="Q14" s="252" t="str">
        <f>'Extraction IP'!I183</f>
        <v>B8</v>
      </c>
      <c r="R14" s="252" t="str">
        <f>'Extraction IP'!I198</f>
        <v>A8</v>
      </c>
      <c r="S14" s="259" t="str">
        <f>'Extraction IP'!I213</f>
        <v>B0</v>
      </c>
      <c r="T14" s="79" t="s">
        <v>1789</v>
      </c>
      <c r="U14" s="83" t="str">
        <f>'Extraction IP'!I222</f>
        <v>O0</v>
      </c>
      <c r="V14" s="261"/>
      <c r="W14" s="261"/>
      <c r="X14" s="80" t="str">
        <f>'Extraction IP'!I262</f>
        <v>N8</v>
      </c>
      <c r="Y14" s="261"/>
      <c r="Z14" s="261"/>
      <c r="AA14" s="80" t="str">
        <f>'Extraction IP'!I281</f>
        <v>H0</v>
      </c>
      <c r="AB14" s="83" t="str">
        <f>'Extraction IP'!I296</f>
        <v>F0</v>
      </c>
      <c r="AC14" s="80" t="str">
        <f>'Extraction IP'!I314</f>
        <v>F0</v>
      </c>
      <c r="AD14" s="261"/>
      <c r="AE14" s="80" t="str">
        <f>'Extraction IP'!I335</f>
        <v>F0</v>
      </c>
      <c r="AF14" s="83" t="str">
        <f>'Extraction IP'!I350</f>
        <v>F0</v>
      </c>
      <c r="AG14" s="80" t="str">
        <f>'Extraction IP'!I365</f>
        <v>F0</v>
      </c>
      <c r="AH14" s="261"/>
      <c r="AI14" s="261"/>
      <c r="AJ14" s="262"/>
      <c r="AK14" s="73"/>
      <c r="AL14" s="270"/>
      <c r="AM14" s="70" t="str">
        <f>'Extraction IP'!I401</f>
        <v>H0</v>
      </c>
      <c r="AN14" s="70" t="str">
        <f>'Extraction IP'!I419</f>
        <v>F0</v>
      </c>
      <c r="AO14" s="70" t="str">
        <f>'Extraction IP'!I437</f>
        <v>E0</v>
      </c>
      <c r="AP14" s="270"/>
      <c r="AQ14" s="70" t="str">
        <f>'Extraction IP'!I458</f>
        <v>A0</v>
      </c>
      <c r="AR14" s="91" t="str">
        <f>'Extraction IP'!I476</f>
        <v>F0</v>
      </c>
      <c r="AS14" s="67"/>
      <c r="AT14" s="64" t="str">
        <f>'Extraction IP'!I494</f>
        <v>E0</v>
      </c>
      <c r="AU14" s="64" t="str">
        <f>'Extraction IP'!I512</f>
        <v>E0</v>
      </c>
      <c r="AV14" s="62" t="str">
        <f>'Extraction IP'!I530</f>
        <v>I0</v>
      </c>
      <c r="AW14" s="64" t="str">
        <f>'Extraction IP'!I545</f>
        <v>F0</v>
      </c>
      <c r="AX14" s="64" t="str">
        <f>'Extraction IP'!I563</f>
        <v>F0</v>
      </c>
      <c r="AY14" s="64" t="str">
        <f>'Extraction IP'!I581</f>
        <v>F0</v>
      </c>
      <c r="AZ14" s="64" t="str">
        <f>'Extraction IP'!I596</f>
        <v>F0</v>
      </c>
      <c r="BA14" s="275"/>
      <c r="BB14" s="276"/>
      <c r="BC14" s="101"/>
      <c r="BD14" s="283"/>
      <c r="BE14" s="283"/>
      <c r="BF14" s="99" t="str">
        <f>'Extraction IP'!I637</f>
        <v>I8</v>
      </c>
      <c r="BG14" s="99" t="str">
        <f>'Extraction IP'!I652</f>
        <v>A8</v>
      </c>
      <c r="BH14" s="99" t="str">
        <f>'Extraction IP'!I670</f>
        <v>B8</v>
      </c>
      <c r="BI14" s="99" t="str">
        <f>'Extraction IP'!I688</f>
        <v>A8</v>
      </c>
      <c r="BJ14" s="99" t="str">
        <f>'Extraction IP'!I703</f>
        <v>D8</v>
      </c>
      <c r="BK14" s="99" t="str">
        <f>'Extraction IP'!I718</f>
        <v>A8</v>
      </c>
      <c r="BL14" s="283"/>
      <c r="BM14" s="283"/>
      <c r="BN14" s="284"/>
      <c r="BO14" s="112" t="s">
        <v>1906</v>
      </c>
      <c r="BP14" s="289"/>
      <c r="BQ14" s="289"/>
      <c r="BR14" s="289"/>
      <c r="BS14" s="289"/>
      <c r="BT14" s="108" t="str">
        <f>'Extraction IP'!I782</f>
        <v>H0</v>
      </c>
      <c r="BU14" s="108" t="str">
        <f>'Extraction IP'!I797</f>
        <v>E4</v>
      </c>
      <c r="BV14" s="108" t="str">
        <f>'Extraction IP'!I818</f>
        <v>E0</v>
      </c>
      <c r="BW14" s="108" t="str">
        <f>'Extraction IP'!I839</f>
        <v>E0</v>
      </c>
      <c r="BX14" s="108" t="str">
        <f>'Extraction IP'!I860</f>
        <v>E0</v>
      </c>
      <c r="BY14" s="289"/>
      <c r="BZ14" s="289"/>
      <c r="CA14" s="108" t="str">
        <f>'Extraction IP'!I887</f>
        <v>E0</v>
      </c>
      <c r="CB14" s="108" t="str">
        <f>'Extraction IP'!I905</f>
        <v>E0</v>
      </c>
      <c r="CC14" s="108" t="str">
        <f>'Extraction IP'!I923</f>
        <v>A0</v>
      </c>
      <c r="CD14" s="108" t="str">
        <f>'Extraction IP'!I941</f>
        <v>E0</v>
      </c>
      <c r="CE14" s="108" t="str">
        <f>'Extraction IP'!I959</f>
        <v>A0</v>
      </c>
      <c r="CF14" s="289"/>
      <c r="CG14" s="290"/>
      <c r="CH14" s="56"/>
      <c r="CI14" s="54" t="str">
        <f>'Extraction IP'!I983</f>
        <v>E0</v>
      </c>
      <c r="CJ14" s="54" t="str">
        <f>'Extraction IP'!I1007</f>
        <v>E0</v>
      </c>
      <c r="CK14" s="54" t="str">
        <f>'Extraction IP'!I1031</f>
        <v>I0</v>
      </c>
      <c r="CL14" s="54" t="str">
        <f>'Extraction IP'!I1046</f>
        <v>F0</v>
      </c>
      <c r="CM14" s="54" t="str">
        <f>'Extraction IP'!I1063</f>
        <v>D8</v>
      </c>
      <c r="CN14" s="54" t="str">
        <f>'Extraction IP'!I1080</f>
        <v>D4</v>
      </c>
      <c r="CO14" s="54" t="str">
        <f>'Extraction IP'!I1095</f>
        <v>D4</v>
      </c>
      <c r="CP14" s="300"/>
      <c r="CQ14" s="301"/>
      <c r="CR14"/>
      <c r="CS14"/>
      <c r="CT14"/>
      <c r="CU14"/>
      <c r="CV14"/>
      <c r="CW14"/>
      <c r="CX14"/>
      <c r="CY14"/>
      <c r="CZ14"/>
      <c r="DA14"/>
      <c r="DB14"/>
      <c r="DC14"/>
      <c r="DD14" s="133"/>
      <c r="DE14" s="314" t="str">
        <f>'Extraction IP'!I1180</f>
        <v>O0</v>
      </c>
      <c r="DF14" s="312"/>
      <c r="DG14" s="312"/>
      <c r="DH14" s="315" t="str">
        <f>'Extraction IP'!I1200</f>
        <v>O0</v>
      </c>
      <c r="DI14" s="312"/>
      <c r="DJ14" s="312"/>
      <c r="DK14" s="315" t="str">
        <f>'Extraction IP'!I1220</f>
        <v>D0</v>
      </c>
      <c r="DL14" s="315" t="str">
        <f>'Extraction IP'!I1235</f>
        <v>D0</v>
      </c>
      <c r="DM14" s="315" t="str">
        <f>'Extraction IP'!I1253</f>
        <v>D0</v>
      </c>
      <c r="DN14" s="315" t="str">
        <f>'Extraction IP'!I1271</f>
        <v>D0</v>
      </c>
      <c r="DO14" s="316" t="str">
        <f>'Extraction IP'!I1292</f>
        <v>D0</v>
      </c>
    </row>
    <row r="15" spans="1:119" ht="15.75" thickBot="1" x14ac:dyDescent="0.3">
      <c r="C15" s="241" t="s">
        <v>2027</v>
      </c>
      <c r="D15" s="67"/>
      <c r="E15" s="65"/>
      <c r="F15" s="65"/>
      <c r="G15" s="62" t="str">
        <f>'Extraction IP'!I35</f>
        <v>F4</v>
      </c>
      <c r="H15" s="63" t="str">
        <f>'Extraction IP'!I53</f>
        <v>F4</v>
      </c>
      <c r="I15" s="145"/>
      <c r="J15" s="255"/>
      <c r="K15" s="255"/>
      <c r="L15" s="252" t="str">
        <f>'Extraction IP'!I86</f>
        <v>I4</v>
      </c>
      <c r="M15" s="252" t="str">
        <f>'Extraction IP'!I102</f>
        <v>F4</v>
      </c>
      <c r="N15" s="252" t="str">
        <f>'Extraction IP'!I129</f>
        <v>F4</v>
      </c>
      <c r="O15" s="252" t="str">
        <f>+'Extraction IP'!I135</f>
        <v>F4</v>
      </c>
      <c r="P15" s="252" t="str">
        <f>'Extraction IP'!I163</f>
        <v>F4</v>
      </c>
      <c r="Q15" s="252" t="str">
        <f>'Extraction IP'!I184</f>
        <v>B4</v>
      </c>
      <c r="R15" s="252" t="str">
        <f>'Extraction IP'!I199</f>
        <v>A0</v>
      </c>
      <c r="S15" s="259" t="str">
        <f>'Extraction IP'!I214</f>
        <v>A4</v>
      </c>
      <c r="T15" s="82" t="s">
        <v>1790</v>
      </c>
      <c r="U15" s="83" t="str">
        <f>'Extraction IP'!I237</f>
        <v>O0</v>
      </c>
      <c r="V15" s="260"/>
      <c r="W15" s="260"/>
      <c r="X15" s="80" t="str">
        <f>'Extraction IP'!I248</f>
        <v>O0</v>
      </c>
      <c r="Y15" s="260"/>
      <c r="Z15" s="260"/>
      <c r="AA15" s="80" t="str">
        <f>'Extraction IP'!I282</f>
        <v>H4</v>
      </c>
      <c r="AB15" s="83" t="str">
        <f>'Extraction IP'!I297</f>
        <v>F4</v>
      </c>
      <c r="AC15" s="80" t="str">
        <f>'Extraction IP'!I315</f>
        <v>F4</v>
      </c>
      <c r="AD15" s="260"/>
      <c r="AE15" s="80" t="str">
        <f>'Extraction IP'!I336</f>
        <v>F4</v>
      </c>
      <c r="AF15" s="83" t="str">
        <f>'Extraction IP'!I351</f>
        <v>F4</v>
      </c>
      <c r="AG15" s="80" t="str">
        <f>'Extraction IP'!I366</f>
        <v>F4</v>
      </c>
      <c r="AH15" s="260"/>
      <c r="AI15" s="260"/>
      <c r="AJ15" s="264"/>
      <c r="AK15" s="73"/>
      <c r="AL15" s="270"/>
      <c r="AM15" s="70" t="str">
        <f>'Extraction IP'!I402</f>
        <v>H4</v>
      </c>
      <c r="AN15" s="70" t="str">
        <f>'Extraction IP'!I420</f>
        <v>F4</v>
      </c>
      <c r="AO15" s="70" t="str">
        <f>'Extraction IP'!I438</f>
        <v>E0</v>
      </c>
      <c r="AP15" s="270"/>
      <c r="AQ15" s="70" t="str">
        <f>'Extraction IP'!I459</f>
        <v>A0</v>
      </c>
      <c r="AR15" s="91" t="str">
        <f>'Extraction IP'!I477</f>
        <v>F4</v>
      </c>
      <c r="AS15" s="67"/>
      <c r="AT15" s="64" t="str">
        <f>'Extraction IP'!I495</f>
        <v>E4</v>
      </c>
      <c r="AU15" s="64" t="str">
        <f>'Extraction IP'!I513</f>
        <v>E4</v>
      </c>
      <c r="AV15" s="62" t="str">
        <f>'Extraction IP'!I531</f>
        <v>I4</v>
      </c>
      <c r="AW15" s="64" t="str">
        <f>'Extraction IP'!I546</f>
        <v>F4</v>
      </c>
      <c r="AX15" s="64" t="str">
        <f>'Extraction IP'!I564</f>
        <v>F4</v>
      </c>
      <c r="AY15" s="64" t="str">
        <f>'Extraction IP'!I582</f>
        <v>F4</v>
      </c>
      <c r="AZ15" s="64" t="str">
        <f>'Extraction IP'!I597</f>
        <v>F4</v>
      </c>
      <c r="BA15" s="275"/>
      <c r="BB15" s="276"/>
      <c r="BC15" s="101"/>
      <c r="BD15" s="283"/>
      <c r="BE15" s="283"/>
      <c r="BF15" s="99" t="str">
        <f>'Extraction IP'!I638</f>
        <v>I4</v>
      </c>
      <c r="BG15" s="99" t="str">
        <f>'Extraction IP'!I653</f>
        <v>A4</v>
      </c>
      <c r="BH15" s="99" t="str">
        <f>'Extraction IP'!I671</f>
        <v>B4</v>
      </c>
      <c r="BI15" s="99" t="str">
        <f>'Extraction IP'!I689</f>
        <v>A4</v>
      </c>
      <c r="BJ15" s="99" t="str">
        <f>'Extraction IP'!I704</f>
        <v>D4</v>
      </c>
      <c r="BK15" s="99" t="str">
        <f>'Extraction IP'!I719</f>
        <v>A4</v>
      </c>
      <c r="BL15" s="283"/>
      <c r="BM15" s="283"/>
      <c r="BN15" s="284"/>
      <c r="BO15" s="112" t="s">
        <v>1907</v>
      </c>
      <c r="BP15" s="289"/>
      <c r="BQ15" s="289"/>
      <c r="BR15" s="289"/>
      <c r="BS15" s="289"/>
      <c r="BT15" s="108" t="str">
        <f>'Extraction IP'!I783</f>
        <v>H4</v>
      </c>
      <c r="BU15" s="108" t="str">
        <f>'Extraction IP'!I798</f>
        <v>E8</v>
      </c>
      <c r="BV15" s="108" t="str">
        <f>'Extraction IP'!I819</f>
        <v>E4</v>
      </c>
      <c r="BW15" s="108" t="str">
        <f>'Extraction IP'!I840</f>
        <v>E4</v>
      </c>
      <c r="BX15" s="108" t="str">
        <f>'Extraction IP'!I861</f>
        <v>E4</v>
      </c>
      <c r="BY15" s="289"/>
      <c r="BZ15" s="289"/>
      <c r="CA15" s="108" t="str">
        <f>'Extraction IP'!I888</f>
        <v>E4</v>
      </c>
      <c r="CB15" s="108" t="str">
        <f>'Extraction IP'!I906</f>
        <v>E4</v>
      </c>
      <c r="CC15" s="108" t="str">
        <f>'Extraction IP'!I924</f>
        <v>A4</v>
      </c>
      <c r="CD15" s="108" t="str">
        <f>'Extraction IP'!I942</f>
        <v>E4</v>
      </c>
      <c r="CE15" s="108" t="str">
        <f>'Extraction IP'!I960</f>
        <v>A4</v>
      </c>
      <c r="CF15" s="289"/>
      <c r="CG15" s="290"/>
      <c r="CH15" s="56"/>
      <c r="CI15" s="54" t="str">
        <f>'Extraction IP'!I984</f>
        <v>E4</v>
      </c>
      <c r="CJ15" s="54" t="str">
        <f>'Extraction IP'!I1008</f>
        <v>E4</v>
      </c>
      <c r="CK15" s="54" t="str">
        <f>'Extraction IP'!I1032</f>
        <v>I4</v>
      </c>
      <c r="CL15" s="54" t="str">
        <f>'Extraction IP'!I1047</f>
        <v>F4</v>
      </c>
      <c r="CM15" s="54" t="str">
        <f>'Extraction IP'!I1064</f>
        <v>F0</v>
      </c>
      <c r="CN15" s="54" t="str">
        <f>'Extraction IP'!I1081</f>
        <v>D8</v>
      </c>
      <c r="CO15" s="54" t="str">
        <f>'Extraction IP'!I1096</f>
        <v>D8</v>
      </c>
      <c r="CP15" s="300"/>
      <c r="CQ15" s="301"/>
      <c r="CR15"/>
      <c r="CS15"/>
      <c r="CT15"/>
      <c r="CU15"/>
      <c r="CV15"/>
      <c r="CW15"/>
      <c r="CX15"/>
      <c r="CY15"/>
      <c r="CZ15"/>
      <c r="DA15"/>
      <c r="DB15"/>
      <c r="DC15"/>
      <c r="DD15" s="133"/>
      <c r="DE15" s="314" t="str">
        <f>'Extraction IP'!I1181</f>
        <v>O4</v>
      </c>
      <c r="DF15" s="312"/>
      <c r="DG15" s="312"/>
      <c r="DH15" s="315" t="str">
        <f>'Extraction IP'!I1201</f>
        <v>O4</v>
      </c>
      <c r="DI15" s="312"/>
      <c r="DJ15" s="312"/>
      <c r="DK15" s="315" t="str">
        <f>'Extraction IP'!I1221</f>
        <v>D4</v>
      </c>
      <c r="DL15" s="315" t="str">
        <f>'Extraction IP'!I1236</f>
        <v>D4</v>
      </c>
      <c r="DM15" s="315" t="str">
        <f>'Extraction IP'!I1254</f>
        <v>D4</v>
      </c>
      <c r="DN15" s="315" t="str">
        <f>'Extraction IP'!I1272</f>
        <v>D4</v>
      </c>
      <c r="DO15" s="316" t="str">
        <f>'Extraction IP'!I1293</f>
        <v>D4</v>
      </c>
    </row>
    <row r="16" spans="1:119" ht="15.75" thickBot="1" x14ac:dyDescent="0.3">
      <c r="C16" s="241" t="s">
        <v>2029</v>
      </c>
      <c r="D16" s="67"/>
      <c r="E16" s="65"/>
      <c r="F16" s="65"/>
      <c r="G16" s="62" t="str">
        <f>'Extraction IP'!I36</f>
        <v>F8</v>
      </c>
      <c r="H16" s="63" t="str">
        <f>'Extraction IP'!I54</f>
        <v>F8</v>
      </c>
      <c r="I16" s="145"/>
      <c r="J16" s="255"/>
      <c r="K16" s="255"/>
      <c r="L16" s="252" t="str">
        <f>'Extraction IP'!I85</f>
        <v>I8</v>
      </c>
      <c r="M16" s="252" t="str">
        <f>'Extraction IP'!I99</f>
        <v>F8</v>
      </c>
      <c r="N16" s="252" t="str">
        <f>'Extraction IP'!I128</f>
        <v>F8</v>
      </c>
      <c r="O16" s="252" t="str">
        <f>+'Extraction IP'!I140</f>
        <v>F8</v>
      </c>
      <c r="P16" s="252" t="str">
        <f>'Extraction IP'!I162</f>
        <v>F8</v>
      </c>
      <c r="Q16" s="252" t="str">
        <f>'Extraction IP'!I185</f>
        <v>B0</v>
      </c>
      <c r="R16" s="252" t="str">
        <f>'Extraction IP'!I200</f>
        <v>F0</v>
      </c>
      <c r="S16" s="259" t="str">
        <f>'Extraction IP'!I215</f>
        <v>A0</v>
      </c>
      <c r="T16" s="79" t="s">
        <v>1791</v>
      </c>
      <c r="U16" s="83" t="str">
        <f>'Extraction IP'!I223</f>
        <v>O4</v>
      </c>
      <c r="V16" s="261"/>
      <c r="W16" s="261"/>
      <c r="X16" s="80" t="str">
        <f>'Extraction IP'!I263</f>
        <v>O0</v>
      </c>
      <c r="Y16" s="261"/>
      <c r="Z16" s="261"/>
      <c r="AA16" s="80" t="str">
        <f>'Extraction IP'!I283</f>
        <v>H8</v>
      </c>
      <c r="AB16" s="83" t="str">
        <f>'Extraction IP'!I298</f>
        <v>F8</v>
      </c>
      <c r="AC16" s="80" t="str">
        <f>'Extraction IP'!I316</f>
        <v>F8</v>
      </c>
      <c r="AD16" s="261"/>
      <c r="AE16" s="80" t="str">
        <f>'Extraction IP'!I337</f>
        <v>F8</v>
      </c>
      <c r="AF16" s="83" t="str">
        <f>'Extraction IP'!I352</f>
        <v>F8</v>
      </c>
      <c r="AG16" s="80" t="str">
        <f>'Extraction IP'!I367</f>
        <v>F8</v>
      </c>
      <c r="AH16" s="261"/>
      <c r="AI16" s="261"/>
      <c r="AJ16" s="262"/>
      <c r="AK16" s="73"/>
      <c r="AL16" s="270"/>
      <c r="AM16" s="70" t="str">
        <f>'Extraction IP'!I403</f>
        <v>H8</v>
      </c>
      <c r="AN16" s="70" t="str">
        <f>'Extraction IP'!I421</f>
        <v>F8</v>
      </c>
      <c r="AO16" s="70" t="str">
        <f>'Extraction IP'!I439</f>
        <v>E0</v>
      </c>
      <c r="AP16" s="270"/>
      <c r="AQ16" s="70" t="str">
        <f>'Extraction IP'!I460</f>
        <v>A8</v>
      </c>
      <c r="AR16" s="91" t="str">
        <f>'Extraction IP'!I478</f>
        <v>F8</v>
      </c>
      <c r="AS16" s="67"/>
      <c r="AT16" s="64" t="str">
        <f>'Extraction IP'!I496</f>
        <v>E8</v>
      </c>
      <c r="AU16" s="64" t="str">
        <f>'Extraction IP'!I514</f>
        <v>E8</v>
      </c>
      <c r="AV16" s="62" t="str">
        <f>'Extraction IP'!I532</f>
        <v>I8</v>
      </c>
      <c r="AW16" s="64" t="str">
        <f>'Extraction IP'!I547</f>
        <v>F8</v>
      </c>
      <c r="AX16" s="64" t="str">
        <f>'Extraction IP'!I565</f>
        <v>F8</v>
      </c>
      <c r="AY16" s="64" t="str">
        <f>'Extraction IP'!I583</f>
        <v>F8</v>
      </c>
      <c r="AZ16" s="64" t="str">
        <f>'Extraction IP'!I598</f>
        <v>F8</v>
      </c>
      <c r="BA16" s="275"/>
      <c r="BB16" s="276"/>
      <c r="BC16" s="101"/>
      <c r="BD16" s="283"/>
      <c r="BE16" s="283"/>
      <c r="BF16" s="99" t="str">
        <f>'Extraction IP'!I639</f>
        <v>I0</v>
      </c>
      <c r="BG16" s="99" t="str">
        <f>'Extraction IP'!I654</f>
        <v>A0</v>
      </c>
      <c r="BH16" s="99" t="str">
        <f>'Extraction IP'!I672</f>
        <v>B0</v>
      </c>
      <c r="BI16" s="99" t="str">
        <f>'Extraction IP'!I690</f>
        <v>A0</v>
      </c>
      <c r="BJ16" s="99" t="str">
        <f>'Extraction IP'!I705</f>
        <v>D0</v>
      </c>
      <c r="BK16" s="99" t="str">
        <f>'Extraction IP'!I720</f>
        <v>A0</v>
      </c>
      <c r="BL16" s="283"/>
      <c r="BM16" s="283"/>
      <c r="BN16" s="284"/>
      <c r="BO16" s="112" t="s">
        <v>1908</v>
      </c>
      <c r="BP16" s="289"/>
      <c r="BQ16" s="289"/>
      <c r="BR16" s="289"/>
      <c r="BS16" s="289"/>
      <c r="BT16" s="108" t="str">
        <f>'Extraction IP'!I784</f>
        <v>H8</v>
      </c>
      <c r="BU16" s="108" t="str">
        <f>'Extraction IP'!I799</f>
        <v>F4</v>
      </c>
      <c r="BV16" s="108" t="str">
        <f>'Extraction IP'!I820</f>
        <v>E8</v>
      </c>
      <c r="BW16" s="108" t="str">
        <f>'Extraction IP'!I841</f>
        <v>E8</v>
      </c>
      <c r="BX16" s="108" t="str">
        <f>'Extraction IP'!I862</f>
        <v>E8</v>
      </c>
      <c r="BY16" s="289"/>
      <c r="BZ16" s="289"/>
      <c r="CA16" s="108" t="str">
        <f>'Extraction IP'!I889</f>
        <v>E8</v>
      </c>
      <c r="CB16" s="108" t="str">
        <f>'Extraction IP'!I907</f>
        <v>E8</v>
      </c>
      <c r="CC16" s="108" t="str">
        <f>'Extraction IP'!I925</f>
        <v>A8</v>
      </c>
      <c r="CD16" s="108" t="str">
        <f>'Extraction IP'!I943</f>
        <v>E8</v>
      </c>
      <c r="CE16" s="108" t="str">
        <f>'Extraction IP'!I961</f>
        <v>A8</v>
      </c>
      <c r="CF16" s="289"/>
      <c r="CG16" s="290"/>
      <c r="CH16" s="56"/>
      <c r="CI16" s="54" t="str">
        <f>'Extraction IP'!I985</f>
        <v>E8</v>
      </c>
      <c r="CJ16" s="54" t="str">
        <f>'Extraction IP'!I1009</f>
        <v>E8</v>
      </c>
      <c r="CK16" s="54" t="str">
        <f>'Extraction IP'!I1033</f>
        <v>I8</v>
      </c>
      <c r="CL16" s="54" t="str">
        <f>'Extraction IP'!I1048</f>
        <v>F8</v>
      </c>
      <c r="CM16" s="54" t="str">
        <f>'Extraction IP'!I1065</f>
        <v>F4</v>
      </c>
      <c r="CN16" s="54" t="str">
        <f>'Extraction IP'!I1082</f>
        <v>F0</v>
      </c>
      <c r="CO16" s="54" t="str">
        <f>'Extraction IP'!I1097</f>
        <v>F0</v>
      </c>
      <c r="CP16" s="300"/>
      <c r="CQ16" s="301"/>
      <c r="CR16"/>
      <c r="CS16"/>
      <c r="CT16"/>
      <c r="CU16"/>
      <c r="CV16"/>
      <c r="CW16"/>
      <c r="CX16"/>
      <c r="CY16"/>
      <c r="CZ16"/>
      <c r="DA16"/>
      <c r="DB16"/>
      <c r="DC16"/>
      <c r="DD16" s="133"/>
      <c r="DE16" s="314" t="str">
        <f>'Extraction IP'!I1182</f>
        <v>O8</v>
      </c>
      <c r="DF16" s="312"/>
      <c r="DG16" s="312"/>
      <c r="DH16" s="315" t="str">
        <f>'Extraction IP'!I1202</f>
        <v>O8</v>
      </c>
      <c r="DI16" s="312"/>
      <c r="DJ16" s="312"/>
      <c r="DK16" s="315" t="str">
        <f>'Extraction IP'!I1222</f>
        <v>D8</v>
      </c>
      <c r="DL16" s="315" t="str">
        <f>'Extraction IP'!I1237</f>
        <v>D8</v>
      </c>
      <c r="DM16" s="315" t="str">
        <f>'Extraction IP'!I1255</f>
        <v>D8</v>
      </c>
      <c r="DN16" s="315" t="str">
        <f>'Extraction IP'!I1273</f>
        <v>D8</v>
      </c>
      <c r="DO16" s="316" t="str">
        <f>'Extraction IP'!I1294</f>
        <v>D8</v>
      </c>
    </row>
    <row r="17" spans="3:180" ht="15.75" thickBot="1" x14ac:dyDescent="0.3">
      <c r="C17" s="241" t="s">
        <v>2031</v>
      </c>
      <c r="D17" s="67"/>
      <c r="E17" s="65"/>
      <c r="F17" s="65"/>
      <c r="G17" s="62" t="str">
        <f>'Extraction IP'!I37</f>
        <v>H0</v>
      </c>
      <c r="H17" s="63" t="str">
        <f>'Extraction IP'!I55</f>
        <v>H0</v>
      </c>
      <c r="I17" s="145"/>
      <c r="J17" s="255"/>
      <c r="K17" s="255"/>
      <c r="L17" s="255"/>
      <c r="M17" s="252" t="str">
        <f>'Extraction IP'!I101</f>
        <v>H0</v>
      </c>
      <c r="N17" s="252" t="str">
        <f>'Extraction IP'!I127</f>
        <v>H0</v>
      </c>
      <c r="O17" s="252" t="str">
        <f>+'Extraction IP'!I139</f>
        <v>H0</v>
      </c>
      <c r="P17" s="252" t="str">
        <f>'Extraction IP'!I165</f>
        <v>H0</v>
      </c>
      <c r="Q17" s="255"/>
      <c r="R17" s="255"/>
      <c r="S17" s="256"/>
      <c r="T17" s="82" t="s">
        <v>1792</v>
      </c>
      <c r="U17" s="83" t="str">
        <f>'Extraction IP'!I238</f>
        <v>O4</v>
      </c>
      <c r="V17" s="260"/>
      <c r="W17" s="260"/>
      <c r="X17" s="80" t="str">
        <f>'Extraction IP'!I249</f>
        <v>O4</v>
      </c>
      <c r="Y17" s="260"/>
      <c r="Z17" s="260"/>
      <c r="AA17" s="260"/>
      <c r="AB17" s="83" t="str">
        <f>'Extraction IP'!I299</f>
        <v>H0</v>
      </c>
      <c r="AC17" s="80" t="str">
        <f>'Extraction IP'!I317</f>
        <v>H0</v>
      </c>
      <c r="AD17" s="260"/>
      <c r="AE17" s="260"/>
      <c r="AF17" s="260"/>
      <c r="AG17" s="260"/>
      <c r="AH17" s="260"/>
      <c r="AI17" s="260"/>
      <c r="AJ17" s="264"/>
      <c r="AK17" s="73"/>
      <c r="AL17" s="270"/>
      <c r="AM17" s="70" t="str">
        <f>'Extraction IP'!I404</f>
        <v>Q0</v>
      </c>
      <c r="AN17" s="70" t="str">
        <f>'Extraction IP'!I422</f>
        <v>H0</v>
      </c>
      <c r="AO17" s="70" t="str">
        <f>'Extraction IP'!I440</f>
        <v>H0</v>
      </c>
      <c r="AP17" s="270"/>
      <c r="AQ17" s="70" t="str">
        <f>'Extraction IP'!I461</f>
        <v>H0</v>
      </c>
      <c r="AR17" s="91" t="str">
        <f>'Extraction IP'!I479</f>
        <v>H0</v>
      </c>
      <c r="AS17" s="67"/>
      <c r="AT17" s="64" t="str">
        <f>'Extraction IP'!I497</f>
        <v>H4</v>
      </c>
      <c r="AU17" s="64" t="str">
        <f>'Extraction IP'!I515</f>
        <v>H4</v>
      </c>
      <c r="AV17" s="275"/>
      <c r="AW17" s="64" t="str">
        <f>'Extraction IP'!I548</f>
        <v>H0</v>
      </c>
      <c r="AX17" s="64" t="str">
        <f>'Extraction IP'!I566</f>
        <v>H0</v>
      </c>
      <c r="AY17" s="275"/>
      <c r="AZ17" s="275"/>
      <c r="BA17" s="275"/>
      <c r="BB17" s="276"/>
      <c r="BC17" s="101"/>
      <c r="BD17" s="283"/>
      <c r="BE17" s="283"/>
      <c r="BF17" s="283"/>
      <c r="BG17" s="99" t="str">
        <f>'Extraction IP'!I655</f>
        <v>F4</v>
      </c>
      <c r="BH17" s="99" t="str">
        <f>'Extraction IP'!I673</f>
        <v>A8</v>
      </c>
      <c r="BI17" s="283"/>
      <c r="BJ17" s="283"/>
      <c r="BK17" s="283"/>
      <c r="BL17" s="283"/>
      <c r="BM17" s="283"/>
      <c r="BN17" s="284"/>
      <c r="BO17" s="112" t="s">
        <v>1909</v>
      </c>
      <c r="BP17" s="289"/>
      <c r="BQ17" s="289"/>
      <c r="BR17" s="289"/>
      <c r="BS17" s="289"/>
      <c r="BT17" s="289"/>
      <c r="BU17" s="108" t="str">
        <f>'Extraction IP'!I800</f>
        <v>F4</v>
      </c>
      <c r="BV17" s="108" t="str">
        <f>'Extraction IP'!I821</f>
        <v>F0</v>
      </c>
      <c r="BW17" s="108" t="str">
        <f>'Extraction IP'!I842</f>
        <v>F0</v>
      </c>
      <c r="BX17" s="108" t="str">
        <f>'Extraction IP'!I863</f>
        <v>F0</v>
      </c>
      <c r="BY17" s="289"/>
      <c r="BZ17" s="289"/>
      <c r="CA17" s="108" t="str">
        <f>'Extraction IP'!I890</f>
        <v>F0</v>
      </c>
      <c r="CB17" s="108" t="str">
        <f>'Extraction IP'!I908</f>
        <v>F0</v>
      </c>
      <c r="CC17" s="108" t="str">
        <f>'Extraction IP'!I926</f>
        <v>E0</v>
      </c>
      <c r="CD17" s="108" t="str">
        <f>'Extraction IP'!I944</f>
        <v>F0</v>
      </c>
      <c r="CE17" s="108" t="str">
        <f>'Extraction IP'!I962</f>
        <v>E0</v>
      </c>
      <c r="CF17" s="289"/>
      <c r="CG17" s="290"/>
      <c r="CH17" s="56"/>
      <c r="CI17" s="54" t="str">
        <f>'Extraction IP'!I986</f>
        <v>H4</v>
      </c>
      <c r="CJ17" s="54" t="str">
        <f>'Extraction IP'!I1010</f>
        <v>H4</v>
      </c>
      <c r="CK17" s="300"/>
      <c r="CL17" s="54" t="str">
        <f>'Extraction IP'!I1049</f>
        <v>H0</v>
      </c>
      <c r="CM17" s="54" t="str">
        <f>'Extraction IP'!I1066</f>
        <v>F8</v>
      </c>
      <c r="CN17" s="300"/>
      <c r="CO17" s="300"/>
      <c r="CP17" s="300"/>
      <c r="CQ17" s="301"/>
      <c r="CR17"/>
      <c r="CS17"/>
      <c r="CT17"/>
      <c r="CU17"/>
      <c r="CV17"/>
      <c r="CW17"/>
      <c r="CX17"/>
      <c r="CY17"/>
      <c r="CZ17"/>
      <c r="DA17"/>
      <c r="DB17"/>
      <c r="DC17"/>
      <c r="DD17" s="133"/>
      <c r="DE17" s="314" t="str">
        <f>'Extraction IP'!I1183</f>
        <v>N0</v>
      </c>
      <c r="DF17" s="312"/>
      <c r="DG17" s="312"/>
      <c r="DH17" s="315" t="str">
        <f>'Extraction IP'!I1203</f>
        <v>N0</v>
      </c>
      <c r="DI17" s="312"/>
      <c r="DJ17" s="312"/>
      <c r="DK17" s="312"/>
      <c r="DL17" s="315" t="str">
        <f>'Extraction IP'!I1238</f>
        <v>H0</v>
      </c>
      <c r="DM17" s="315" t="str">
        <f>'Extraction IP'!I1256</f>
        <v>F0</v>
      </c>
      <c r="DN17" s="315" t="str">
        <f>'Extraction IP'!I1274</f>
        <v>F0</v>
      </c>
      <c r="DO17" s="316" t="str">
        <f>'Extraction IP'!I1295</f>
        <v>F0</v>
      </c>
    </row>
    <row r="18" spans="3:180" ht="15.75" thickBot="1" x14ac:dyDescent="0.3">
      <c r="C18" s="241" t="s">
        <v>2032</v>
      </c>
      <c r="D18" s="67"/>
      <c r="E18" s="65"/>
      <c r="F18" s="65"/>
      <c r="G18" s="62" t="str">
        <f>'Extraction IP'!I38</f>
        <v>H4</v>
      </c>
      <c r="H18" s="63" t="str">
        <f>'Extraction IP'!I56</f>
        <v>H4</v>
      </c>
      <c r="I18" s="145"/>
      <c r="J18" s="255"/>
      <c r="K18" s="255"/>
      <c r="L18" s="255"/>
      <c r="M18" s="252" t="str">
        <f>'Extraction IP'!I107</f>
        <v>H4</v>
      </c>
      <c r="N18" s="252" t="str">
        <f>'Extraction IP'!I126</f>
        <v>H4</v>
      </c>
      <c r="O18" s="252" t="str">
        <f>+'Extraction IP'!I138</f>
        <v>H4</v>
      </c>
      <c r="P18" s="252" t="str">
        <f>'Extraction IP'!I153</f>
        <v>H4</v>
      </c>
      <c r="Q18" s="255"/>
      <c r="R18" s="255"/>
      <c r="S18" s="256"/>
      <c r="T18" s="84"/>
      <c r="U18" s="83" t="str">
        <f>'Extraction IP'!I224</f>
        <v>O8</v>
      </c>
      <c r="V18" s="263"/>
      <c r="W18" s="263"/>
      <c r="X18" s="80" t="str">
        <f>'Extraction IP'!I264</f>
        <v>O4</v>
      </c>
      <c r="Y18" s="263"/>
      <c r="Z18" s="263"/>
      <c r="AA18" s="263"/>
      <c r="AB18" s="83" t="str">
        <f>'Extraction IP'!I300</f>
        <v>H4</v>
      </c>
      <c r="AC18" s="80" t="str">
        <f>'Extraction IP'!I318</f>
        <v>H4</v>
      </c>
      <c r="AD18" s="263"/>
      <c r="AE18" s="263"/>
      <c r="AF18" s="263"/>
      <c r="AG18" s="263"/>
      <c r="AH18" s="263"/>
      <c r="AI18" s="263"/>
      <c r="AJ18" s="265"/>
      <c r="AK18" s="73"/>
      <c r="AL18" s="270"/>
      <c r="AM18" s="70" t="str">
        <f>'Extraction IP'!I405</f>
        <v>Q4</v>
      </c>
      <c r="AN18" s="70" t="str">
        <f>'Extraction IP'!I423</f>
        <v>H4</v>
      </c>
      <c r="AO18" s="70" t="str">
        <f>'Extraction IP'!I441</f>
        <v>H4</v>
      </c>
      <c r="AP18" s="270"/>
      <c r="AQ18" s="70" t="str">
        <f>'Extraction IP'!I462</f>
        <v>H4</v>
      </c>
      <c r="AR18" s="91" t="str">
        <f>'Extraction IP'!I480</f>
        <v>H4</v>
      </c>
      <c r="AS18" s="67"/>
      <c r="AT18" s="64" t="str">
        <f>'Extraction IP'!I498</f>
        <v>I4</v>
      </c>
      <c r="AU18" s="64" t="str">
        <f>'Extraction IP'!I516</f>
        <v>I4</v>
      </c>
      <c r="AV18" s="275"/>
      <c r="AW18" s="64" t="str">
        <f>'Extraction IP'!I549</f>
        <v>H4</v>
      </c>
      <c r="AX18" s="64" t="str">
        <f>'Extraction IP'!I567</f>
        <v>H4</v>
      </c>
      <c r="AY18" s="275"/>
      <c r="AZ18" s="275"/>
      <c r="BA18" s="275"/>
      <c r="BB18" s="276"/>
      <c r="BC18" s="101"/>
      <c r="BD18" s="283"/>
      <c r="BE18" s="283"/>
      <c r="BF18" s="283"/>
      <c r="BG18" s="99" t="str">
        <f>'Extraction IP'!I656</f>
        <v>D8</v>
      </c>
      <c r="BH18" s="99" t="str">
        <f>'Extraction IP'!I674</f>
        <v>A4</v>
      </c>
      <c r="BI18" s="283"/>
      <c r="BJ18" s="283"/>
      <c r="BK18" s="283"/>
      <c r="BL18" s="283"/>
      <c r="BM18" s="283"/>
      <c r="BN18" s="284"/>
      <c r="BO18" s="112" t="s">
        <v>1910</v>
      </c>
      <c r="BP18" s="289"/>
      <c r="BQ18" s="289"/>
      <c r="BR18" s="289"/>
      <c r="BS18" s="289"/>
      <c r="BT18" s="289"/>
      <c r="BU18" s="108" t="str">
        <f>'Extraction IP'!I801</f>
        <v>F8</v>
      </c>
      <c r="BV18" s="108" t="str">
        <f>'Extraction IP'!I822</f>
        <v>F4</v>
      </c>
      <c r="BW18" s="108" t="str">
        <f>'Extraction IP'!I843</f>
        <v>F4</v>
      </c>
      <c r="BX18" s="108" t="str">
        <f>'Extraction IP'!I864</f>
        <v>F4</v>
      </c>
      <c r="BY18" s="289"/>
      <c r="BZ18" s="289"/>
      <c r="CA18" s="108" t="str">
        <f>'Extraction IP'!I891</f>
        <v>F4</v>
      </c>
      <c r="CB18" s="108" t="str">
        <f>'Extraction IP'!I909</f>
        <v>F4</v>
      </c>
      <c r="CC18" s="108" t="str">
        <f>'Extraction IP'!I927</f>
        <v>E4</v>
      </c>
      <c r="CD18" s="108" t="str">
        <f>'Extraction IP'!I945</f>
        <v>F4</v>
      </c>
      <c r="CE18" s="108" t="str">
        <f>'Extraction IP'!I963</f>
        <v>E4</v>
      </c>
      <c r="CF18" s="289"/>
      <c r="CG18" s="290"/>
      <c r="CH18" s="56"/>
      <c r="CI18" s="54" t="str">
        <f>'Extraction IP'!I987</f>
        <v>I4</v>
      </c>
      <c r="CJ18" s="54" t="str">
        <f>'Extraction IP'!I1011</f>
        <v>I4</v>
      </c>
      <c r="CK18" s="300"/>
      <c r="CL18" s="54" t="str">
        <f>'Extraction IP'!I1050</f>
        <v>H4</v>
      </c>
      <c r="CM18" s="54" t="str">
        <f>'Extraction IP'!I1067</f>
        <v>H0</v>
      </c>
      <c r="CN18" s="300"/>
      <c r="CO18" s="300"/>
      <c r="CP18" s="300"/>
      <c r="CQ18" s="301"/>
      <c r="CR18"/>
      <c r="CS18"/>
      <c r="CT18"/>
      <c r="CU18"/>
      <c r="CV18"/>
      <c r="CW18"/>
      <c r="CX18"/>
      <c r="CY18"/>
      <c r="CZ18"/>
      <c r="DA18"/>
      <c r="DB18"/>
      <c r="DC18"/>
      <c r="DD18" s="133"/>
      <c r="DE18" s="314" t="str">
        <f>'Extraction IP'!I1184</f>
        <v>N4</v>
      </c>
      <c r="DF18" s="312"/>
      <c r="DG18" s="312"/>
      <c r="DH18" s="315" t="str">
        <f>'Extraction IP'!I1204</f>
        <v>N4</v>
      </c>
      <c r="DI18" s="312"/>
      <c r="DJ18" s="312"/>
      <c r="DK18" s="312"/>
      <c r="DL18" s="315" t="str">
        <f>'Extraction IP'!I1239</f>
        <v>H4</v>
      </c>
      <c r="DM18" s="315" t="str">
        <f>'Extraction IP'!I1257</f>
        <v>F4</v>
      </c>
      <c r="DN18" s="315" t="str">
        <f>'Extraction IP'!I1275</f>
        <v>F4</v>
      </c>
      <c r="DO18" s="316" t="str">
        <f>'Extraction IP'!I1296</f>
        <v>F4</v>
      </c>
    </row>
    <row r="19" spans="3:180" ht="15.75" thickBot="1" x14ac:dyDescent="0.3">
      <c r="C19" s="241" t="s">
        <v>2030</v>
      </c>
      <c r="D19" s="68"/>
      <c r="E19" s="69"/>
      <c r="F19" s="69"/>
      <c r="G19" s="62" t="str">
        <f>'Extraction IP'!I39</f>
        <v>H8</v>
      </c>
      <c r="H19" s="63" t="str">
        <f>'Extraction IP'!I57</f>
        <v>H8</v>
      </c>
      <c r="I19" s="146"/>
      <c r="J19" s="257"/>
      <c r="K19" s="257"/>
      <c r="L19" s="257"/>
      <c r="M19" s="252" t="str">
        <f>'Extraction IP'!I100</f>
        <v>H8</v>
      </c>
      <c r="N19" s="252" t="str">
        <f>'Extraction IP'!I120</f>
        <v>H8</v>
      </c>
      <c r="O19" s="252" t="str">
        <f>+'Extraction IP'!I137</f>
        <v>H8</v>
      </c>
      <c r="P19" s="252" t="str">
        <f>'Extraction IP'!I164</f>
        <v>H8</v>
      </c>
      <c r="Q19" s="257"/>
      <c r="R19" s="257"/>
      <c r="S19" s="258"/>
      <c r="T19" s="84"/>
      <c r="U19" s="83" t="str">
        <f>'Extraction IP'!I239</f>
        <v>O8</v>
      </c>
      <c r="V19" s="263"/>
      <c r="W19" s="263"/>
      <c r="X19" s="80" t="str">
        <f>'Extraction IP'!I250</f>
        <v>O8</v>
      </c>
      <c r="Y19" s="263"/>
      <c r="Z19" s="263"/>
      <c r="AA19" s="263"/>
      <c r="AB19" s="83" t="str">
        <f>'Extraction IP'!I301</f>
        <v>H8</v>
      </c>
      <c r="AC19" s="80" t="str">
        <f>'Extraction IP'!I319</f>
        <v>H8</v>
      </c>
      <c r="AD19" s="263"/>
      <c r="AE19" s="263"/>
      <c r="AF19" s="263"/>
      <c r="AG19" s="263"/>
      <c r="AH19" s="263"/>
      <c r="AI19" s="263"/>
      <c r="AJ19" s="265"/>
      <c r="AK19" s="74"/>
      <c r="AL19" s="271"/>
      <c r="AM19" s="70" t="str">
        <f>'Extraction IP'!I406</f>
        <v>Q8</v>
      </c>
      <c r="AN19" s="70" t="str">
        <f>'Extraction IP'!I424</f>
        <v>H8</v>
      </c>
      <c r="AO19" s="70" t="str">
        <f>'Extraction IP'!I442</f>
        <v>H8</v>
      </c>
      <c r="AP19" s="271"/>
      <c r="AQ19" s="70" t="str">
        <f>'Extraction IP'!I463</f>
        <v>H8</v>
      </c>
      <c r="AR19" s="91" t="str">
        <f>'Extraction IP'!I481</f>
        <v>H8</v>
      </c>
      <c r="AS19" s="68"/>
      <c r="AT19" s="64" t="str">
        <f>'Extraction IP'!I499</f>
        <v>J4</v>
      </c>
      <c r="AU19" s="64" t="str">
        <f>'Extraction IP'!I517</f>
        <v>J4</v>
      </c>
      <c r="AV19" s="277"/>
      <c r="AW19" s="64" t="str">
        <f>'Extraction IP'!I550</f>
        <v>H8</v>
      </c>
      <c r="AX19" s="64" t="str">
        <f>'Extraction IP'!I568</f>
        <v>H8</v>
      </c>
      <c r="AY19" s="277"/>
      <c r="AZ19" s="277"/>
      <c r="BA19" s="277"/>
      <c r="BB19" s="278"/>
      <c r="BC19" s="102"/>
      <c r="BD19" s="285"/>
      <c r="BE19" s="285"/>
      <c r="BF19" s="285"/>
      <c r="BG19" s="99" t="str">
        <f>'Extraction IP'!I657</f>
        <v>H8</v>
      </c>
      <c r="BH19" s="99" t="str">
        <f>'Extraction IP'!I675</f>
        <v>A0</v>
      </c>
      <c r="BI19" s="285"/>
      <c r="BJ19" s="285"/>
      <c r="BK19" s="285"/>
      <c r="BL19" s="285"/>
      <c r="BM19" s="285"/>
      <c r="BN19" s="286"/>
      <c r="BO19" s="111" t="s">
        <v>1911</v>
      </c>
      <c r="BP19" s="287"/>
      <c r="BQ19" s="287"/>
      <c r="BR19" s="287"/>
      <c r="BS19" s="287"/>
      <c r="BT19" s="287"/>
      <c r="BU19" s="108" t="str">
        <f>'Extraction IP'!I802</f>
        <v>H0</v>
      </c>
      <c r="BV19" s="108" t="str">
        <f>'Extraction IP'!I823</f>
        <v>F8</v>
      </c>
      <c r="BW19" s="108" t="str">
        <f>'Extraction IP'!I844</f>
        <v>F8</v>
      </c>
      <c r="BX19" s="108" t="str">
        <f>'Extraction IP'!I865</f>
        <v>F8</v>
      </c>
      <c r="BY19" s="287"/>
      <c r="BZ19" s="287"/>
      <c r="CA19" s="108" t="str">
        <f>'Extraction IP'!I892</f>
        <v>F8</v>
      </c>
      <c r="CB19" s="108" t="str">
        <f>'Extraction IP'!I910</f>
        <v>F8</v>
      </c>
      <c r="CC19" s="108" t="str">
        <f>'Extraction IP'!I928</f>
        <v>E8</v>
      </c>
      <c r="CD19" s="108" t="str">
        <f>'Extraction IP'!I946</f>
        <v>F8</v>
      </c>
      <c r="CE19" s="108" t="str">
        <f>'Extraction IP'!I964</f>
        <v>E8</v>
      </c>
      <c r="CF19" s="287"/>
      <c r="CG19" s="288"/>
      <c r="CH19" s="56"/>
      <c r="CI19" s="54" t="str">
        <f>'Extraction IP'!I988</f>
        <v>J4</v>
      </c>
      <c r="CJ19" s="54" t="str">
        <f>'Extraction IP'!I1012</f>
        <v>J4</v>
      </c>
      <c r="CK19" s="300"/>
      <c r="CL19" s="54" t="str">
        <f>'Extraction IP'!I1051</f>
        <v>H8</v>
      </c>
      <c r="CM19" s="54" t="str">
        <f>'Extraction IP'!I1068</f>
        <v>H4</v>
      </c>
      <c r="CN19" s="300"/>
      <c r="CO19" s="300"/>
      <c r="CP19" s="300"/>
      <c r="CQ19" s="301"/>
      <c r="CR19"/>
      <c r="CS19"/>
      <c r="CT19"/>
      <c r="CU19"/>
      <c r="CV19"/>
      <c r="CW19"/>
      <c r="CX19"/>
      <c r="CY19"/>
      <c r="CZ19"/>
      <c r="DA19"/>
      <c r="DB19"/>
      <c r="DC19"/>
      <c r="DD19" s="133"/>
      <c r="DE19" s="314" t="str">
        <f>'Extraction IP'!I1185</f>
        <v>N8</v>
      </c>
      <c r="DF19" s="312"/>
      <c r="DG19" s="312"/>
      <c r="DH19" s="315" t="str">
        <f>'Extraction IP'!I1205</f>
        <v>N8</v>
      </c>
      <c r="DI19" s="312"/>
      <c r="DJ19" s="312"/>
      <c r="DK19" s="312"/>
      <c r="DL19" s="315" t="str">
        <f>'Extraction IP'!I1240</f>
        <v>H8</v>
      </c>
      <c r="DM19" s="315" t="str">
        <f>'Extraction IP'!I1258</f>
        <v>F8</v>
      </c>
      <c r="DN19" s="315" t="str">
        <f>'Extraction IP'!I1276</f>
        <v>F8</v>
      </c>
      <c r="DO19" s="316" t="str">
        <f>'Extraction IP'!I1297</f>
        <v>F8</v>
      </c>
    </row>
    <row r="20" spans="3:180" x14ac:dyDescent="0.25">
      <c r="C20" s="241" t="s">
        <v>2034</v>
      </c>
      <c r="G20" s="6"/>
      <c r="L20"/>
      <c r="M20"/>
      <c r="N20"/>
      <c r="O20"/>
      <c r="P20"/>
      <c r="Q20"/>
      <c r="R20"/>
      <c r="S20"/>
      <c r="T20" s="84"/>
      <c r="U20" s="83" t="str">
        <f>'Extraction IP'!I225</f>
        <v>P0</v>
      </c>
      <c r="V20" s="263"/>
      <c r="W20" s="263"/>
      <c r="X20" s="80" t="str">
        <f>'Extraction IP'!I265</f>
        <v>O8</v>
      </c>
      <c r="Y20" s="263"/>
      <c r="Z20" s="263"/>
      <c r="AA20" s="263"/>
      <c r="AB20" s="263"/>
      <c r="AC20" s="263"/>
      <c r="AD20" s="263"/>
      <c r="AE20" s="263"/>
      <c r="AF20" s="263"/>
      <c r="AG20" s="263"/>
      <c r="AH20" s="263"/>
      <c r="AI20" s="263"/>
      <c r="AJ20" s="265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 s="109"/>
      <c r="BP20" s="291"/>
      <c r="BQ20" s="291"/>
      <c r="BR20" s="291"/>
      <c r="BS20" s="291"/>
      <c r="BT20" s="291"/>
      <c r="BU20" s="108" t="str">
        <f>'Extraction IP'!I803</f>
        <v>H0</v>
      </c>
      <c r="BV20" s="108" t="str">
        <f>'Extraction IP'!I824</f>
        <v>H0</v>
      </c>
      <c r="BW20" s="108" t="str">
        <f>'Extraction IP'!I845</f>
        <v>H0</v>
      </c>
      <c r="BX20" s="108" t="str">
        <f>'Extraction IP'!I866</f>
        <v>H0</v>
      </c>
      <c r="BY20" s="291"/>
      <c r="BZ20" s="291"/>
      <c r="CA20" s="291"/>
      <c r="CB20" s="291"/>
      <c r="CC20" s="291"/>
      <c r="CD20" s="291"/>
      <c r="CE20" s="291"/>
      <c r="CF20" s="291"/>
      <c r="CG20" s="292"/>
      <c r="CH20" s="56"/>
      <c r="CI20" s="54" t="str">
        <f>'Extraction IP'!I989</f>
        <v>R0</v>
      </c>
      <c r="CJ20" s="54" t="str">
        <f>'Extraction IP'!I1013</f>
        <v>S0</v>
      </c>
      <c r="CK20" s="300"/>
      <c r="CL20" s="300"/>
      <c r="CM20" s="300"/>
      <c r="CN20" s="300"/>
      <c r="CO20" s="300"/>
      <c r="CP20" s="300"/>
      <c r="CQ20" s="301"/>
      <c r="CR20"/>
      <c r="CS20"/>
      <c r="CT20"/>
      <c r="CU20"/>
      <c r="CV20"/>
      <c r="CW20"/>
      <c r="CX20"/>
      <c r="CY20"/>
      <c r="CZ20"/>
      <c r="DA20"/>
      <c r="DB20"/>
      <c r="DC20"/>
      <c r="DD20" s="133"/>
      <c r="DE20" s="312"/>
      <c r="DF20" s="312"/>
      <c r="DG20" s="312"/>
      <c r="DH20" s="312"/>
      <c r="DI20" s="312"/>
      <c r="DJ20" s="312"/>
      <c r="DK20" s="312"/>
      <c r="DL20" s="312"/>
      <c r="DM20" s="312"/>
      <c r="DN20" s="315" t="str">
        <f>'Extraction IP'!I1277</f>
        <v>H0</v>
      </c>
      <c r="DO20" s="316" t="str">
        <f>'Extraction IP'!I1298</f>
        <v>H0</v>
      </c>
    </row>
    <row r="21" spans="3:180" x14ac:dyDescent="0.25">
      <c r="C21" s="241" t="s">
        <v>2033</v>
      </c>
      <c r="E21" s="1"/>
      <c r="F21" s="1"/>
      <c r="L21"/>
      <c r="M21"/>
      <c r="N21"/>
      <c r="O21"/>
      <c r="P21"/>
      <c r="Q21"/>
      <c r="R21"/>
      <c r="S21"/>
      <c r="T21" s="84"/>
      <c r="U21" s="83" t="str">
        <f>'Extraction IP'!I226</f>
        <v>P4</v>
      </c>
      <c r="V21" s="263"/>
      <c r="W21" s="263"/>
      <c r="X21" s="80" t="str">
        <f>'Extraction IP'!I251</f>
        <v>P0</v>
      </c>
      <c r="Y21" s="263"/>
      <c r="Z21" s="263"/>
      <c r="AA21" s="263"/>
      <c r="AB21" s="263"/>
      <c r="AC21" s="263"/>
      <c r="AD21" s="263"/>
      <c r="AE21" s="263"/>
      <c r="AF21" s="263"/>
      <c r="AG21" s="263"/>
      <c r="AH21" s="263"/>
      <c r="AI21" s="263"/>
      <c r="AJ21" s="265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 s="109"/>
      <c r="BP21" s="291"/>
      <c r="BQ21" s="291"/>
      <c r="BR21" s="291"/>
      <c r="BS21" s="291"/>
      <c r="BT21" s="291"/>
      <c r="BU21" s="108" t="str">
        <f>'Extraction IP'!I804</f>
        <v>H8</v>
      </c>
      <c r="BV21" s="108" t="str">
        <f>'Extraction IP'!I825</f>
        <v>H4</v>
      </c>
      <c r="BW21" s="108" t="str">
        <f>'Extraction IP'!I846</f>
        <v>H4</v>
      </c>
      <c r="BX21" s="108" t="str">
        <f>'Extraction IP'!I867</f>
        <v>H4</v>
      </c>
      <c r="BY21" s="291"/>
      <c r="BZ21" s="291"/>
      <c r="CA21" s="291"/>
      <c r="CB21" s="291"/>
      <c r="CC21" s="291"/>
      <c r="CD21" s="291"/>
      <c r="CE21" s="291"/>
      <c r="CF21" s="291"/>
      <c r="CG21" s="292"/>
      <c r="CH21" s="56"/>
      <c r="CI21" s="54" t="str">
        <f>'Extraction IP'!I990</f>
        <v>R4</v>
      </c>
      <c r="CJ21" s="54" t="str">
        <f>'Extraction IP'!I1014</f>
        <v>S4</v>
      </c>
      <c r="CK21" s="300"/>
      <c r="CL21" s="300"/>
      <c r="CM21" s="300"/>
      <c r="CN21" s="300"/>
      <c r="CO21" s="300"/>
      <c r="CP21" s="300"/>
      <c r="CQ21" s="301"/>
      <c r="CR21"/>
      <c r="CS21"/>
      <c r="CT21"/>
      <c r="CU21"/>
      <c r="CV21"/>
      <c r="CW21"/>
      <c r="CX21"/>
      <c r="CY21"/>
      <c r="CZ21"/>
      <c r="DA21"/>
      <c r="DB21"/>
      <c r="DC21"/>
      <c r="DD21" s="133"/>
      <c r="DE21" s="312"/>
      <c r="DF21" s="312"/>
      <c r="DG21" s="312"/>
      <c r="DH21" s="312"/>
      <c r="DI21" s="312"/>
      <c r="DJ21" s="312"/>
      <c r="DK21" s="312"/>
      <c r="DL21" s="312"/>
      <c r="DM21" s="312"/>
      <c r="DN21" s="315" t="str">
        <f>'Extraction IP'!I1278</f>
        <v>H4</v>
      </c>
      <c r="DO21" s="316" t="str">
        <f>'Extraction IP'!I1299</f>
        <v>H4</v>
      </c>
    </row>
    <row r="22" spans="3:180" ht="15.75" thickBot="1" x14ac:dyDescent="0.3">
      <c r="C22" s="241" t="s">
        <v>1730</v>
      </c>
      <c r="D22" s="2"/>
      <c r="L22"/>
      <c r="M22"/>
      <c r="N22"/>
      <c r="O22"/>
      <c r="P22"/>
      <c r="Q22"/>
      <c r="R22"/>
      <c r="S22"/>
      <c r="T22" s="84"/>
      <c r="U22" s="83" t="str">
        <f>'Extraction IP'!I227</f>
        <v>P8</v>
      </c>
      <c r="V22" s="263"/>
      <c r="W22" s="263"/>
      <c r="X22" s="80" t="str">
        <f>'Extraction IP'!I252</f>
        <v>P4</v>
      </c>
      <c r="Y22" s="263"/>
      <c r="Z22" s="263"/>
      <c r="AA22" s="263"/>
      <c r="AB22" s="263"/>
      <c r="AC22" s="263"/>
      <c r="AD22" s="263"/>
      <c r="AE22" s="263"/>
      <c r="AF22" s="263"/>
      <c r="AG22" s="263"/>
      <c r="AH22" s="263"/>
      <c r="AI22" s="263"/>
      <c r="AJ22" s="265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 s="110"/>
      <c r="BP22" s="293"/>
      <c r="BQ22" s="293"/>
      <c r="BR22" s="293"/>
      <c r="BS22" s="293"/>
      <c r="BT22" s="293"/>
      <c r="BU22" s="108" t="str">
        <f>'Extraction IP'!I805</f>
        <v>C8</v>
      </c>
      <c r="BV22" s="108" t="str">
        <f>'Extraction IP'!I826</f>
        <v>H8</v>
      </c>
      <c r="BW22" s="108" t="str">
        <f>'Extraction IP'!I847</f>
        <v>H8</v>
      </c>
      <c r="BX22" s="108" t="str">
        <f>'Extraction IP'!I868</f>
        <v>H8</v>
      </c>
      <c r="BY22" s="293"/>
      <c r="BZ22" s="293"/>
      <c r="CA22" s="293"/>
      <c r="CB22" s="293"/>
      <c r="CC22" s="293"/>
      <c r="CD22" s="293"/>
      <c r="CE22" s="293"/>
      <c r="CF22" s="293"/>
      <c r="CG22" s="294"/>
      <c r="CH22" s="56"/>
      <c r="CI22" s="54" t="str">
        <f>'Extraction IP'!I991</f>
        <v>R8</v>
      </c>
      <c r="CJ22" s="54" t="str">
        <f>'Extraction IP'!I1015</f>
        <v>S8</v>
      </c>
      <c r="CK22" s="300"/>
      <c r="CL22" s="300"/>
      <c r="CM22" s="300"/>
      <c r="CN22" s="300"/>
      <c r="CO22" s="300"/>
      <c r="CP22" s="300"/>
      <c r="CQ22" s="301"/>
      <c r="CR22"/>
      <c r="CS22"/>
      <c r="CT22"/>
      <c r="CU22"/>
      <c r="CV22"/>
      <c r="CW22"/>
      <c r="CX22"/>
      <c r="CY22"/>
      <c r="CZ22"/>
      <c r="DA22"/>
      <c r="DB22"/>
      <c r="DC22"/>
      <c r="DD22" s="134"/>
      <c r="DE22" s="313"/>
      <c r="DF22" s="313"/>
      <c r="DG22" s="313"/>
      <c r="DH22" s="313"/>
      <c r="DI22" s="313"/>
      <c r="DJ22" s="313"/>
      <c r="DK22" s="313"/>
      <c r="DL22" s="313"/>
      <c r="DM22" s="313"/>
      <c r="DN22" s="315" t="str">
        <f>'Extraction IP'!I1279</f>
        <v>H8</v>
      </c>
      <c r="DO22" s="316" t="str">
        <f>'Extraction IP'!I1300</f>
        <v>H8</v>
      </c>
    </row>
    <row r="23" spans="3:180" x14ac:dyDescent="0.25">
      <c r="C23" s="241" t="s">
        <v>2036</v>
      </c>
      <c r="D23" s="3"/>
      <c r="E23" s="1" t="str">
        <f>'Extraction IP'!I2</f>
        <v>H4</v>
      </c>
      <c r="L23"/>
      <c r="M23"/>
      <c r="N23"/>
      <c r="O23"/>
      <c r="P23"/>
      <c r="Q23"/>
      <c r="R23"/>
      <c r="S23"/>
      <c r="T23" s="84"/>
      <c r="U23" s="83" t="str">
        <f>'Extraction IP'!I228</f>
        <v>Q0</v>
      </c>
      <c r="V23" s="263"/>
      <c r="W23" s="263"/>
      <c r="X23" s="80" t="str">
        <f>'Extraction IP'!I253</f>
        <v>P8</v>
      </c>
      <c r="Y23" s="263"/>
      <c r="Z23" s="263"/>
      <c r="AA23" s="263"/>
      <c r="AB23" s="263"/>
      <c r="AC23" s="263"/>
      <c r="AD23" s="263"/>
      <c r="AE23" s="263"/>
      <c r="AF23" s="263"/>
      <c r="AG23" s="263"/>
      <c r="AH23" s="263"/>
      <c r="AI23" s="263"/>
      <c r="AJ23" s="265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 s="56"/>
      <c r="CI23" s="54" t="str">
        <f>'Extraction IP'!I992</f>
        <v>A0</v>
      </c>
      <c r="CJ23" s="54" t="str">
        <f>'Extraction IP'!I1016</f>
        <v>F0</v>
      </c>
      <c r="CK23" s="300"/>
      <c r="CL23" s="300"/>
      <c r="CM23" s="300"/>
      <c r="CN23" s="300"/>
      <c r="CO23" s="300"/>
      <c r="CP23" s="300"/>
      <c r="CQ23" s="301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</row>
    <row r="24" spans="3:180" x14ac:dyDescent="0.25">
      <c r="C24" s="241" t="s">
        <v>2035</v>
      </c>
      <c r="D24" s="2"/>
      <c r="L24"/>
      <c r="M24"/>
      <c r="N24"/>
      <c r="O24"/>
      <c r="P24"/>
      <c r="Q24"/>
      <c r="R24"/>
      <c r="S24"/>
      <c r="T24" s="84"/>
      <c r="U24" s="83" t="str">
        <f>'Extraction IP'!I229</f>
        <v>Q4</v>
      </c>
      <c r="V24" s="263"/>
      <c r="W24" s="263"/>
      <c r="X24" s="80" t="str">
        <f>'Extraction IP'!I254</f>
        <v>Q0</v>
      </c>
      <c r="Y24" s="263"/>
      <c r="Z24" s="263"/>
      <c r="AA24" s="263"/>
      <c r="AB24" s="263"/>
      <c r="AC24" s="263"/>
      <c r="AD24" s="263"/>
      <c r="AE24" s="263"/>
      <c r="AF24" s="263"/>
      <c r="AG24" s="263"/>
      <c r="AH24" s="263"/>
      <c r="AI24" s="263"/>
      <c r="AJ24" s="265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 s="56"/>
      <c r="CI24" s="54" t="str">
        <f>'Extraction IP'!I993</f>
        <v>A4</v>
      </c>
      <c r="CJ24" s="54" t="str">
        <f>'Extraction IP'!I1017</f>
        <v>F4</v>
      </c>
      <c r="CK24" s="300"/>
      <c r="CL24" s="300"/>
      <c r="CM24" s="300"/>
      <c r="CN24" s="300"/>
      <c r="CO24" s="300"/>
      <c r="CP24" s="300"/>
      <c r="CQ24" s="301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3:180" ht="15.75" thickBot="1" x14ac:dyDescent="0.3">
      <c r="C25" s="242" t="s">
        <v>1729</v>
      </c>
      <c r="L25"/>
      <c r="M25"/>
      <c r="N25"/>
      <c r="O25"/>
      <c r="P25"/>
      <c r="Q25"/>
      <c r="R25"/>
      <c r="S25"/>
      <c r="T25" s="84"/>
      <c r="U25" s="83" t="str">
        <f>'Extraction IP'!I230</f>
        <v>Q8</v>
      </c>
      <c r="V25" s="263"/>
      <c r="W25" s="263"/>
      <c r="X25" s="80" t="str">
        <f>'Extraction IP'!I255</f>
        <v>Q4</v>
      </c>
      <c r="Y25" s="263"/>
      <c r="Z25" s="263"/>
      <c r="AA25" s="263"/>
      <c r="AB25" s="263"/>
      <c r="AC25" s="263"/>
      <c r="AD25" s="263"/>
      <c r="AE25" s="263"/>
      <c r="AF25" s="263"/>
      <c r="AG25" s="263"/>
      <c r="AH25" s="263"/>
      <c r="AI25" s="263"/>
      <c r="AJ25" s="26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 s="56"/>
      <c r="CI25" s="54" t="str">
        <f>'Extraction IP'!I994</f>
        <v>A8</v>
      </c>
      <c r="CJ25" s="54" t="str">
        <f>'Extraction IP'!I1018</f>
        <v>F8</v>
      </c>
      <c r="CK25" s="300"/>
      <c r="CL25" s="300"/>
      <c r="CM25" s="300"/>
      <c r="CN25" s="300"/>
      <c r="CO25" s="300"/>
      <c r="CP25" s="300"/>
      <c r="CQ25" s="301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3:180" ht="16.5" thickTop="1" thickBot="1" x14ac:dyDescent="0.3">
      <c r="L26"/>
      <c r="M26"/>
      <c r="N26"/>
      <c r="O26"/>
      <c r="P26"/>
      <c r="Q26"/>
      <c r="R26"/>
      <c r="S26"/>
      <c r="T26" s="85"/>
      <c r="U26" s="266"/>
      <c r="V26" s="266"/>
      <c r="W26" s="266"/>
      <c r="X26" s="80" t="str">
        <f>'Extraction IP'!I256</f>
        <v>Q8</v>
      </c>
      <c r="Y26" s="266"/>
      <c r="Z26" s="266"/>
      <c r="AA26" s="266"/>
      <c r="AB26" s="266"/>
      <c r="AC26" s="266"/>
      <c r="AD26" s="266"/>
      <c r="AE26" s="266"/>
      <c r="AF26" s="266"/>
      <c r="AG26" s="266"/>
      <c r="AH26" s="266"/>
      <c r="AI26" s="266"/>
      <c r="AJ26" s="267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 s="57"/>
      <c r="CI26" s="54"/>
      <c r="CJ26" s="302"/>
      <c r="CK26" s="302"/>
      <c r="CL26" s="302"/>
      <c r="CM26" s="302"/>
      <c r="CN26" s="302"/>
      <c r="CO26" s="302"/>
      <c r="CP26" s="302"/>
      <c r="CQ26" s="303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3:180" ht="15.75" thickBot="1" x14ac:dyDescent="0.3"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3:180" x14ac:dyDescent="0.25">
      <c r="D28" s="151" t="s">
        <v>1747</v>
      </c>
      <c r="E28" s="152" t="s">
        <v>1771</v>
      </c>
      <c r="F28" s="152" t="s">
        <v>1773</v>
      </c>
      <c r="G28" s="153" t="s">
        <v>1774</v>
      </c>
      <c r="H28" s="157" t="s">
        <v>2023</v>
      </c>
      <c r="I28" s="158" t="s">
        <v>1775</v>
      </c>
      <c r="J28" s="159" t="s">
        <v>1776</v>
      </c>
      <c r="K28" s="95" t="s">
        <v>1742</v>
      </c>
      <c r="L28" s="97" t="s">
        <v>1800</v>
      </c>
      <c r="M28" s="170" t="s">
        <v>1801</v>
      </c>
      <c r="N28" s="174" t="s">
        <v>1740</v>
      </c>
      <c r="O28" s="175" t="s">
        <v>1802</v>
      </c>
      <c r="P28" s="175" t="s">
        <v>1804</v>
      </c>
      <c r="Q28" s="176" t="s">
        <v>1805</v>
      </c>
      <c r="R28" s="177" t="s">
        <v>1738</v>
      </c>
      <c r="S28" s="140" t="s">
        <v>1806</v>
      </c>
      <c r="T28" s="142" t="s">
        <v>1807</v>
      </c>
      <c r="U28" s="178" t="s">
        <v>1736</v>
      </c>
      <c r="V28" s="179" t="s">
        <v>1817</v>
      </c>
      <c r="W28" s="179" t="s">
        <v>1818</v>
      </c>
      <c r="X28" s="180" t="s">
        <v>1819</v>
      </c>
      <c r="Y28" s="181" t="s">
        <v>2024</v>
      </c>
      <c r="Z28" s="182" t="s">
        <v>1820</v>
      </c>
      <c r="AA28" s="182" t="s">
        <v>1821</v>
      </c>
      <c r="AB28" s="182" t="s">
        <v>1822</v>
      </c>
      <c r="AC28" s="182" t="s">
        <v>1823</v>
      </c>
      <c r="AD28" s="182" t="s">
        <v>1824</v>
      </c>
      <c r="AE28" s="182" t="s">
        <v>1825</v>
      </c>
      <c r="AF28" s="182" t="s">
        <v>1826</v>
      </c>
      <c r="AG28" s="182" t="s">
        <v>1827</v>
      </c>
      <c r="AH28" s="182" t="s">
        <v>1828</v>
      </c>
      <c r="AI28" s="182" t="s">
        <v>1829</v>
      </c>
      <c r="AJ28" s="182" t="s">
        <v>1830</v>
      </c>
      <c r="AK28" s="184" t="s">
        <v>1831</v>
      </c>
      <c r="AL28" s="185" t="s">
        <v>2025</v>
      </c>
      <c r="AM28" s="186" t="s">
        <v>1832</v>
      </c>
      <c r="AN28" s="186" t="s">
        <v>1833</v>
      </c>
      <c r="AO28" s="186" t="s">
        <v>1834</v>
      </c>
      <c r="AP28" s="186" t="s">
        <v>1835</v>
      </c>
      <c r="AQ28" s="186" t="s">
        <v>1836</v>
      </c>
      <c r="AR28" s="186" t="s">
        <v>1837</v>
      </c>
      <c r="AS28" s="186" t="s">
        <v>1838</v>
      </c>
      <c r="AT28" s="186" t="s">
        <v>1839</v>
      </c>
      <c r="AU28" s="186" t="s">
        <v>1840</v>
      </c>
      <c r="AV28" s="186" t="s">
        <v>1841</v>
      </c>
      <c r="AW28" s="186" t="s">
        <v>1842</v>
      </c>
      <c r="AX28" s="186" t="s">
        <v>1843</v>
      </c>
      <c r="AY28" s="186" t="s">
        <v>1844</v>
      </c>
      <c r="AZ28" s="187" t="s">
        <v>1845</v>
      </c>
      <c r="BA28" s="192" t="s">
        <v>1735</v>
      </c>
      <c r="BB28" s="193" t="s">
        <v>1846</v>
      </c>
      <c r="BC28" s="194" t="s">
        <v>1848</v>
      </c>
      <c r="BD28" s="197" t="s">
        <v>1734</v>
      </c>
      <c r="BE28" s="198" t="s">
        <v>1849</v>
      </c>
      <c r="BF28" s="199" t="s">
        <v>1851</v>
      </c>
      <c r="BG28" s="201" t="s">
        <v>1733</v>
      </c>
      <c r="BH28" s="200" t="s">
        <v>1852</v>
      </c>
      <c r="BI28" s="211" t="s">
        <v>1732</v>
      </c>
      <c r="BJ28" s="212" t="s">
        <v>2026</v>
      </c>
      <c r="BK28" s="213" t="s">
        <v>1854</v>
      </c>
      <c r="BL28" s="128" t="s">
        <v>2027</v>
      </c>
      <c r="BM28" s="129" t="s">
        <v>1866</v>
      </c>
      <c r="BN28" s="129" t="s">
        <v>1868</v>
      </c>
      <c r="BO28" s="129" t="s">
        <v>1869</v>
      </c>
      <c r="BP28" s="129" t="s">
        <v>1870</v>
      </c>
      <c r="BQ28" s="129" t="s">
        <v>1871</v>
      </c>
      <c r="BR28" s="129" t="s">
        <v>1872</v>
      </c>
      <c r="BS28" s="129" t="s">
        <v>1873</v>
      </c>
      <c r="BT28" s="129" t="s">
        <v>1874</v>
      </c>
      <c r="BU28" s="129" t="s">
        <v>1875</v>
      </c>
      <c r="BV28" s="129" t="s">
        <v>1876</v>
      </c>
      <c r="BW28" s="129" t="s">
        <v>1877</v>
      </c>
      <c r="BX28" s="131" t="s">
        <v>1878</v>
      </c>
      <c r="BY28" s="222" t="s">
        <v>2028</v>
      </c>
      <c r="BZ28" s="119" t="s">
        <v>1879</v>
      </c>
      <c r="CA28" s="119" t="s">
        <v>1880</v>
      </c>
      <c r="CB28" s="119" t="s">
        <v>1881</v>
      </c>
      <c r="CC28" s="119" t="s">
        <v>1882</v>
      </c>
      <c r="CD28" s="119" t="s">
        <v>1883</v>
      </c>
      <c r="CE28" s="119" t="s">
        <v>1884</v>
      </c>
      <c r="CF28" s="119" t="s">
        <v>1885</v>
      </c>
      <c r="CG28" s="119" t="s">
        <v>1886</v>
      </c>
      <c r="CH28" s="119" t="s">
        <v>1887</v>
      </c>
      <c r="CI28" s="119" t="s">
        <v>1888</v>
      </c>
      <c r="CJ28" s="223" t="s">
        <v>1889</v>
      </c>
      <c r="CK28" s="221" t="s">
        <v>2029</v>
      </c>
      <c r="CL28" s="219" t="s">
        <v>1890</v>
      </c>
      <c r="CM28" s="219" t="s">
        <v>1891</v>
      </c>
      <c r="CN28" s="219" t="s">
        <v>1892</v>
      </c>
      <c r="CO28" s="220" t="s">
        <v>1893</v>
      </c>
      <c r="CP28" s="224" t="s">
        <v>2030</v>
      </c>
      <c r="CQ28" s="225" t="s">
        <v>1912</v>
      </c>
      <c r="CR28" s="226" t="s">
        <v>2031</v>
      </c>
      <c r="CS28" s="107" t="s">
        <v>1913</v>
      </c>
      <c r="CT28" s="107" t="s">
        <v>1914</v>
      </c>
      <c r="CU28" s="107" t="s">
        <v>1915</v>
      </c>
      <c r="CV28" s="107" t="s">
        <v>1916</v>
      </c>
      <c r="CW28" s="107" t="s">
        <v>1917</v>
      </c>
      <c r="CX28" s="107" t="s">
        <v>1918</v>
      </c>
      <c r="CY28" s="107" t="s">
        <v>1919</v>
      </c>
      <c r="CZ28" s="107" t="s">
        <v>1920</v>
      </c>
      <c r="DA28" s="107" t="s">
        <v>1921</v>
      </c>
      <c r="DB28" s="107" t="s">
        <v>1922</v>
      </c>
      <c r="DC28" s="107" t="s">
        <v>1923</v>
      </c>
      <c r="DD28" s="107" t="s">
        <v>1924</v>
      </c>
      <c r="DE28" s="227" t="s">
        <v>1925</v>
      </c>
      <c r="DF28" s="228" t="s">
        <v>2032</v>
      </c>
      <c r="DG28" s="229" t="s">
        <v>1926</v>
      </c>
      <c r="DH28" s="229" t="s">
        <v>1927</v>
      </c>
      <c r="DI28" s="229" t="s">
        <v>1928</v>
      </c>
      <c r="DJ28" s="229" t="s">
        <v>1929</v>
      </c>
      <c r="DK28" s="229" t="s">
        <v>1930</v>
      </c>
      <c r="DL28" s="229" t="s">
        <v>1931</v>
      </c>
      <c r="DM28" s="229" t="s">
        <v>1932</v>
      </c>
      <c r="DN28" s="229" t="s">
        <v>1933</v>
      </c>
      <c r="DO28" s="229" t="s">
        <v>1934</v>
      </c>
      <c r="DP28" s="229" t="s">
        <v>1935</v>
      </c>
      <c r="DQ28" s="229" t="s">
        <v>1936</v>
      </c>
      <c r="DR28" s="229" t="s">
        <v>1937</v>
      </c>
      <c r="DS28" s="230" t="s">
        <v>1938</v>
      </c>
      <c r="DT28" s="231" t="s">
        <v>2033</v>
      </c>
      <c r="DU28" s="232" t="s">
        <v>1939</v>
      </c>
      <c r="DV28" s="232" t="s">
        <v>1940</v>
      </c>
      <c r="DW28" s="232" t="s">
        <v>1941</v>
      </c>
      <c r="DX28" s="232" t="s">
        <v>1942</v>
      </c>
      <c r="DY28" s="232" t="s">
        <v>1943</v>
      </c>
      <c r="DZ28" s="232" t="s">
        <v>1944</v>
      </c>
      <c r="EA28" s="232" t="s">
        <v>1945</v>
      </c>
      <c r="EB28" s="232" t="s">
        <v>1946</v>
      </c>
      <c r="EC28" s="232" t="s">
        <v>1947</v>
      </c>
      <c r="ED28" s="233" t="s">
        <v>1948</v>
      </c>
      <c r="EE28" s="234" t="s">
        <v>2034</v>
      </c>
      <c r="EF28" s="182" t="s">
        <v>1949</v>
      </c>
      <c r="EG28" s="182" t="s">
        <v>1950</v>
      </c>
      <c r="EH28" s="182" t="s">
        <v>1951</v>
      </c>
      <c r="EI28" s="182" t="s">
        <v>1952</v>
      </c>
      <c r="EJ28" s="182" t="s">
        <v>1953</v>
      </c>
      <c r="EK28" s="182" t="s">
        <v>1954</v>
      </c>
      <c r="EL28" s="182" t="s">
        <v>1955</v>
      </c>
      <c r="EM28" s="183" t="s">
        <v>1956</v>
      </c>
      <c r="EN28" s="218" t="s">
        <v>1730</v>
      </c>
      <c r="EO28" s="219" t="s">
        <v>1957</v>
      </c>
      <c r="EP28" s="219" t="s">
        <v>1958</v>
      </c>
      <c r="EQ28" s="219" t="s">
        <v>1959</v>
      </c>
      <c r="ER28" s="235" t="s">
        <v>1960</v>
      </c>
      <c r="ES28" s="222" t="s">
        <v>2035</v>
      </c>
      <c r="ET28" s="119" t="s">
        <v>1970</v>
      </c>
      <c r="EU28" s="119" t="s">
        <v>1971</v>
      </c>
      <c r="EV28" s="119" t="s">
        <v>1972</v>
      </c>
      <c r="EW28" s="119" t="s">
        <v>1973</v>
      </c>
      <c r="EX28" s="119" t="s">
        <v>1974</v>
      </c>
      <c r="EY28" s="119" t="s">
        <v>1975</v>
      </c>
      <c r="EZ28" s="119" t="s">
        <v>1976</v>
      </c>
      <c r="FA28" s="119" t="s">
        <v>1977</v>
      </c>
      <c r="FB28" s="119" t="s">
        <v>1978</v>
      </c>
      <c r="FC28" s="223" t="s">
        <v>1979</v>
      </c>
      <c r="FD28" s="224" t="s">
        <v>2036</v>
      </c>
      <c r="FE28" s="236" t="s">
        <v>1980</v>
      </c>
      <c r="FF28" s="236" t="s">
        <v>1981</v>
      </c>
      <c r="FG28" s="236" t="s">
        <v>1982</v>
      </c>
      <c r="FH28" s="236" t="s">
        <v>1983</v>
      </c>
      <c r="FI28" s="236" t="s">
        <v>1984</v>
      </c>
      <c r="FJ28" s="236" t="s">
        <v>1985</v>
      </c>
      <c r="FK28" s="236" t="s">
        <v>1986</v>
      </c>
      <c r="FL28" s="236" t="s">
        <v>1987</v>
      </c>
      <c r="FM28" s="236" t="s">
        <v>1988</v>
      </c>
      <c r="FN28" s="237" t="s">
        <v>1989</v>
      </c>
      <c r="FO28" s="238" t="s">
        <v>1729</v>
      </c>
      <c r="FP28" s="59" t="s">
        <v>2012</v>
      </c>
      <c r="FQ28" s="239" t="s">
        <v>2013</v>
      </c>
    </row>
    <row r="29" spans="3:180" x14ac:dyDescent="0.25">
      <c r="D29" s="154" t="s">
        <v>1771</v>
      </c>
      <c r="E29" s="419" t="str">
        <f>'Extraction IP'!I1304</f>
        <v>DJ</v>
      </c>
      <c r="F29" s="419" t="str">
        <f>'Extraction IP'!I1305</f>
        <v>DJ</v>
      </c>
      <c r="G29" s="419" t="str">
        <f>'Extraction IP'!I1306</f>
        <v>DJ</v>
      </c>
      <c r="H29" s="318" t="s">
        <v>1775</v>
      </c>
      <c r="I29" s="426" t="str">
        <f>'Extraction IP'!I1307</f>
        <v>3</v>
      </c>
      <c r="J29" s="427" t="str">
        <f>'Extraction IP'!I1310</f>
        <v>7</v>
      </c>
      <c r="K29" s="319" t="s">
        <v>1800</v>
      </c>
      <c r="L29" s="283" t="str">
        <f>'Extraction IP'!I1313</f>
        <v>4</v>
      </c>
      <c r="M29" s="320" t="str">
        <f>'Extraction IP'!I1316</f>
        <v>8</v>
      </c>
      <c r="N29" s="321" t="s">
        <v>1802</v>
      </c>
      <c r="O29" s="322" t="str">
        <f>'Extraction IP'!I1319</f>
        <v>DJ</v>
      </c>
      <c r="P29" s="322" t="str">
        <f>'Extraction IP'!I1320</f>
        <v>DJ</v>
      </c>
      <c r="Q29" s="323" t="str">
        <f>'Extraction IP'!I1321</f>
        <v>DJ</v>
      </c>
      <c r="R29" s="324" t="s">
        <v>1806</v>
      </c>
      <c r="S29" s="255" t="str">
        <f>'Extraction IP'!I1322</f>
        <v>DJ</v>
      </c>
      <c r="T29" s="256" t="str">
        <f>'Extraction IP'!I1323</f>
        <v>DJ</v>
      </c>
      <c r="U29" s="325" t="s">
        <v>1817</v>
      </c>
      <c r="V29" s="326" t="str">
        <f>'Extraction IP'!I1324</f>
        <v>0</v>
      </c>
      <c r="W29" s="327" t="str">
        <f>'Extraction IP'!I1327</f>
        <v>0</v>
      </c>
      <c r="X29" s="328" t="str">
        <f>'Extraction IP'!I1330</f>
        <v>4</v>
      </c>
      <c r="Y29" s="329" t="s">
        <v>1820</v>
      </c>
      <c r="Z29" s="330" t="str">
        <f>'Extraction IP'!I1333</f>
        <v>DJ</v>
      </c>
      <c r="AA29" s="331" t="str">
        <f>'Extraction IP'!I1334</f>
        <v>DJ</v>
      </c>
      <c r="AB29" s="331" t="str">
        <f>'Extraction IP'!I1335</f>
        <v>DJ</v>
      </c>
      <c r="AC29" s="331" t="str">
        <f>'Extraction IP'!I1336</f>
        <v>DJ</v>
      </c>
      <c r="AD29" s="331" t="str">
        <f>'Extraction IP'!I1337</f>
        <v>DJ</v>
      </c>
      <c r="AE29" s="331" t="str">
        <f>'Extraction IP'!I1338</f>
        <v>DJ</v>
      </c>
      <c r="AF29" s="331" t="str">
        <f>'Extraction IP'!I1339</f>
        <v>DJ</v>
      </c>
      <c r="AG29" s="331" t="str">
        <f>'Extraction IP'!I1340</f>
        <v>DJ</v>
      </c>
      <c r="AH29" s="331" t="str">
        <f>'Extraction IP'!I1341</f>
        <v>DJ</v>
      </c>
      <c r="AI29" s="331" t="str">
        <f>'Extraction IP'!$I$1342</f>
        <v>DJ</v>
      </c>
      <c r="AJ29" s="331" t="str">
        <f>'Extraction IP'!$I$1343</f>
        <v>DJ</v>
      </c>
      <c r="AK29" s="331" t="str">
        <f>'Extraction IP'!$I$1344</f>
        <v>DJ</v>
      </c>
      <c r="AL29" s="333" t="s">
        <v>1832</v>
      </c>
      <c r="AM29" s="422" t="str">
        <f>'Extraction IP'!I1345</f>
        <v>4</v>
      </c>
      <c r="AN29" s="334" t="str">
        <f>'Extraction IP'!I1348</f>
        <v>0</v>
      </c>
      <c r="AO29" s="334" t="str">
        <f>'Extraction IP'!I1351</f>
        <v>0</v>
      </c>
      <c r="AP29" s="334" t="str">
        <f>'Extraction IP'!I1354</f>
        <v>4</v>
      </c>
      <c r="AQ29" s="334" t="str">
        <f>'Extraction IP'!I1357</f>
        <v>0</v>
      </c>
      <c r="AR29" s="334" t="str">
        <f>'Extraction IP'!I1360</f>
        <v>0</v>
      </c>
      <c r="AS29" s="334" t="str">
        <f>'Extraction IP'!I1363</f>
        <v>0</v>
      </c>
      <c r="AT29" s="334" t="str">
        <f>'Extraction IP'!I1366</f>
        <v>0</v>
      </c>
      <c r="AU29" s="334" t="str">
        <f>'Extraction IP'!I1369</f>
        <v>0</v>
      </c>
      <c r="AV29" s="334" t="str">
        <f>'Extraction IP'!I1372</f>
        <v>8</v>
      </c>
      <c r="AW29" s="334" t="str">
        <f>'Extraction IP'!I1375</f>
        <v>4</v>
      </c>
      <c r="AX29" s="334" t="str">
        <f>'Extraction IP'!I1378</f>
        <v>0</v>
      </c>
      <c r="AY29" s="334" t="str">
        <f>'Extraction IP'!I1381</f>
        <v>0</v>
      </c>
      <c r="AZ29" s="335" t="str">
        <f>'Extraction IP'!I1384</f>
        <v>0</v>
      </c>
      <c r="BA29" s="336" t="s">
        <v>1846</v>
      </c>
      <c r="BB29" s="337" t="str">
        <f>'Extraction IP'!I1387</f>
        <v>7</v>
      </c>
      <c r="BC29" s="338" t="str">
        <f>'Extraction IP'!I1390</f>
        <v>7</v>
      </c>
      <c r="BD29" s="339" t="s">
        <v>1849</v>
      </c>
      <c r="BE29" s="340" t="str">
        <f>'Extraction IP'!I1393</f>
        <v>0</v>
      </c>
      <c r="BF29" s="341" t="str">
        <f>'Extraction IP'!I1396</f>
        <v>8</v>
      </c>
      <c r="BG29" s="342" t="s">
        <v>1852</v>
      </c>
      <c r="BH29" s="343" t="str">
        <f>'Extraction IP'!I1399</f>
        <v>7</v>
      </c>
      <c r="BI29" s="344" t="s">
        <v>1853</v>
      </c>
      <c r="BJ29" s="345" t="str">
        <f>'Extraction IP'!I1402</f>
        <v>3</v>
      </c>
      <c r="BK29" s="346" t="str">
        <f>'Extraction IP'!I1405</f>
        <v>3</v>
      </c>
      <c r="BL29" s="347" t="s">
        <v>1866</v>
      </c>
      <c r="BM29" s="311" t="str">
        <f>'Extraction IP'!I1408</f>
        <v>7</v>
      </c>
      <c r="BN29" s="312" t="str">
        <f>'Extraction IP'!I1411</f>
        <v>DJ</v>
      </c>
      <c r="BO29" s="312" t="str">
        <f>'Extraction IP'!I1412</f>
        <v>11</v>
      </c>
      <c r="BP29" s="312" t="str">
        <f>'Extraction IP'!I1415</f>
        <v>3</v>
      </c>
      <c r="BQ29" s="312" t="str">
        <f>'Extraction IP'!I1418</f>
        <v>3</v>
      </c>
      <c r="BR29" s="312" t="str">
        <f>'Extraction IP'!I1421</f>
        <v>DJ</v>
      </c>
      <c r="BS29" s="312" t="str">
        <f>'Extraction IP'!I1422</f>
        <v>7</v>
      </c>
      <c r="BT29" s="312" t="str">
        <f>'Extraction IP'!I1425</f>
        <v>7</v>
      </c>
      <c r="BU29" s="312" t="str">
        <f>'Extraction IP'!I1428</f>
        <v>11</v>
      </c>
      <c r="BV29" s="312" t="str">
        <f>'Extraction IP'!I1431</f>
        <v>11</v>
      </c>
      <c r="BW29" s="312" t="str">
        <f>'Extraction IP'!I1434</f>
        <v>11</v>
      </c>
      <c r="BX29" s="348" t="str">
        <f>'Extraction IP'!I1437</f>
        <v>7</v>
      </c>
      <c r="BY29" s="349" t="s">
        <v>1879</v>
      </c>
      <c r="BZ29" s="350" t="str">
        <f>'Extraction IP'!I1440</f>
        <v>8</v>
      </c>
      <c r="CA29" s="350" t="str">
        <f>'Extraction IP'!I1443</f>
        <v>4</v>
      </c>
      <c r="CB29" s="350" t="str">
        <f>'Extraction IP'!I1446</f>
        <v>8</v>
      </c>
      <c r="CC29" s="350" t="str">
        <f>'Extraction IP'!I1449</f>
        <v>0</v>
      </c>
      <c r="CD29" s="350" t="str">
        <f>'Extraction IP'!I1452</f>
        <v>0</v>
      </c>
      <c r="CE29" s="350" t="str">
        <f>'Extraction IP'!I1455</f>
        <v>4</v>
      </c>
      <c r="CF29" s="350" t="str">
        <f>'Extraction IP'!I1458</f>
        <v>0</v>
      </c>
      <c r="CG29" s="350" t="str">
        <f>'Extraction IP'!I1461</f>
        <v>4</v>
      </c>
      <c r="CH29" s="350" t="str">
        <f>'Extraction IP'!I1464</f>
        <v>0</v>
      </c>
      <c r="CI29" s="350" t="str">
        <f>'Extraction IP'!I1467</f>
        <v>4</v>
      </c>
      <c r="CJ29" s="351" t="str">
        <f>'Extraction IP'!I1470</f>
        <v>8</v>
      </c>
      <c r="CK29" s="352" t="s">
        <v>1890</v>
      </c>
      <c r="CL29" s="353" t="str">
        <f>'Extraction IP'!I1473</f>
        <v>DJ</v>
      </c>
      <c r="CM29" s="353" t="str">
        <f>'Extraction IP'!I1474</f>
        <v>DJ</v>
      </c>
      <c r="CN29" s="353" t="str">
        <f>'Extraction IP'!I1475</f>
        <v>DJ</v>
      </c>
      <c r="CO29" s="354" t="str">
        <f>'Extraction IP'!I1476</f>
        <v>DJ</v>
      </c>
      <c r="CP29" s="355" t="s">
        <v>1912</v>
      </c>
      <c r="CQ29" s="356" t="str">
        <f>'Extraction IP'!I1477</f>
        <v>DJ</v>
      </c>
      <c r="CR29" s="357" t="s">
        <v>1913</v>
      </c>
      <c r="CS29" s="289" t="str">
        <f>'Extraction IP'!I1478</f>
        <v>4</v>
      </c>
      <c r="CT29" s="291" t="str">
        <f>'Extraction IP'!I1481</f>
        <v>4</v>
      </c>
      <c r="CU29" s="291" t="str">
        <f>'Extraction IP'!I1484</f>
        <v>4</v>
      </c>
      <c r="CV29" s="291" t="str">
        <f>'Extraction IP'!I1486</f>
        <v>4</v>
      </c>
      <c r="CW29" s="291" t="str">
        <f>'Extraction IP'!I1489</f>
        <v>0</v>
      </c>
      <c r="CX29" s="291" t="str">
        <f>'Extraction IP'!I1492</f>
        <v>0</v>
      </c>
      <c r="CY29" s="291" t="str">
        <f>'Extraction IP'!I1495</f>
        <v>0</v>
      </c>
      <c r="CZ29" s="291" t="str">
        <f>'Extraction IP'!I1498</f>
        <v>4</v>
      </c>
      <c r="DA29" s="291" t="str">
        <f>'Extraction IP'!I1500</f>
        <v>8</v>
      </c>
      <c r="DB29" s="291" t="str">
        <f>'Extraction IP'!I1503</f>
        <v>0</v>
      </c>
      <c r="DC29" s="291" t="str">
        <f>'Extraction IP'!I1506</f>
        <v>4</v>
      </c>
      <c r="DD29" s="291" t="str">
        <f>'Extraction IP'!I1509</f>
        <v>0</v>
      </c>
      <c r="DE29" s="358" t="str">
        <f>'Extraction IP'!I1512</f>
        <v>8</v>
      </c>
      <c r="DF29" s="359" t="s">
        <v>1926</v>
      </c>
      <c r="DG29" s="360" t="str">
        <f>'Extraction IP'!I1515</f>
        <v>4</v>
      </c>
      <c r="DH29" s="360" t="str">
        <f>'Extraction IP'!I1521</f>
        <v>0</v>
      </c>
      <c r="DI29" s="360" t="str">
        <f>'Extraction IP'!I1524</f>
        <v>0</v>
      </c>
      <c r="DJ29" s="360" t="str">
        <f>'Extraction IP'!I1527</f>
        <v>8</v>
      </c>
      <c r="DK29" s="360" t="str">
        <f>'Extraction IP'!I1530</f>
        <v>8</v>
      </c>
      <c r="DL29" s="360" t="str">
        <f>'Extraction IP'!I1533</f>
        <v>0</v>
      </c>
      <c r="DM29" s="360" t="str">
        <f>'Extraction IP'!I1536</f>
        <v>0</v>
      </c>
      <c r="DN29" s="360" t="str">
        <f>'Extraction IP'!I1539</f>
        <v>4</v>
      </c>
      <c r="DO29" s="360" t="str">
        <f>'Extraction IP'!I1542</f>
        <v>0</v>
      </c>
      <c r="DP29" s="360" t="str">
        <f>'Extraction IP'!I1545</f>
        <v>0</v>
      </c>
      <c r="DQ29" s="360" t="str">
        <f>'Extraction IP'!I1548</f>
        <v>4</v>
      </c>
      <c r="DR29" s="360" t="str">
        <f>'Extraction IP'!I1554</f>
        <v>0</v>
      </c>
      <c r="DS29" s="361" t="str">
        <f>'Extraction IP'!I1560</f>
        <v>8</v>
      </c>
      <c r="DT29" s="362" t="s">
        <v>1939</v>
      </c>
      <c r="DU29" s="363" t="str">
        <f>'Extraction IP'!I1566</f>
        <v>3</v>
      </c>
      <c r="DV29" s="363" t="str">
        <f>'Extraction IP'!I1569</f>
        <v>3</v>
      </c>
      <c r="DW29" s="363" t="str">
        <f>'Extraction IP'!I1572</f>
        <v>11</v>
      </c>
      <c r="DX29" s="363" t="str">
        <f>'Extraction IP'!I1575</f>
        <v>DJ</v>
      </c>
      <c r="DY29" s="363" t="str">
        <f>'Extraction IP'!I1576</f>
        <v>DJ</v>
      </c>
      <c r="DZ29" s="363" t="str">
        <f>'Extraction IP'!I1577</f>
        <v>DJ</v>
      </c>
      <c r="EA29" s="363" t="str">
        <f>'Extraction IP'!I1578</f>
        <v>3</v>
      </c>
      <c r="EB29" s="363" t="str">
        <f>'Extraction IP'!I1581</f>
        <v>DJ</v>
      </c>
      <c r="EC29" s="363" t="str">
        <f>'Extraction IP'!I1582</f>
        <v>3</v>
      </c>
      <c r="ED29" s="364" t="str">
        <f>'Extraction IP'!I1585</f>
        <v>11</v>
      </c>
      <c r="EE29" s="329" t="s">
        <v>1949</v>
      </c>
      <c r="EF29" s="331" t="str">
        <f>'Extraction IP'!I1588</f>
        <v>4</v>
      </c>
      <c r="EG29" s="331" t="str">
        <f>'Extraction IP'!I1591</f>
        <v>8</v>
      </c>
      <c r="EH29" s="331" t="str">
        <f>'Extraction IP'!I1594</f>
        <v>8</v>
      </c>
      <c r="EI29" s="331" t="str">
        <f>'Extraction IP'!I1597</f>
        <v>4</v>
      </c>
      <c r="EJ29" s="331" t="str">
        <f>'Extraction IP'!I1600</f>
        <v>4</v>
      </c>
      <c r="EK29" s="331" t="str">
        <f>'Extraction IP'!I1603</f>
        <v>0</v>
      </c>
      <c r="EL29" s="331" t="str">
        <f>'Extraction IP'!I1606</f>
        <v>0</v>
      </c>
      <c r="EM29" s="365" t="str">
        <f>'Extraction IP'!I1609</f>
        <v>0</v>
      </c>
      <c r="EN29" s="366" t="s">
        <v>1957</v>
      </c>
      <c r="EO29" s="353" t="str">
        <f>'Extraction IP'!I1612</f>
        <v>DJ</v>
      </c>
      <c r="EP29" s="353" t="str">
        <f>'Extraction IP'!I1613</f>
        <v>DJ</v>
      </c>
      <c r="EQ29" s="353" t="str">
        <f>'Extraction IP'!I1614</f>
        <v>DJ</v>
      </c>
      <c r="ER29" s="367" t="str">
        <f>'Extraction IP'!I1615</f>
        <v>DJ</v>
      </c>
      <c r="ES29" s="349" t="s">
        <v>1970</v>
      </c>
      <c r="ET29" s="350" t="str">
        <f>'Extraction IP'!I1616</f>
        <v>DJ</v>
      </c>
      <c r="EU29" s="350" t="str">
        <f>'Extraction IP'!I1617</f>
        <v>DJ</v>
      </c>
      <c r="EV29" s="350" t="str">
        <f>'Extraction IP'!I1618</f>
        <v>DJ</v>
      </c>
      <c r="EW29" s="350" t="str">
        <f>'Extraction IP'!I1619</f>
        <v>DJ</v>
      </c>
      <c r="EX29" s="350" t="str">
        <f>'Extraction IP'!I1620</f>
        <v>DJ</v>
      </c>
      <c r="EY29" s="350" t="str">
        <f>'Extraction IP'!I1621</f>
        <v>DJ</v>
      </c>
      <c r="EZ29" s="350" t="str">
        <f>'Extraction IP'!I1622</f>
        <v>DJ</v>
      </c>
      <c r="FA29" s="350" t="str">
        <f>'Extraction IP'!I1623</f>
        <v>DJ</v>
      </c>
      <c r="FB29" s="350" t="str">
        <f>'Extraction IP'!I1624</f>
        <v>DJ</v>
      </c>
      <c r="FC29" s="351" t="str">
        <f>'Extraction IP'!I1625</f>
        <v>DJ</v>
      </c>
      <c r="FD29" s="368" t="s">
        <v>1980</v>
      </c>
      <c r="FE29" s="369" t="str">
        <f>'Extraction IP'!I1626</f>
        <v>0</v>
      </c>
      <c r="FF29" s="369" t="str">
        <f>'Extraction IP'!I1629</f>
        <v>0</v>
      </c>
      <c r="FG29" s="369" t="str">
        <f>'Extraction IP'!I1632</f>
        <v>4</v>
      </c>
      <c r="FH29" s="369" t="str">
        <f>'Extraction IP'!I1635</f>
        <v>8</v>
      </c>
      <c r="FI29" s="369" t="str">
        <f>'Extraction IP'!I1638</f>
        <v>4</v>
      </c>
      <c r="FJ29" s="369" t="str">
        <f>'Extraction IP'!I1641</f>
        <v>4</v>
      </c>
      <c r="FK29" s="369" t="str">
        <f>'Extraction IP'!I1644</f>
        <v>4</v>
      </c>
      <c r="FL29" s="369" t="str">
        <f>'Extraction IP'!I1647</f>
        <v>0</v>
      </c>
      <c r="FM29" s="369" t="str">
        <f>'Extraction IP'!I1650</f>
        <v>4</v>
      </c>
      <c r="FN29" s="370" t="str">
        <f>'Extraction IP'!I1653</f>
        <v>4</v>
      </c>
      <c r="FO29" s="371" t="s">
        <v>2012</v>
      </c>
      <c r="FP29" s="275" t="str">
        <f>'Extraction IP'!I1656</f>
        <v>3</v>
      </c>
      <c r="FQ29" s="276" t="str">
        <f>'Extraction IP'!I1659</f>
        <v>11</v>
      </c>
    </row>
    <row r="30" spans="3:180" x14ac:dyDescent="0.25">
      <c r="D30" s="154" t="s">
        <v>1773</v>
      </c>
      <c r="E30" s="419"/>
      <c r="F30" s="420"/>
      <c r="G30" s="317"/>
      <c r="H30" s="318" t="s">
        <v>1776</v>
      </c>
      <c r="I30" s="426" t="str">
        <f>'Extraction IP'!I1308</f>
        <v>7</v>
      </c>
      <c r="J30" s="427" t="str">
        <f>'Extraction IP'!I1311</f>
        <v>3</v>
      </c>
      <c r="K30" s="319" t="s">
        <v>1801</v>
      </c>
      <c r="L30" s="283" t="str">
        <f>'Extraction IP'!I1314</f>
        <v>0</v>
      </c>
      <c r="M30" s="320" t="str">
        <f>'Extraction IP'!I1317</f>
        <v>4</v>
      </c>
      <c r="N30" s="321" t="s">
        <v>1804</v>
      </c>
      <c r="O30" s="322"/>
      <c r="P30" s="322"/>
      <c r="Q30" s="323"/>
      <c r="R30" s="324" t="s">
        <v>1807</v>
      </c>
      <c r="S30" s="255"/>
      <c r="T30" s="256"/>
      <c r="U30" s="325" t="s">
        <v>1818</v>
      </c>
      <c r="V30" s="326" t="str">
        <f>'Extraction IP'!I1325</f>
        <v>4</v>
      </c>
      <c r="W30" s="327" t="str">
        <f>'Extraction IP'!I1328</f>
        <v>8</v>
      </c>
      <c r="X30" s="328" t="str">
        <f>'Extraction IP'!I1331</f>
        <v>8</v>
      </c>
      <c r="Y30" s="329" t="s">
        <v>1821</v>
      </c>
      <c r="Z30" s="330"/>
      <c r="AA30" s="331"/>
      <c r="AB30" s="331"/>
      <c r="AC30" s="331"/>
      <c r="AD30" s="331"/>
      <c r="AE30" s="331"/>
      <c r="AF30" s="331"/>
      <c r="AG30" s="331"/>
      <c r="AH30" s="331"/>
      <c r="AI30" s="330"/>
      <c r="AJ30" s="331"/>
      <c r="AK30" s="332"/>
      <c r="AL30" s="333" t="s">
        <v>1833</v>
      </c>
      <c r="AM30" s="424" t="str">
        <f>'Extraction IP'!I1346</f>
        <v>0</v>
      </c>
      <c r="AN30" s="334" t="str">
        <f>'Extraction IP'!I1349</f>
        <v>4</v>
      </c>
      <c r="AO30" s="334" t="str">
        <f>'Extraction IP'!I1352</f>
        <v>8</v>
      </c>
      <c r="AP30" s="334" t="str">
        <f>'Extraction IP'!I1355</f>
        <v>8</v>
      </c>
      <c r="AQ30" s="334" t="str">
        <f>'Extraction IP'!I1358</f>
        <v>4</v>
      </c>
      <c r="AR30" s="334" t="str">
        <f>'Extraction IP'!I1361</f>
        <v>4</v>
      </c>
      <c r="AS30" s="334" t="str">
        <f>'Extraction IP'!I1364</f>
        <v>4</v>
      </c>
      <c r="AT30" s="334" t="str">
        <f>'Extraction IP'!I1367</f>
        <v>8</v>
      </c>
      <c r="AU30" s="334" t="str">
        <f>'Extraction IP'!I1370</f>
        <v>4</v>
      </c>
      <c r="AV30" s="334" t="str">
        <f>'Extraction IP'!I1373</f>
        <v>0</v>
      </c>
      <c r="AW30" s="334" t="str">
        <f>'Extraction IP'!I1376</f>
        <v>8</v>
      </c>
      <c r="AX30" s="334" t="str">
        <f>'Extraction IP'!I1379</f>
        <v>4</v>
      </c>
      <c r="AY30" s="334" t="str">
        <f>'Extraction IP'!I1382</f>
        <v>4</v>
      </c>
      <c r="AZ30" s="335" t="str">
        <f>'Extraction IP'!I1385</f>
        <v>8</v>
      </c>
      <c r="BA30" s="336" t="s">
        <v>1848</v>
      </c>
      <c r="BB30" s="337" t="str">
        <f>'Extraction IP'!I1388</f>
        <v>11</v>
      </c>
      <c r="BC30" s="338" t="str">
        <f>'Extraction IP'!I1391</f>
        <v>11</v>
      </c>
      <c r="BD30" s="339" t="s">
        <v>1851</v>
      </c>
      <c r="BE30" s="340" t="str">
        <f>'Extraction IP'!I1394</f>
        <v>4</v>
      </c>
      <c r="BF30" s="341" t="str">
        <f>'Extraction IP'!I1397</f>
        <v>0</v>
      </c>
      <c r="BG30" s="342"/>
      <c r="BH30" s="343" t="str">
        <f>'Extraction IP'!I1400</f>
        <v>3</v>
      </c>
      <c r="BI30" s="344" t="s">
        <v>1854</v>
      </c>
      <c r="BJ30" s="345" t="str">
        <f>'Extraction IP'!I1403</f>
        <v>7</v>
      </c>
      <c r="BK30" s="346" t="str">
        <f>'Extraction IP'!I1406</f>
        <v>11</v>
      </c>
      <c r="BL30" s="347" t="s">
        <v>1868</v>
      </c>
      <c r="BM30" s="311" t="str">
        <f>'Extraction IP'!I1409</f>
        <v>3</v>
      </c>
      <c r="BN30" s="312"/>
      <c r="BO30" s="312" t="str">
        <f>'Extraction IP'!I1413</f>
        <v>3</v>
      </c>
      <c r="BP30" s="312" t="str">
        <f>'Extraction IP'!I1416</f>
        <v>7</v>
      </c>
      <c r="BQ30" s="312" t="str">
        <f>'Extraction IP'!I1419</f>
        <v>7</v>
      </c>
      <c r="BR30" s="312"/>
      <c r="BS30" s="312" t="str">
        <f>'Extraction IP'!I1423</f>
        <v>3</v>
      </c>
      <c r="BT30" s="312" t="str">
        <f>'Extraction IP'!I1426</f>
        <v>3</v>
      </c>
      <c r="BU30" s="312" t="str">
        <f>'Extraction IP'!I1429</f>
        <v>3</v>
      </c>
      <c r="BV30" s="312" t="str">
        <f>'Extraction IP'!I1432</f>
        <v>3</v>
      </c>
      <c r="BW30" s="312" t="str">
        <f>'Extraction IP'!I1435</f>
        <v>3</v>
      </c>
      <c r="BX30" s="348" t="str">
        <f>'Extraction IP'!I1438</f>
        <v>11</v>
      </c>
      <c r="BY30" s="349" t="s">
        <v>1880</v>
      </c>
      <c r="BZ30" s="350" t="str">
        <f>'Extraction IP'!I1441</f>
        <v>4</v>
      </c>
      <c r="CA30" s="350" t="str">
        <f>'Extraction IP'!I1444</f>
        <v>0</v>
      </c>
      <c r="CB30" s="350" t="str">
        <f>'Extraction IP'!I1447</f>
        <v>0</v>
      </c>
      <c r="CC30" s="350" t="str">
        <f>'Extraction IP'!I1450</f>
        <v>4</v>
      </c>
      <c r="CD30" s="350" t="str">
        <f>'Extraction IP'!I1453</f>
        <v>8</v>
      </c>
      <c r="CE30" s="350" t="str">
        <f>'Extraction IP'!I1456</f>
        <v>0</v>
      </c>
      <c r="CF30" s="350" t="str">
        <f>'Extraction IP'!I1459</f>
        <v>4</v>
      </c>
      <c r="CG30" s="350" t="str">
        <f>'Extraction IP'!I1462</f>
        <v>8</v>
      </c>
      <c r="CH30" s="350" t="str">
        <f>'Extraction IP'!I1465</f>
        <v>4</v>
      </c>
      <c r="CI30" s="350" t="str">
        <f>'Extraction IP'!I1468</f>
        <v>8</v>
      </c>
      <c r="CJ30" s="351" t="str">
        <f>'Extraction IP'!I1471</f>
        <v>0</v>
      </c>
      <c r="CK30" s="352" t="s">
        <v>1891</v>
      </c>
      <c r="CL30" s="353"/>
      <c r="CM30" s="353"/>
      <c r="CN30" s="353"/>
      <c r="CO30" s="354"/>
      <c r="CP30" s="355"/>
      <c r="CQ30" s="356"/>
      <c r="CR30" s="357" t="s">
        <v>1914</v>
      </c>
      <c r="CS30" s="289" t="str">
        <f>'Extraction IP'!I1479</f>
        <v>0</v>
      </c>
      <c r="CT30" s="291" t="str">
        <f>'Extraction IP'!I1482</f>
        <v>8</v>
      </c>
      <c r="CU30" s="291" t="str">
        <f>'Extraction IP'!I1485</f>
        <v>0</v>
      </c>
      <c r="CV30" s="291" t="str">
        <f>'Extraction IP'!I1487</f>
        <v>0</v>
      </c>
      <c r="CW30" s="291" t="str">
        <f>'Extraction IP'!I1490</f>
        <v>8</v>
      </c>
      <c r="CX30" s="291" t="str">
        <f>'Extraction IP'!I1493</f>
        <v>4</v>
      </c>
      <c r="CY30" s="291" t="str">
        <f>'Extraction IP'!I1496</f>
        <v>4</v>
      </c>
      <c r="CZ30" s="291" t="str">
        <f>'Extraction IP'!I1499</f>
        <v>0</v>
      </c>
      <c r="DA30" s="291" t="str">
        <f>'Extraction IP'!I1501</f>
        <v>0</v>
      </c>
      <c r="DB30" s="291" t="str">
        <f>'Extraction IP'!I1504</f>
        <v>8</v>
      </c>
      <c r="DC30" s="291" t="str">
        <f>'Extraction IP'!I1507</f>
        <v>8</v>
      </c>
      <c r="DD30" s="291" t="str">
        <f>'Extraction IP'!I1510</f>
        <v>4</v>
      </c>
      <c r="DE30" s="358" t="str">
        <f>'Extraction IP'!I1513</f>
        <v>4</v>
      </c>
      <c r="DF30" s="359" t="s">
        <v>1927</v>
      </c>
      <c r="DG30" s="360" t="str">
        <f>'Extraction IP'!I1516</f>
        <v>8</v>
      </c>
      <c r="DH30" s="360" t="str">
        <f>'Extraction IP'!I1522</f>
        <v>4</v>
      </c>
      <c r="DI30" s="360" t="str">
        <f>'Extraction IP'!I1525</f>
        <v>4</v>
      </c>
      <c r="DJ30" s="360" t="str">
        <f>'Extraction IP'!I1528</f>
        <v>0</v>
      </c>
      <c r="DK30" s="360" t="str">
        <f>'Extraction IP'!I1531</f>
        <v>4</v>
      </c>
      <c r="DL30" s="360" t="str">
        <f>'Extraction IP'!I1534</f>
        <v>4</v>
      </c>
      <c r="DM30" s="360" t="str">
        <f>'Extraction IP'!I1537</f>
        <v>4</v>
      </c>
      <c r="DN30" s="360" t="str">
        <f>'Extraction IP'!I1540</f>
        <v>0</v>
      </c>
      <c r="DO30" s="360" t="str">
        <f>'Extraction IP'!I1543</f>
        <v>4</v>
      </c>
      <c r="DP30" s="360" t="str">
        <f>'Extraction IP'!I1546</f>
        <v>4</v>
      </c>
      <c r="DQ30" s="360" t="str">
        <f>'Extraction IP'!I1549</f>
        <v>4</v>
      </c>
      <c r="DR30" s="360" t="str">
        <f>'Extraction IP'!I1555</f>
        <v>8</v>
      </c>
      <c r="DS30" s="361" t="str">
        <f>'Extraction IP'!I1561</f>
        <v>0</v>
      </c>
      <c r="DT30" s="362" t="s">
        <v>1940</v>
      </c>
      <c r="DU30" s="363" t="str">
        <f>'Extraction IP'!I1567</f>
        <v>7</v>
      </c>
      <c r="DV30" s="363" t="str">
        <f>'Extraction IP'!I1570</f>
        <v>7</v>
      </c>
      <c r="DW30" s="363" t="str">
        <f>'Extraction IP'!I1573</f>
        <v>7</v>
      </c>
      <c r="DX30" s="363"/>
      <c r="DY30" s="363"/>
      <c r="DZ30" s="363"/>
      <c r="EA30" s="363" t="str">
        <f>'Extraction IP'!I1579</f>
        <v>11</v>
      </c>
      <c r="EB30" s="363"/>
      <c r="EC30" s="363" t="str">
        <f>'Extraction IP'!I1583</f>
        <v>11</v>
      </c>
      <c r="ED30" s="364" t="str">
        <f>'Extraction IP'!I1586</f>
        <v>3</v>
      </c>
      <c r="EE30" s="329" t="s">
        <v>1950</v>
      </c>
      <c r="EF30" s="331" t="str">
        <f>'Extraction IP'!I1589</f>
        <v>0</v>
      </c>
      <c r="EG30" s="331" t="str">
        <f>'Extraction IP'!I1592</f>
        <v>4</v>
      </c>
      <c r="EH30" s="331" t="str">
        <f>'Extraction IP'!I1595</f>
        <v>4</v>
      </c>
      <c r="EI30" s="331" t="str">
        <f>'Extraction IP'!I1598</f>
        <v>8</v>
      </c>
      <c r="EJ30" s="331" t="str">
        <f>'Extraction IP'!I1601</f>
        <v>8</v>
      </c>
      <c r="EK30" s="331" t="str">
        <f>'Extraction IP'!I1604</f>
        <v>4</v>
      </c>
      <c r="EL30" s="331" t="str">
        <f>'Extraction IP'!I1607</f>
        <v>4</v>
      </c>
      <c r="EM30" s="365" t="str">
        <f>'Extraction IP'!I1610</f>
        <v>4</v>
      </c>
      <c r="EN30" s="366" t="s">
        <v>1958</v>
      </c>
      <c r="EO30" s="353"/>
      <c r="EP30" s="353"/>
      <c r="EQ30" s="353"/>
      <c r="ER30" s="367"/>
      <c r="ES30" s="349" t="s">
        <v>1971</v>
      </c>
      <c r="ET30" s="350"/>
      <c r="EU30" s="350"/>
      <c r="EV30" s="350"/>
      <c r="EW30" s="350"/>
      <c r="EX30" s="350"/>
      <c r="EY30" s="350"/>
      <c r="EZ30" s="350"/>
      <c r="FA30" s="350"/>
      <c r="FB30" s="350"/>
      <c r="FC30" s="351"/>
      <c r="FD30" s="368" t="s">
        <v>1981</v>
      </c>
      <c r="FE30" s="369" t="str">
        <f>'Extraction IP'!I1627</f>
        <v>8</v>
      </c>
      <c r="FF30" s="369" t="str">
        <f>'Extraction IP'!I1630</f>
        <v>4</v>
      </c>
      <c r="FG30" s="369" t="str">
        <f>'Extraction IP'!I1633</f>
        <v>0</v>
      </c>
      <c r="FH30" s="369" t="str">
        <f>'Extraction IP'!I1636</f>
        <v>0</v>
      </c>
      <c r="FI30" s="369" t="str">
        <f>'Extraction IP'!I1639</f>
        <v>8</v>
      </c>
      <c r="FJ30" s="369" t="str">
        <f>'Extraction IP'!I1642</f>
        <v>8</v>
      </c>
      <c r="FK30" s="369" t="str">
        <f>'Extraction IP'!I1645</f>
        <v>0</v>
      </c>
      <c r="FL30" s="369" t="str">
        <f>'Extraction IP'!I1648</f>
        <v>4</v>
      </c>
      <c r="FM30" s="369" t="str">
        <f>'Extraction IP'!I1651</f>
        <v>0</v>
      </c>
      <c r="FN30" s="370" t="str">
        <f>'Extraction IP'!I1654</f>
        <v>0</v>
      </c>
      <c r="FO30" s="371" t="s">
        <v>2013</v>
      </c>
      <c r="FP30" s="275" t="str">
        <f>'Extraction IP'!I1657</f>
        <v>11</v>
      </c>
      <c r="FQ30" s="276" t="str">
        <f>'Extraction IP'!I1660</f>
        <v>3</v>
      </c>
    </row>
    <row r="31" spans="3:180" ht="15.75" thickBot="1" x14ac:dyDescent="0.3">
      <c r="D31" s="155" t="s">
        <v>1774</v>
      </c>
      <c r="E31" s="419"/>
      <c r="F31" s="420"/>
      <c r="G31" s="372"/>
      <c r="H31" s="373"/>
      <c r="I31" s="426" t="str">
        <f>'Extraction IP'!I1309</f>
        <v>11</v>
      </c>
      <c r="J31" s="427" t="str">
        <f>'Extraction IP'!I1312</f>
        <v>11</v>
      </c>
      <c r="K31" s="374"/>
      <c r="L31" s="283" t="str">
        <f>'Extraction IP'!I1315</f>
        <v>8</v>
      </c>
      <c r="M31" s="320" t="str">
        <f>'Extraction IP'!I1318</f>
        <v>0</v>
      </c>
      <c r="N31" s="375" t="s">
        <v>1805</v>
      </c>
      <c r="O31" s="376"/>
      <c r="P31" s="376"/>
      <c r="Q31" s="377"/>
      <c r="R31" s="378"/>
      <c r="S31" s="257"/>
      <c r="T31" s="258"/>
      <c r="U31" s="379" t="s">
        <v>1819</v>
      </c>
      <c r="V31" s="326" t="str">
        <f>'Extraction IP'!I1326</f>
        <v>8</v>
      </c>
      <c r="W31" s="327" t="str">
        <f>'Extraction IP'!I1329</f>
        <v>4</v>
      </c>
      <c r="X31" s="328" t="str">
        <f>'Extraction IP'!I1332</f>
        <v>0</v>
      </c>
      <c r="Y31" s="329" t="s">
        <v>1822</v>
      </c>
      <c r="Z31" s="330"/>
      <c r="AA31" s="331"/>
      <c r="AB31" s="331"/>
      <c r="AC31" s="331"/>
      <c r="AD31" s="331"/>
      <c r="AE31" s="331"/>
      <c r="AF31" s="331"/>
      <c r="AG31" s="331"/>
      <c r="AH31" s="331"/>
      <c r="AI31" s="330"/>
      <c r="AJ31" s="331"/>
      <c r="AK31" s="332"/>
      <c r="AL31" s="333" t="s">
        <v>1834</v>
      </c>
      <c r="AM31" s="423" t="str">
        <f>'Extraction IP'!I1347</f>
        <v>8</v>
      </c>
      <c r="AN31" s="334" t="str">
        <f>'Extraction IP'!I1350</f>
        <v>8</v>
      </c>
      <c r="AO31" s="334" t="str">
        <f>'Extraction IP'!I1353</f>
        <v>4</v>
      </c>
      <c r="AP31" s="334" t="str">
        <f>'Extraction IP'!I1356</f>
        <v>0</v>
      </c>
      <c r="AQ31" s="334" t="str">
        <f>'Extraction IP'!I1359</f>
        <v>8</v>
      </c>
      <c r="AR31" s="334" t="str">
        <f>'Extraction IP'!I1362</f>
        <v>8</v>
      </c>
      <c r="AS31" s="334" t="str">
        <f>'Extraction IP'!I1365</f>
        <v>8</v>
      </c>
      <c r="AT31" s="334" t="str">
        <f>'Extraction IP'!I1368</f>
        <v>4</v>
      </c>
      <c r="AU31" s="334" t="str">
        <f>'Extraction IP'!I1371</f>
        <v>8</v>
      </c>
      <c r="AV31" s="334" t="str">
        <f>'Extraction IP'!I1374</f>
        <v>4</v>
      </c>
      <c r="AW31" s="334" t="str">
        <f>'Extraction IP'!I1377</f>
        <v>0</v>
      </c>
      <c r="AX31" s="334" t="str">
        <f>'Extraction IP'!I1380</f>
        <v>8</v>
      </c>
      <c r="AY31" s="334" t="str">
        <f>'Extraction IP'!I1383</f>
        <v>8</v>
      </c>
      <c r="AZ31" s="335" t="str">
        <f>'Extraction IP'!I1386</f>
        <v>4</v>
      </c>
      <c r="BA31" s="380"/>
      <c r="BB31" s="337" t="str">
        <f>'Extraction IP'!I1389</f>
        <v>3</v>
      </c>
      <c r="BC31" s="338" t="str">
        <f>'Extraction IP'!I1392</f>
        <v>3</v>
      </c>
      <c r="BD31" s="381"/>
      <c r="BE31" s="340" t="str">
        <f>'Extraction IP'!I1395</f>
        <v>8</v>
      </c>
      <c r="BF31" s="341" t="str">
        <f>'Extraction IP'!I1398</f>
        <v>4</v>
      </c>
      <c r="BG31" s="382"/>
      <c r="BH31" s="343" t="str">
        <f>'Extraction IP'!I1401</f>
        <v>11</v>
      </c>
      <c r="BI31" s="383"/>
      <c r="BJ31" s="345" t="str">
        <f>'Extraction IP'!I1404</f>
        <v>11</v>
      </c>
      <c r="BK31" s="346" t="str">
        <f>'Extraction IP'!I1407</f>
        <v>7</v>
      </c>
      <c r="BL31" s="347" t="s">
        <v>1869</v>
      </c>
      <c r="BM31" s="311" t="str">
        <f>'Extraction IP'!I1410</f>
        <v>11</v>
      </c>
      <c r="BN31" s="312"/>
      <c r="BO31" s="312" t="str">
        <f>'Extraction IP'!I1414</f>
        <v>7</v>
      </c>
      <c r="BP31" s="312" t="str">
        <f>'Extraction IP'!I1417</f>
        <v>11</v>
      </c>
      <c r="BQ31" s="312" t="str">
        <f>'Extraction IP'!I1420</f>
        <v>11</v>
      </c>
      <c r="BR31" s="312"/>
      <c r="BS31" s="312" t="str">
        <f>'Extraction IP'!I1424</f>
        <v>11</v>
      </c>
      <c r="BT31" s="312" t="str">
        <f>'Extraction IP'!I1427</f>
        <v>11</v>
      </c>
      <c r="BU31" s="312" t="str">
        <f>'Extraction IP'!I1430</f>
        <v>7</v>
      </c>
      <c r="BV31" s="312" t="str">
        <f>'Extraction IP'!I1433</f>
        <v>7</v>
      </c>
      <c r="BW31" s="312" t="str">
        <f>'Extraction IP'!I1436</f>
        <v>7</v>
      </c>
      <c r="BX31" s="348" t="str">
        <f>'Extraction IP'!I1439</f>
        <v>3</v>
      </c>
      <c r="BY31" s="349" t="s">
        <v>1881</v>
      </c>
      <c r="BZ31" s="350" t="str">
        <f>'Extraction IP'!I1442</f>
        <v>0</v>
      </c>
      <c r="CA31" s="350" t="str">
        <f>'Extraction IP'!I1445</f>
        <v>8</v>
      </c>
      <c r="CB31" s="350" t="str">
        <f>'Extraction IP'!I1448</f>
        <v>4</v>
      </c>
      <c r="CC31" s="350" t="str">
        <f>'Extraction IP'!I1451</f>
        <v>8</v>
      </c>
      <c r="CD31" s="350" t="str">
        <f>'Extraction IP'!I1454</f>
        <v>4</v>
      </c>
      <c r="CE31" s="350" t="str">
        <f>'Extraction IP'!I1457</f>
        <v>8</v>
      </c>
      <c r="CF31" s="350" t="str">
        <f>'Extraction IP'!I1460</f>
        <v>8</v>
      </c>
      <c r="CG31" s="350" t="str">
        <f>'Extraction IP'!I1463</f>
        <v>0</v>
      </c>
      <c r="CH31" s="350" t="str">
        <f>'Extraction IP'!I1466</f>
        <v>8</v>
      </c>
      <c r="CI31" s="350" t="str">
        <f>'Extraction IP'!I1469</f>
        <v>0</v>
      </c>
      <c r="CJ31" s="351" t="str">
        <f>'Extraction IP'!I1472</f>
        <v>4</v>
      </c>
      <c r="CK31" s="352" t="s">
        <v>1892</v>
      </c>
      <c r="CL31" s="353"/>
      <c r="CM31" s="353"/>
      <c r="CN31" s="353"/>
      <c r="CO31" s="354"/>
      <c r="CP31" s="384"/>
      <c r="CQ31" s="385"/>
      <c r="CR31" s="357" t="s">
        <v>1915</v>
      </c>
      <c r="CS31" s="289" t="str">
        <f>'Extraction IP'!I1480</f>
        <v>8</v>
      </c>
      <c r="CT31" s="291" t="str">
        <f>'Extraction IP'!I1483</f>
        <v>0</v>
      </c>
      <c r="CU31" s="291"/>
      <c r="CV31" s="291" t="str">
        <f>'Extraction IP'!I1488</f>
        <v>8</v>
      </c>
      <c r="CW31" s="291" t="str">
        <f>'Extraction IP'!I1491</f>
        <v>4</v>
      </c>
      <c r="CX31" s="291" t="str">
        <f>'Extraction IP'!I1494</f>
        <v>8</v>
      </c>
      <c r="CY31" s="291" t="str">
        <f>'Extraction IP'!I1497</f>
        <v>8</v>
      </c>
      <c r="CZ31" s="291"/>
      <c r="DA31" s="291" t="str">
        <f>'Extraction IP'!I1502</f>
        <v>4</v>
      </c>
      <c r="DB31" s="291" t="str">
        <f>'Extraction IP'!I1505</f>
        <v>4</v>
      </c>
      <c r="DC31" s="291" t="str">
        <f>'Extraction IP'!I1508</f>
        <v>0</v>
      </c>
      <c r="DD31" s="291" t="str">
        <f>'Extraction IP'!I1511</f>
        <v>8</v>
      </c>
      <c r="DE31" s="358" t="str">
        <f>'Extraction IP'!I1514</f>
        <v>0</v>
      </c>
      <c r="DF31" s="359" t="s">
        <v>1928</v>
      </c>
      <c r="DG31" s="360" t="str">
        <f>'Extraction IP'!I1517</f>
        <v>4</v>
      </c>
      <c r="DH31" s="360" t="str">
        <f>'Extraction IP'!I1523</f>
        <v>8</v>
      </c>
      <c r="DI31" s="360" t="str">
        <f>'Extraction IP'!I1526</f>
        <v>8</v>
      </c>
      <c r="DJ31" s="360" t="str">
        <f>'Extraction IP'!I1529</f>
        <v>4</v>
      </c>
      <c r="DK31" s="360" t="str">
        <f>'Extraction IP'!I1532</f>
        <v>0</v>
      </c>
      <c r="DL31" s="360" t="str">
        <f>'Extraction IP'!I1535</f>
        <v>8</v>
      </c>
      <c r="DM31" s="360" t="str">
        <f>'Extraction IP'!I1538</f>
        <v>8</v>
      </c>
      <c r="DN31" s="360" t="str">
        <f>'Extraction IP'!I1541</f>
        <v>8</v>
      </c>
      <c r="DO31" s="360" t="str">
        <f>'Extraction IP'!I1544</f>
        <v>8</v>
      </c>
      <c r="DP31" s="360" t="str">
        <f>'Extraction IP'!I1547</f>
        <v>8</v>
      </c>
      <c r="DQ31" s="360" t="str">
        <f>'Extraction IP'!I1550</f>
        <v>0</v>
      </c>
      <c r="DR31" s="360" t="str">
        <f>'Extraction IP'!I1556</f>
        <v>4</v>
      </c>
      <c r="DS31" s="361" t="str">
        <f>'Extraction IP'!I1562</f>
        <v>8</v>
      </c>
      <c r="DT31" s="362" t="s">
        <v>1941</v>
      </c>
      <c r="DU31" s="363" t="str">
        <f>'Extraction IP'!I1568</f>
        <v>11</v>
      </c>
      <c r="DV31" s="363" t="str">
        <f>'Extraction IP'!I1571</f>
        <v>11</v>
      </c>
      <c r="DW31" s="363" t="str">
        <f>'Extraction IP'!I1574</f>
        <v>3</v>
      </c>
      <c r="DX31" s="363"/>
      <c r="DY31" s="363"/>
      <c r="DZ31" s="363"/>
      <c r="EA31" s="363" t="str">
        <f>'Extraction IP'!I1580</f>
        <v>7</v>
      </c>
      <c r="EB31" s="363"/>
      <c r="EC31" s="363" t="str">
        <f>'Extraction IP'!I1584</f>
        <v>7</v>
      </c>
      <c r="ED31" s="364" t="str">
        <f>'Extraction IP'!I1587</f>
        <v>7</v>
      </c>
      <c r="EE31" s="329" t="s">
        <v>1951</v>
      </c>
      <c r="EF31" s="331" t="str">
        <f>'Extraction IP'!I1590</f>
        <v>8</v>
      </c>
      <c r="EG31" s="331" t="str">
        <f>'Extraction IP'!I1593</f>
        <v>0</v>
      </c>
      <c r="EH31" s="331" t="str">
        <f>'Extraction IP'!I1596</f>
        <v>0</v>
      </c>
      <c r="EI31" s="331" t="str">
        <f>'Extraction IP'!I1599</f>
        <v>0</v>
      </c>
      <c r="EJ31" s="331" t="str">
        <f>'Extraction IP'!I1602</f>
        <v>0</v>
      </c>
      <c r="EK31" s="331" t="str">
        <f>'Extraction IP'!I1605</f>
        <v>8</v>
      </c>
      <c r="EL31" s="331" t="str">
        <f>'Extraction IP'!I1608</f>
        <v>8</v>
      </c>
      <c r="EM31" s="365" t="str">
        <f>'Extraction IP'!I1611</f>
        <v>8</v>
      </c>
      <c r="EN31" s="366" t="s">
        <v>1959</v>
      </c>
      <c r="EO31" s="353"/>
      <c r="EP31" s="353"/>
      <c r="EQ31" s="353"/>
      <c r="ER31" s="367"/>
      <c r="ES31" s="349" t="s">
        <v>1972</v>
      </c>
      <c r="ET31" s="350"/>
      <c r="EU31" s="350"/>
      <c r="EV31" s="350"/>
      <c r="EW31" s="350"/>
      <c r="EX31" s="350"/>
      <c r="EY31" s="350"/>
      <c r="EZ31" s="350"/>
      <c r="FA31" s="350"/>
      <c r="FB31" s="350"/>
      <c r="FC31" s="351"/>
      <c r="FD31" s="368" t="s">
        <v>1982</v>
      </c>
      <c r="FE31" s="369" t="str">
        <f>'Extraction IP'!I1628</f>
        <v>4</v>
      </c>
      <c r="FF31" s="369" t="str">
        <f>'Extraction IP'!I1631</f>
        <v>8</v>
      </c>
      <c r="FG31" s="369" t="str">
        <f>'Extraction IP'!I1634</f>
        <v>8</v>
      </c>
      <c r="FH31" s="369" t="str">
        <f>'Extraction IP'!I1637</f>
        <v>4</v>
      </c>
      <c r="FI31" s="369" t="str">
        <f>'Extraction IP'!I1640</f>
        <v>0</v>
      </c>
      <c r="FJ31" s="369" t="str">
        <f>'Extraction IP'!I1643</f>
        <v>0</v>
      </c>
      <c r="FK31" s="369" t="str">
        <f>'Extraction IP'!I1646</f>
        <v>8</v>
      </c>
      <c r="FL31" s="369" t="str">
        <f>'Extraction IP'!I1649</f>
        <v>8</v>
      </c>
      <c r="FM31" s="369" t="str">
        <f>'Extraction IP'!I1652</f>
        <v>8</v>
      </c>
      <c r="FN31" s="370" t="str">
        <f>'Extraction IP'!I1655</f>
        <v>8</v>
      </c>
      <c r="FO31" s="386"/>
      <c r="FP31" s="275" t="str">
        <f>'Extraction IP'!I1658</f>
        <v>7</v>
      </c>
      <c r="FQ31" s="276" t="str">
        <f>'Extraction IP'!I1661</f>
        <v>7</v>
      </c>
    </row>
    <row r="32" spans="3:180" ht="15.75" thickBot="1" x14ac:dyDescent="0.3"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329" t="s">
        <v>1823</v>
      </c>
      <c r="Z32" s="331"/>
      <c r="AA32" s="331"/>
      <c r="AB32" s="331"/>
      <c r="AC32" s="331"/>
      <c r="AD32" s="331"/>
      <c r="AE32" s="331"/>
      <c r="AF32" s="331"/>
      <c r="AG32" s="331"/>
      <c r="AH32" s="331"/>
      <c r="AI32" s="331"/>
      <c r="AJ32" s="331"/>
      <c r="AK32" s="332"/>
      <c r="AL32" s="333" t="s">
        <v>1835</v>
      </c>
      <c r="AM32" s="334"/>
      <c r="AN32" s="334"/>
      <c r="AO32" s="334"/>
      <c r="AP32" s="334"/>
      <c r="AQ32" s="334"/>
      <c r="AR32" s="334"/>
      <c r="AS32" s="334"/>
      <c r="AT32" s="334"/>
      <c r="AU32" s="334"/>
      <c r="AV32" s="334"/>
      <c r="AW32" s="334"/>
      <c r="AX32" s="334"/>
      <c r="AY32" s="334"/>
      <c r="AZ32" s="335"/>
      <c r="BD32" s="90"/>
      <c r="BE32" s="90"/>
      <c r="BF32" s="44"/>
      <c r="BG32" s="44"/>
      <c r="BH32" s="44"/>
      <c r="BI32" s="44"/>
      <c r="BJ32" s="44"/>
      <c r="BK32" s="44"/>
      <c r="BL32" s="347" t="s">
        <v>1870</v>
      </c>
      <c r="BM32" s="312"/>
      <c r="BN32" s="312"/>
      <c r="BO32" s="312"/>
      <c r="BP32" s="312"/>
      <c r="BQ32" s="312"/>
      <c r="BR32" s="312"/>
      <c r="BS32" s="312"/>
      <c r="BT32" s="312"/>
      <c r="BU32" s="312"/>
      <c r="BV32" s="312"/>
      <c r="BW32" s="312"/>
      <c r="BX32" s="348"/>
      <c r="BY32" s="349" t="s">
        <v>1882</v>
      </c>
      <c r="BZ32" s="350"/>
      <c r="CA32" s="350"/>
      <c r="CB32" s="350"/>
      <c r="CC32" s="350"/>
      <c r="CD32" s="350"/>
      <c r="CE32" s="350"/>
      <c r="CF32" s="350"/>
      <c r="CG32" s="350"/>
      <c r="CH32" s="350"/>
      <c r="CI32" s="350"/>
      <c r="CJ32" s="351"/>
      <c r="CK32" s="387" t="s">
        <v>1893</v>
      </c>
      <c r="CL32" s="388"/>
      <c r="CM32" s="388"/>
      <c r="CN32" s="388"/>
      <c r="CO32" s="389"/>
      <c r="CR32" s="357" t="s">
        <v>1916</v>
      </c>
      <c r="CS32" s="291"/>
      <c r="CT32" s="291"/>
      <c r="CU32" s="291"/>
      <c r="CV32" s="291"/>
      <c r="CW32" s="291"/>
      <c r="CX32" s="291"/>
      <c r="CY32" s="291"/>
      <c r="CZ32" s="291"/>
      <c r="DA32" s="291"/>
      <c r="DB32" s="291"/>
      <c r="DC32" s="291"/>
      <c r="DD32" s="291"/>
      <c r="DE32" s="358"/>
      <c r="DF32" s="359" t="s">
        <v>1929</v>
      </c>
      <c r="DG32" s="360" t="str">
        <f>'Extraction IP'!I1518</f>
        <v>0</v>
      </c>
      <c r="DH32" s="360"/>
      <c r="DI32" s="360"/>
      <c r="DJ32" s="360"/>
      <c r="DK32" s="360"/>
      <c r="DL32" s="360"/>
      <c r="DM32" s="360"/>
      <c r="DN32" s="360"/>
      <c r="DO32" s="360"/>
      <c r="DP32" s="360"/>
      <c r="DQ32" s="360" t="str">
        <f>'Extraction IP'!I1551</f>
        <v>0</v>
      </c>
      <c r="DR32" s="360" t="str">
        <f>'Extraction IP'!I1557</f>
        <v>0</v>
      </c>
      <c r="DS32" s="361" t="str">
        <f>'Extraction IP'!I1563</f>
        <v>4</v>
      </c>
      <c r="DT32" s="362" t="s">
        <v>1942</v>
      </c>
      <c r="DU32" s="363"/>
      <c r="DV32" s="363"/>
      <c r="DW32" s="363"/>
      <c r="DX32" s="363"/>
      <c r="DY32" s="363"/>
      <c r="DZ32" s="363"/>
      <c r="EA32" s="363"/>
      <c r="EB32" s="363"/>
      <c r="EC32" s="363"/>
      <c r="ED32" s="364"/>
      <c r="EE32" s="329" t="s">
        <v>1952</v>
      </c>
      <c r="EF32" s="331"/>
      <c r="EG32" s="331"/>
      <c r="EH32" s="331"/>
      <c r="EI32" s="331"/>
      <c r="EJ32" s="331"/>
      <c r="EK32" s="331"/>
      <c r="EL32" s="331"/>
      <c r="EM32" s="365"/>
      <c r="EN32" s="390" t="s">
        <v>1960</v>
      </c>
      <c r="EO32" s="388"/>
      <c r="EP32" s="388"/>
      <c r="EQ32" s="388"/>
      <c r="ER32" s="391"/>
      <c r="ES32" s="349" t="s">
        <v>1973</v>
      </c>
      <c r="ET32" s="350"/>
      <c r="EU32" s="350"/>
      <c r="EV32" s="350"/>
      <c r="EW32" s="350"/>
      <c r="EX32" s="350"/>
      <c r="EY32" s="350"/>
      <c r="EZ32" s="350"/>
      <c r="FA32" s="350"/>
      <c r="FB32" s="350"/>
      <c r="FC32" s="351"/>
      <c r="FD32" s="368" t="s">
        <v>1983</v>
      </c>
      <c r="FE32" s="369"/>
      <c r="FF32" s="369"/>
      <c r="FG32" s="369"/>
      <c r="FH32" s="369"/>
      <c r="FI32" s="369"/>
      <c r="FJ32" s="369"/>
      <c r="FK32" s="369"/>
      <c r="FL32" s="369"/>
      <c r="FM32" s="369"/>
      <c r="FN32" s="370"/>
      <c r="FV32" s="49"/>
      <c r="FW32" s="49"/>
      <c r="FX32" s="49"/>
    </row>
    <row r="33" spans="2:180" x14ac:dyDescent="0.25">
      <c r="B33" t="s">
        <v>2015</v>
      </c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329" t="s">
        <v>1824</v>
      </c>
      <c r="Z33" s="331"/>
      <c r="AA33" s="331"/>
      <c r="AB33" s="331"/>
      <c r="AC33" s="331"/>
      <c r="AD33" s="331"/>
      <c r="AE33" s="331"/>
      <c r="AF33" s="331"/>
      <c r="AG33" s="331"/>
      <c r="AH33" s="331"/>
      <c r="AI33" s="331"/>
      <c r="AJ33" s="331"/>
      <c r="AK33" s="332"/>
      <c r="AL33" s="333" t="s">
        <v>1836</v>
      </c>
      <c r="AM33" s="334"/>
      <c r="AN33" s="334"/>
      <c r="AO33" s="334"/>
      <c r="AP33" s="334"/>
      <c r="AQ33" s="334"/>
      <c r="AR33" s="334"/>
      <c r="AS33" s="334"/>
      <c r="AT33" s="334"/>
      <c r="AU33" s="334"/>
      <c r="AV33" s="334"/>
      <c r="AW33" s="334"/>
      <c r="AX33" s="334"/>
      <c r="AY33" s="334"/>
      <c r="AZ33" s="335"/>
      <c r="BD33" s="90"/>
      <c r="BE33" s="90"/>
      <c r="BF33" s="44"/>
      <c r="BG33" s="44"/>
      <c r="BH33" s="44"/>
      <c r="BI33" s="44"/>
      <c r="BJ33" s="44"/>
      <c r="BK33" s="44"/>
      <c r="BL33" s="347" t="s">
        <v>1871</v>
      </c>
      <c r="BM33" s="312"/>
      <c r="BN33" s="312"/>
      <c r="BO33" s="312"/>
      <c r="BP33" s="312"/>
      <c r="BQ33" s="312"/>
      <c r="BR33" s="312"/>
      <c r="BS33" s="312"/>
      <c r="BT33" s="312"/>
      <c r="BU33" s="312"/>
      <c r="BV33" s="312"/>
      <c r="BW33" s="312"/>
      <c r="BX33" s="348"/>
      <c r="BY33" s="349" t="s">
        <v>1883</v>
      </c>
      <c r="BZ33" s="350"/>
      <c r="CA33" s="350"/>
      <c r="CB33" s="350"/>
      <c r="CC33" s="350"/>
      <c r="CD33" s="350"/>
      <c r="CE33" s="350"/>
      <c r="CF33" s="350"/>
      <c r="CG33" s="350"/>
      <c r="CH33" s="350"/>
      <c r="CI33" s="350"/>
      <c r="CJ33" s="351"/>
      <c r="CR33" s="357" t="s">
        <v>1917</v>
      </c>
      <c r="CS33" s="291"/>
      <c r="CT33" s="291"/>
      <c r="CU33" s="291"/>
      <c r="CV33" s="291"/>
      <c r="CW33" s="291"/>
      <c r="CX33" s="291"/>
      <c r="CY33" s="291"/>
      <c r="CZ33" s="291"/>
      <c r="DA33" s="291"/>
      <c r="DB33" s="291"/>
      <c r="DC33" s="291"/>
      <c r="DD33" s="291"/>
      <c r="DE33" s="358"/>
      <c r="DF33" s="359" t="s">
        <v>1930</v>
      </c>
      <c r="DG33" s="360" t="str">
        <f>'Extraction IP'!I1519</f>
        <v>8</v>
      </c>
      <c r="DH33" s="360"/>
      <c r="DI33" s="360"/>
      <c r="DJ33" s="360"/>
      <c r="DK33" s="360"/>
      <c r="DL33" s="360"/>
      <c r="DM33" s="360"/>
      <c r="DN33" s="360"/>
      <c r="DO33" s="360"/>
      <c r="DP33" s="360"/>
      <c r="DQ33" s="360" t="str">
        <f>'Extraction IP'!I1552</f>
        <v>8</v>
      </c>
      <c r="DR33" s="360" t="str">
        <f>'Extraction IP'!I1558</f>
        <v>4</v>
      </c>
      <c r="DS33" s="361" t="str">
        <f>'Extraction IP'!I1564</f>
        <v>4</v>
      </c>
      <c r="DT33" s="362" t="s">
        <v>1943</v>
      </c>
      <c r="DU33" s="363"/>
      <c r="DV33" s="363"/>
      <c r="DW33" s="363"/>
      <c r="DX33" s="363"/>
      <c r="DY33" s="363"/>
      <c r="DZ33" s="363"/>
      <c r="EA33" s="363"/>
      <c r="EB33" s="363"/>
      <c r="EC33" s="363"/>
      <c r="ED33" s="364"/>
      <c r="EE33" s="329" t="s">
        <v>1953</v>
      </c>
      <c r="EF33" s="331"/>
      <c r="EG33" s="331"/>
      <c r="EH33" s="331"/>
      <c r="EI33" s="331"/>
      <c r="EJ33" s="331"/>
      <c r="EK33" s="331"/>
      <c r="EL33" s="331"/>
      <c r="EM33" s="365"/>
      <c r="ES33" s="349" t="s">
        <v>1974</v>
      </c>
      <c r="ET33" s="350"/>
      <c r="EU33" s="350"/>
      <c r="EV33" s="350"/>
      <c r="EW33" s="350"/>
      <c r="EX33" s="350"/>
      <c r="EY33" s="350"/>
      <c r="EZ33" s="350"/>
      <c r="FA33" s="350"/>
      <c r="FB33" s="350"/>
      <c r="FC33" s="351"/>
      <c r="FD33" s="368" t="s">
        <v>1984</v>
      </c>
      <c r="FE33" s="369"/>
      <c r="FF33" s="369"/>
      <c r="FG33" s="369"/>
      <c r="FH33" s="369"/>
      <c r="FI33" s="369"/>
      <c r="FJ33" s="369"/>
      <c r="FK33" s="369"/>
      <c r="FL33" s="369"/>
      <c r="FM33" s="369"/>
      <c r="FN33" s="370"/>
      <c r="FV33" s="49"/>
      <c r="FW33" s="49"/>
      <c r="FX33" s="49"/>
    </row>
    <row r="34" spans="2:180" x14ac:dyDescent="0.25">
      <c r="B34" t="s">
        <v>4</v>
      </c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329" t="s">
        <v>1825</v>
      </c>
      <c r="Z34" s="331"/>
      <c r="AA34" s="331"/>
      <c r="AB34" s="331"/>
      <c r="AC34" s="331"/>
      <c r="AD34" s="331"/>
      <c r="AE34" s="331"/>
      <c r="AF34" s="331"/>
      <c r="AG34" s="331"/>
      <c r="AH34" s="331"/>
      <c r="AI34" s="331"/>
      <c r="AJ34" s="331"/>
      <c r="AK34" s="332"/>
      <c r="AL34" s="333" t="s">
        <v>1837</v>
      </c>
      <c r="AM34" s="334"/>
      <c r="AN34" s="334"/>
      <c r="AO34" s="334"/>
      <c r="AP34" s="334"/>
      <c r="AQ34" s="334"/>
      <c r="AR34" s="334"/>
      <c r="AS34" s="334"/>
      <c r="AT34" s="334"/>
      <c r="AU34" s="334"/>
      <c r="AV34" s="334"/>
      <c r="AW34" s="334"/>
      <c r="AX34" s="334"/>
      <c r="AY34" s="334"/>
      <c r="AZ34" s="335"/>
      <c r="BD34" s="90"/>
      <c r="BE34" s="90"/>
      <c r="BF34" s="44"/>
      <c r="BG34" s="44"/>
      <c r="BH34" s="44"/>
      <c r="BI34" s="44"/>
      <c r="BJ34" s="44"/>
      <c r="BK34" s="44"/>
      <c r="BL34" s="347" t="s">
        <v>1872</v>
      </c>
      <c r="BM34" s="312"/>
      <c r="BN34" s="312"/>
      <c r="BO34" s="312"/>
      <c r="BP34" s="312"/>
      <c r="BQ34" s="312"/>
      <c r="BR34" s="312"/>
      <c r="BS34" s="312"/>
      <c r="BT34" s="312"/>
      <c r="BU34" s="312"/>
      <c r="BV34" s="312"/>
      <c r="BW34" s="312"/>
      <c r="BX34" s="348"/>
      <c r="BY34" s="349" t="s">
        <v>1884</v>
      </c>
      <c r="BZ34" s="350"/>
      <c r="CA34" s="350"/>
      <c r="CB34" s="350"/>
      <c r="CC34" s="350"/>
      <c r="CD34" s="350"/>
      <c r="CE34" s="350"/>
      <c r="CF34" s="350"/>
      <c r="CG34" s="350"/>
      <c r="CH34" s="350"/>
      <c r="CI34" s="350"/>
      <c r="CJ34" s="351"/>
      <c r="CR34" s="357" t="s">
        <v>1918</v>
      </c>
      <c r="CS34" s="291"/>
      <c r="CT34" s="291"/>
      <c r="CU34" s="291"/>
      <c r="CV34" s="291"/>
      <c r="CW34" s="291"/>
      <c r="CX34" s="291"/>
      <c r="CY34" s="291"/>
      <c r="CZ34" s="291"/>
      <c r="DA34" s="291"/>
      <c r="DB34" s="291"/>
      <c r="DC34" s="291"/>
      <c r="DD34" s="291"/>
      <c r="DE34" s="358"/>
      <c r="DF34" s="359" t="s">
        <v>1931</v>
      </c>
      <c r="DG34" s="360" t="str">
        <f>'Extraction IP'!I1520</f>
        <v>0</v>
      </c>
      <c r="DH34" s="360"/>
      <c r="DI34" s="360"/>
      <c r="DJ34" s="360"/>
      <c r="DK34" s="360"/>
      <c r="DL34" s="360"/>
      <c r="DM34" s="360"/>
      <c r="DN34" s="360"/>
      <c r="DO34" s="360"/>
      <c r="DP34" s="360"/>
      <c r="DQ34" s="360" t="str">
        <f>'Extraction IP'!I1553</f>
        <v>8</v>
      </c>
      <c r="DR34" s="360" t="str">
        <f>'Extraction IP'!I1559</f>
        <v>8</v>
      </c>
      <c r="DS34" s="361" t="str">
        <f>'Extraction IP'!I1565</f>
        <v>0</v>
      </c>
      <c r="DT34" s="362" t="s">
        <v>1944</v>
      </c>
      <c r="DU34" s="363"/>
      <c r="DV34" s="363"/>
      <c r="DW34" s="363"/>
      <c r="DX34" s="363"/>
      <c r="DY34" s="363"/>
      <c r="DZ34" s="363"/>
      <c r="EA34" s="363"/>
      <c r="EB34" s="363"/>
      <c r="EC34" s="363"/>
      <c r="ED34" s="364"/>
      <c r="EE34" s="329" t="s">
        <v>1954</v>
      </c>
      <c r="EF34" s="331"/>
      <c r="EG34" s="331"/>
      <c r="EH34" s="331"/>
      <c r="EI34" s="331"/>
      <c r="EJ34" s="331"/>
      <c r="EK34" s="331"/>
      <c r="EL34" s="331"/>
      <c r="EM34" s="365"/>
      <c r="ES34" s="349" t="s">
        <v>1975</v>
      </c>
      <c r="ET34" s="350"/>
      <c r="EU34" s="350"/>
      <c r="EV34" s="350"/>
      <c r="EW34" s="350"/>
      <c r="EX34" s="350"/>
      <c r="EY34" s="350"/>
      <c r="EZ34" s="350"/>
      <c r="FA34" s="350"/>
      <c r="FB34" s="350"/>
      <c r="FC34" s="351"/>
      <c r="FD34" s="368" t="s">
        <v>1985</v>
      </c>
      <c r="FE34" s="369"/>
      <c r="FF34" s="369"/>
      <c r="FG34" s="369"/>
      <c r="FH34" s="369"/>
      <c r="FI34" s="369"/>
      <c r="FJ34" s="369"/>
      <c r="FK34" s="369"/>
      <c r="FL34" s="369"/>
      <c r="FM34" s="369"/>
      <c r="FN34" s="370"/>
      <c r="FV34" s="49"/>
      <c r="FW34" s="49"/>
      <c r="FX34" s="49"/>
    </row>
    <row r="35" spans="2:180" x14ac:dyDescent="0.25">
      <c r="B35" t="s">
        <v>2016</v>
      </c>
      <c r="E35" s="49"/>
      <c r="F35" s="392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329" t="s">
        <v>1826</v>
      </c>
      <c r="Z35" s="331"/>
      <c r="AA35" s="331"/>
      <c r="AB35" s="331"/>
      <c r="AC35" s="331"/>
      <c r="AD35" s="331"/>
      <c r="AE35" s="331"/>
      <c r="AF35" s="331"/>
      <c r="AG35" s="331"/>
      <c r="AH35" s="331"/>
      <c r="AI35" s="331"/>
      <c r="AJ35" s="331"/>
      <c r="AK35" s="332"/>
      <c r="AL35" s="333" t="s">
        <v>1838</v>
      </c>
      <c r="AM35" s="334"/>
      <c r="AN35" s="334"/>
      <c r="AO35" s="334"/>
      <c r="AP35" s="334"/>
      <c r="AQ35" s="334"/>
      <c r="AR35" s="334"/>
      <c r="AS35" s="334"/>
      <c r="AT35" s="334"/>
      <c r="AU35" s="334"/>
      <c r="AV35" s="334"/>
      <c r="AW35" s="334"/>
      <c r="AX35" s="334"/>
      <c r="AY35" s="334"/>
      <c r="AZ35" s="335"/>
      <c r="BD35" s="90"/>
      <c r="BE35" s="90"/>
      <c r="BF35" s="44"/>
      <c r="BG35" s="44"/>
      <c r="BH35" s="44"/>
      <c r="BI35" s="44"/>
      <c r="BJ35" s="44"/>
      <c r="BK35" s="44"/>
      <c r="BL35" s="347" t="s">
        <v>1873</v>
      </c>
      <c r="BM35" s="312"/>
      <c r="BN35" s="312"/>
      <c r="BO35" s="312"/>
      <c r="BP35" s="312"/>
      <c r="BQ35" s="312"/>
      <c r="BR35" s="312"/>
      <c r="BS35" s="312"/>
      <c r="BT35" s="312"/>
      <c r="BU35" s="312"/>
      <c r="BV35" s="312"/>
      <c r="BW35" s="312"/>
      <c r="BX35" s="348"/>
      <c r="BY35" s="349" t="s">
        <v>1885</v>
      </c>
      <c r="BZ35" s="350"/>
      <c r="CA35" s="350"/>
      <c r="CB35" s="350"/>
      <c r="CC35" s="350"/>
      <c r="CD35" s="350"/>
      <c r="CE35" s="350"/>
      <c r="CF35" s="350"/>
      <c r="CG35" s="350"/>
      <c r="CH35" s="350"/>
      <c r="CI35" s="350"/>
      <c r="CJ35" s="351"/>
      <c r="CR35" s="357" t="s">
        <v>1919</v>
      </c>
      <c r="CS35" s="291"/>
      <c r="CT35" s="291"/>
      <c r="CU35" s="291"/>
      <c r="CV35" s="291"/>
      <c r="CW35" s="291"/>
      <c r="CX35" s="291"/>
      <c r="CY35" s="291"/>
      <c r="CZ35" s="291"/>
      <c r="DA35" s="291"/>
      <c r="DB35" s="291"/>
      <c r="DC35" s="291"/>
      <c r="DD35" s="291"/>
      <c r="DE35" s="358"/>
      <c r="DF35" s="359" t="s">
        <v>1932</v>
      </c>
      <c r="DG35" s="360"/>
      <c r="DH35" s="360"/>
      <c r="DI35" s="360"/>
      <c r="DJ35" s="360"/>
      <c r="DK35" s="360"/>
      <c r="DL35" s="360"/>
      <c r="DM35" s="360"/>
      <c r="DN35" s="360"/>
      <c r="DO35" s="360"/>
      <c r="DP35" s="360"/>
      <c r="DQ35" s="360"/>
      <c r="DR35" s="360"/>
      <c r="DS35" s="361"/>
      <c r="DT35" s="362" t="s">
        <v>1945</v>
      </c>
      <c r="DU35" s="363"/>
      <c r="DV35" s="363"/>
      <c r="DW35" s="363"/>
      <c r="DX35" s="363"/>
      <c r="DY35" s="363"/>
      <c r="DZ35" s="363"/>
      <c r="EA35" s="363"/>
      <c r="EB35" s="363"/>
      <c r="EC35" s="363"/>
      <c r="ED35" s="364"/>
      <c r="EE35" s="329" t="s">
        <v>1955</v>
      </c>
      <c r="EF35" s="331"/>
      <c r="EG35" s="331"/>
      <c r="EH35" s="331"/>
      <c r="EI35" s="331"/>
      <c r="EJ35" s="331"/>
      <c r="EK35" s="331"/>
      <c r="EL35" s="331"/>
      <c r="EM35" s="365"/>
      <c r="ES35" s="349" t="s">
        <v>1976</v>
      </c>
      <c r="ET35" s="350"/>
      <c r="EU35" s="350"/>
      <c r="EV35" s="350"/>
      <c r="EW35" s="350"/>
      <c r="EX35" s="350"/>
      <c r="EY35" s="350"/>
      <c r="EZ35" s="350"/>
      <c r="FA35" s="350"/>
      <c r="FB35" s="350"/>
      <c r="FC35" s="351"/>
      <c r="FD35" s="368" t="s">
        <v>1986</v>
      </c>
      <c r="FE35" s="369"/>
      <c r="FF35" s="369"/>
      <c r="FG35" s="369"/>
      <c r="FH35" s="369"/>
      <c r="FI35" s="369"/>
      <c r="FJ35" s="369"/>
      <c r="FK35" s="369"/>
      <c r="FL35" s="369"/>
      <c r="FM35" s="369"/>
      <c r="FN35" s="370"/>
      <c r="FV35" s="49"/>
      <c r="FW35" s="49"/>
      <c r="FX35" s="49"/>
    </row>
    <row r="36" spans="2:180" ht="15.75" thickBot="1" x14ac:dyDescent="0.3">
      <c r="B36" t="s">
        <v>2017</v>
      </c>
      <c r="E36" s="49"/>
      <c r="F36" s="393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329" t="s">
        <v>1827</v>
      </c>
      <c r="Z36" s="331"/>
      <c r="AA36" s="331"/>
      <c r="AB36" s="331"/>
      <c r="AC36" s="331"/>
      <c r="AD36" s="331"/>
      <c r="AE36" s="331"/>
      <c r="AF36" s="331"/>
      <c r="AG36" s="331"/>
      <c r="AH36" s="331"/>
      <c r="AI36" s="331"/>
      <c r="AJ36" s="331"/>
      <c r="AK36" s="332"/>
      <c r="AL36" s="333" t="s">
        <v>1839</v>
      </c>
      <c r="AM36" s="334"/>
      <c r="AN36" s="334"/>
      <c r="AO36" s="334"/>
      <c r="AP36" s="334"/>
      <c r="AQ36" s="334"/>
      <c r="AR36" s="334"/>
      <c r="AS36" s="334"/>
      <c r="AT36" s="334"/>
      <c r="AU36" s="334"/>
      <c r="AV36" s="334"/>
      <c r="AW36" s="334"/>
      <c r="AX36" s="334"/>
      <c r="AY36" s="334"/>
      <c r="AZ36" s="335"/>
      <c r="BD36" s="90"/>
      <c r="BE36" s="90"/>
      <c r="BF36" s="44"/>
      <c r="BG36" s="44"/>
      <c r="BH36" s="44"/>
      <c r="BI36" s="44"/>
      <c r="BJ36" s="44"/>
      <c r="BK36" s="44"/>
      <c r="BL36" s="347" t="s">
        <v>1874</v>
      </c>
      <c r="BM36" s="312"/>
      <c r="BN36" s="312"/>
      <c r="BO36" s="312"/>
      <c r="BP36" s="312"/>
      <c r="BQ36" s="312"/>
      <c r="BR36" s="312"/>
      <c r="BS36" s="312"/>
      <c r="BT36" s="312"/>
      <c r="BU36" s="312"/>
      <c r="BV36" s="312"/>
      <c r="BW36" s="312"/>
      <c r="BX36" s="348"/>
      <c r="BY36" s="349" t="s">
        <v>1886</v>
      </c>
      <c r="BZ36" s="350"/>
      <c r="CA36" s="350"/>
      <c r="CB36" s="350"/>
      <c r="CC36" s="350"/>
      <c r="CD36" s="350"/>
      <c r="CE36" s="350"/>
      <c r="CF36" s="350"/>
      <c r="CG36" s="350"/>
      <c r="CH36" s="350"/>
      <c r="CI36" s="350"/>
      <c r="CJ36" s="351"/>
      <c r="CR36" s="357" t="s">
        <v>1920</v>
      </c>
      <c r="CS36" s="291"/>
      <c r="CT36" s="291"/>
      <c r="CU36" s="291"/>
      <c r="CV36" s="291"/>
      <c r="CW36" s="291"/>
      <c r="CX36" s="291"/>
      <c r="CY36" s="291"/>
      <c r="CZ36" s="291"/>
      <c r="DA36" s="291"/>
      <c r="DB36" s="291"/>
      <c r="DC36" s="291"/>
      <c r="DD36" s="291"/>
      <c r="DE36" s="358"/>
      <c r="DF36" s="359" t="s">
        <v>1933</v>
      </c>
      <c r="DG36" s="360"/>
      <c r="DH36" s="360"/>
      <c r="DI36" s="360"/>
      <c r="DJ36" s="360"/>
      <c r="DK36" s="360"/>
      <c r="DL36" s="360"/>
      <c r="DM36" s="360"/>
      <c r="DN36" s="360"/>
      <c r="DO36" s="360"/>
      <c r="DP36" s="360"/>
      <c r="DQ36" s="360"/>
      <c r="DR36" s="360"/>
      <c r="DS36" s="361"/>
      <c r="DT36" s="362" t="s">
        <v>1946</v>
      </c>
      <c r="DU36" s="363"/>
      <c r="DV36" s="363"/>
      <c r="DW36" s="363"/>
      <c r="DX36" s="363"/>
      <c r="DY36" s="363"/>
      <c r="DZ36" s="363"/>
      <c r="EA36" s="363"/>
      <c r="EB36" s="363"/>
      <c r="EC36" s="363"/>
      <c r="ED36" s="364"/>
      <c r="EE36" s="394" t="s">
        <v>1956</v>
      </c>
      <c r="EF36" s="395"/>
      <c r="EG36" s="395"/>
      <c r="EH36" s="395"/>
      <c r="EI36" s="395"/>
      <c r="EJ36" s="395"/>
      <c r="EK36" s="395"/>
      <c r="EL36" s="395"/>
      <c r="EM36" s="396"/>
      <c r="ES36" s="349" t="s">
        <v>1977</v>
      </c>
      <c r="ET36" s="350"/>
      <c r="EU36" s="350"/>
      <c r="EV36" s="350"/>
      <c r="EW36" s="350"/>
      <c r="EX36" s="350"/>
      <c r="EY36" s="350"/>
      <c r="EZ36" s="350"/>
      <c r="FA36" s="350"/>
      <c r="FB36" s="350"/>
      <c r="FC36" s="351"/>
      <c r="FD36" s="368" t="s">
        <v>1987</v>
      </c>
      <c r="FE36" s="369"/>
      <c r="FF36" s="369"/>
      <c r="FG36" s="369"/>
      <c r="FH36" s="369"/>
      <c r="FI36" s="369"/>
      <c r="FJ36" s="369"/>
      <c r="FK36" s="369"/>
      <c r="FL36" s="369"/>
      <c r="FM36" s="369"/>
      <c r="FN36" s="370"/>
      <c r="FV36" s="49"/>
      <c r="FW36" s="49"/>
      <c r="FX36" s="49"/>
    </row>
    <row r="37" spans="2:180" x14ac:dyDescent="0.25">
      <c r="E37" s="49"/>
      <c r="F37" s="392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329" t="s">
        <v>1828</v>
      </c>
      <c r="Z37" s="331"/>
      <c r="AA37" s="331"/>
      <c r="AB37" s="331"/>
      <c r="AC37" s="331"/>
      <c r="AD37" s="331"/>
      <c r="AE37" s="331"/>
      <c r="AF37" s="331"/>
      <c r="AG37" s="331"/>
      <c r="AH37" s="331"/>
      <c r="AI37" s="331"/>
      <c r="AJ37" s="331"/>
      <c r="AK37" s="332"/>
      <c r="AL37" s="333" t="s">
        <v>1840</v>
      </c>
      <c r="AM37" s="334"/>
      <c r="AN37" s="334"/>
      <c r="AO37" s="334"/>
      <c r="AP37" s="334"/>
      <c r="AQ37" s="334"/>
      <c r="AR37" s="334"/>
      <c r="AS37" s="334"/>
      <c r="AT37" s="334"/>
      <c r="AU37" s="334"/>
      <c r="AV37" s="334"/>
      <c r="AW37" s="334"/>
      <c r="AX37" s="334"/>
      <c r="AY37" s="334"/>
      <c r="AZ37" s="335"/>
      <c r="BD37" s="90"/>
      <c r="BE37" s="90"/>
      <c r="BF37" s="44"/>
      <c r="BG37" s="44"/>
      <c r="BH37" s="44"/>
      <c r="BI37" s="44"/>
      <c r="BJ37" s="44"/>
      <c r="BK37" s="44"/>
      <c r="BL37" s="347" t="s">
        <v>1875</v>
      </c>
      <c r="BM37" s="312"/>
      <c r="BN37" s="312"/>
      <c r="BO37" s="312"/>
      <c r="BP37" s="312"/>
      <c r="BQ37" s="312"/>
      <c r="BR37" s="312"/>
      <c r="BS37" s="312"/>
      <c r="BT37" s="312"/>
      <c r="BU37" s="312"/>
      <c r="BV37" s="312"/>
      <c r="BW37" s="312"/>
      <c r="BX37" s="348"/>
      <c r="BY37" s="349" t="s">
        <v>1887</v>
      </c>
      <c r="BZ37" s="350"/>
      <c r="CA37" s="350"/>
      <c r="CB37" s="350"/>
      <c r="CC37" s="350"/>
      <c r="CD37" s="350"/>
      <c r="CE37" s="350"/>
      <c r="CF37" s="350"/>
      <c r="CG37" s="350"/>
      <c r="CH37" s="350"/>
      <c r="CI37" s="350"/>
      <c r="CJ37" s="351"/>
      <c r="CR37" s="357" t="s">
        <v>1921</v>
      </c>
      <c r="CS37" s="291"/>
      <c r="CT37" s="291"/>
      <c r="CU37" s="291"/>
      <c r="CV37" s="291"/>
      <c r="CW37" s="291"/>
      <c r="CX37" s="291"/>
      <c r="CY37" s="291"/>
      <c r="CZ37" s="291"/>
      <c r="DA37" s="291"/>
      <c r="DB37" s="291"/>
      <c r="DC37" s="291"/>
      <c r="DD37" s="291"/>
      <c r="DE37" s="358"/>
      <c r="DF37" s="359" t="s">
        <v>1934</v>
      </c>
      <c r="DG37" s="360"/>
      <c r="DH37" s="360"/>
      <c r="DI37" s="360"/>
      <c r="DJ37" s="360"/>
      <c r="DK37" s="360"/>
      <c r="DL37" s="360"/>
      <c r="DM37" s="360"/>
      <c r="DN37" s="360"/>
      <c r="DO37" s="360"/>
      <c r="DP37" s="360"/>
      <c r="DQ37" s="360"/>
      <c r="DR37" s="360"/>
      <c r="DS37" s="361"/>
      <c r="DT37" s="362" t="s">
        <v>1947</v>
      </c>
      <c r="DU37" s="363"/>
      <c r="DV37" s="363"/>
      <c r="DW37" s="363"/>
      <c r="DX37" s="363"/>
      <c r="DY37" s="363"/>
      <c r="DZ37" s="363"/>
      <c r="EA37" s="363"/>
      <c r="EB37" s="363"/>
      <c r="EC37" s="363"/>
      <c r="ED37" s="364"/>
      <c r="EL37" s="49"/>
      <c r="EM37" s="49"/>
      <c r="EN37" s="49"/>
      <c r="EO37" s="49"/>
      <c r="EP37" s="49"/>
      <c r="EQ37" s="49"/>
      <c r="ER37" s="49"/>
      <c r="ES37" s="349" t="s">
        <v>1978</v>
      </c>
      <c r="ET37" s="350"/>
      <c r="EU37" s="350"/>
      <c r="EV37" s="350"/>
      <c r="EW37" s="350"/>
      <c r="EX37" s="350"/>
      <c r="EY37" s="350"/>
      <c r="EZ37" s="350"/>
      <c r="FA37" s="350"/>
      <c r="FB37" s="350"/>
      <c r="FC37" s="351"/>
      <c r="FD37" s="368" t="s">
        <v>1988</v>
      </c>
      <c r="FE37" s="369"/>
      <c r="FF37" s="369"/>
      <c r="FG37" s="369"/>
      <c r="FH37" s="369"/>
      <c r="FI37" s="369"/>
      <c r="FJ37" s="369"/>
      <c r="FK37" s="369"/>
      <c r="FL37" s="369"/>
      <c r="FM37" s="369"/>
      <c r="FN37" s="370"/>
      <c r="FV37" s="49"/>
      <c r="FW37" s="49"/>
      <c r="FX37" s="49"/>
    </row>
    <row r="38" spans="2:180" ht="15.75" thickBot="1" x14ac:dyDescent="0.3"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329" t="s">
        <v>1829</v>
      </c>
      <c r="Z38" s="331"/>
      <c r="AA38" s="331"/>
      <c r="AB38" s="331"/>
      <c r="AC38" s="331"/>
      <c r="AD38" s="331"/>
      <c r="AE38" s="331"/>
      <c r="AF38" s="331"/>
      <c r="AG38" s="331"/>
      <c r="AH38" s="331"/>
      <c r="AI38" s="331"/>
      <c r="AJ38" s="331"/>
      <c r="AK38" s="332"/>
      <c r="AL38" s="333" t="s">
        <v>1841</v>
      </c>
      <c r="AM38" s="334"/>
      <c r="AN38" s="334"/>
      <c r="AO38" s="334"/>
      <c r="AP38" s="334"/>
      <c r="AQ38" s="334"/>
      <c r="AR38" s="334"/>
      <c r="AS38" s="334"/>
      <c r="AT38" s="334"/>
      <c r="AU38" s="334"/>
      <c r="AV38" s="334"/>
      <c r="AW38" s="334"/>
      <c r="AX38" s="334"/>
      <c r="AY38" s="334"/>
      <c r="AZ38" s="335"/>
      <c r="BD38" s="90"/>
      <c r="BE38" s="90"/>
      <c r="BF38" s="44"/>
      <c r="BG38" s="44"/>
      <c r="BH38" s="44"/>
      <c r="BI38" s="44"/>
      <c r="BJ38" s="44"/>
      <c r="BK38" s="44"/>
      <c r="BL38" s="347" t="s">
        <v>1876</v>
      </c>
      <c r="BM38" s="312"/>
      <c r="BN38" s="312"/>
      <c r="BO38" s="312"/>
      <c r="BP38" s="312"/>
      <c r="BQ38" s="312"/>
      <c r="BR38" s="312"/>
      <c r="BS38" s="312"/>
      <c r="BT38" s="312"/>
      <c r="BU38" s="312"/>
      <c r="BV38" s="312"/>
      <c r="BW38" s="312"/>
      <c r="BX38" s="348"/>
      <c r="BY38" s="349" t="s">
        <v>1888</v>
      </c>
      <c r="BZ38" s="350"/>
      <c r="CA38" s="350"/>
      <c r="CB38" s="350"/>
      <c r="CC38" s="350"/>
      <c r="CD38" s="350"/>
      <c r="CE38" s="350"/>
      <c r="CF38" s="350"/>
      <c r="CG38" s="350"/>
      <c r="CH38" s="350"/>
      <c r="CI38" s="350"/>
      <c r="CJ38" s="351"/>
      <c r="CR38" s="357" t="s">
        <v>1922</v>
      </c>
      <c r="CS38" s="291"/>
      <c r="CT38" s="291"/>
      <c r="CU38" s="291"/>
      <c r="CV38" s="291"/>
      <c r="CW38" s="291"/>
      <c r="CX38" s="291"/>
      <c r="CY38" s="291"/>
      <c r="CZ38" s="291"/>
      <c r="DA38" s="291"/>
      <c r="DB38" s="291"/>
      <c r="DC38" s="291"/>
      <c r="DD38" s="291"/>
      <c r="DE38" s="358"/>
      <c r="DF38" s="359" t="s">
        <v>1935</v>
      </c>
      <c r="DG38" s="360"/>
      <c r="DH38" s="360"/>
      <c r="DI38" s="360"/>
      <c r="DJ38" s="360"/>
      <c r="DK38" s="360"/>
      <c r="DL38" s="360"/>
      <c r="DM38" s="360"/>
      <c r="DN38" s="360"/>
      <c r="DO38" s="360"/>
      <c r="DP38" s="360"/>
      <c r="DQ38" s="360"/>
      <c r="DR38" s="360"/>
      <c r="DS38" s="361"/>
      <c r="DT38" s="397" t="s">
        <v>1948</v>
      </c>
      <c r="DU38" s="398"/>
      <c r="DV38" s="398"/>
      <c r="DW38" s="398"/>
      <c r="DX38" s="398"/>
      <c r="DY38" s="398"/>
      <c r="DZ38" s="398"/>
      <c r="EA38" s="398"/>
      <c r="EB38" s="398"/>
      <c r="EC38" s="398"/>
      <c r="ED38" s="399"/>
      <c r="EL38" s="49"/>
      <c r="EM38" s="49"/>
      <c r="EN38" s="49"/>
      <c r="EO38" s="49"/>
      <c r="EP38" s="49"/>
      <c r="EQ38" s="49"/>
      <c r="ER38" s="49"/>
      <c r="ES38" s="400" t="s">
        <v>1979</v>
      </c>
      <c r="ET38" s="401"/>
      <c r="EU38" s="401"/>
      <c r="EV38" s="401"/>
      <c r="EW38" s="401"/>
      <c r="EX38" s="401"/>
      <c r="EY38" s="401"/>
      <c r="EZ38" s="401"/>
      <c r="FA38" s="401"/>
      <c r="FB38" s="401"/>
      <c r="FC38" s="402"/>
      <c r="FD38" s="403" t="s">
        <v>1989</v>
      </c>
      <c r="FE38" s="404"/>
      <c r="FF38" s="404"/>
      <c r="FG38" s="404"/>
      <c r="FH38" s="404"/>
      <c r="FI38" s="404"/>
      <c r="FJ38" s="404"/>
      <c r="FK38" s="404"/>
      <c r="FL38" s="404"/>
      <c r="FM38" s="404"/>
      <c r="FN38" s="405"/>
      <c r="FV38" s="49"/>
      <c r="FW38" s="49"/>
      <c r="FX38" s="49"/>
    </row>
    <row r="39" spans="2:180" ht="15.75" thickBot="1" x14ac:dyDescent="0.3"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329" t="s">
        <v>1830</v>
      </c>
      <c r="Z39" s="331"/>
      <c r="AA39" s="331"/>
      <c r="AB39" s="331"/>
      <c r="AC39" s="331"/>
      <c r="AD39" s="331"/>
      <c r="AE39" s="331"/>
      <c r="AF39" s="331"/>
      <c r="AG39" s="331"/>
      <c r="AH39" s="331"/>
      <c r="AI39" s="331"/>
      <c r="AJ39" s="331"/>
      <c r="AK39" s="332"/>
      <c r="AL39" s="333" t="s">
        <v>1842</v>
      </c>
      <c r="AM39" s="334"/>
      <c r="AN39" s="334"/>
      <c r="AO39" s="334"/>
      <c r="AP39" s="334"/>
      <c r="AQ39" s="334"/>
      <c r="AR39" s="334"/>
      <c r="AS39" s="334"/>
      <c r="AT39" s="334"/>
      <c r="AU39" s="334"/>
      <c r="AV39" s="334"/>
      <c r="AW39" s="334"/>
      <c r="AX39" s="334"/>
      <c r="AY39" s="334"/>
      <c r="AZ39" s="335"/>
      <c r="BD39" s="90"/>
      <c r="BE39" s="90"/>
      <c r="BF39" s="44"/>
      <c r="BG39" s="44"/>
      <c r="BH39" s="44"/>
      <c r="BI39" s="44"/>
      <c r="BJ39" s="44"/>
      <c r="BK39" s="44"/>
      <c r="BL39" s="406" t="s">
        <v>1877</v>
      </c>
      <c r="BM39" s="312"/>
      <c r="BN39" s="312"/>
      <c r="BO39" s="312"/>
      <c r="BP39" s="312"/>
      <c r="BQ39" s="312"/>
      <c r="BR39" s="312"/>
      <c r="BS39" s="312"/>
      <c r="BT39" s="312"/>
      <c r="BU39" s="312"/>
      <c r="BV39" s="312"/>
      <c r="BW39" s="312"/>
      <c r="BX39" s="348"/>
      <c r="BY39" s="400" t="s">
        <v>1889</v>
      </c>
      <c r="BZ39" s="401"/>
      <c r="CA39" s="401"/>
      <c r="CB39" s="401"/>
      <c r="CC39" s="401"/>
      <c r="CD39" s="401"/>
      <c r="CE39" s="401"/>
      <c r="CF39" s="401"/>
      <c r="CG39" s="401"/>
      <c r="CH39" s="401"/>
      <c r="CI39" s="401"/>
      <c r="CJ39" s="402"/>
      <c r="CR39" s="357" t="s">
        <v>1923</v>
      </c>
      <c r="CS39" s="291"/>
      <c r="CT39" s="291"/>
      <c r="CU39" s="291"/>
      <c r="CV39" s="291"/>
      <c r="CW39" s="291"/>
      <c r="CX39" s="291"/>
      <c r="CY39" s="291"/>
      <c r="CZ39" s="291"/>
      <c r="DA39" s="291"/>
      <c r="DB39" s="291"/>
      <c r="DC39" s="291"/>
      <c r="DD39" s="291"/>
      <c r="DE39" s="358"/>
      <c r="DF39" s="359" t="s">
        <v>1936</v>
      </c>
      <c r="DG39" s="360"/>
      <c r="DH39" s="360"/>
      <c r="DI39" s="360"/>
      <c r="DJ39" s="360"/>
      <c r="DK39" s="360"/>
      <c r="DL39" s="360"/>
      <c r="DM39" s="360"/>
      <c r="DN39" s="360"/>
      <c r="DO39" s="360"/>
      <c r="DP39" s="360"/>
      <c r="DQ39" s="360"/>
      <c r="DR39" s="360"/>
      <c r="DS39" s="361"/>
      <c r="EA39" s="49"/>
      <c r="EB39" s="49"/>
      <c r="EC39" s="49"/>
      <c r="ED39" s="49"/>
      <c r="EE39" s="49"/>
      <c r="EF39" s="49"/>
      <c r="EG39" s="49"/>
      <c r="EH39" s="49"/>
      <c r="EI39" s="49"/>
      <c r="EJ39" s="49"/>
      <c r="EK39" s="49"/>
      <c r="EL39" s="49"/>
      <c r="EM39" s="49"/>
      <c r="EN39" s="49"/>
      <c r="EO39" s="49"/>
      <c r="EP39" s="49"/>
      <c r="EQ39" s="49"/>
      <c r="ER39" s="49"/>
      <c r="ES39" s="49"/>
      <c r="ET39" s="49"/>
      <c r="EU39" s="49"/>
      <c r="EV39" s="49"/>
      <c r="EW39" s="49"/>
      <c r="EX39" s="49"/>
      <c r="EY39" s="49"/>
      <c r="EZ39" s="49"/>
      <c r="FA39" s="49"/>
      <c r="FB39" s="49"/>
      <c r="FC39" s="49"/>
      <c r="FD39" s="49"/>
      <c r="FE39" s="49"/>
      <c r="FF39" s="49"/>
      <c r="FG39" s="49"/>
      <c r="FH39" s="49"/>
      <c r="FI39" s="49"/>
      <c r="FJ39" s="49"/>
      <c r="FK39" s="49"/>
      <c r="FL39" s="49"/>
      <c r="FM39" s="49"/>
      <c r="FN39" s="49"/>
      <c r="FO39" s="49"/>
      <c r="FP39" s="49"/>
      <c r="FQ39" s="49"/>
      <c r="FR39" s="49"/>
      <c r="FS39" s="49"/>
      <c r="FT39" s="49"/>
      <c r="FU39" s="49"/>
      <c r="FV39" s="49"/>
      <c r="FW39" s="49"/>
      <c r="FX39" s="49"/>
    </row>
    <row r="40" spans="2:180" ht="15.75" thickBot="1" x14ac:dyDescent="0.3"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394" t="s">
        <v>1831</v>
      </c>
      <c r="Z40" s="395"/>
      <c r="AA40" s="395"/>
      <c r="AB40" s="395"/>
      <c r="AC40" s="395"/>
      <c r="AD40" s="395"/>
      <c r="AE40" s="395"/>
      <c r="AF40" s="395"/>
      <c r="AG40" s="395"/>
      <c r="AH40" s="395"/>
      <c r="AI40" s="395"/>
      <c r="AJ40" s="395"/>
      <c r="AK40" s="407"/>
      <c r="AL40" s="333" t="s">
        <v>1843</v>
      </c>
      <c r="AM40" s="334"/>
      <c r="AN40" s="334"/>
      <c r="AO40" s="334"/>
      <c r="AP40" s="334"/>
      <c r="AQ40" s="334"/>
      <c r="AR40" s="334"/>
      <c r="AS40" s="334"/>
      <c r="AT40" s="334"/>
      <c r="AU40" s="334"/>
      <c r="AV40" s="334"/>
      <c r="AW40" s="334"/>
      <c r="AX40" s="334"/>
      <c r="AY40" s="334"/>
      <c r="AZ40" s="335"/>
      <c r="BD40" s="90"/>
      <c r="BE40" s="90"/>
      <c r="BF40" s="44"/>
      <c r="BG40" s="44"/>
      <c r="BH40" s="44"/>
      <c r="BI40" s="44"/>
      <c r="BJ40" s="44"/>
      <c r="BK40" s="44"/>
      <c r="BL40" s="408" t="s">
        <v>1878</v>
      </c>
      <c r="BM40" s="312"/>
      <c r="BN40" s="312"/>
      <c r="BO40" s="312"/>
      <c r="BP40" s="312"/>
      <c r="BQ40" s="312"/>
      <c r="BR40" s="312"/>
      <c r="BS40" s="312"/>
      <c r="BT40" s="312"/>
      <c r="BU40" s="312"/>
      <c r="BV40" s="312"/>
      <c r="BW40" s="312"/>
      <c r="BX40" s="348"/>
      <c r="CF40" s="114"/>
      <c r="CG40" s="114"/>
      <c r="CH40" s="114"/>
      <c r="CI40" s="114"/>
      <c r="CJ40" s="114"/>
      <c r="CK40" s="46"/>
      <c r="CL40" s="46"/>
      <c r="CM40" s="46"/>
      <c r="CN40" s="46"/>
      <c r="CO40" s="46"/>
      <c r="CP40" s="46"/>
      <c r="CQ40" s="46"/>
      <c r="CR40" s="357" t="s">
        <v>1924</v>
      </c>
      <c r="CS40" s="291"/>
      <c r="CT40" s="291"/>
      <c r="CU40" s="291"/>
      <c r="CV40" s="291"/>
      <c r="CW40" s="291"/>
      <c r="CX40" s="291"/>
      <c r="CY40" s="291"/>
      <c r="CZ40" s="291"/>
      <c r="DA40" s="291"/>
      <c r="DB40" s="291"/>
      <c r="DC40" s="291"/>
      <c r="DD40" s="291"/>
      <c r="DE40" s="358"/>
      <c r="DF40" s="359" t="s">
        <v>1937</v>
      </c>
      <c r="DG40" s="360"/>
      <c r="DH40" s="360"/>
      <c r="DI40" s="360"/>
      <c r="DJ40" s="360"/>
      <c r="DK40" s="360"/>
      <c r="DL40" s="360"/>
      <c r="DM40" s="360"/>
      <c r="DN40" s="360"/>
      <c r="DO40" s="360"/>
      <c r="DP40" s="360"/>
      <c r="DQ40" s="360"/>
      <c r="DR40" s="360"/>
      <c r="DS40" s="361"/>
      <c r="EA40" s="49"/>
      <c r="EB40" s="49"/>
      <c r="EC40" s="49"/>
      <c r="ED40" s="49"/>
      <c r="EE40" s="49"/>
      <c r="EF40" s="49"/>
      <c r="EG40" s="49"/>
      <c r="EH40" s="49"/>
      <c r="EI40" s="49"/>
      <c r="EJ40" s="49"/>
      <c r="EK40" s="49"/>
      <c r="EL40" s="49"/>
      <c r="EM40" s="49"/>
      <c r="EN40" s="49"/>
      <c r="EO40" s="49"/>
      <c r="EP40" s="49"/>
      <c r="EQ40" s="49"/>
      <c r="ER40" s="49"/>
      <c r="ES40" s="49"/>
      <c r="ET40" s="49"/>
      <c r="EU40" s="49"/>
      <c r="EV40" s="49"/>
      <c r="EW40" s="49"/>
      <c r="EX40" s="49"/>
      <c r="EY40" s="49"/>
      <c r="EZ40" s="49"/>
      <c r="FA40" s="49"/>
      <c r="FB40" s="49"/>
      <c r="FC40" s="49"/>
      <c r="FD40" s="49"/>
      <c r="FE40" s="49"/>
      <c r="FF40" s="49"/>
      <c r="FG40" s="49"/>
      <c r="FH40" s="49"/>
      <c r="FI40" s="49"/>
      <c r="FJ40" s="49"/>
      <c r="FK40" s="49"/>
      <c r="FL40" s="49"/>
      <c r="FM40" s="49"/>
      <c r="FN40" s="49"/>
      <c r="FO40" s="49"/>
      <c r="FP40" s="49"/>
      <c r="FQ40" s="49"/>
      <c r="FR40" s="49"/>
      <c r="FS40" s="49"/>
      <c r="FT40" s="49"/>
      <c r="FU40" s="49"/>
      <c r="FV40" s="49"/>
      <c r="FW40" s="49"/>
      <c r="FX40" s="49"/>
    </row>
    <row r="41" spans="2:180" ht="15.75" thickBot="1" x14ac:dyDescent="0.3"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09"/>
      <c r="AF41" s="49"/>
      <c r="AG41" s="49"/>
      <c r="AH41" s="49"/>
      <c r="AI41" s="49"/>
      <c r="AJ41" s="49"/>
      <c r="AK41" s="49"/>
      <c r="AL41" s="333" t="s">
        <v>1844</v>
      </c>
      <c r="AM41" s="334"/>
      <c r="AN41" s="334"/>
      <c r="AO41" s="334"/>
      <c r="AP41" s="334"/>
      <c r="AQ41" s="334"/>
      <c r="AR41" s="334"/>
      <c r="AS41" s="334"/>
      <c r="AT41" s="334"/>
      <c r="AU41" s="334"/>
      <c r="AV41" s="334"/>
      <c r="AW41" s="334"/>
      <c r="AX41" s="334"/>
      <c r="AY41" s="334"/>
      <c r="AZ41" s="335"/>
      <c r="BD41" s="49"/>
      <c r="BE41" s="49"/>
      <c r="BF41" s="44"/>
      <c r="BG41" s="44"/>
      <c r="BH41" s="44"/>
      <c r="BI41" s="44"/>
      <c r="BJ41" s="44"/>
      <c r="BK41" s="44"/>
      <c r="BL41" s="49"/>
      <c r="BM41" s="312"/>
      <c r="BN41" s="312"/>
      <c r="BO41" s="312"/>
      <c r="BP41" s="312"/>
      <c r="BQ41" s="312"/>
      <c r="BR41" s="312"/>
      <c r="BS41" s="312"/>
      <c r="BT41" s="312"/>
      <c r="BU41" s="312"/>
      <c r="BV41" s="312"/>
      <c r="BW41" s="312"/>
      <c r="BX41" s="348"/>
      <c r="CF41" s="114"/>
      <c r="CG41" s="114"/>
      <c r="CH41" s="114"/>
      <c r="CI41" s="114"/>
      <c r="CJ41" s="114"/>
      <c r="CK41" s="46"/>
      <c r="CL41" s="46"/>
      <c r="CM41" s="46"/>
      <c r="CN41" s="46"/>
      <c r="CO41" s="46"/>
      <c r="CP41" s="46"/>
      <c r="CQ41" s="46"/>
      <c r="CR41" s="410" t="s">
        <v>1925</v>
      </c>
      <c r="CS41" s="293"/>
      <c r="CT41" s="293"/>
      <c r="CU41" s="293"/>
      <c r="CV41" s="293"/>
      <c r="CW41" s="293"/>
      <c r="CX41" s="293"/>
      <c r="CY41" s="293"/>
      <c r="CZ41" s="293"/>
      <c r="DA41" s="293"/>
      <c r="DB41" s="293"/>
      <c r="DC41" s="293"/>
      <c r="DD41" s="293"/>
      <c r="DE41" s="411"/>
      <c r="DF41" s="412" t="s">
        <v>1938</v>
      </c>
      <c r="DG41" s="413"/>
      <c r="DH41" s="413"/>
      <c r="DI41" s="413"/>
      <c r="DJ41" s="413"/>
      <c r="DK41" s="413"/>
      <c r="DL41" s="413"/>
      <c r="DM41" s="413"/>
      <c r="DN41" s="413"/>
      <c r="DO41" s="413"/>
      <c r="DP41" s="413"/>
      <c r="DQ41" s="413"/>
      <c r="DR41" s="413"/>
      <c r="DS41" s="414"/>
      <c r="EA41" s="49"/>
      <c r="EB41" s="49"/>
      <c r="EC41" s="49"/>
      <c r="ED41" s="49"/>
      <c r="EE41" s="49"/>
      <c r="EF41" s="49"/>
      <c r="EG41" s="49"/>
      <c r="EH41" s="49"/>
      <c r="EI41" s="49"/>
      <c r="EJ41" s="49"/>
      <c r="EK41" s="49"/>
      <c r="EL41" s="49"/>
      <c r="EM41" s="49"/>
      <c r="EN41" s="49"/>
      <c r="EO41" s="49"/>
      <c r="EP41" s="49"/>
      <c r="EQ41" s="49"/>
      <c r="ER41" s="49"/>
      <c r="ES41" s="49"/>
      <c r="ET41" s="49"/>
      <c r="EU41" s="49"/>
      <c r="EV41" s="49"/>
      <c r="EW41" s="49"/>
      <c r="EX41" s="49"/>
      <c r="EY41" s="49"/>
      <c r="EZ41" s="49"/>
      <c r="FA41" s="49"/>
      <c r="FB41" s="49"/>
      <c r="FC41" s="49"/>
      <c r="FD41" s="49"/>
      <c r="FE41" s="49"/>
      <c r="FF41" s="49"/>
      <c r="FG41" s="49"/>
      <c r="FH41" s="49"/>
      <c r="FI41" s="49"/>
      <c r="FJ41" s="49"/>
      <c r="FK41" s="49"/>
      <c r="FL41" s="49"/>
      <c r="FM41" s="49"/>
      <c r="FN41" s="49"/>
      <c r="FO41" s="49"/>
      <c r="FP41" s="49"/>
      <c r="FQ41" s="49"/>
      <c r="FR41" s="49"/>
      <c r="FS41" s="49"/>
      <c r="FT41" s="49"/>
      <c r="FU41" s="49"/>
      <c r="FV41" s="49"/>
      <c r="FW41" s="49"/>
      <c r="FX41" s="49"/>
    </row>
    <row r="42" spans="2:180" ht="15.75" thickBot="1" x14ac:dyDescent="0.3"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15"/>
      <c r="AF42" s="49"/>
      <c r="AG42" s="49"/>
      <c r="AH42" s="49"/>
      <c r="AI42" s="49"/>
      <c r="AJ42" s="49"/>
      <c r="AK42" s="49"/>
      <c r="AL42" s="416" t="s">
        <v>1845</v>
      </c>
      <c r="AM42" s="417"/>
      <c r="AN42" s="417"/>
      <c r="AO42" s="417"/>
      <c r="AP42" s="417"/>
      <c r="AQ42" s="417"/>
      <c r="AR42" s="417"/>
      <c r="AS42" s="417"/>
      <c r="AT42" s="417"/>
      <c r="AU42" s="417"/>
      <c r="AV42" s="417"/>
      <c r="AW42" s="417"/>
      <c r="AX42" s="417"/>
      <c r="AY42" s="417"/>
      <c r="AZ42" s="418"/>
      <c r="BD42" s="49"/>
      <c r="BE42" s="49"/>
      <c r="BF42" s="44"/>
      <c r="BG42" s="44"/>
      <c r="BH42" s="44"/>
      <c r="BI42" s="44"/>
      <c r="BJ42" s="44"/>
      <c r="BK42" s="44"/>
      <c r="BL42" s="49"/>
      <c r="BM42" s="312"/>
      <c r="BN42" s="312"/>
      <c r="BO42" s="312"/>
      <c r="BP42" s="312"/>
      <c r="BQ42" s="312"/>
      <c r="BR42" s="312"/>
      <c r="BS42" s="312"/>
      <c r="BT42" s="312"/>
      <c r="BU42" s="312"/>
      <c r="BV42" s="312"/>
      <c r="BW42" s="312"/>
      <c r="BX42" s="348"/>
      <c r="CF42" s="114"/>
      <c r="CG42" s="114"/>
      <c r="CH42" s="114"/>
      <c r="CI42" s="114"/>
      <c r="CJ42" s="114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37"/>
      <c r="CX42" s="49"/>
      <c r="CY42" s="49"/>
      <c r="CZ42" s="49"/>
      <c r="DA42" s="49"/>
      <c r="DB42" s="49"/>
      <c r="DC42" s="49"/>
      <c r="DD42" s="49"/>
      <c r="DE42" s="49"/>
      <c r="DF42" s="49"/>
      <c r="DG42" s="49"/>
      <c r="DH42" s="49"/>
      <c r="DI42" s="49"/>
      <c r="DJ42" s="49"/>
      <c r="DK42" s="49"/>
      <c r="DL42" s="49"/>
      <c r="DM42" s="49"/>
      <c r="DN42" s="49"/>
      <c r="DO42" s="49"/>
      <c r="DP42" s="49"/>
      <c r="DQ42" s="49"/>
      <c r="DR42" s="49"/>
      <c r="DS42" s="49"/>
      <c r="DT42" s="49"/>
      <c r="DU42" s="49"/>
      <c r="DV42" s="49"/>
      <c r="DW42" s="49"/>
      <c r="DX42" s="49"/>
      <c r="DY42" s="49"/>
      <c r="DZ42" s="49"/>
      <c r="EA42" s="49"/>
      <c r="EB42" s="49"/>
      <c r="EC42" s="49"/>
      <c r="ED42" s="49"/>
      <c r="EE42" s="49"/>
      <c r="EF42" s="49"/>
      <c r="EG42" s="49"/>
      <c r="EH42" s="49"/>
      <c r="EI42" s="49"/>
      <c r="EJ42" s="49"/>
      <c r="EK42" s="49"/>
      <c r="EL42" s="49"/>
      <c r="EM42" s="49"/>
      <c r="EN42" s="49"/>
      <c r="EO42" s="49"/>
      <c r="EP42" s="49"/>
      <c r="EQ42" s="49"/>
      <c r="ER42" s="49"/>
      <c r="ES42" s="49"/>
      <c r="ET42" s="49"/>
      <c r="EU42" s="49"/>
      <c r="EV42" s="49"/>
      <c r="EW42" s="49"/>
      <c r="EX42" s="49"/>
      <c r="EY42" s="49"/>
      <c r="EZ42" s="49"/>
      <c r="FA42" s="49"/>
      <c r="FB42" s="49"/>
      <c r="FC42" s="49"/>
      <c r="FD42" s="49"/>
      <c r="FE42" s="49"/>
      <c r="FF42" s="49"/>
      <c r="FG42" s="49"/>
      <c r="FH42" s="49"/>
      <c r="FI42" s="49"/>
      <c r="FJ42" s="49"/>
      <c r="FK42" s="49"/>
      <c r="FL42" s="49"/>
      <c r="FM42" s="49"/>
      <c r="FN42" s="49"/>
      <c r="FO42" s="49"/>
      <c r="FP42" s="49"/>
      <c r="FQ42" s="49"/>
      <c r="FR42" s="49"/>
      <c r="FS42" s="49"/>
      <c r="FT42" s="49"/>
      <c r="FU42" s="49"/>
      <c r="FV42" s="49"/>
      <c r="FW42" s="49"/>
      <c r="FX42" s="49"/>
    </row>
    <row r="43" spans="2:180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 s="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s="132"/>
      <c r="BN43" s="132"/>
      <c r="BO43" s="132"/>
      <c r="BP43" s="132"/>
      <c r="BQ43" s="132"/>
      <c r="BR43" s="132"/>
      <c r="BS43" s="132"/>
      <c r="BT43" s="132"/>
      <c r="BU43" s="132"/>
      <c r="BV43" s="132"/>
      <c r="BW43" s="132"/>
      <c r="BX43" s="214"/>
      <c r="CF43" s="18"/>
      <c r="CG43" s="18"/>
      <c r="CH43" s="18"/>
      <c r="CI43" s="18"/>
      <c r="CJ43" s="18"/>
      <c r="CK43" s="9"/>
      <c r="CL43" s="9"/>
      <c r="CM43" s="9"/>
      <c r="CN43" s="9"/>
      <c r="CO43" s="9"/>
      <c r="CP43" s="9"/>
      <c r="CQ43" s="9"/>
      <c r="CR43" s="9"/>
      <c r="CS43" s="9"/>
      <c r="CT43" s="9"/>
      <c r="CW43" s="7"/>
      <c r="CX43"/>
      <c r="CY43"/>
      <c r="CZ43"/>
      <c r="DA43"/>
      <c r="DB43"/>
      <c r="DC43"/>
      <c r="DD43"/>
      <c r="DE43"/>
      <c r="DF43"/>
      <c r="DG43"/>
    </row>
    <row r="44" spans="2:180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 s="2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s="132"/>
      <c r="BN44" s="132"/>
      <c r="BO44" s="132"/>
      <c r="BP44" s="132"/>
      <c r="BQ44" s="132"/>
      <c r="BR44" s="132"/>
      <c r="BS44" s="132"/>
      <c r="BT44" s="132"/>
      <c r="BU44" s="132"/>
      <c r="BV44" s="132"/>
      <c r="BW44" s="132"/>
      <c r="BX44" s="214"/>
      <c r="CF44" s="18"/>
      <c r="CG44" s="18"/>
      <c r="CH44" s="18"/>
      <c r="CI44" s="18"/>
      <c r="CJ44" s="18"/>
      <c r="CK44" s="9"/>
      <c r="CL44" s="9"/>
      <c r="CM44" s="9"/>
      <c r="CN44" s="9"/>
      <c r="CO44" s="9"/>
      <c r="CP44" s="9"/>
      <c r="CQ44" s="9"/>
      <c r="CR44" s="9"/>
      <c r="CS44" s="9"/>
      <c r="CT44" s="9"/>
      <c r="CW44" s="7"/>
      <c r="CX44"/>
      <c r="CY44"/>
      <c r="CZ44"/>
      <c r="DA44"/>
      <c r="DB44"/>
      <c r="DC44"/>
      <c r="DD44"/>
      <c r="DE44"/>
      <c r="DF44"/>
      <c r="DG44"/>
    </row>
    <row r="45" spans="2:180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 s="3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s="132"/>
      <c r="BN45" s="132"/>
      <c r="BO45" s="132"/>
      <c r="BP45" s="132"/>
      <c r="BQ45" s="132"/>
      <c r="BR45" s="132"/>
      <c r="BS45" s="132"/>
      <c r="BT45" s="132"/>
      <c r="BU45" s="132"/>
      <c r="BV45" s="132"/>
      <c r="BW45" s="132"/>
      <c r="BX45" s="214"/>
      <c r="CF45" s="18"/>
      <c r="CG45" s="18"/>
      <c r="CH45" s="18"/>
      <c r="CI45" s="18"/>
      <c r="CJ45" s="18"/>
      <c r="CK45" s="9"/>
      <c r="CL45" s="9"/>
      <c r="CM45" s="9"/>
      <c r="CN45" s="9"/>
      <c r="CO45" s="9"/>
      <c r="CP45" s="9"/>
      <c r="CQ45" s="9"/>
      <c r="CR45" s="9"/>
      <c r="CS45" s="9"/>
      <c r="CT45" s="9"/>
      <c r="CW45" s="7"/>
      <c r="CX45"/>
      <c r="CY45"/>
      <c r="CZ45"/>
      <c r="DA45"/>
      <c r="DB45"/>
      <c r="DC45"/>
      <c r="DD45"/>
      <c r="DE45"/>
      <c r="DF45"/>
      <c r="DG45"/>
    </row>
    <row r="46" spans="2:180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s="132"/>
      <c r="BN46" s="132"/>
      <c r="BO46" s="132"/>
      <c r="BP46" s="132"/>
      <c r="BQ46" s="132"/>
      <c r="BR46" s="132"/>
      <c r="BS46" s="132"/>
      <c r="BT46" s="132"/>
      <c r="BU46" s="132"/>
      <c r="BV46" s="132"/>
      <c r="BW46" s="132"/>
      <c r="BX46" s="214"/>
      <c r="CF46" s="18"/>
      <c r="CG46" s="18"/>
      <c r="CH46" s="18"/>
      <c r="CI46" s="18"/>
      <c r="CJ46" s="18"/>
      <c r="CK46" s="9"/>
      <c r="CL46" s="9"/>
      <c r="CM46" s="9"/>
      <c r="CN46" s="9"/>
      <c r="CO46" s="9"/>
      <c r="CP46" s="9"/>
      <c r="CQ46" s="9"/>
      <c r="CR46" s="9"/>
      <c r="CS46" s="9"/>
      <c r="CT46" s="9"/>
      <c r="CW46" s="7"/>
      <c r="CX46"/>
      <c r="CY46"/>
      <c r="CZ46"/>
      <c r="DA46"/>
      <c r="DB46"/>
      <c r="DC46"/>
      <c r="DD46"/>
      <c r="DE46"/>
      <c r="DF46"/>
      <c r="DG46"/>
    </row>
    <row r="47" spans="2:180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s="132"/>
      <c r="BN47" s="132"/>
      <c r="BO47" s="132"/>
      <c r="BP47" s="132"/>
      <c r="BQ47" s="132"/>
      <c r="BR47" s="132"/>
      <c r="BS47" s="132"/>
      <c r="BT47" s="132"/>
      <c r="BU47" s="132"/>
      <c r="BV47" s="132"/>
      <c r="BW47" s="132"/>
      <c r="BX47" s="214"/>
      <c r="CF47" s="18"/>
      <c r="CG47" s="18"/>
      <c r="CH47" s="18"/>
      <c r="CI47" s="18"/>
      <c r="CJ47" s="18"/>
      <c r="CK47" s="9"/>
      <c r="CL47" s="9"/>
      <c r="CM47" s="9"/>
      <c r="CN47" s="9"/>
      <c r="CO47" s="9"/>
      <c r="CP47" s="9"/>
      <c r="CQ47" s="9"/>
      <c r="CR47" s="9"/>
      <c r="CS47" s="9"/>
      <c r="CT47" s="9"/>
      <c r="CW47" s="7"/>
      <c r="CX47"/>
      <c r="CY47"/>
      <c r="CZ47"/>
      <c r="DA47"/>
      <c r="DB47"/>
      <c r="DC47"/>
      <c r="DD47"/>
      <c r="DE47"/>
      <c r="DF47"/>
      <c r="DG47"/>
    </row>
    <row r="48" spans="2:180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s="132"/>
      <c r="BN48" s="132"/>
      <c r="BO48" s="132"/>
      <c r="BP48" s="132"/>
      <c r="BQ48" s="132"/>
      <c r="BR48" s="132"/>
      <c r="BS48" s="132"/>
      <c r="BT48" s="132"/>
      <c r="BU48" s="132"/>
      <c r="BV48" s="132"/>
      <c r="BW48" s="132"/>
      <c r="BX48" s="214"/>
      <c r="CF48" s="18"/>
      <c r="CG48" s="18"/>
      <c r="CH48" s="18"/>
      <c r="CI48" s="18"/>
      <c r="CJ48" s="18"/>
      <c r="CK48" s="9"/>
      <c r="CL48" s="9"/>
      <c r="CM48" s="9"/>
      <c r="CN48" s="9"/>
      <c r="CO48" s="9"/>
      <c r="CP48" s="9"/>
      <c r="CQ48" s="9"/>
      <c r="CR48" s="9"/>
      <c r="CS48" s="9"/>
      <c r="CT48" s="9"/>
      <c r="CW48" s="7"/>
      <c r="CX48"/>
      <c r="CY48"/>
      <c r="CZ48"/>
      <c r="DA48"/>
      <c r="DB48"/>
      <c r="DC48"/>
      <c r="DD48"/>
      <c r="DE48"/>
      <c r="DF48"/>
      <c r="DG48"/>
    </row>
    <row r="49" spans="12:116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s="216"/>
      <c r="BN49" s="216"/>
      <c r="BO49" s="216"/>
      <c r="BP49" s="216"/>
      <c r="BQ49" s="216"/>
      <c r="BR49" s="216"/>
      <c r="BS49" s="216"/>
      <c r="BT49" s="216"/>
      <c r="BU49" s="216"/>
      <c r="BV49" s="216"/>
      <c r="BW49" s="216"/>
      <c r="BX49" s="217"/>
      <c r="CF49" s="18"/>
      <c r="CG49" s="18"/>
      <c r="CH49" s="18"/>
      <c r="CI49" s="18"/>
      <c r="CJ49" s="18"/>
      <c r="CK49" s="9"/>
      <c r="CL49" s="9"/>
      <c r="CM49" s="9"/>
      <c r="CN49" s="9"/>
      <c r="CO49" s="9"/>
      <c r="CP49" s="9"/>
      <c r="CQ49" s="9"/>
      <c r="CR49" s="9"/>
      <c r="CS49" s="9"/>
      <c r="CT49" s="9"/>
      <c r="CW49" s="7"/>
      <c r="CX49"/>
      <c r="CY49"/>
      <c r="CZ49"/>
      <c r="DA49"/>
      <c r="DB49"/>
      <c r="DC49"/>
      <c r="DD49"/>
      <c r="DE49"/>
      <c r="DF49"/>
      <c r="DG49"/>
    </row>
    <row r="50" spans="12:116" ht="15.75" thickBot="1" x14ac:dyDescent="0.3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s="135"/>
      <c r="BN50" s="135"/>
      <c r="BO50" s="135"/>
      <c r="BP50" s="135"/>
      <c r="BQ50" s="135"/>
      <c r="BR50" s="135"/>
      <c r="BS50" s="135"/>
      <c r="BT50" s="135"/>
      <c r="BU50" s="135"/>
      <c r="BV50" s="135"/>
      <c r="BW50" s="135"/>
      <c r="BX50" s="215"/>
      <c r="CF50" s="18"/>
      <c r="CG50" s="18"/>
      <c r="CH50" s="18"/>
      <c r="CI50" s="18"/>
      <c r="CJ50" s="18"/>
      <c r="CK50" s="9"/>
      <c r="CL50" s="9"/>
      <c r="CM50" s="9"/>
      <c r="CN50" s="9"/>
      <c r="CO50" s="9"/>
      <c r="CP50" s="9"/>
      <c r="CQ50" s="9"/>
      <c r="CR50" s="9"/>
      <c r="CS50" s="9"/>
      <c r="CT50" s="9"/>
      <c r="CW50" s="7"/>
      <c r="CX50"/>
      <c r="CY50"/>
      <c r="CZ50"/>
      <c r="DA50"/>
      <c r="DB50"/>
      <c r="DC50"/>
      <c r="DD50"/>
      <c r="DE50"/>
      <c r="DF50"/>
      <c r="DG50"/>
    </row>
    <row r="51" spans="12:116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</row>
    <row r="52" spans="12:116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</row>
    <row r="53" spans="12:116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</row>
    <row r="54" spans="12:116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</row>
    <row r="55" spans="12:116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</row>
    <row r="56" spans="12:116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</row>
    <row r="57" spans="12:116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</row>
    <row r="58" spans="12:116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</row>
    <row r="59" spans="12:116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</row>
    <row r="60" spans="12:116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</row>
    <row r="61" spans="12:116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</row>
    <row r="62" spans="12:116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</row>
    <row r="63" spans="12:116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</row>
    <row r="64" spans="12:116" x14ac:dyDescent="0.25"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</row>
    <row r="65" spans="12:116" x14ac:dyDescent="0.25"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</row>
    <row r="66" spans="12:116" x14ac:dyDescent="0.25"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</row>
    <row r="67" spans="12:116" x14ac:dyDescent="0.25"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</row>
    <row r="68" spans="12:116" x14ac:dyDescent="0.25"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</row>
    <row r="69" spans="12:116" x14ac:dyDescent="0.25"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</row>
    <row r="70" spans="12:116" x14ac:dyDescent="0.25"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</row>
    <row r="71" spans="12:116" x14ac:dyDescent="0.25"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</row>
    <row r="72" spans="12:116" x14ac:dyDescent="0.25"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</row>
    <row r="73" spans="12:116" x14ac:dyDescent="0.25"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</row>
    <row r="74" spans="12:116" x14ac:dyDescent="0.25"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</row>
    <row r="75" spans="12:116" x14ac:dyDescent="0.25"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</row>
    <row r="76" spans="12:116" x14ac:dyDescent="0.25"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</row>
    <row r="77" spans="12:116" x14ac:dyDescent="0.25"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</row>
    <row r="78" spans="12:116" x14ac:dyDescent="0.25"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</row>
    <row r="79" spans="12:116" x14ac:dyDescent="0.25"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</row>
    <row r="80" spans="12:116" x14ac:dyDescent="0.25"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</row>
    <row r="81" spans="12:116" x14ac:dyDescent="0.25"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</row>
    <row r="82" spans="12:116" x14ac:dyDescent="0.25"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</row>
    <row r="83" spans="12:116" x14ac:dyDescent="0.25"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</row>
    <row r="84" spans="12:116" x14ac:dyDescent="0.25"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</row>
    <row r="85" spans="12:116" x14ac:dyDescent="0.25"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</row>
    <row r="86" spans="12:116" x14ac:dyDescent="0.25"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</row>
    <row r="87" spans="12:116" x14ac:dyDescent="0.25"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</row>
    <row r="88" spans="12:116" x14ac:dyDescent="0.25"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</row>
    <row r="89" spans="12:116" x14ac:dyDescent="0.25"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</row>
    <row r="90" spans="12:116" x14ac:dyDescent="0.25"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</row>
    <row r="91" spans="12:116" x14ac:dyDescent="0.25"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</row>
    <row r="92" spans="12:116" x14ac:dyDescent="0.25"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</row>
    <row r="93" spans="12:116" x14ac:dyDescent="0.25"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</row>
    <row r="94" spans="12:116" x14ac:dyDescent="0.25"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</row>
    <row r="95" spans="12:116" x14ac:dyDescent="0.25"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</row>
    <row r="96" spans="12:116" x14ac:dyDescent="0.25"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</row>
    <row r="97" spans="12:116" x14ac:dyDescent="0.25"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</row>
    <row r="98" spans="12:116" x14ac:dyDescent="0.25"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</row>
    <row r="99" spans="12:116" x14ac:dyDescent="0.25"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</row>
    <row r="100" spans="12:116" x14ac:dyDescent="0.25"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</row>
    <row r="101" spans="12:116" x14ac:dyDescent="0.25"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</row>
    <row r="102" spans="12:116" x14ac:dyDescent="0.25"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</row>
    <row r="103" spans="12:116" x14ac:dyDescent="0.25"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</row>
    <row r="104" spans="12:116" x14ac:dyDescent="0.25"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</row>
    <row r="105" spans="12:116" x14ac:dyDescent="0.25"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</row>
    <row r="106" spans="12:116" x14ac:dyDescent="0.25"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</row>
    <row r="107" spans="12:116" x14ac:dyDescent="0.25"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</row>
    <row r="108" spans="12:116" x14ac:dyDescent="0.25"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</row>
    <row r="109" spans="12:116" x14ac:dyDescent="0.25"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</row>
    <row r="110" spans="12:116" x14ac:dyDescent="0.25"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</row>
    <row r="111" spans="12:116" x14ac:dyDescent="0.25"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</row>
    <row r="112" spans="12:116" x14ac:dyDescent="0.25"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</row>
    <row r="113" spans="12:116" x14ac:dyDescent="0.25"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</row>
    <row r="114" spans="12:116" x14ac:dyDescent="0.25"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</row>
    <row r="115" spans="12:116" x14ac:dyDescent="0.25"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</row>
    <row r="116" spans="12:116" x14ac:dyDescent="0.25"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</row>
    <row r="117" spans="12:116" x14ac:dyDescent="0.25"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</row>
    <row r="118" spans="12:116" x14ac:dyDescent="0.25"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</row>
    <row r="119" spans="12:116" x14ac:dyDescent="0.25"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</row>
    <row r="120" spans="12:116" x14ac:dyDescent="0.25"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</row>
    <row r="121" spans="12:116" x14ac:dyDescent="0.25"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</row>
    <row r="122" spans="12:116" x14ac:dyDescent="0.25"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</row>
    <row r="123" spans="12:116" x14ac:dyDescent="0.25"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</row>
    <row r="124" spans="12:116" x14ac:dyDescent="0.25"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</row>
    <row r="125" spans="12:116" x14ac:dyDescent="0.25"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</row>
    <row r="126" spans="12:116" x14ac:dyDescent="0.25"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</row>
    <row r="127" spans="12:116" x14ac:dyDescent="0.25"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</row>
    <row r="128" spans="12:116" x14ac:dyDescent="0.25"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</row>
    <row r="129" spans="12:116" x14ac:dyDescent="0.25"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</row>
    <row r="130" spans="12:116" x14ac:dyDescent="0.25"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</row>
    <row r="131" spans="12:116" x14ac:dyDescent="0.25"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</row>
    <row r="132" spans="12:116" x14ac:dyDescent="0.25"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</row>
    <row r="133" spans="12:116" x14ac:dyDescent="0.25"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</row>
    <row r="134" spans="12:116" x14ac:dyDescent="0.25"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</row>
    <row r="135" spans="12:116" x14ac:dyDescent="0.25"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</row>
    <row r="136" spans="12:116" x14ac:dyDescent="0.25"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</row>
    <row r="137" spans="12:116" x14ac:dyDescent="0.25"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</row>
    <row r="138" spans="12:116" x14ac:dyDescent="0.25"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</row>
    <row r="139" spans="12:116" x14ac:dyDescent="0.25"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</row>
    <row r="140" spans="12:116" x14ac:dyDescent="0.25"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</row>
    <row r="141" spans="12:116" x14ac:dyDescent="0.25"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</row>
    <row r="142" spans="12:116" x14ac:dyDescent="0.25"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</row>
    <row r="143" spans="12:116" x14ac:dyDescent="0.25"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</row>
    <row r="144" spans="12:116" x14ac:dyDescent="0.25"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</row>
    <row r="145" spans="12:116" x14ac:dyDescent="0.25"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</row>
    <row r="146" spans="12:116" x14ac:dyDescent="0.25"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</row>
    <row r="147" spans="12:116" x14ac:dyDescent="0.25"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</row>
    <row r="148" spans="12:116" x14ac:dyDescent="0.25"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</row>
    <row r="149" spans="12:116" x14ac:dyDescent="0.25"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</row>
    <row r="150" spans="12:116" x14ac:dyDescent="0.25"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</row>
    <row r="151" spans="12:116" x14ac:dyDescent="0.25"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</row>
    <row r="152" spans="12:116" x14ac:dyDescent="0.25"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</row>
    <row r="153" spans="12:116" x14ac:dyDescent="0.25"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</row>
    <row r="154" spans="12:116" x14ac:dyDescent="0.25"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</row>
    <row r="155" spans="12:116" x14ac:dyDescent="0.25"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</row>
    <row r="156" spans="12:116" x14ac:dyDescent="0.25"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</row>
    <row r="157" spans="12:116" x14ac:dyDescent="0.25"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</row>
    <row r="158" spans="12:116" x14ac:dyDescent="0.25"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</row>
    <row r="159" spans="12:116" x14ac:dyDescent="0.25"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</row>
    <row r="160" spans="12:116" x14ac:dyDescent="0.25"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</row>
    <row r="161" spans="12:111" x14ac:dyDescent="0.25"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</row>
    <row r="162" spans="12:111" x14ac:dyDescent="0.25"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</row>
    <row r="163" spans="12:111" x14ac:dyDescent="0.25"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</row>
    <row r="164" spans="12:111" x14ac:dyDescent="0.25"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</row>
    <row r="165" spans="12:111" x14ac:dyDescent="0.25"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</row>
    <row r="166" spans="12:111" x14ac:dyDescent="0.25"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</row>
    <row r="167" spans="12:111" x14ac:dyDescent="0.25"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</row>
    <row r="168" spans="12:111" x14ac:dyDescent="0.25"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</row>
    <row r="169" spans="12:111" x14ac:dyDescent="0.25"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</row>
    <row r="170" spans="12:111" x14ac:dyDescent="0.25"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</row>
    <row r="171" spans="12:111" x14ac:dyDescent="0.25"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</row>
    <row r="172" spans="12:111" x14ac:dyDescent="0.25"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</row>
    <row r="173" spans="12:111" x14ac:dyDescent="0.25"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</row>
    <row r="174" spans="12:111" x14ac:dyDescent="0.25"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</row>
    <row r="175" spans="12:111" x14ac:dyDescent="0.25"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</row>
    <row r="176" spans="12:111" x14ac:dyDescent="0.25"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</row>
    <row r="177" spans="12:111" x14ac:dyDescent="0.25"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</row>
    <row r="178" spans="12:111" x14ac:dyDescent="0.25"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</row>
    <row r="179" spans="12:111" x14ac:dyDescent="0.25"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</row>
    <row r="180" spans="12:111" x14ac:dyDescent="0.25"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</row>
    <row r="181" spans="12:111" x14ac:dyDescent="0.25"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</row>
    <row r="182" spans="12:111" x14ac:dyDescent="0.25"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</row>
    <row r="183" spans="12:111" x14ac:dyDescent="0.25"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</row>
    <row r="184" spans="12:111" x14ac:dyDescent="0.25"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</row>
    <row r="185" spans="12:111" x14ac:dyDescent="0.25"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</row>
    <row r="186" spans="12:111" x14ac:dyDescent="0.25"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</row>
    <row r="187" spans="12:111" x14ac:dyDescent="0.25"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</row>
    <row r="188" spans="12:111" x14ac:dyDescent="0.25"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</row>
    <row r="189" spans="12:111" x14ac:dyDescent="0.25"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</row>
    <row r="190" spans="12:111" x14ac:dyDescent="0.25"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</row>
    <row r="191" spans="12:111" x14ac:dyDescent="0.25"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</row>
    <row r="192" spans="12:111" x14ac:dyDescent="0.25"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</row>
    <row r="193" spans="12:111" x14ac:dyDescent="0.25"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</row>
    <row r="194" spans="12:111" x14ac:dyDescent="0.25"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</row>
    <row r="195" spans="12:111" x14ac:dyDescent="0.25"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</row>
    <row r="196" spans="12:111" x14ac:dyDescent="0.25"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</row>
    <row r="197" spans="12:111" x14ac:dyDescent="0.25"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</row>
    <row r="198" spans="12:111" x14ac:dyDescent="0.25"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</row>
    <row r="199" spans="12:111" x14ac:dyDescent="0.25"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</row>
    <row r="200" spans="12:111" x14ac:dyDescent="0.25"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</row>
    <row r="201" spans="12:111" x14ac:dyDescent="0.25"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</row>
    <row r="202" spans="12:111" x14ac:dyDescent="0.25"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</row>
    <row r="203" spans="12:111" x14ac:dyDescent="0.25"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</row>
    <row r="204" spans="12:111" x14ac:dyDescent="0.25"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</row>
    <row r="205" spans="12:111" x14ac:dyDescent="0.25"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</row>
    <row r="206" spans="12:111" x14ac:dyDescent="0.25"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</row>
    <row r="207" spans="12:111" x14ac:dyDescent="0.25"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</row>
    <row r="208" spans="12:111" x14ac:dyDescent="0.25"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</row>
    <row r="209" spans="12:111" x14ac:dyDescent="0.25"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</row>
    <row r="210" spans="12:111" x14ac:dyDescent="0.25"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</row>
    <row r="211" spans="12:111" x14ac:dyDescent="0.25"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</row>
    <row r="212" spans="12:111" x14ac:dyDescent="0.25"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</row>
    <row r="213" spans="12:111" x14ac:dyDescent="0.25"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</row>
    <row r="214" spans="12:111" x14ac:dyDescent="0.25"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</row>
    <row r="215" spans="12:111" x14ac:dyDescent="0.25"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</row>
    <row r="216" spans="12:111" x14ac:dyDescent="0.25"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</row>
    <row r="217" spans="12:111" x14ac:dyDescent="0.25"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</row>
    <row r="218" spans="12:111" x14ac:dyDescent="0.25"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</row>
    <row r="219" spans="12:111" x14ac:dyDescent="0.25"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</row>
    <row r="220" spans="12:111" x14ac:dyDescent="0.25"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</row>
    <row r="221" spans="12:111" x14ac:dyDescent="0.25"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</row>
    <row r="222" spans="12:111" x14ac:dyDescent="0.25"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</row>
    <row r="223" spans="12:111" x14ac:dyDescent="0.25"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</row>
    <row r="224" spans="12:111" x14ac:dyDescent="0.25"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</row>
    <row r="225" spans="12:111" x14ac:dyDescent="0.25"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</row>
    <row r="226" spans="12:111" x14ac:dyDescent="0.25"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</row>
    <row r="227" spans="12:111" x14ac:dyDescent="0.25"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</row>
    <row r="228" spans="12:111" x14ac:dyDescent="0.25"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</row>
    <row r="229" spans="12:111" x14ac:dyDescent="0.25"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</row>
    <row r="230" spans="12:111" x14ac:dyDescent="0.25"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</row>
    <row r="231" spans="12:111" x14ac:dyDescent="0.25"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</row>
    <row r="232" spans="12:111" x14ac:dyDescent="0.25"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</row>
    <row r="233" spans="12:111" x14ac:dyDescent="0.25"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</row>
    <row r="234" spans="12:111" x14ac:dyDescent="0.25"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</row>
    <row r="235" spans="12:111" x14ac:dyDescent="0.25"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</row>
    <row r="236" spans="12:111" x14ac:dyDescent="0.25"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</row>
    <row r="237" spans="12:111" x14ac:dyDescent="0.25"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</row>
    <row r="238" spans="12:111" x14ac:dyDescent="0.25"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</row>
    <row r="239" spans="12:111" x14ac:dyDescent="0.25"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</row>
    <row r="240" spans="12:111" x14ac:dyDescent="0.25"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</row>
    <row r="241" spans="12:111" x14ac:dyDescent="0.25"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</row>
    <row r="242" spans="12:111" x14ac:dyDescent="0.25"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</row>
  </sheetData>
  <sortState ref="C2:C25">
    <sortCondition ref="C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P40"/>
  <sheetViews>
    <sheetView zoomScaleNormal="100" workbookViewId="0">
      <selection activeCell="M27" sqref="M27"/>
    </sheetView>
  </sheetViews>
  <sheetFormatPr baseColWidth="10" defaultColWidth="18.7109375" defaultRowHeight="15" x14ac:dyDescent="0.25"/>
  <cols>
    <col min="1" max="1" width="18.7109375" style="459"/>
    <col min="2" max="2" width="12" style="460" customWidth="1"/>
    <col min="3" max="3" width="15.42578125" style="459" customWidth="1"/>
    <col min="4" max="4" width="23.140625" style="459" customWidth="1"/>
    <col min="5" max="5" width="32.85546875" style="459" customWidth="1"/>
    <col min="6" max="6" width="13.5703125" style="459" customWidth="1"/>
    <col min="7" max="7" width="17.5703125" style="461" customWidth="1"/>
    <col min="8" max="8" width="19.5703125" style="459" customWidth="1"/>
    <col min="9" max="9" width="25" style="459" customWidth="1"/>
    <col min="10" max="10" width="18.7109375" style="459"/>
    <col min="11" max="11" width="20.42578125" style="459" customWidth="1"/>
    <col min="12" max="13" width="18.7109375" style="459"/>
    <col min="14" max="14" width="46.42578125" style="459" customWidth="1"/>
    <col min="15" max="15" width="62.140625" style="459" customWidth="1"/>
    <col min="16" max="16384" width="18.7109375" style="459"/>
  </cols>
  <sheetData>
    <row r="1" spans="1:16" s="428" customFormat="1" ht="54" customHeight="1" thickBot="1" x14ac:dyDescent="0.3">
      <c r="A1" s="464" t="s">
        <v>2041</v>
      </c>
      <c r="B1" s="500" t="s">
        <v>1755</v>
      </c>
      <c r="C1" s="470" t="s">
        <v>1750</v>
      </c>
      <c r="D1" s="470" t="s">
        <v>1754</v>
      </c>
      <c r="E1" s="470" t="s">
        <v>1753</v>
      </c>
      <c r="F1" s="470" t="s">
        <v>1752</v>
      </c>
      <c r="G1" s="471" t="s">
        <v>2040</v>
      </c>
      <c r="H1" s="470" t="s">
        <v>2039</v>
      </c>
      <c r="I1" s="470" t="s">
        <v>2018</v>
      </c>
      <c r="J1" s="470" t="s">
        <v>1751</v>
      </c>
      <c r="K1" s="470" t="s">
        <v>2050</v>
      </c>
      <c r="L1" s="472" t="s">
        <v>2042</v>
      </c>
    </row>
    <row r="2" spans="1:16" s="428" customFormat="1" ht="15" customHeight="1" thickTop="1" x14ac:dyDescent="0.25">
      <c r="A2" s="479" t="s">
        <v>2043</v>
      </c>
      <c r="B2" s="496">
        <v>43108</v>
      </c>
      <c r="C2" s="480" t="s">
        <v>1749</v>
      </c>
      <c r="D2" s="480" t="s">
        <v>803</v>
      </c>
      <c r="E2" s="480" t="s">
        <v>1762</v>
      </c>
      <c r="F2" s="480" t="s">
        <v>4</v>
      </c>
      <c r="G2" s="481" t="s">
        <v>235</v>
      </c>
      <c r="H2" s="467" t="str">
        <f t="array" ref="H2">IF(E2="","",INDEX(Tableau1[Equipement],MATCH(1,('TABLEAU SUIVI SF6'!E2=Tableau1[Poste technique])*('TABLEAU SUIVI SF6'!G2=Tableau1[Colonne1]),0)))</f>
        <v>5000874620</v>
      </c>
      <c r="I2" s="467" t="str">
        <f>IF(E2="","",VLOOKUP(E2,'Extraction IP'!A$2:B$1661,2,0))</f>
        <v>FLUOBLOCT105</v>
      </c>
      <c r="J2" s="480">
        <v>400884453</v>
      </c>
      <c r="K2" s="482">
        <v>0.3</v>
      </c>
      <c r="L2" s="483">
        <v>1</v>
      </c>
    </row>
    <row r="3" spans="1:16" s="428" customFormat="1" ht="14.45" customHeight="1" x14ac:dyDescent="0.25">
      <c r="A3" s="463" t="s">
        <v>2049</v>
      </c>
      <c r="B3" s="501">
        <v>43111</v>
      </c>
      <c r="C3" s="474" t="s">
        <v>1749</v>
      </c>
      <c r="D3" s="474" t="s">
        <v>1743</v>
      </c>
      <c r="E3" s="474" t="s">
        <v>1859</v>
      </c>
      <c r="F3" s="474" t="s">
        <v>4</v>
      </c>
      <c r="G3" s="475" t="s">
        <v>2047</v>
      </c>
      <c r="H3" s="473" t="str">
        <f t="array" ref="H3">IF(E3="","",INDEX(Tableau1[Equipement],MATCH(1,('TABLEAU SUIVI SF6'!E3=Tableau1[Poste technique])*('TABLEAU SUIVI SF6'!G3=Tableau1[Colonne1]),0)))</f>
        <v>5000885796</v>
      </c>
      <c r="I3" s="473" t="str">
        <f>IF(E3="","",VLOOKUP(E3,'Extraction IP'!A$2:B$1661,2,0))</f>
        <v>HEXABLOCH9S</v>
      </c>
      <c r="J3" s="474">
        <v>400886462</v>
      </c>
      <c r="K3" s="476">
        <v>0.28000000000000003</v>
      </c>
      <c r="L3" s="477">
        <v>2</v>
      </c>
      <c r="M3" s="430"/>
    </row>
    <row r="4" spans="1:16" s="428" customFormat="1" ht="14.45" customHeight="1" x14ac:dyDescent="0.25">
      <c r="A4" s="463" t="s">
        <v>2044</v>
      </c>
      <c r="B4" s="501">
        <v>43112</v>
      </c>
      <c r="C4" s="474" t="s">
        <v>1749</v>
      </c>
      <c r="D4" s="474" t="s">
        <v>803</v>
      </c>
      <c r="E4" s="474" t="s">
        <v>1761</v>
      </c>
      <c r="F4" s="474" t="s">
        <v>4</v>
      </c>
      <c r="G4" s="475" t="s">
        <v>2045</v>
      </c>
      <c r="H4" s="473" t="str">
        <f t="array" ref="H4">IF(E4="","",INDEX(Tableau1[Equipement],MATCH(1,('TABLEAU SUIVI SF6'!E4=Tableau1[Poste technique])*('TABLEAU SUIVI SF6'!G4=Tableau1[Colonne1]),0)))</f>
        <v>5000874613</v>
      </c>
      <c r="I4" s="473" t="str">
        <f>IF(E4="","",VLOOKUP(E4,'Extraction IP'!A$2:B$1661,2,0))</f>
        <v>FLUOBLOCT105</v>
      </c>
      <c r="J4" s="474">
        <v>400886764</v>
      </c>
      <c r="K4" s="476">
        <v>0.16</v>
      </c>
      <c r="L4" s="477">
        <v>3</v>
      </c>
    </row>
    <row r="5" spans="1:16" s="428" customFormat="1" x14ac:dyDescent="0.25">
      <c r="A5" s="485" t="s">
        <v>2044</v>
      </c>
      <c r="B5" s="498">
        <v>43117</v>
      </c>
      <c r="C5" s="486" t="s">
        <v>1748</v>
      </c>
      <c r="D5" s="486" t="s">
        <v>2036</v>
      </c>
      <c r="E5" s="486" t="s">
        <v>1988</v>
      </c>
      <c r="F5" s="486" t="s">
        <v>4</v>
      </c>
      <c r="G5" s="487" t="s">
        <v>13</v>
      </c>
      <c r="H5" s="484" t="str">
        <f t="array" ref="H5">IF(E5="","",INDEX(Tableau1[Equipement],MATCH(1,('TABLEAU SUIVI SF6'!E5=Tableau1[Poste technique])*('TABLEAU SUIVI SF6'!G5=Tableau1[Colonne1]),0)))</f>
        <v>5000931613</v>
      </c>
      <c r="I5" s="484" t="str">
        <f>IF(E5="","",VLOOKUP(E5,'Extraction IP'!A$2:B$1661,2,0))</f>
        <v>FA2</v>
      </c>
      <c r="J5" s="486">
        <v>400887442</v>
      </c>
      <c r="K5" s="488">
        <v>0.65</v>
      </c>
      <c r="L5" s="489">
        <v>4</v>
      </c>
    </row>
    <row r="6" spans="1:16" s="428" customFormat="1" ht="14.45" customHeight="1" x14ac:dyDescent="0.25">
      <c r="A6" s="463" t="s">
        <v>2048</v>
      </c>
      <c r="B6" s="501">
        <v>43118</v>
      </c>
      <c r="C6" s="474" t="s">
        <v>1749</v>
      </c>
      <c r="D6" s="474" t="s">
        <v>803</v>
      </c>
      <c r="E6" s="474" t="s">
        <v>1765</v>
      </c>
      <c r="F6" s="474" t="s">
        <v>4</v>
      </c>
      <c r="G6" s="475" t="s">
        <v>2046</v>
      </c>
      <c r="H6" s="473" t="str">
        <f t="array" ref="H6">IF(E6="","",INDEX(Tableau1[Equipement],MATCH(1,('TABLEAU SUIVI SF6'!E6=Tableau1[Poste technique])*('TABLEAU SUIVI SF6'!G6=Tableau1[Colonne1]),0)))</f>
        <v>5000837181</v>
      </c>
      <c r="I6" s="473" t="str">
        <f>IF(E6="","",VLOOKUP(E6,'Extraction IP'!A$2:B$1661,2,0))</f>
        <v>FLUOBLOCT105</v>
      </c>
      <c r="J6" s="474">
        <v>400887730</v>
      </c>
      <c r="K6" s="476">
        <v>0.72</v>
      </c>
      <c r="L6" s="477">
        <v>5</v>
      </c>
    </row>
    <row r="7" spans="1:16" s="428" customFormat="1" ht="14.45" customHeight="1" x14ac:dyDescent="0.25">
      <c r="A7" s="462" t="s">
        <v>2048</v>
      </c>
      <c r="B7" s="497">
        <v>43121</v>
      </c>
      <c r="C7" s="465" t="s">
        <v>1749</v>
      </c>
      <c r="D7" s="465" t="s">
        <v>803</v>
      </c>
      <c r="E7" s="465" t="s">
        <v>1762</v>
      </c>
      <c r="F7" s="465" t="s">
        <v>4</v>
      </c>
      <c r="G7" s="466" t="s">
        <v>235</v>
      </c>
      <c r="H7" s="467" t="str">
        <f t="array" ref="H7">IF(E7="","",INDEX(Tableau1[Equipement],MATCH(1,('TABLEAU SUIVI SF6'!E7=Tableau1[Poste technique])*('TABLEAU SUIVI SF6'!G7=Tableau1[Colonne1]),0)))</f>
        <v>5000874620</v>
      </c>
      <c r="I7" s="467" t="str">
        <f>IF(E7="","",VLOOKUP(E7,'Extraction IP'!A$2:B$1661,2,0))</f>
        <v>FLUOBLOCT105</v>
      </c>
      <c r="J7" s="465">
        <v>400887972</v>
      </c>
      <c r="K7" s="468">
        <v>0.52</v>
      </c>
      <c r="L7" s="469">
        <v>6</v>
      </c>
      <c r="P7" s="458"/>
    </row>
    <row r="8" spans="1:16" s="428" customFormat="1" x14ac:dyDescent="0.25">
      <c r="A8" s="463" t="s">
        <v>2048</v>
      </c>
      <c r="B8" s="501">
        <v>43123</v>
      </c>
      <c r="C8" s="474" t="s">
        <v>1748</v>
      </c>
      <c r="D8" s="474" t="s">
        <v>2031</v>
      </c>
      <c r="E8" s="474" t="s">
        <v>1916</v>
      </c>
      <c r="F8" s="474" t="s">
        <v>4</v>
      </c>
      <c r="G8" s="475" t="s">
        <v>13</v>
      </c>
      <c r="H8" s="473" t="str">
        <f t="array" ref="H8">IF(E8="","",INDEX(Tableau1[Equipement],MATCH(1,('TABLEAU SUIVI SF6'!E8=Tableau1[Poste technique])*('TABLEAU SUIVI SF6'!G8=Tableau1[Colonne1]),0)))</f>
        <v>5002205137</v>
      </c>
      <c r="I8" s="473" t="str">
        <f>IF(E8="","",VLOOKUP(E8,'Extraction IP'!A$2:B$1661,2,0))</f>
        <v>FA2</v>
      </c>
      <c r="J8" s="474">
        <v>400888232</v>
      </c>
      <c r="K8" s="476">
        <v>0.4</v>
      </c>
      <c r="L8" s="477">
        <v>7</v>
      </c>
      <c r="M8" s="430"/>
    </row>
    <row r="9" spans="1:16" s="428" customFormat="1" ht="14.45" customHeight="1" x14ac:dyDescent="0.25">
      <c r="A9" s="463" t="s">
        <v>2048</v>
      </c>
      <c r="B9" s="501">
        <v>43124</v>
      </c>
      <c r="C9" s="474" t="s">
        <v>1749</v>
      </c>
      <c r="D9" s="474" t="s">
        <v>803</v>
      </c>
      <c r="E9" s="474" t="s">
        <v>1762</v>
      </c>
      <c r="F9" s="474" t="s">
        <v>4</v>
      </c>
      <c r="G9" s="475" t="s">
        <v>2045</v>
      </c>
      <c r="H9" s="473" t="str">
        <f t="array" ref="H9">IF(E9="","",INDEX(Tableau1[Equipement],MATCH(1,('TABLEAU SUIVI SF6'!E9=Tableau1[Poste technique])*('TABLEAU SUIVI SF6'!G9=Tableau1[Colonne1]),0)))</f>
        <v>5000874630</v>
      </c>
      <c r="I9" s="473" t="str">
        <f>IF(E9="","",VLOOKUP(E9,'Extraction IP'!A$2:B$1661,2,0))</f>
        <v>FLUOBLOCT105</v>
      </c>
      <c r="J9" s="474">
        <v>400889333</v>
      </c>
      <c r="K9" s="476">
        <v>0.46</v>
      </c>
      <c r="L9" s="477">
        <v>8</v>
      </c>
      <c r="M9" s="457"/>
    </row>
    <row r="10" spans="1:16" s="428" customFormat="1" ht="14.45" customHeight="1" x14ac:dyDescent="0.25">
      <c r="A10" s="463" t="s">
        <v>2057</v>
      </c>
      <c r="B10" s="501">
        <v>43129</v>
      </c>
      <c r="C10" s="474" t="s">
        <v>1749</v>
      </c>
      <c r="D10" s="474" t="s">
        <v>803</v>
      </c>
      <c r="E10" s="474" t="s">
        <v>1765</v>
      </c>
      <c r="F10" s="474" t="s">
        <v>4</v>
      </c>
      <c r="G10" s="475" t="s">
        <v>2058</v>
      </c>
      <c r="H10" s="473" t="str">
        <f t="array" ref="H10">IF(E10="","",INDEX(Tableau1[Equipement],MATCH(1,('TABLEAU SUIVI SF6'!E10=Tableau1[Poste technique])*('TABLEAU SUIVI SF6'!G10=Tableau1[Colonne1]),0)))</f>
        <v>5000837175</v>
      </c>
      <c r="I10" s="473" t="str">
        <f>IF(E10="","",VLOOKUP(E10,'Extraction IP'!A$2:B$1661,2,0))</f>
        <v>FLUOBLOCT105</v>
      </c>
      <c r="J10" s="474">
        <v>400890207</v>
      </c>
      <c r="K10" s="476">
        <v>0.36</v>
      </c>
      <c r="L10" s="477">
        <v>9</v>
      </c>
      <c r="M10" s="457"/>
    </row>
    <row r="11" spans="1:16" s="428" customFormat="1" x14ac:dyDescent="0.25">
      <c r="A11" s="463" t="s">
        <v>2059</v>
      </c>
      <c r="B11" s="501">
        <v>43129</v>
      </c>
      <c r="C11" s="474" t="s">
        <v>1748</v>
      </c>
      <c r="D11" s="474" t="s">
        <v>2033</v>
      </c>
      <c r="E11" s="474" t="s">
        <v>1939</v>
      </c>
      <c r="F11" s="474" t="s">
        <v>4</v>
      </c>
      <c r="G11" s="475" t="s">
        <v>6</v>
      </c>
      <c r="H11" s="473" t="str">
        <f t="array" ref="H11">IF(E11="","",INDEX(Tableau1[Equipement],MATCH(1,('TABLEAU SUIVI SF6'!E11=Tableau1[Poste technique])*('TABLEAU SUIVI SF6'!G11=Tableau1[Colonne1]),0)))</f>
        <v>5000976209</v>
      </c>
      <c r="I11" s="473" t="str">
        <f>IF(E11="","",VLOOKUP(E11,'Extraction IP'!A$2:B$1661,2,0))</f>
        <v>FA1_72,5</v>
      </c>
      <c r="J11" s="474">
        <v>400890293</v>
      </c>
      <c r="K11" s="476">
        <v>0.18</v>
      </c>
      <c r="L11" s="477">
        <v>10</v>
      </c>
      <c r="M11" s="457"/>
    </row>
    <row r="12" spans="1:16" s="428" customFormat="1" x14ac:dyDescent="0.25">
      <c r="A12" s="463" t="s">
        <v>2057</v>
      </c>
      <c r="B12" s="501">
        <v>43130</v>
      </c>
      <c r="C12" s="474" t="s">
        <v>1748</v>
      </c>
      <c r="D12" s="474" t="s">
        <v>2036</v>
      </c>
      <c r="E12" s="474" t="s">
        <v>1989</v>
      </c>
      <c r="F12" s="474" t="s">
        <v>4</v>
      </c>
      <c r="G12" s="475" t="s">
        <v>18</v>
      </c>
      <c r="H12" s="473" t="str">
        <f t="array" ref="H12">IF(E12="","",INDEX(Tableau1[Equipement],MATCH(1,('TABLEAU SUIVI SF6'!E12=Tableau1[Poste technique])*('TABLEAU SUIVI SF6'!G12=Tableau1[Colonne1]),0)))</f>
        <v>5000976013</v>
      </c>
      <c r="I12" s="473" t="str">
        <f>IF(E12="","",VLOOKUP(E12,'Extraction IP'!A$2:B$1661,2,0))</f>
        <v>FA2</v>
      </c>
      <c r="J12" s="474">
        <v>400890249</v>
      </c>
      <c r="K12" s="476">
        <v>0.32</v>
      </c>
      <c r="L12" s="477">
        <v>11</v>
      </c>
      <c r="M12" s="457"/>
    </row>
    <row r="13" spans="1:16" s="428" customFormat="1" x14ac:dyDescent="0.25">
      <c r="A13" s="463" t="s">
        <v>2057</v>
      </c>
      <c r="B13" s="501">
        <v>43130</v>
      </c>
      <c r="C13" s="474" t="s">
        <v>1748</v>
      </c>
      <c r="D13" s="474" t="s">
        <v>2036</v>
      </c>
      <c r="E13" s="474" t="s">
        <v>1989</v>
      </c>
      <c r="F13" s="474" t="s">
        <v>4</v>
      </c>
      <c r="G13" s="475" t="s">
        <v>16</v>
      </c>
      <c r="H13" s="473" t="str">
        <f t="array" ref="H13">IF(E13="","",INDEX(Tableau1[Equipement],MATCH(1,('TABLEAU SUIVI SF6'!E13=Tableau1[Poste technique])*('TABLEAU SUIVI SF6'!G13=Tableau1[Colonne1]),0)))</f>
        <v>5000887680</v>
      </c>
      <c r="I13" s="473" t="str">
        <f>IF(E13="","",VLOOKUP(E13,'Extraction IP'!A$2:B$1661,2,0))</f>
        <v>FA2</v>
      </c>
      <c r="J13" s="474">
        <v>400890431</v>
      </c>
      <c r="K13" s="476">
        <v>0.48</v>
      </c>
      <c r="L13" s="477">
        <v>12</v>
      </c>
      <c r="M13" s="457"/>
    </row>
    <row r="14" spans="1:16" s="428" customFormat="1" x14ac:dyDescent="0.25">
      <c r="A14" s="485" t="s">
        <v>2057</v>
      </c>
      <c r="B14" s="498">
        <v>43130</v>
      </c>
      <c r="C14" s="486" t="s">
        <v>1748</v>
      </c>
      <c r="D14" s="486" t="s">
        <v>2036</v>
      </c>
      <c r="E14" s="486" t="s">
        <v>1988</v>
      </c>
      <c r="F14" s="486" t="s">
        <v>4</v>
      </c>
      <c r="G14" s="487" t="s">
        <v>13</v>
      </c>
      <c r="H14" s="484" t="str">
        <f t="array" ref="H14">IF(E14="","",INDEX(Tableau1[Equipement],MATCH(1,('TABLEAU SUIVI SF6'!E14=Tableau1[Poste technique])*('TABLEAU SUIVI SF6'!G14=Tableau1[Colonne1]),0)))</f>
        <v>5000931613</v>
      </c>
      <c r="I14" s="484" t="str">
        <f>IF(E14="","",VLOOKUP(E14,'Extraction IP'!A$2:B$1661,2,0))</f>
        <v>FA2</v>
      </c>
      <c r="J14" s="486">
        <v>400890433</v>
      </c>
      <c r="K14" s="488">
        <v>0.47</v>
      </c>
      <c r="L14" s="489">
        <v>13</v>
      </c>
      <c r="M14" s="457"/>
    </row>
    <row r="15" spans="1:16" s="428" customFormat="1" x14ac:dyDescent="0.25">
      <c r="A15" s="463" t="s">
        <v>2043</v>
      </c>
      <c r="B15" s="501">
        <v>43133</v>
      </c>
      <c r="C15" s="474" t="s">
        <v>1748</v>
      </c>
      <c r="D15" s="474" t="s">
        <v>2060</v>
      </c>
      <c r="E15" s="474" t="s">
        <v>1884</v>
      </c>
      <c r="F15" s="474" t="s">
        <v>4</v>
      </c>
      <c r="G15" s="475" t="s">
        <v>16</v>
      </c>
      <c r="H15" s="473" t="str">
        <f t="array" ref="H15">IF(E15="","",INDEX(Tableau1[Equipement],MATCH(1,('TABLEAU SUIVI SF6'!E15=Tableau1[Poste technique])*('TABLEAU SUIVI SF6'!G15=Tableau1[Colonne1]),0)))</f>
        <v>5000998435</v>
      </c>
      <c r="I15" s="473" t="str">
        <f>IF(E15="","",VLOOKUP(E15,'Extraction IP'!A$2:B$1661,2,0))</f>
        <v>FA2</v>
      </c>
      <c r="J15" s="474">
        <v>400891220</v>
      </c>
      <c r="K15" s="476">
        <v>0.25</v>
      </c>
      <c r="L15" s="477">
        <v>14</v>
      </c>
    </row>
    <row r="16" spans="1:16" s="428" customFormat="1" x14ac:dyDescent="0.25">
      <c r="A16" s="463" t="s">
        <v>2044</v>
      </c>
      <c r="B16" s="501">
        <v>43133</v>
      </c>
      <c r="C16" s="474" t="s">
        <v>1748</v>
      </c>
      <c r="D16" s="474" t="s">
        <v>2060</v>
      </c>
      <c r="E16" s="474" t="s">
        <v>1886</v>
      </c>
      <c r="F16" s="474" t="s">
        <v>2017</v>
      </c>
      <c r="G16" s="475" t="s">
        <v>13</v>
      </c>
      <c r="H16" s="473" t="str">
        <f t="array" ref="H16">IF(E16="","",INDEX(Tableau1[Equipement],MATCH(1,('TABLEAU SUIVI SF6'!E16=Tableau1[Poste technique])*('TABLEAU SUIVI SF6'!G16=Tableau1[Colonne1]),0)))</f>
        <v>5001043808</v>
      </c>
      <c r="I16" s="473" t="str">
        <f>IF(E16="","",VLOOKUP(E16,'Extraction IP'!A$2:B$1661,2,0))</f>
        <v>FA2</v>
      </c>
      <c r="J16" s="474">
        <v>400891222</v>
      </c>
      <c r="K16" s="476">
        <v>0.35</v>
      </c>
      <c r="L16" s="477">
        <v>15</v>
      </c>
    </row>
    <row r="17" spans="1:12" s="428" customFormat="1" x14ac:dyDescent="0.25">
      <c r="A17" s="463" t="s">
        <v>2043</v>
      </c>
      <c r="B17" s="501">
        <v>43137</v>
      </c>
      <c r="C17" s="474" t="s">
        <v>1748</v>
      </c>
      <c r="D17" s="474" t="s">
        <v>2031</v>
      </c>
      <c r="E17" s="474" t="s">
        <v>1922</v>
      </c>
      <c r="F17" s="474" t="s">
        <v>4</v>
      </c>
      <c r="G17" s="475" t="s">
        <v>13</v>
      </c>
      <c r="H17" s="473" t="str">
        <f t="array" ref="H17">IF(E17="","",INDEX(Tableau1[Equipement],MATCH(1,('TABLEAU SUIVI SF6'!E17=Tableau1[Poste technique])*('TABLEAU SUIVI SF6'!G17=Tableau1[Colonne1]),0)))</f>
        <v>5000998045</v>
      </c>
      <c r="I17" s="473" t="str">
        <f>IF(E17="","",VLOOKUP(E17,'Extraction IP'!A$2:B$1661,2,0))</f>
        <v>FA2</v>
      </c>
      <c r="J17" s="474">
        <v>400891533</v>
      </c>
      <c r="K17" s="476">
        <v>0.8</v>
      </c>
      <c r="L17" s="477">
        <v>16</v>
      </c>
    </row>
    <row r="18" spans="1:12" s="428" customFormat="1" ht="14.45" customHeight="1" x14ac:dyDescent="0.25">
      <c r="A18" s="462" t="s">
        <v>2044</v>
      </c>
      <c r="B18" s="497">
        <v>43139</v>
      </c>
      <c r="C18" s="465" t="s">
        <v>1749</v>
      </c>
      <c r="D18" s="465" t="s">
        <v>803</v>
      </c>
      <c r="E18" s="465" t="s">
        <v>1762</v>
      </c>
      <c r="F18" s="465" t="s">
        <v>4</v>
      </c>
      <c r="G18" s="466" t="s">
        <v>235</v>
      </c>
      <c r="H18" s="467" t="str">
        <f t="array" ref="H18">IF(E18="","",INDEX(Tableau1[Equipement],MATCH(1,('TABLEAU SUIVI SF6'!E18=Tableau1[Poste technique])*('TABLEAU SUIVI SF6'!G18=Tableau1[Colonne1]),0)))</f>
        <v>5000874620</v>
      </c>
      <c r="I18" s="467" t="str">
        <f>IF(E18="","",VLOOKUP(E18,'Extraction IP'!A$2:B$1661,2,0))</f>
        <v>FLUOBLOCT105</v>
      </c>
      <c r="J18" s="465">
        <v>400891805</v>
      </c>
      <c r="K18" s="468">
        <v>0.4</v>
      </c>
      <c r="L18" s="469">
        <v>17</v>
      </c>
    </row>
    <row r="19" spans="1:12" s="428" customFormat="1" x14ac:dyDescent="0.25">
      <c r="A19" s="463" t="s">
        <v>2044</v>
      </c>
      <c r="B19" s="501">
        <v>43140</v>
      </c>
      <c r="C19" s="474" t="s">
        <v>1748</v>
      </c>
      <c r="D19" s="474" t="s">
        <v>2032</v>
      </c>
      <c r="E19" s="474" t="s">
        <v>1937</v>
      </c>
      <c r="F19" s="474" t="s">
        <v>4</v>
      </c>
      <c r="G19" s="475" t="s">
        <v>18</v>
      </c>
      <c r="H19" s="473" t="str">
        <f t="array" ref="H19">IF(E19="","",INDEX(Tableau1[Equipement],MATCH(1,('TABLEAU SUIVI SF6'!E19=Tableau1[Poste technique])*('TABLEAU SUIVI SF6'!G19=Tableau1[Colonne1]),0)))</f>
        <v>5000931601</v>
      </c>
      <c r="I19" s="473" t="str">
        <f>IF(E19="","",VLOOKUP(E19,'Extraction IP'!A$2:B$1661,2,0))</f>
        <v>FA4</v>
      </c>
      <c r="J19" s="474">
        <v>400892130</v>
      </c>
      <c r="K19" s="476">
        <v>0.2</v>
      </c>
      <c r="L19" s="477">
        <v>18</v>
      </c>
    </row>
    <row r="20" spans="1:12" s="428" customFormat="1" x14ac:dyDescent="0.25">
      <c r="A20" s="463" t="s">
        <v>2044</v>
      </c>
      <c r="B20" s="501">
        <v>43140</v>
      </c>
      <c r="C20" s="474" t="s">
        <v>1748</v>
      </c>
      <c r="D20" s="474" t="s">
        <v>2032</v>
      </c>
      <c r="E20" s="474" t="s">
        <v>1936</v>
      </c>
      <c r="F20" s="474" t="s">
        <v>4</v>
      </c>
      <c r="G20" s="475" t="s">
        <v>16</v>
      </c>
      <c r="H20" s="473" t="str">
        <f t="array" ref="H20">IF(E20="","",INDEX(Tableau1[Equipement],MATCH(1,('TABLEAU SUIVI SF6'!E20=Tableau1[Poste technique])*('TABLEAU SUIVI SF6'!G20=Tableau1[Colonne1]),0)))</f>
        <v>5000909083</v>
      </c>
      <c r="I20" s="473" t="str">
        <f>IF(E20="","",VLOOKUP(E20,'Extraction IP'!A$2:B$1661,2,0))</f>
        <v>FA4</v>
      </c>
      <c r="J20" s="474">
        <v>400892132</v>
      </c>
      <c r="K20" s="476">
        <v>0.69</v>
      </c>
      <c r="L20" s="477">
        <v>19</v>
      </c>
    </row>
    <row r="21" spans="1:12" s="428" customFormat="1" x14ac:dyDescent="0.25">
      <c r="A21" s="463" t="s">
        <v>2044</v>
      </c>
      <c r="B21" s="501">
        <v>43140</v>
      </c>
      <c r="C21" s="474" t="s">
        <v>1748</v>
      </c>
      <c r="D21" s="474" t="s">
        <v>2032</v>
      </c>
      <c r="E21" s="474" t="s">
        <v>1936</v>
      </c>
      <c r="F21" s="474" t="s">
        <v>4</v>
      </c>
      <c r="G21" s="475" t="s">
        <v>13</v>
      </c>
      <c r="H21" s="473" t="str">
        <f t="array" ref="H21">IF(E21="","",INDEX(Tableau1[Equipement],MATCH(1,('TABLEAU SUIVI SF6'!E21=Tableau1[Poste technique])*('TABLEAU SUIVI SF6'!G21=Tableau1[Colonne1]),0)))</f>
        <v>5000931599</v>
      </c>
      <c r="I21" s="473" t="str">
        <f>IF(E21="","",VLOOKUP(E21,'Extraction IP'!A$2:B$1661,2,0))</f>
        <v>FA4</v>
      </c>
      <c r="J21" s="474">
        <v>400892134</v>
      </c>
      <c r="K21" s="476">
        <v>0.12</v>
      </c>
      <c r="L21" s="477">
        <v>20</v>
      </c>
    </row>
    <row r="22" spans="1:12" s="428" customFormat="1" x14ac:dyDescent="0.25">
      <c r="A22" s="463" t="s">
        <v>2049</v>
      </c>
      <c r="B22" s="501">
        <v>43140</v>
      </c>
      <c r="C22" s="474" t="s">
        <v>1748</v>
      </c>
      <c r="D22" s="474" t="s">
        <v>2025</v>
      </c>
      <c r="E22" s="474" t="s">
        <v>1834</v>
      </c>
      <c r="F22" s="474" t="s">
        <v>4</v>
      </c>
      <c r="G22" s="475" t="s">
        <v>18</v>
      </c>
      <c r="H22" s="473" t="str">
        <f t="array" ref="H22">IF(E22="","",INDEX(Tableau1[Equipement],MATCH(1,('TABLEAU SUIVI SF6'!E22=Tableau1[Poste technique])*('TABLEAU SUIVI SF6'!G22=Tableau1[Colonne1]),0)))</f>
        <v>5000976062</v>
      </c>
      <c r="I22" s="473" t="str">
        <f>IF(E22="","",VLOOKUP(E22,'Extraction IP'!A$2:B$1661,2,0))</f>
        <v>FX14</v>
      </c>
      <c r="J22" s="474">
        <v>400892292</v>
      </c>
      <c r="K22" s="476">
        <v>0.31</v>
      </c>
      <c r="L22" s="477">
        <v>21</v>
      </c>
    </row>
    <row r="23" spans="1:12" s="428" customFormat="1" x14ac:dyDescent="0.25">
      <c r="A23" s="463" t="s">
        <v>2049</v>
      </c>
      <c r="B23" s="501">
        <v>43140</v>
      </c>
      <c r="C23" s="474" t="s">
        <v>1748</v>
      </c>
      <c r="D23" s="474" t="s">
        <v>2025</v>
      </c>
      <c r="E23" s="474" t="s">
        <v>1842</v>
      </c>
      <c r="F23" s="474" t="s">
        <v>4</v>
      </c>
      <c r="G23" s="475" t="s">
        <v>13</v>
      </c>
      <c r="H23" s="473" t="str">
        <f t="array" ref="H23">IF(E23="","",INDEX(Tableau1[Equipement],MATCH(1,('TABLEAU SUIVI SF6'!E23=Tableau1[Poste technique])*('TABLEAU SUIVI SF6'!G23=Tableau1[Colonne1]),0)))</f>
        <v>5000997910</v>
      </c>
      <c r="I23" s="473" t="str">
        <f>IF(E23="","",VLOOKUP(E23,'Extraction IP'!A$2:B$1661,2,0))</f>
        <v>FL245</v>
      </c>
      <c r="J23" s="474">
        <v>400892290</v>
      </c>
      <c r="K23" s="476">
        <v>0.33</v>
      </c>
      <c r="L23" s="477">
        <v>22</v>
      </c>
    </row>
    <row r="24" spans="1:12" s="428" customFormat="1" ht="14.45" customHeight="1" x14ac:dyDescent="0.25">
      <c r="A24" s="463" t="s">
        <v>2057</v>
      </c>
      <c r="B24" s="501">
        <v>43144</v>
      </c>
      <c r="C24" s="474" t="s">
        <v>1749</v>
      </c>
      <c r="D24" s="474" t="s">
        <v>803</v>
      </c>
      <c r="E24" s="474" t="s">
        <v>1769</v>
      </c>
      <c r="F24" s="474" t="s">
        <v>4</v>
      </c>
      <c r="G24" s="475" t="s">
        <v>2046</v>
      </c>
      <c r="H24" s="473" t="str">
        <f t="array" ref="H24">IF(E24="","",INDEX(Tableau1[Equipement],MATCH(1,('TABLEAU SUIVI SF6'!E24=Tableau1[Poste technique])*('TABLEAU SUIVI SF6'!G24=Tableau1[Colonne1]),0)))</f>
        <v>5000841618</v>
      </c>
      <c r="I24" s="473" t="str">
        <f>IF(E24="","",VLOOKUP(E24,'Extraction IP'!A$2:B$1661,2,0))</f>
        <v>FLUOBLOCT105</v>
      </c>
      <c r="J24" s="474">
        <v>400893240</v>
      </c>
      <c r="K24" s="476">
        <v>0.6</v>
      </c>
      <c r="L24" s="477">
        <v>23</v>
      </c>
    </row>
    <row r="25" spans="1:12" s="428" customFormat="1" ht="14.45" customHeight="1" x14ac:dyDescent="0.25">
      <c r="A25" s="463" t="s">
        <v>2049</v>
      </c>
      <c r="B25" s="501">
        <v>43144</v>
      </c>
      <c r="C25" s="474" t="s">
        <v>1749</v>
      </c>
      <c r="D25" s="474" t="s">
        <v>1743</v>
      </c>
      <c r="E25" s="474" t="s">
        <v>1858</v>
      </c>
      <c r="F25" s="474" t="s">
        <v>4</v>
      </c>
      <c r="G25" s="475" t="s">
        <v>2061</v>
      </c>
      <c r="H25" s="473" t="str">
        <f t="array" ref="H25">IF(E25="","",INDEX(Tableau1[Equipement],MATCH(1,('TABLEAU SUIVI SF6'!E25=Tableau1[Poste technique])*('TABLEAU SUIVI SF6'!G25=Tableau1[Colonne1]),0)))</f>
        <v>5000885767</v>
      </c>
      <c r="I25" s="473" t="str">
        <f>IF(E25="","",VLOOKUP(E25,'Extraction IP'!A$2:B$1661,2,0))</f>
        <v>HEXABLOCH9S</v>
      </c>
      <c r="J25" s="474">
        <v>400893263</v>
      </c>
      <c r="K25" s="476">
        <v>0.38</v>
      </c>
      <c r="L25" s="477">
        <v>24</v>
      </c>
    </row>
    <row r="26" spans="1:12" s="428" customFormat="1" x14ac:dyDescent="0.25">
      <c r="A26" s="463" t="s">
        <v>2044</v>
      </c>
      <c r="B26" s="501">
        <v>43144</v>
      </c>
      <c r="C26" s="474" t="s">
        <v>1748</v>
      </c>
      <c r="D26" s="474" t="s">
        <v>2036</v>
      </c>
      <c r="E26" s="474" t="s">
        <v>1980</v>
      </c>
      <c r="F26" s="474" t="s">
        <v>4</v>
      </c>
      <c r="G26" s="475" t="s">
        <v>18</v>
      </c>
      <c r="H26" s="473" t="str">
        <f t="array" ref="H26">IF(E26="","",INDEX(Tableau1[Equipement],MATCH(1,('TABLEAU SUIVI SF6'!E26=Tableau1[Poste technique])*('TABLEAU SUIVI SF6'!G26=Tableau1[Colonne1]),0)))</f>
        <v>5000997951</v>
      </c>
      <c r="I26" s="473" t="str">
        <f>IF(E26="","",VLOOKUP(E26,'Extraction IP'!A$2:B$1661,2,0))</f>
        <v>FA2</v>
      </c>
      <c r="J26" s="474">
        <v>400893244</v>
      </c>
      <c r="K26" s="476">
        <v>0.62</v>
      </c>
      <c r="L26" s="477">
        <v>25</v>
      </c>
    </row>
    <row r="27" spans="1:12" s="428" customFormat="1" x14ac:dyDescent="0.25">
      <c r="A27" s="463" t="s">
        <v>2044</v>
      </c>
      <c r="B27" s="501">
        <v>43144</v>
      </c>
      <c r="C27" s="474" t="s">
        <v>1748</v>
      </c>
      <c r="D27" s="474" t="s">
        <v>2036</v>
      </c>
      <c r="E27" s="474" t="s">
        <v>1980</v>
      </c>
      <c r="F27" s="474" t="s">
        <v>4</v>
      </c>
      <c r="G27" s="475" t="s">
        <v>16</v>
      </c>
      <c r="H27" s="473" t="str">
        <f t="array" ref="H27">IF(E27="","",INDEX(Tableau1[Equipement],MATCH(1,('TABLEAU SUIVI SF6'!E27=Tableau1[Poste technique])*('TABLEAU SUIVI SF6'!G27=Tableau1[Colonne1]),0)))</f>
        <v>5001042100</v>
      </c>
      <c r="I27" s="473" t="str">
        <f>IF(E27="","",VLOOKUP(E27,'Extraction IP'!A$2:B$1661,2,0))</f>
        <v>FA2</v>
      </c>
      <c r="J27" s="474">
        <v>400893246</v>
      </c>
      <c r="K27" s="476">
        <v>0.44</v>
      </c>
      <c r="L27" s="477">
        <v>26</v>
      </c>
    </row>
    <row r="28" spans="1:12" s="428" customFormat="1" ht="14.45" customHeight="1" x14ac:dyDescent="0.25">
      <c r="A28" s="463" t="s">
        <v>2044</v>
      </c>
      <c r="B28" s="501">
        <v>43145</v>
      </c>
      <c r="C28" s="474" t="s">
        <v>1749</v>
      </c>
      <c r="D28" s="474" t="s">
        <v>803</v>
      </c>
      <c r="E28" s="474" t="s">
        <v>1762</v>
      </c>
      <c r="F28" s="474" t="s">
        <v>4</v>
      </c>
      <c r="G28" s="475" t="s">
        <v>2062</v>
      </c>
      <c r="H28" s="473" t="str">
        <f t="array" ref="H28">IF(E28="","",INDEX(Tableau1[Equipement],MATCH(1,('TABLEAU SUIVI SF6'!E28=Tableau1[Poste technique])*('TABLEAU SUIVI SF6'!G28=Tableau1[Colonne1]),0)))</f>
        <v>5000874622</v>
      </c>
      <c r="I28" s="473" t="str">
        <f>IF(E28="","",VLOOKUP(E28,'Extraction IP'!A$2:B$1661,2,0))</f>
        <v>FLUOBLOCT105</v>
      </c>
      <c r="J28" s="474">
        <v>400893470</v>
      </c>
      <c r="K28" s="476">
        <v>0.56000000000000005</v>
      </c>
      <c r="L28" s="477">
        <v>27</v>
      </c>
    </row>
    <row r="29" spans="1:12" s="428" customFormat="1" x14ac:dyDescent="0.25">
      <c r="A29" s="463" t="s">
        <v>2057</v>
      </c>
      <c r="B29" s="501">
        <v>43153</v>
      </c>
      <c r="C29" s="474" t="s">
        <v>1748</v>
      </c>
      <c r="D29" s="474" t="s">
        <v>2036</v>
      </c>
      <c r="E29" s="474" t="s">
        <v>1981</v>
      </c>
      <c r="F29" s="474" t="s">
        <v>4</v>
      </c>
      <c r="G29" s="475" t="s">
        <v>18</v>
      </c>
      <c r="H29" s="473" t="str">
        <f t="array" ref="H29">IF(E29="","",INDEX(Tableau1[Equipement],MATCH(1,('TABLEAU SUIVI SF6'!E29=Tableau1[Poste technique])*('TABLEAU SUIVI SF6'!G29=Tableau1[Colonne1]),0)))</f>
        <v>5001020004</v>
      </c>
      <c r="I29" s="473" t="str">
        <f>IF(E29="","",VLOOKUP(E29,'Extraction IP'!A$2:B$1661,2,0))</f>
        <v>FA2</v>
      </c>
      <c r="J29" s="474">
        <v>400894994</v>
      </c>
      <c r="K29" s="476">
        <v>0.27500000000000002</v>
      </c>
      <c r="L29" s="477">
        <v>28</v>
      </c>
    </row>
    <row r="30" spans="1:12" s="428" customFormat="1" x14ac:dyDescent="0.25">
      <c r="A30" s="463" t="s">
        <v>2057</v>
      </c>
      <c r="B30" s="501">
        <v>43153</v>
      </c>
      <c r="C30" s="474" t="s">
        <v>1748</v>
      </c>
      <c r="D30" s="474" t="s">
        <v>2036</v>
      </c>
      <c r="E30" s="474" t="s">
        <v>1983</v>
      </c>
      <c r="F30" s="474" t="s">
        <v>4</v>
      </c>
      <c r="G30" s="475" t="s">
        <v>13</v>
      </c>
      <c r="H30" s="473" t="str">
        <f t="array" ref="H30">IF(E30="","",INDEX(Tableau1[Equipement],MATCH(1,('TABLEAU SUIVI SF6'!E30=Tableau1[Poste technique])*('TABLEAU SUIVI SF6'!G30=Tableau1[Colonne1]),0)))</f>
        <v>5001020005</v>
      </c>
      <c r="I30" s="473" t="str">
        <f>IF(E30="","",VLOOKUP(E30,'Extraction IP'!A$2:B$1661,2,0))</f>
        <v>FA2</v>
      </c>
      <c r="J30" s="474">
        <v>400894996</v>
      </c>
      <c r="K30" s="476">
        <v>0.24</v>
      </c>
      <c r="L30" s="477">
        <v>29</v>
      </c>
    </row>
    <row r="31" spans="1:12" s="428" customFormat="1" ht="14.45" customHeight="1" x14ac:dyDescent="0.25">
      <c r="A31" s="463" t="s">
        <v>2057</v>
      </c>
      <c r="B31" s="501">
        <v>43154</v>
      </c>
      <c r="C31" s="474" t="s">
        <v>1749</v>
      </c>
      <c r="D31" s="474" t="s">
        <v>803</v>
      </c>
      <c r="E31" s="474" t="s">
        <v>1768</v>
      </c>
      <c r="F31" s="474" t="s">
        <v>2016</v>
      </c>
      <c r="G31" s="475" t="s">
        <v>2063</v>
      </c>
      <c r="H31" s="473" t="str">
        <f t="array" ref="H31">IF(E31="","",INDEX(Tableau1[Equipement],MATCH(1,('TABLEAU SUIVI SF6'!E31=Tableau1[Poste technique])*('TABLEAU SUIVI SF6'!G31=Tableau1[Colonne1]),0)))</f>
        <v>5000841717</v>
      </c>
      <c r="I31" s="473" t="str">
        <f>IF(E31="","",VLOOKUP(E31,'Extraction IP'!A$2:B$1661,2,0))</f>
        <v>FLUOBLOCT105</v>
      </c>
      <c r="J31" s="474">
        <v>400895205</v>
      </c>
      <c r="K31" s="476">
        <v>0.8</v>
      </c>
      <c r="L31" s="477">
        <v>30</v>
      </c>
    </row>
    <row r="32" spans="1:12" s="428" customFormat="1" ht="14.45" customHeight="1" x14ac:dyDescent="0.25">
      <c r="A32" s="463" t="s">
        <v>2057</v>
      </c>
      <c r="B32" s="501">
        <v>43154</v>
      </c>
      <c r="C32" s="474" t="s">
        <v>1749</v>
      </c>
      <c r="D32" s="474" t="s">
        <v>803</v>
      </c>
      <c r="E32" s="474" t="s">
        <v>1768</v>
      </c>
      <c r="F32" s="474" t="s">
        <v>2016</v>
      </c>
      <c r="G32" s="475" t="s">
        <v>2064</v>
      </c>
      <c r="H32" s="473" t="str">
        <f t="array" ref="H32">IF(E32="","",INDEX(Tableau1[Equipement],MATCH(1,('TABLEAU SUIVI SF6'!E32=Tableau1[Poste technique])*('TABLEAU SUIVI SF6'!G32=Tableau1[Colonne1]),0)))</f>
        <v>5000841733</v>
      </c>
      <c r="I32" s="473" t="str">
        <f>IF(E32="","",VLOOKUP(E32,'Extraction IP'!A$2:B$1661,2,0))</f>
        <v>FLUOBLOCT105</v>
      </c>
      <c r="J32" s="474">
        <v>400895209</v>
      </c>
      <c r="K32" s="476">
        <v>0.85</v>
      </c>
      <c r="L32" s="477">
        <v>31</v>
      </c>
    </row>
    <row r="33" spans="1:13" s="428" customFormat="1" ht="14.45" customHeight="1" x14ac:dyDescent="0.25">
      <c r="A33" s="463" t="s">
        <v>2057</v>
      </c>
      <c r="B33" s="501">
        <v>43154</v>
      </c>
      <c r="C33" s="474" t="s">
        <v>1749</v>
      </c>
      <c r="D33" s="474" t="s">
        <v>803</v>
      </c>
      <c r="E33" s="474" t="s">
        <v>1768</v>
      </c>
      <c r="F33" s="474" t="s">
        <v>2016</v>
      </c>
      <c r="G33" s="475" t="s">
        <v>2065</v>
      </c>
      <c r="H33" s="473" t="str">
        <f t="array" ref="H33">IF(E33="","",INDEX(Tableau1[Equipement],MATCH(1,('TABLEAU SUIVI SF6'!E33=Tableau1[Poste technique])*('TABLEAU SUIVI SF6'!G33=Tableau1[Colonne1]),0)))</f>
        <v>5000841711</v>
      </c>
      <c r="I33" s="473" t="str">
        <f>IF(E33="","",VLOOKUP(E33,'Extraction IP'!A$2:B$1661,2,0))</f>
        <v>FLUOBLOCT105</v>
      </c>
      <c r="J33" s="474">
        <v>400895261</v>
      </c>
      <c r="K33" s="476">
        <v>0.41</v>
      </c>
      <c r="L33" s="477">
        <v>32</v>
      </c>
    </row>
    <row r="34" spans="1:13" s="428" customFormat="1" ht="14.45" customHeight="1" x14ac:dyDescent="0.25">
      <c r="A34" s="462" t="s">
        <v>2057</v>
      </c>
      <c r="B34" s="497">
        <v>43154</v>
      </c>
      <c r="C34" s="465" t="s">
        <v>1749</v>
      </c>
      <c r="D34" s="465" t="s">
        <v>803</v>
      </c>
      <c r="E34" s="465" t="s">
        <v>1762</v>
      </c>
      <c r="F34" s="465" t="s">
        <v>4</v>
      </c>
      <c r="G34" s="466" t="s">
        <v>235</v>
      </c>
      <c r="H34" s="467" t="str">
        <f t="array" ref="H34">IF(E34="","",INDEX(Tableau1[Equipement],MATCH(1,('TABLEAU SUIVI SF6'!E34=Tableau1[Poste technique])*('TABLEAU SUIVI SF6'!G34=Tableau1[Colonne1]),0)))</f>
        <v>5000874620</v>
      </c>
      <c r="I34" s="467" t="str">
        <f>IF(E34="","",VLOOKUP(E34,'Extraction IP'!A$2:B$1661,2,0))</f>
        <v>FLUOBLOCT105</v>
      </c>
      <c r="J34" s="465">
        <v>400895263</v>
      </c>
      <c r="K34" s="468">
        <v>0.54</v>
      </c>
      <c r="L34" s="469">
        <v>33</v>
      </c>
    </row>
    <row r="35" spans="1:13" s="428" customFormat="1" x14ac:dyDescent="0.25">
      <c r="A35" s="463" t="s">
        <v>2057</v>
      </c>
      <c r="B35" s="501">
        <v>43154</v>
      </c>
      <c r="C35" s="474" t="s">
        <v>1748</v>
      </c>
      <c r="D35" s="474" t="s">
        <v>2032</v>
      </c>
      <c r="E35" s="474" t="s">
        <v>1936</v>
      </c>
      <c r="F35" s="474" t="s">
        <v>4</v>
      </c>
      <c r="G35" s="475" t="s">
        <v>18</v>
      </c>
      <c r="H35" s="473" t="str">
        <f t="array" ref="H35">IF(E35="","",INDEX(Tableau1[Equipement],MATCH(1,('TABLEAU SUIVI SF6'!E35=Tableau1[Poste technique])*('TABLEAU SUIVI SF6'!G35=Tableau1[Colonne1]),0)))</f>
        <v>5000998050</v>
      </c>
      <c r="I35" s="473" t="str">
        <f>IF(E35="","",VLOOKUP(E35,'Extraction IP'!A$2:B$1661,2,0))</f>
        <v>FA4</v>
      </c>
      <c r="J35" s="474">
        <v>400895265</v>
      </c>
      <c r="K35" s="476">
        <v>0.28999999999999998</v>
      </c>
      <c r="L35" s="477">
        <v>34</v>
      </c>
    </row>
    <row r="36" spans="1:13" s="428" customFormat="1" x14ac:dyDescent="0.25">
      <c r="A36" s="463" t="s">
        <v>2057</v>
      </c>
      <c r="B36" s="501">
        <v>43157</v>
      </c>
      <c r="C36" s="474" t="s">
        <v>1748</v>
      </c>
      <c r="D36" s="474" t="s">
        <v>2028</v>
      </c>
      <c r="E36" s="474" t="s">
        <v>1884</v>
      </c>
      <c r="F36" s="474" t="s">
        <v>4</v>
      </c>
      <c r="G36" s="475" t="s">
        <v>18</v>
      </c>
      <c r="H36" s="473" t="str">
        <f t="array" ref="H36">IF(E36="","",INDEX(Tableau1[Equipement],MATCH(1,('TABLEAU SUIVI SF6'!E36=Tableau1[Poste technique])*('TABLEAU SUIVI SF6'!G36=Tableau1[Colonne1]),0)))</f>
        <v>5001020532</v>
      </c>
      <c r="I36" s="473" t="str">
        <f>IF(E36="","",VLOOKUP(E36,'Extraction IP'!A$2:B$1661,2,0))</f>
        <v>FA2</v>
      </c>
      <c r="J36" s="474">
        <v>400895371</v>
      </c>
      <c r="K36" s="476">
        <v>0.3</v>
      </c>
      <c r="L36" s="477">
        <v>35</v>
      </c>
    </row>
    <row r="37" spans="1:13" s="428" customFormat="1" x14ac:dyDescent="0.25">
      <c r="A37" s="463" t="s">
        <v>2066</v>
      </c>
      <c r="B37" s="501">
        <v>43157</v>
      </c>
      <c r="C37" s="474" t="s">
        <v>1748</v>
      </c>
      <c r="D37" s="474" t="s">
        <v>2025</v>
      </c>
      <c r="E37" s="474" t="s">
        <v>1836</v>
      </c>
      <c r="F37" s="474" t="s">
        <v>4</v>
      </c>
      <c r="G37" s="475" t="s">
        <v>13</v>
      </c>
      <c r="H37" s="473" t="str">
        <f t="array" ref="H37">IF(E37="","",INDEX(Tableau1[Equipement],MATCH(1,('TABLEAU SUIVI SF6'!E37=Tableau1[Poste technique])*('TABLEAU SUIVI SF6'!G37=Tableau1[Colonne1]),0)))</f>
        <v>5000887620</v>
      </c>
      <c r="I37" s="473" t="str">
        <f>IF(E37="","",VLOOKUP(E37,'Extraction IP'!A$2:B$1661,2,0))</f>
        <v>FA2</v>
      </c>
      <c r="J37" s="474">
        <v>400895343</v>
      </c>
      <c r="K37" s="476">
        <v>0.4</v>
      </c>
      <c r="L37" s="477">
        <v>36</v>
      </c>
    </row>
    <row r="38" spans="1:13" s="428" customFormat="1" x14ac:dyDescent="0.25">
      <c r="A38" s="463" t="s">
        <v>2057</v>
      </c>
      <c r="B38" s="501">
        <v>43159</v>
      </c>
      <c r="C38" s="474" t="s">
        <v>1748</v>
      </c>
      <c r="D38" s="474" t="s">
        <v>2027</v>
      </c>
      <c r="E38" s="474" t="s">
        <v>1866</v>
      </c>
      <c r="F38" s="474" t="s">
        <v>4</v>
      </c>
      <c r="G38" s="475" t="s">
        <v>0</v>
      </c>
      <c r="H38" s="473" t="str">
        <f t="array" ref="H38">IF(E38="","",INDEX(Tableau1[Equipement],MATCH(1,('TABLEAU SUIVI SF6'!E38=Tableau1[Poste technique])*('TABLEAU SUIVI SF6'!G38=Tableau1[Colonne1]),0)))</f>
        <v>5000933373</v>
      </c>
      <c r="I38" s="473" t="str">
        <f>IF(E38="","",VLOOKUP(E38,'Extraction IP'!A$2:B$1661,2,0))</f>
        <v>FA1_72,5</v>
      </c>
      <c r="J38" s="474">
        <v>400895661</v>
      </c>
      <c r="K38" s="476">
        <v>0.1</v>
      </c>
      <c r="L38" s="477">
        <v>37</v>
      </c>
      <c r="M38" s="430"/>
    </row>
    <row r="39" spans="1:13" s="428" customFormat="1" x14ac:dyDescent="0.25">
      <c r="A39" s="463" t="s">
        <v>2049</v>
      </c>
      <c r="B39" s="501">
        <v>43166</v>
      </c>
      <c r="C39" s="474" t="s">
        <v>1748</v>
      </c>
      <c r="D39" s="474" t="s">
        <v>2025</v>
      </c>
      <c r="E39" s="474" t="s">
        <v>1835</v>
      </c>
      <c r="F39" s="474" t="s">
        <v>4</v>
      </c>
      <c r="G39" s="475" t="s">
        <v>16</v>
      </c>
      <c r="H39" s="473" t="str">
        <f t="array" ref="H39">IF(E39="","",INDEX(Tableau1[Equipement],MATCH(1,('TABLEAU SUIVI SF6'!E39=Tableau1[Poste technique])*('TABLEAU SUIVI SF6'!G39=Tableau1[Colonne1]),0)))</f>
        <v>5000931556</v>
      </c>
      <c r="I39" s="473" t="str">
        <f>IF(E39="","",VLOOKUP(E39,'Extraction IP'!A$2:B$1661,2,0))</f>
        <v>FA2</v>
      </c>
      <c r="J39" s="474">
        <v>400896970</v>
      </c>
      <c r="K39" s="476">
        <v>0.28000000000000003</v>
      </c>
      <c r="L39" s="477">
        <v>38</v>
      </c>
    </row>
    <row r="40" spans="1:13" s="428" customFormat="1" x14ac:dyDescent="0.25">
      <c r="A40" s="463" t="s">
        <v>2049</v>
      </c>
      <c r="B40" s="501">
        <v>43166</v>
      </c>
      <c r="C40" s="474" t="s">
        <v>1748</v>
      </c>
      <c r="D40" s="474" t="s">
        <v>2025</v>
      </c>
      <c r="E40" s="474" t="s">
        <v>1835</v>
      </c>
      <c r="F40" s="474" t="s">
        <v>4</v>
      </c>
      <c r="G40" s="475" t="s">
        <v>13</v>
      </c>
      <c r="H40" s="473" t="str">
        <f t="array" ref="H40">IF(E40="","",INDEX(Tableau1[Equipement],MATCH(1,('TABLEAU SUIVI SF6'!E40=Tableau1[Poste technique])*('TABLEAU SUIVI SF6'!G40=Tableau1[Colonne1]),0)))</f>
        <v>5001044028</v>
      </c>
      <c r="I40" s="473" t="str">
        <f>IF(E40="","",VLOOKUP(E40,'Extraction IP'!A$2:B$1661,2,0))</f>
        <v>FA2</v>
      </c>
      <c r="J40" s="474">
        <v>400896972</v>
      </c>
      <c r="K40" s="476">
        <v>0.28000000000000003</v>
      </c>
      <c r="L40" s="477">
        <v>39</v>
      </c>
    </row>
  </sheetData>
  <sheetProtection selectLockedCells="1" sort="0" autoFilter="0"/>
  <protectedRanges>
    <protectedRange algorithmName="SHA-512" hashValue="tetnc41/Pnd2SiD8q2vgo86bNc4cQ747av6sxwcrLxjWnxeQ7tbOUfn7Xjq2PHPE8HErTmrwKdH374aQfjIwMg==" saltValue="M1Y+JwsWmyC7O+pme7NMRg==" spinCount="100000" sqref="H1:I2999" name="entete" securityDescriptor="O:WDG:WDD:(A;;CC;;;S-1-5-21-3617687895-3840901543-188507473-140993)(A;;CC;;;S-1-5-21-3617687895-3840901543-188507473-45308)(A;;CC;;;S-1-5-21-3617687895-3840901543-188507473-112262)"/>
  </protectedRanges>
  <dataValidations count="4">
    <dataValidation type="list" allowBlank="1" showInputMessage="1" showErrorMessage="1" sqref="C2:C40" xr:uid="{00000000-0002-0000-0200-000000000000}">
      <formula1>TECHNOLOGIE</formula1>
    </dataValidation>
    <dataValidation type="list" allowBlank="1" showInputMessage="1" showErrorMessage="1" sqref="F2:F40" xr:uid="{00000000-0002-0000-0200-000001000000}">
      <formula1>propriété</formula1>
    </dataValidation>
    <dataValidation type="list" allowBlank="1" showInputMessage="1" showErrorMessage="1" sqref="G2:G40" xr:uid="{00000000-0002-0000-0200-000002000000}">
      <formula1>INDIRECT(E2)</formula1>
    </dataValidation>
    <dataValidation type="list" allowBlank="1" showInputMessage="1" showErrorMessage="1" sqref="D2:E40" xr:uid="{00000000-0002-0000-0200-000003000000}">
      <formula1>INDIRECT(C2)</formula1>
    </dataValidation>
  </dataValidations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xx">
                <anchor moveWithCells="1" sizeWithCells="1">
                  <from>
                    <xdr:col>3</xdr:col>
                    <xdr:colOff>1304925</xdr:colOff>
                    <xdr:row>0</xdr:row>
                    <xdr:rowOff>57150</xdr:rowOff>
                  </from>
                  <to>
                    <xdr:col>4</xdr:col>
                    <xdr:colOff>1647825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Effacer">
                <anchor moveWithCells="1" sizeWithCells="1">
                  <from>
                    <xdr:col>4</xdr:col>
                    <xdr:colOff>1733550</xdr:colOff>
                    <xdr:row>0</xdr:row>
                    <xdr:rowOff>152400</xdr:rowOff>
                  </from>
                  <to>
                    <xdr:col>6</xdr:col>
                    <xdr:colOff>57150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62CD8-ABCA-4BAE-A3A8-75128300B08E}">
  <sheetPr codeName="Feuil4"/>
  <dimension ref="A1:R24"/>
  <sheetViews>
    <sheetView tabSelected="1" zoomScaleNormal="100" workbookViewId="0">
      <selection activeCell="Q20" sqref="Q20"/>
    </sheetView>
  </sheetViews>
  <sheetFormatPr baseColWidth="10" defaultColWidth="18.7109375" defaultRowHeight="15" x14ac:dyDescent="0.25"/>
  <cols>
    <col min="1" max="1" width="2.28515625" style="459" customWidth="1"/>
    <col min="2" max="2" width="12" style="460" customWidth="1"/>
    <col min="3" max="4" width="2.28515625" style="459" customWidth="1"/>
    <col min="5" max="5" width="32.85546875" style="459" customWidth="1"/>
    <col min="6" max="6" width="2.28515625" style="459" customWidth="1"/>
    <col min="7" max="7" width="17.5703125" style="461" customWidth="1"/>
    <col min="8" max="12" width="2.28515625" style="459" customWidth="1"/>
    <col min="13" max="13" width="10.140625" style="459" bestFit="1" customWidth="1"/>
    <col min="14" max="14" width="27.28515625" style="459" bestFit="1" customWidth="1"/>
    <col min="15" max="15" width="2.28515625" style="459" bestFit="1" customWidth="1"/>
    <col min="16" max="16" width="18.7109375" style="459"/>
    <col min="17" max="17" width="22" style="459" bestFit="1" customWidth="1"/>
    <col min="18" max="16384" width="18.7109375" style="459"/>
  </cols>
  <sheetData>
    <row r="1" spans="1:17" s="428" customFormat="1" ht="54" customHeight="1" thickBot="1" x14ac:dyDescent="0.3">
      <c r="A1" s="464" t="s">
        <v>2041</v>
      </c>
      <c r="B1" s="500" t="s">
        <v>1755</v>
      </c>
      <c r="C1" s="470" t="s">
        <v>1750</v>
      </c>
      <c r="D1" s="470" t="s">
        <v>1754</v>
      </c>
      <c r="E1" s="470" t="s">
        <v>1753</v>
      </c>
      <c r="F1" s="470" t="s">
        <v>1752</v>
      </c>
      <c r="G1" s="471" t="s">
        <v>2040</v>
      </c>
      <c r="H1" s="470" t="s">
        <v>2039</v>
      </c>
      <c r="I1" s="470" t="s">
        <v>2018</v>
      </c>
      <c r="J1" s="470" t="s">
        <v>1751</v>
      </c>
      <c r="K1" s="470" t="s">
        <v>2050</v>
      </c>
      <c r="L1" s="472" t="s">
        <v>2042</v>
      </c>
    </row>
    <row r="2" spans="1:17" s="428" customFormat="1" ht="15" customHeight="1" thickTop="1" x14ac:dyDescent="0.25">
      <c r="A2" s="479" t="s">
        <v>2043</v>
      </c>
      <c r="B2" s="496">
        <v>43110</v>
      </c>
      <c r="C2" s="480" t="s">
        <v>1749</v>
      </c>
      <c r="D2" s="480" t="s">
        <v>803</v>
      </c>
      <c r="E2" s="480" t="s">
        <v>1762</v>
      </c>
      <c r="F2" s="480" t="s">
        <v>4</v>
      </c>
      <c r="G2" s="481" t="s">
        <v>235</v>
      </c>
      <c r="H2" s="467" t="str">
        <f t="array" ref="H2">IF(E2="","",INDEX(Tableau1[Equipement],MATCH(1,(Essais!E2=Tableau1[Poste technique])*(Essais!G2=Tableau1[Colonne1]),0)))</f>
        <v>5000874620</v>
      </c>
      <c r="I2" s="467" t="str">
        <f>IF(E2="","",VLOOKUP(E2,'Extraction IP'!A$2:B$1661,2,0))</f>
        <v>FLUOBLOCT105</v>
      </c>
      <c r="J2" s="480">
        <v>400884453</v>
      </c>
      <c r="K2" s="482">
        <v>0.3</v>
      </c>
      <c r="L2" s="483">
        <v>1</v>
      </c>
    </row>
    <row r="3" spans="1:17" s="428" customFormat="1" ht="14.45" customHeight="1" x14ac:dyDescent="0.25">
      <c r="A3" s="485" t="s">
        <v>2049</v>
      </c>
      <c r="B3" s="498">
        <v>43111</v>
      </c>
      <c r="C3" s="486" t="s">
        <v>1749</v>
      </c>
      <c r="D3" s="486" t="s">
        <v>1743</v>
      </c>
      <c r="E3" s="486" t="s">
        <v>1859</v>
      </c>
      <c r="F3" s="486" t="s">
        <v>4</v>
      </c>
      <c r="G3" s="487" t="s">
        <v>2047</v>
      </c>
      <c r="H3" s="484" t="str">
        <f t="array" ref="H3">IF(E3="","",INDEX(Tableau1[Equipement],MATCH(1,(Essais!E3=Tableau1[Poste technique])*(Essais!G3=Tableau1[Colonne1]),0)))</f>
        <v>5000885796</v>
      </c>
      <c r="I3" s="484" t="str">
        <f>IF(E3="","",VLOOKUP(E3,'Extraction IP'!A$2:B$1661,2,0))</f>
        <v>HEXABLOCH9S</v>
      </c>
      <c r="J3" s="486">
        <v>400886462</v>
      </c>
      <c r="K3" s="488">
        <v>0.28000000000000003</v>
      </c>
      <c r="L3" s="489">
        <v>2</v>
      </c>
    </row>
    <row r="4" spans="1:17" s="428" customFormat="1" ht="14.45" customHeight="1" x14ac:dyDescent="0.25">
      <c r="A4" s="463" t="s">
        <v>2044</v>
      </c>
      <c r="B4" s="501">
        <v>43112</v>
      </c>
      <c r="C4" s="474" t="s">
        <v>1749</v>
      </c>
      <c r="D4" s="474" t="s">
        <v>803</v>
      </c>
      <c r="E4" s="474" t="s">
        <v>1761</v>
      </c>
      <c r="F4" s="474" t="s">
        <v>4</v>
      </c>
      <c r="G4" s="475" t="s">
        <v>2045</v>
      </c>
      <c r="H4" s="473" t="str">
        <f t="array" ref="H4">IF(E4="","",INDEX(Tableau1[Equipement],MATCH(1,(Essais!E4=Tableau1[Poste technique])*(Essais!G4=Tableau1[Colonne1]),0)))</f>
        <v>5000874613</v>
      </c>
      <c r="I4" s="473" t="str">
        <f>IF(E4="","",VLOOKUP(E4,'Extraction IP'!A$2:B$1661,2,0))</f>
        <v>FLUOBLOCT105</v>
      </c>
      <c r="J4" s="474">
        <v>400886764</v>
      </c>
      <c r="K4" s="476">
        <v>0.16</v>
      </c>
      <c r="L4" s="477">
        <v>3</v>
      </c>
    </row>
    <row r="5" spans="1:17" s="428" customFormat="1" x14ac:dyDescent="0.25">
      <c r="A5" s="485" t="s">
        <v>2044</v>
      </c>
      <c r="B5" s="498">
        <v>43117</v>
      </c>
      <c r="C5" s="486" t="s">
        <v>1748</v>
      </c>
      <c r="D5" s="486" t="s">
        <v>2036</v>
      </c>
      <c r="E5" s="486" t="s">
        <v>1859</v>
      </c>
      <c r="F5" s="486" t="s">
        <v>4</v>
      </c>
      <c r="G5" s="487" t="s">
        <v>2047</v>
      </c>
      <c r="H5" s="484" t="e">
        <f t="array" ref="H5">IF(#REF!="","",INDEX(Tableau1[Equipement],MATCH(1,(Essais!#REF!=Tableau1[Poste technique])*(Essais!G5=Tableau1[Colonne1]),0)))</f>
        <v>#REF!</v>
      </c>
      <c r="I5" s="484" t="e">
        <f>IF(#REF!="","",VLOOKUP(#REF!,'Extraction IP'!A$2:B$1661,2,0))</f>
        <v>#REF!</v>
      </c>
      <c r="J5" s="486">
        <v>400887442</v>
      </c>
      <c r="K5" s="488">
        <v>0.65</v>
      </c>
      <c r="L5" s="489">
        <v>4</v>
      </c>
      <c r="P5" s="429"/>
    </row>
    <row r="6" spans="1:17" s="428" customFormat="1" ht="14.45" customHeight="1" x14ac:dyDescent="0.25">
      <c r="A6" s="463" t="s">
        <v>2048</v>
      </c>
      <c r="B6" s="501">
        <v>43118</v>
      </c>
      <c r="C6" s="474" t="s">
        <v>1749</v>
      </c>
      <c r="D6" s="474" t="s">
        <v>803</v>
      </c>
      <c r="E6" s="474" t="s">
        <v>1765</v>
      </c>
      <c r="F6" s="474" t="s">
        <v>4</v>
      </c>
      <c r="G6" s="475" t="s">
        <v>2046</v>
      </c>
      <c r="H6" s="473" t="str">
        <f t="array" ref="H6">IF(E6="","",INDEX(Tableau1[Equipement],MATCH(1,(Essais!E6=Tableau1[Poste technique])*(Essais!G6=Tableau1[Colonne1]),0)))</f>
        <v>5000837181</v>
      </c>
      <c r="I6" s="473" t="str">
        <f>IF(E6="","",VLOOKUP(E6,'Extraction IP'!A$2:B$1661,2,0))</f>
        <v>FLUOBLOCT105</v>
      </c>
      <c r="J6" s="474">
        <v>400887730</v>
      </c>
      <c r="K6" s="476">
        <v>0.72</v>
      </c>
      <c r="L6" s="477">
        <v>5</v>
      </c>
      <c r="P6" s="429"/>
    </row>
    <row r="7" spans="1:17" s="428" customFormat="1" ht="14.45" customHeight="1" x14ac:dyDescent="0.25">
      <c r="A7" s="462" t="s">
        <v>2048</v>
      </c>
      <c r="B7" s="497">
        <v>43121</v>
      </c>
      <c r="C7" s="465" t="s">
        <v>1749</v>
      </c>
      <c r="D7" s="465" t="s">
        <v>803</v>
      </c>
      <c r="E7" s="465" t="s">
        <v>1762</v>
      </c>
      <c r="F7" s="465" t="s">
        <v>4</v>
      </c>
      <c r="G7" s="466" t="s">
        <v>235</v>
      </c>
      <c r="H7" s="467" t="str">
        <f t="array" ref="H7">IF(E7="","",INDEX(Tableau1[Equipement],MATCH(1,(Essais!E7=Tableau1[Poste technique])*(Essais!G7=Tableau1[Colonne1]),0)))</f>
        <v>5000874620</v>
      </c>
      <c r="I7" s="467" t="str">
        <f>IF(E7="","",VLOOKUP(E7,'Extraction IP'!A$2:B$1661,2,0))</f>
        <v>FLUOBLOCT105</v>
      </c>
      <c r="J7" s="465">
        <v>400887972</v>
      </c>
      <c r="K7" s="468">
        <v>0.52</v>
      </c>
      <c r="L7" s="469">
        <v>6</v>
      </c>
      <c r="O7" s="458"/>
      <c r="P7" s="429"/>
    </row>
    <row r="8" spans="1:17" s="428" customFormat="1" ht="14.45" customHeight="1" x14ac:dyDescent="0.25">
      <c r="A8" s="462" t="s">
        <v>2048</v>
      </c>
      <c r="B8" s="497">
        <v>43141</v>
      </c>
      <c r="C8" s="465" t="s">
        <v>1749</v>
      </c>
      <c r="D8" s="465" t="s">
        <v>803</v>
      </c>
      <c r="E8" s="465" t="s">
        <v>1762</v>
      </c>
      <c r="F8" s="465" t="s">
        <v>4</v>
      </c>
      <c r="G8" s="466" t="s">
        <v>235</v>
      </c>
      <c r="H8" s="467" t="str">
        <f t="array" ref="H8">IF(E8="","",INDEX(Tableau1[Equipement],MATCH(1,(Essais!E8=Tableau1[Poste technique])*(Essais!G8=Tableau1[Colonne1]),0)))</f>
        <v>5000874620</v>
      </c>
      <c r="I8" s="467" t="str">
        <f>IF(E8="","",VLOOKUP(E8,'Extraction IP'!A$2:B$1661,2,0))</f>
        <v>FLUOBLOCT105</v>
      </c>
      <c r="J8" s="465">
        <v>400889333</v>
      </c>
      <c r="K8" s="468">
        <v>0.46</v>
      </c>
      <c r="L8" s="469">
        <v>8</v>
      </c>
      <c r="P8" s="502">
        <v>43131</v>
      </c>
    </row>
    <row r="9" spans="1:17" s="428" customFormat="1" ht="14.45" customHeight="1" x14ac:dyDescent="0.25">
      <c r="A9" s="462" t="s">
        <v>2057</v>
      </c>
      <c r="B9" s="497">
        <v>43160</v>
      </c>
      <c r="C9" s="465" t="s">
        <v>1749</v>
      </c>
      <c r="D9" s="465" t="s">
        <v>803</v>
      </c>
      <c r="E9" s="465" t="s">
        <v>1762</v>
      </c>
      <c r="F9" s="465" t="s">
        <v>4</v>
      </c>
      <c r="G9" s="466" t="s">
        <v>235</v>
      </c>
      <c r="H9" s="467" t="str">
        <f t="array" ref="H9">IF(E9="","",INDEX(Tableau1[Equipement],MATCH(1,(Essais!E9=Tableau1[Poste technique])*(Essais!G9=Tableau1[Colonne1]),0)))</f>
        <v>5000874620</v>
      </c>
      <c r="I9" s="467" t="str">
        <f>IF(E9="","",VLOOKUP(E9,'Extraction IP'!A$2:B$1661,2,0))</f>
        <v>FLUOBLOCT105</v>
      </c>
      <c r="J9" s="465">
        <v>400890207</v>
      </c>
      <c r="K9" s="468">
        <v>0.36</v>
      </c>
      <c r="L9" s="469">
        <v>9</v>
      </c>
      <c r="Q9" s="503" t="s">
        <v>2072</v>
      </c>
    </row>
    <row r="10" spans="1:17" s="428" customFormat="1" x14ac:dyDescent="0.25">
      <c r="A10" s="463" t="s">
        <v>2059</v>
      </c>
      <c r="B10" s="501">
        <v>43129</v>
      </c>
      <c r="C10" s="474" t="s">
        <v>1748</v>
      </c>
      <c r="D10" s="474" t="s">
        <v>2033</v>
      </c>
      <c r="E10" s="474" t="s">
        <v>1939</v>
      </c>
      <c r="F10" s="474" t="s">
        <v>4</v>
      </c>
      <c r="G10" s="475" t="s">
        <v>6</v>
      </c>
      <c r="H10" s="473" t="str">
        <f t="array" ref="H10">IF(E10="","",INDEX(Tableau1[Equipement],MATCH(1,(Essais!E10=Tableau1[Poste technique])*(Essais!G10=Tableau1[Colonne1]),0)))</f>
        <v>5000976209</v>
      </c>
      <c r="I10" s="473" t="str">
        <f>IF(E10="","",VLOOKUP(E10,'Extraction IP'!A$2:B$1661,2,0))</f>
        <v>FA1_72,5</v>
      </c>
      <c r="J10" s="474">
        <v>400890293</v>
      </c>
      <c r="K10" s="476">
        <v>0.18</v>
      </c>
      <c r="L10" s="477">
        <v>10</v>
      </c>
      <c r="P10" s="429">
        <v>43132</v>
      </c>
      <c r="Q10" s="503">
        <f>DATEDIF($P$8,P10,"m")</f>
        <v>0</v>
      </c>
    </row>
    <row r="11" spans="1:17" s="428" customFormat="1" x14ac:dyDescent="0.25">
      <c r="A11" s="490" t="s">
        <v>2048</v>
      </c>
      <c r="B11" s="499">
        <v>43123</v>
      </c>
      <c r="C11" s="491" t="s">
        <v>1748</v>
      </c>
      <c r="D11" s="491" t="s">
        <v>2031</v>
      </c>
      <c r="E11" s="491" t="s">
        <v>1916</v>
      </c>
      <c r="F11" s="491" t="s">
        <v>4</v>
      </c>
      <c r="G11" s="492" t="s">
        <v>13</v>
      </c>
      <c r="H11" s="493" t="str">
        <f t="array" ref="H11">IF(E11="","",INDEX(Tableau1[Equipement],MATCH(1,(Essais!E11=Tableau1[Poste technique])*(Essais!G11=Tableau1[Colonne1]),0)))</f>
        <v>5002205137</v>
      </c>
      <c r="I11" s="493" t="str">
        <f>IF(E11="","",VLOOKUP(E11,'Extraction IP'!A$2:B$1661,2,0))</f>
        <v>FA2</v>
      </c>
      <c r="J11" s="491">
        <v>400888232</v>
      </c>
      <c r="K11" s="494">
        <v>0.4</v>
      </c>
      <c r="L11" s="495">
        <v>7</v>
      </c>
      <c r="P11" s="429">
        <v>43159</v>
      </c>
      <c r="Q11" s="503">
        <f t="shared" ref="Q11:Q14" si="0">DATEDIF($P$8,P11,"m")</f>
        <v>0</v>
      </c>
    </row>
    <row r="12" spans="1:17" s="428" customFormat="1" x14ac:dyDescent="0.25">
      <c r="A12" s="463" t="s">
        <v>2057</v>
      </c>
      <c r="B12" s="501">
        <v>43130</v>
      </c>
      <c r="C12" s="474" t="s">
        <v>1748</v>
      </c>
      <c r="D12" s="474" t="s">
        <v>2036</v>
      </c>
      <c r="E12" s="474" t="s">
        <v>1989</v>
      </c>
      <c r="F12" s="474" t="s">
        <v>4</v>
      </c>
      <c r="G12" s="475" t="s">
        <v>16</v>
      </c>
      <c r="H12" s="473" t="str">
        <f t="array" ref="H12">IF(E12="","",INDEX(Tableau1[Equipement],MATCH(1,(Essais!E12=Tableau1[Poste technique])*(Essais!G12=Tableau1[Colonne1]),0)))</f>
        <v>5000887680</v>
      </c>
      <c r="I12" s="473" t="str">
        <f>IF(E12="","",VLOOKUP(E12,'Extraction IP'!A$2:B$1661,2,0))</f>
        <v>FA2</v>
      </c>
      <c r="J12" s="474">
        <v>400890431</v>
      </c>
      <c r="K12" s="476">
        <v>0.48</v>
      </c>
      <c r="L12" s="477">
        <v>12</v>
      </c>
      <c r="P12" s="429">
        <v>43160</v>
      </c>
      <c r="Q12" s="503">
        <f t="shared" si="0"/>
        <v>1</v>
      </c>
    </row>
    <row r="13" spans="1:17" s="428" customFormat="1" x14ac:dyDescent="0.25">
      <c r="A13" s="463" t="s">
        <v>2057</v>
      </c>
      <c r="B13" s="501">
        <v>43130</v>
      </c>
      <c r="C13" s="474" t="s">
        <v>1748</v>
      </c>
      <c r="D13" s="474" t="s">
        <v>2036</v>
      </c>
      <c r="E13" s="474" t="s">
        <v>1989</v>
      </c>
      <c r="F13" s="474" t="s">
        <v>4</v>
      </c>
      <c r="G13" s="475" t="s">
        <v>13</v>
      </c>
      <c r="H13" s="473" t="str">
        <f t="array" ref="H13">IF(E13="","",INDEX(Tableau1[Equipement],MATCH(1,(Essais!E13=Tableau1[Poste technique])*(Essais!G13=Tableau1[Colonne1]),0)))</f>
        <v>5000931614</v>
      </c>
      <c r="I13" s="473" t="str">
        <f>IF(E13="","",VLOOKUP(E13,'Extraction IP'!A$2:B$1661,2,0))</f>
        <v>FA2</v>
      </c>
      <c r="J13" s="474">
        <v>400890433</v>
      </c>
      <c r="K13" s="476">
        <v>0.47</v>
      </c>
      <c r="L13" s="477">
        <v>13</v>
      </c>
      <c r="P13" s="429">
        <v>43189</v>
      </c>
      <c r="Q13" s="503">
        <f t="shared" si="0"/>
        <v>1</v>
      </c>
    </row>
    <row r="14" spans="1:17" s="428" customFormat="1" x14ac:dyDescent="0.25">
      <c r="A14" s="463" t="s">
        <v>2043</v>
      </c>
      <c r="B14" s="501">
        <v>43133</v>
      </c>
      <c r="C14" s="474" t="s">
        <v>1748</v>
      </c>
      <c r="D14" s="474" t="s">
        <v>2060</v>
      </c>
      <c r="E14" s="474" t="s">
        <v>1884</v>
      </c>
      <c r="F14" s="474" t="s">
        <v>4</v>
      </c>
      <c r="G14" s="475" t="s">
        <v>16</v>
      </c>
      <c r="H14" s="473" t="str">
        <f t="array" ref="H14">IF(E14="","",INDEX(Tableau1[Equipement],MATCH(1,(Essais!E14=Tableau1[Poste technique])*(Essais!G14=Tableau1[Colonne1]),0)))</f>
        <v>5000998435</v>
      </c>
      <c r="I14" s="473" t="str">
        <f>IF(E14="","",VLOOKUP(E14,'Extraction IP'!A$2:B$1661,2,0))</f>
        <v>FA2</v>
      </c>
      <c r="J14" s="474">
        <v>400891220</v>
      </c>
      <c r="K14" s="476">
        <v>0.25</v>
      </c>
      <c r="L14" s="477">
        <v>14</v>
      </c>
      <c r="P14" s="429">
        <v>43190</v>
      </c>
      <c r="Q14" s="503">
        <f t="shared" si="0"/>
        <v>2</v>
      </c>
    </row>
    <row r="15" spans="1:17" s="428" customFormat="1" x14ac:dyDescent="0.25">
      <c r="A15" s="463" t="s">
        <v>2044</v>
      </c>
      <c r="B15" s="501">
        <v>43133</v>
      </c>
      <c r="C15" s="474" t="s">
        <v>1748</v>
      </c>
      <c r="D15" s="474" t="s">
        <v>2060</v>
      </c>
      <c r="E15" s="474" t="s">
        <v>1886</v>
      </c>
      <c r="F15" s="474" t="s">
        <v>2017</v>
      </c>
      <c r="G15" s="475" t="s">
        <v>13</v>
      </c>
      <c r="H15" s="473" t="str">
        <f t="array" ref="H15">IF(E15="","",INDEX(Tableau1[Equipement],MATCH(1,(Essais!E15=Tableau1[Poste technique])*(Essais!G15=Tableau1[Colonne1]),0)))</f>
        <v>5001043808</v>
      </c>
      <c r="I15" s="473" t="str">
        <f>IF(E15="","",VLOOKUP(E15,'Extraction IP'!A$2:B$1661,2,0))</f>
        <v>FA2</v>
      </c>
      <c r="J15" s="474">
        <v>400891222</v>
      </c>
      <c r="K15" s="476">
        <v>0.35</v>
      </c>
      <c r="L15" s="477">
        <v>15</v>
      </c>
    </row>
    <row r="16" spans="1:17" s="428" customFormat="1" x14ac:dyDescent="0.25">
      <c r="A16" s="490" t="s">
        <v>2043</v>
      </c>
      <c r="B16" s="499">
        <v>43137</v>
      </c>
      <c r="C16" s="491" t="s">
        <v>1748</v>
      </c>
      <c r="D16" s="491" t="s">
        <v>2031</v>
      </c>
      <c r="E16" s="491" t="s">
        <v>1916</v>
      </c>
      <c r="F16" s="491" t="s">
        <v>4</v>
      </c>
      <c r="G16" s="492" t="s">
        <v>13</v>
      </c>
      <c r="H16" s="493" t="str">
        <f t="array" ref="H16">IF(E16="","",INDEX(Tableau1[Equipement],MATCH(1,(Essais!E16=Tableau1[Poste technique])*(Essais!G16=Tableau1[Colonne1]),0)))</f>
        <v>5002205137</v>
      </c>
      <c r="I16" s="493" t="str">
        <f>IF(E16="","",VLOOKUP(E16,'Extraction IP'!A$2:B$1661,2,0))</f>
        <v>FA2</v>
      </c>
      <c r="J16" s="491">
        <v>400891533</v>
      </c>
      <c r="K16" s="494">
        <v>0.8</v>
      </c>
      <c r="L16" s="495">
        <v>16</v>
      </c>
    </row>
    <row r="17" spans="1:18" s="428" customFormat="1" ht="14.45" customHeight="1" x14ac:dyDescent="0.25">
      <c r="A17" s="463" t="s">
        <v>2044</v>
      </c>
      <c r="B17" s="501">
        <v>43260</v>
      </c>
      <c r="C17" s="474" t="s">
        <v>1749</v>
      </c>
      <c r="D17" s="474" t="s">
        <v>803</v>
      </c>
      <c r="E17" s="474" t="s">
        <v>1762</v>
      </c>
      <c r="F17" s="474" t="s">
        <v>4</v>
      </c>
      <c r="G17" s="475" t="s">
        <v>235</v>
      </c>
      <c r="H17" s="473" t="str">
        <f t="array" ref="H17">IF(E17="","",INDEX(Tableau1[Equipement],MATCH(1,(Essais!E17=Tableau1[Poste technique])*(Essais!G17=Tableau1[Colonne1]),0)))</f>
        <v>5000874620</v>
      </c>
      <c r="I17" s="473" t="str">
        <f>IF(E17="","",VLOOKUP(E17,'Extraction IP'!A$2:B$1661,2,0))</f>
        <v>FLUOBLOCT105</v>
      </c>
      <c r="J17" s="474">
        <v>400891805</v>
      </c>
      <c r="K17" s="476">
        <v>0.4</v>
      </c>
      <c r="L17" s="477">
        <v>17</v>
      </c>
    </row>
    <row r="18" spans="1:18" s="428" customFormat="1" x14ac:dyDescent="0.25">
      <c r="A18" s="463" t="s">
        <v>2044</v>
      </c>
      <c r="B18" s="501">
        <v>43140</v>
      </c>
      <c r="C18" s="474" t="s">
        <v>1748</v>
      </c>
      <c r="D18" s="474" t="s">
        <v>2032</v>
      </c>
      <c r="E18" s="474" t="s">
        <v>1937</v>
      </c>
      <c r="F18" s="474" t="s">
        <v>4</v>
      </c>
      <c r="G18" s="475" t="s">
        <v>18</v>
      </c>
      <c r="H18" s="473" t="str">
        <f t="array" ref="H18">IF(E18="","",INDEX(Tableau1[Equipement],MATCH(1,(Essais!E18=Tableau1[Poste technique])*(Essais!G18=Tableau1[Colonne1]),0)))</f>
        <v>5000931601</v>
      </c>
      <c r="I18" s="473" t="str">
        <f>IF(E18="","",VLOOKUP(E18,'Extraction IP'!A$2:B$1661,2,0))</f>
        <v>FA4</v>
      </c>
      <c r="J18" s="474">
        <v>400892130</v>
      </c>
      <c r="K18" s="476">
        <v>0.2</v>
      </c>
      <c r="L18" s="477">
        <v>18</v>
      </c>
    </row>
    <row r="19" spans="1:18" s="428" customFormat="1" x14ac:dyDescent="0.25">
      <c r="A19" s="463" t="s">
        <v>2044</v>
      </c>
      <c r="B19" s="501">
        <v>43140</v>
      </c>
      <c r="C19" s="474" t="s">
        <v>1748</v>
      </c>
      <c r="D19" s="474" t="s">
        <v>2032</v>
      </c>
      <c r="E19" s="474" t="s">
        <v>1936</v>
      </c>
      <c r="F19" s="474" t="s">
        <v>4</v>
      </c>
      <c r="G19" s="475" t="s">
        <v>16</v>
      </c>
      <c r="H19" s="473" t="str">
        <f t="array" ref="H19">IF(E19="","",INDEX(Tableau1[Equipement],MATCH(1,(Essais!E19=Tableau1[Poste technique])*(Essais!G19=Tableau1[Colonne1]),0)))</f>
        <v>5000909083</v>
      </c>
      <c r="I19" s="473" t="str">
        <f>IF(E19="","",VLOOKUP(E19,'Extraction IP'!A$2:B$1661,2,0))</f>
        <v>FA4</v>
      </c>
      <c r="J19" s="474">
        <v>400892132</v>
      </c>
      <c r="K19" s="476">
        <v>0.69</v>
      </c>
      <c r="L19" s="477">
        <v>19</v>
      </c>
    </row>
    <row r="20" spans="1:18" s="428" customFormat="1" x14ac:dyDescent="0.25">
      <c r="A20" s="463" t="s">
        <v>2044</v>
      </c>
      <c r="B20" s="501">
        <v>43140</v>
      </c>
      <c r="C20" s="474" t="s">
        <v>1748</v>
      </c>
      <c r="D20" s="474" t="s">
        <v>2032</v>
      </c>
      <c r="E20" s="474" t="s">
        <v>1936</v>
      </c>
      <c r="F20" s="474" t="s">
        <v>4</v>
      </c>
      <c r="G20" s="475" t="s">
        <v>13</v>
      </c>
      <c r="H20" s="473" t="str">
        <f t="array" ref="H20">IF(E20="","",INDEX(Tableau1[Equipement],MATCH(1,(Essais!E20=Tableau1[Poste technique])*(Essais!G20=Tableau1[Colonne1]),0)))</f>
        <v>5000931599</v>
      </c>
      <c r="I20" s="473" t="str">
        <f>IF(E20="","",VLOOKUP(E20,'Extraction IP'!A$2:B$1661,2,0))</f>
        <v>FA4</v>
      </c>
      <c r="J20" s="474">
        <v>400892134</v>
      </c>
      <c r="K20" s="476">
        <v>0.12</v>
      </c>
      <c r="L20" s="477">
        <v>20</v>
      </c>
    </row>
    <row r="21" spans="1:18" s="428" customFormat="1" x14ac:dyDescent="0.25">
      <c r="A21" s="463" t="s">
        <v>2049</v>
      </c>
      <c r="B21" s="501">
        <v>43140</v>
      </c>
      <c r="C21" s="474" t="s">
        <v>1748</v>
      </c>
      <c r="D21" s="474" t="s">
        <v>2025</v>
      </c>
      <c r="E21" s="474" t="s">
        <v>1834</v>
      </c>
      <c r="F21" s="474" t="s">
        <v>4</v>
      </c>
      <c r="G21" s="475" t="s">
        <v>18</v>
      </c>
      <c r="H21" s="473" t="str">
        <f t="array" ref="H21">IF(E21="","",INDEX(Tableau1[Equipement],MATCH(1,(Essais!E21=Tableau1[Poste technique])*(Essais!G21=Tableau1[Colonne1]),0)))</f>
        <v>5000976062</v>
      </c>
      <c r="I21" s="473" t="str">
        <f>IF(E21="","",VLOOKUP(E21,'Extraction IP'!A$2:B$1661,2,0))</f>
        <v>FX14</v>
      </c>
      <c r="J21" s="474">
        <v>400892292</v>
      </c>
      <c r="K21" s="476">
        <v>0.31</v>
      </c>
      <c r="L21" s="477">
        <v>21</v>
      </c>
    </row>
    <row r="22" spans="1:18" s="428" customFormat="1" x14ac:dyDescent="0.25">
      <c r="A22" s="463" t="s">
        <v>2049</v>
      </c>
      <c r="B22" s="501">
        <v>43140</v>
      </c>
      <c r="C22" s="474" t="s">
        <v>1748</v>
      </c>
      <c r="D22" s="474" t="s">
        <v>2025</v>
      </c>
      <c r="E22" s="474" t="s">
        <v>1842</v>
      </c>
      <c r="F22" s="474" t="s">
        <v>4</v>
      </c>
      <c r="G22" s="475" t="s">
        <v>13</v>
      </c>
      <c r="H22" s="473" t="str">
        <f t="array" ref="H22">IF(E22="","",INDEX(Tableau1[Equipement],MATCH(1,(Essais!E22=Tableau1[Poste technique])*(Essais!G22=Tableau1[Colonne1]),0)))</f>
        <v>5000997910</v>
      </c>
      <c r="I22" s="473" t="str">
        <f>IF(E22="","",VLOOKUP(E22,'Extraction IP'!A$2:B$1661,2,0))</f>
        <v>FL245</v>
      </c>
      <c r="J22" s="474">
        <v>400892290</v>
      </c>
      <c r="K22" s="476">
        <v>0.33</v>
      </c>
      <c r="L22" s="477">
        <v>22</v>
      </c>
    </row>
    <row r="23" spans="1:18" s="428" customFormat="1" ht="14.45" customHeight="1" x14ac:dyDescent="0.25">
      <c r="A23" s="463" t="s">
        <v>2057</v>
      </c>
      <c r="B23" s="501">
        <v>43144</v>
      </c>
      <c r="C23" s="474" t="s">
        <v>1749</v>
      </c>
      <c r="D23" s="474" t="s">
        <v>803</v>
      </c>
      <c r="E23" s="474" t="s">
        <v>1769</v>
      </c>
      <c r="F23" s="474" t="s">
        <v>4</v>
      </c>
      <c r="G23" s="475" t="s">
        <v>2046</v>
      </c>
      <c r="H23" s="473" t="str">
        <f t="array" ref="H23">IF(E23="","",INDEX(Tableau1[Equipement],MATCH(1,(Essais!E23=Tableau1[Poste technique])*(Essais!G23=Tableau1[Colonne1]),0)))</f>
        <v>5000841618</v>
      </c>
      <c r="I23" s="473" t="str">
        <f>IF(E23="","",VLOOKUP(E23,'Extraction IP'!A$2:B$1661,2,0))</f>
        <v>FLUOBLOCT105</v>
      </c>
      <c r="J23" s="474">
        <v>400893240</v>
      </c>
      <c r="K23" s="476">
        <v>0.6</v>
      </c>
      <c r="L23" s="477">
        <v>23</v>
      </c>
    </row>
    <row r="24" spans="1:18" s="428" customFormat="1" ht="14.45" customHeight="1" x14ac:dyDescent="0.25">
      <c r="A24" s="463" t="s">
        <v>2049</v>
      </c>
      <c r="B24" s="501">
        <v>43144</v>
      </c>
      <c r="C24" s="474" t="s">
        <v>1749</v>
      </c>
      <c r="D24" s="474" t="s">
        <v>1743</v>
      </c>
      <c r="E24" s="478"/>
      <c r="F24" s="474" t="s">
        <v>4</v>
      </c>
      <c r="G24" s="475" t="s">
        <v>2061</v>
      </c>
      <c r="H24" s="473" t="str">
        <f t="array" ref="H24">IF(E5="","",INDEX(Tableau1[Equipement],MATCH(1,(Essais!E5=Tableau1[Poste technique])*(Essais!G24=Tableau1[Colonne1]),0)))</f>
        <v>5000885805</v>
      </c>
      <c r="I24" s="473" t="str">
        <f>IF(E5="","",VLOOKUP(E5,'Extraction IP'!A$2:B$1661,2,0))</f>
        <v>HEXABLOCH9S</v>
      </c>
      <c r="J24" s="474">
        <v>400893263</v>
      </c>
      <c r="K24" s="476">
        <v>0.38</v>
      </c>
      <c r="L24" s="477">
        <v>24</v>
      </c>
      <c r="R24" s="459"/>
    </row>
  </sheetData>
  <sheetProtection selectLockedCells="1" sort="0" autoFilter="0"/>
  <protectedRanges>
    <protectedRange algorithmName="SHA-512" hashValue="tetnc41/Pnd2SiD8q2vgo86bNc4cQ747av6sxwcrLxjWnxeQ7tbOUfn7Xjq2PHPE8HErTmrwKdH374aQfjIwMg==" saltValue="M1Y+JwsWmyC7O+pme7NMRg==" spinCount="100000" sqref="H1:I2998" name="entete_39" securityDescriptor="O:WDG:WDD:(A;;CC;;;S-1-5-21-3617687895-3840901543-188507473-140993)(A;;CC;;;S-1-5-21-3617687895-3840901543-188507473-45308)(A;;CC;;;S-1-5-21-3617687895-3840901543-188507473-112262)"/>
  </protectedRanges>
  <dataValidations count="5">
    <dataValidation type="list" allowBlank="1" showInputMessage="1" showErrorMessage="1" sqref="D2:E4 D5 D24 D6:E23" xr:uid="{E6FF1090-DDFF-4A9A-8B34-68CE0CDCF318}">
      <formula1>INDIRECT(C2)</formula1>
    </dataValidation>
    <dataValidation type="list" allowBlank="1" showInputMessage="1" showErrorMessage="1" sqref="E5" xr:uid="{DA64BA19-E43C-488F-B38D-E56D913161E2}">
      <formula1>INDIRECT(D24)</formula1>
    </dataValidation>
    <dataValidation type="list" allowBlank="1" showInputMessage="1" showErrorMessage="1" sqref="F2:F24" xr:uid="{9F42CD86-3403-4BD5-898F-64A872BC73C6}">
      <formula1>propriété</formula1>
    </dataValidation>
    <dataValidation type="list" allowBlank="1" showInputMessage="1" showErrorMessage="1" sqref="C2:C24" xr:uid="{2D7B428F-F465-45B7-9975-5FB658182E4D}">
      <formula1>TECHNOLOGIE</formula1>
    </dataValidation>
    <dataValidation type="list" allowBlank="1" showInputMessage="1" showErrorMessage="1" sqref="G2:G24" xr:uid="{4008F6B7-DAD0-4130-B211-A9BF27B18BF5}">
      <formula1>INDIRECT(E2)</formula1>
    </dataValidation>
  </dataValidations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4" name="Button 5">
              <controlPr defaultSize="0" print="0" autoFill="0" autoPict="0" macro="[0]!xx">
                <anchor moveWithCells="1" sizeWithCells="1">
                  <from>
                    <xdr:col>13</xdr:col>
                    <xdr:colOff>133350</xdr:colOff>
                    <xdr:row>0</xdr:row>
                    <xdr:rowOff>152400</xdr:rowOff>
                  </from>
                  <to>
                    <xdr:col>15</xdr:col>
                    <xdr:colOff>47625</xdr:colOff>
                    <xdr:row>0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5" name="Button 6">
              <controlPr defaultSize="0" print="0" autoFill="0" autoPict="0" macro="[0]!Effacer">
                <anchor moveWithCells="1" sizeWithCells="1">
                  <from>
                    <xdr:col>13</xdr:col>
                    <xdr:colOff>1371600</xdr:colOff>
                    <xdr:row>1</xdr:row>
                    <xdr:rowOff>66675</xdr:rowOff>
                  </from>
                  <to>
                    <xdr:col>15</xdr:col>
                    <xdr:colOff>819150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R36"/>
  <sheetViews>
    <sheetView workbookViewId="0">
      <selection activeCell="G3" sqref="G3"/>
    </sheetView>
  </sheetViews>
  <sheetFormatPr baseColWidth="10" defaultRowHeight="15" x14ac:dyDescent="0.25"/>
  <cols>
    <col min="1" max="1" width="16.28515625" customWidth="1"/>
    <col min="2" max="2" width="16.140625" customWidth="1"/>
    <col min="3" max="3" width="14.42578125" hidden="1" customWidth="1"/>
    <col min="4" max="4" width="4.85546875" hidden="1" customWidth="1"/>
    <col min="5" max="5" width="22.5703125" customWidth="1"/>
    <col min="6" max="6" width="13.85546875" customWidth="1"/>
    <col min="7" max="7" width="13.7109375" customWidth="1"/>
    <col min="8" max="8" width="15.42578125" customWidth="1"/>
    <col min="9" max="9" width="15.5703125" customWidth="1"/>
    <col min="10" max="10" width="15.7109375" customWidth="1"/>
    <col min="11" max="11" width="15.85546875" customWidth="1"/>
    <col min="12" max="12" width="15.7109375" customWidth="1"/>
    <col min="13" max="13" width="10.85546875" hidden="1" customWidth="1"/>
    <col min="14" max="14" width="10" customWidth="1"/>
    <col min="15" max="15" width="10.140625" customWidth="1"/>
    <col min="17" max="17" width="14.5703125" customWidth="1"/>
  </cols>
  <sheetData>
    <row r="1" spans="1:18" ht="15.75" thickBot="1" x14ac:dyDescent="0.3">
      <c r="A1" s="450" t="s">
        <v>1750</v>
      </c>
      <c r="B1" s="450" t="s">
        <v>2038</v>
      </c>
      <c r="C1" s="450" t="s">
        <v>1728</v>
      </c>
      <c r="D1" s="450" t="s">
        <v>2067</v>
      </c>
      <c r="E1" s="450" t="s">
        <v>1728</v>
      </c>
      <c r="F1" s="450" t="s">
        <v>2019</v>
      </c>
      <c r="G1" s="450" t="s">
        <v>2071</v>
      </c>
      <c r="H1" s="450" t="s">
        <v>2038</v>
      </c>
      <c r="I1" s="450" t="s">
        <v>2069</v>
      </c>
      <c r="J1" s="450" t="s">
        <v>2068</v>
      </c>
      <c r="K1" s="450" t="s">
        <v>1728</v>
      </c>
      <c r="L1" s="450" t="s">
        <v>2019</v>
      </c>
      <c r="M1" s="450" t="s">
        <v>2038</v>
      </c>
      <c r="N1" s="450" t="s">
        <v>2069</v>
      </c>
      <c r="O1" s="450" t="s">
        <v>2070</v>
      </c>
      <c r="Q1">
        <v>1</v>
      </c>
      <c r="R1">
        <v>2</v>
      </c>
    </row>
    <row r="2" spans="1:18" ht="15.75" thickBot="1" x14ac:dyDescent="0.3">
      <c r="A2" s="436" t="s">
        <v>1749</v>
      </c>
      <c r="B2" s="435">
        <f>C2/C$4</f>
        <v>0.45547626434998439</v>
      </c>
      <c r="C2" s="434">
        <f>SUMPRODUCT((Tableau2[TECHNOLOGIE]=$A2)*(Tableau2[Masse SF6 en kg]))</f>
        <v>7.34</v>
      </c>
      <c r="D2" s="436" t="s">
        <v>2014</v>
      </c>
      <c r="E2" s="445" t="e">
        <f>IF(F2=0,#N/A,D2)</f>
        <v>#N/A</v>
      </c>
      <c r="F2" s="434">
        <f>SUMPRODUCT((Tableau2[SITE]=$D2)*(Tableau2[Masse SF6 en kg]))</f>
        <v>0</v>
      </c>
      <c r="G2" s="447" t="e">
        <f t="shared" ref="G2:G35" si="0">IF(F2=0,#N/A,I2)</f>
        <v>#N/A</v>
      </c>
      <c r="H2" s="446" t="str">
        <f t="shared" ref="H2:H35" si="1">IF(F2=0,"",F2)</f>
        <v/>
      </c>
      <c r="I2" s="447">
        <f t="shared" ref="I2:I35" si="2">F2/F$36</f>
        <v>0</v>
      </c>
      <c r="J2" s="436" t="s">
        <v>148</v>
      </c>
      <c r="K2" s="437" t="str">
        <f>IF(M2=0,"",J2)</f>
        <v>FLUOBLOCT105</v>
      </c>
      <c r="L2" s="439">
        <f t="shared" ref="L2:L27" si="3">IF(M2=0,"",O2)</f>
        <v>0.41452063295066699</v>
      </c>
      <c r="M2" s="434">
        <f>SUMPRODUCT((Tableau2[Type de DJ]=$J2)*(Tableau2[Masse SF6 en kg]))</f>
        <v>6.68</v>
      </c>
      <c r="N2" s="441">
        <f t="shared" ref="N2:N7" si="4">IF(M2=0,#N/A,M2)</f>
        <v>6.68</v>
      </c>
      <c r="O2" s="438">
        <f>M2/M$28</f>
        <v>0.41452063295066699</v>
      </c>
      <c r="Q2" t="str">
        <f>IF(Tableau8[[#This Row],[Colonne1]]="","",Tableau8[[#This Row],[Colonne1]])</f>
        <v>FLUOBLOCT105</v>
      </c>
      <c r="R2">
        <f>IF(Tableau8[[#This Row],[Colonne2]]="","",Tableau8[[#This Row],[Colonne2]])</f>
        <v>0.41452063295066699</v>
      </c>
    </row>
    <row r="3" spans="1:18" ht="15.75" thickBot="1" x14ac:dyDescent="0.3">
      <c r="A3" s="432" t="s">
        <v>1748</v>
      </c>
      <c r="B3" s="435">
        <f>C3/C$4</f>
        <v>0.54452373565001544</v>
      </c>
      <c r="C3" s="452">
        <f>SUMPRODUCT((Tableau2[TECHNOLOGIE]=$A3)*(Tableau2[Masse SF6 en kg]))</f>
        <v>8.7750000000000004</v>
      </c>
      <c r="D3" s="442" t="s">
        <v>803</v>
      </c>
      <c r="E3" s="445" t="str">
        <f t="shared" ref="E3:E35" si="5">IF(F3=0,#N/A,D3)</f>
        <v>ARENC</v>
      </c>
      <c r="F3" s="441">
        <f>SUMPRODUCT((Tableau2[SITE]=$D3)*(Tableau2[Masse SF6 en kg]))</f>
        <v>6.68</v>
      </c>
      <c r="G3" s="449">
        <f t="shared" si="0"/>
        <v>0.41452063295066699</v>
      </c>
      <c r="H3" s="448">
        <f t="shared" si="1"/>
        <v>6.68</v>
      </c>
      <c r="I3" s="449">
        <f t="shared" si="2"/>
        <v>0.41452063295066699</v>
      </c>
      <c r="J3" s="442" t="s">
        <v>134</v>
      </c>
      <c r="K3" s="437" t="str">
        <f t="shared" ref="K3:K27" si="6">IF(M3=0,"",J3)</f>
        <v>FA2</v>
      </c>
      <c r="L3" s="439">
        <f t="shared" si="3"/>
        <v>0.40676388457958434</v>
      </c>
      <c r="M3" s="441">
        <f>SUMPRODUCT((Tableau2[Type de DJ]=$J3)*(Tableau2[Masse SF6 en kg]))</f>
        <v>6.5550000000000024</v>
      </c>
      <c r="N3" s="441">
        <f t="shared" si="4"/>
        <v>6.5550000000000024</v>
      </c>
      <c r="O3" s="444">
        <f t="shared" ref="O3:O27" si="7">M3/M$28</f>
        <v>0.40676388457958434</v>
      </c>
      <c r="Q3" t="str">
        <f>IF(Tableau8[[#This Row],[Colonne1]]="","",Tableau8[[#This Row],[Colonne1]])</f>
        <v>FA2</v>
      </c>
      <c r="R3">
        <f>IF(Tableau8[[#This Row],[Colonne2]]="","",Tableau8[[#This Row],[Colonne2]])</f>
        <v>0.40676388457958434</v>
      </c>
    </row>
    <row r="4" spans="1:18" ht="15.75" thickBot="1" x14ac:dyDescent="0.3">
      <c r="A4" s="440"/>
      <c r="B4" s="442"/>
      <c r="C4" s="441">
        <f>SUM(C2:C3)</f>
        <v>16.115000000000002</v>
      </c>
      <c r="D4" s="442" t="s">
        <v>1747</v>
      </c>
      <c r="E4" s="445" t="e">
        <f t="shared" si="5"/>
        <v>#N/A</v>
      </c>
      <c r="F4" s="441">
        <f>SUMPRODUCT((Tableau2[SITE]=$D4)*(Tableau2[Masse SF6 en kg]))</f>
        <v>0</v>
      </c>
      <c r="G4" s="449" t="e">
        <f t="shared" si="0"/>
        <v>#N/A</v>
      </c>
      <c r="H4" s="448" t="str">
        <f t="shared" si="1"/>
        <v/>
      </c>
      <c r="I4" s="449">
        <f t="shared" si="2"/>
        <v>0</v>
      </c>
      <c r="J4" s="442" t="s">
        <v>1867</v>
      </c>
      <c r="K4" s="437" t="str">
        <f t="shared" si="6"/>
        <v>FA1_72,5</v>
      </c>
      <c r="L4" s="439">
        <f t="shared" si="3"/>
        <v>1.7375116351225565E-2</v>
      </c>
      <c r="M4" s="441">
        <f>SUMPRODUCT((Tableau2[Type de DJ]=$J4)*(Tableau2[Masse SF6 en kg]))</f>
        <v>0.28000000000000003</v>
      </c>
      <c r="N4" s="441">
        <f t="shared" si="4"/>
        <v>0.28000000000000003</v>
      </c>
      <c r="O4" s="444">
        <f t="shared" si="7"/>
        <v>1.7375116351225565E-2</v>
      </c>
      <c r="Q4" t="str">
        <f>IF(Tableau8[[#This Row],[Colonne1]]="","",Tableau8[[#This Row],[Colonne1]])</f>
        <v>FA1_72,5</v>
      </c>
      <c r="R4">
        <f>IF(Tableau8[[#This Row],[Colonne2]]="","",Tableau8[[#This Row],[Colonne2]])</f>
        <v>1.7375116351225565E-2</v>
      </c>
    </row>
    <row r="5" spans="1:18" ht="15.75" thickBot="1" x14ac:dyDescent="0.3">
      <c r="A5" s="440"/>
      <c r="B5" s="442"/>
      <c r="C5" s="442"/>
      <c r="D5" s="442" t="s">
        <v>2023</v>
      </c>
      <c r="E5" s="445" t="e">
        <f t="shared" si="5"/>
        <v>#N/A</v>
      </c>
      <c r="F5" s="441">
        <f>SUMPRODUCT((Tableau2[SITE]=$D5)*(Tableau2[Masse SF6 en kg]))</f>
        <v>0</v>
      </c>
      <c r="G5" s="449" t="e">
        <f t="shared" si="0"/>
        <v>#N/A</v>
      </c>
      <c r="H5" s="448" t="str">
        <f t="shared" si="1"/>
        <v/>
      </c>
      <c r="I5" s="449">
        <f t="shared" si="2"/>
        <v>0</v>
      </c>
      <c r="J5" s="442" t="s">
        <v>244</v>
      </c>
      <c r="K5" s="437" t="str">
        <f t="shared" si="6"/>
        <v>FA4</v>
      </c>
      <c r="L5" s="439">
        <f t="shared" si="3"/>
        <v>8.0670183059261533E-2</v>
      </c>
      <c r="M5" s="441">
        <f>SUMPRODUCT((Tableau2[Type de DJ]=$J5)*(Tableau2[Masse SF6 en kg]))</f>
        <v>1.2999999999999998</v>
      </c>
      <c r="N5" s="441">
        <f t="shared" si="4"/>
        <v>1.2999999999999998</v>
      </c>
      <c r="O5" s="444">
        <f t="shared" si="7"/>
        <v>8.0670183059261533E-2</v>
      </c>
      <c r="Q5" t="str">
        <f>IF(Tableau8[[#This Row],[Colonne1]]="","",Tableau8[[#This Row],[Colonne1]])</f>
        <v>FA4</v>
      </c>
      <c r="R5">
        <f>IF(Tableau8[[#This Row],[Colonne2]]="","",Tableau8[[#This Row],[Colonne2]])</f>
        <v>8.0670183059261533E-2</v>
      </c>
    </row>
    <row r="6" spans="1:18" ht="15.75" thickBot="1" x14ac:dyDescent="0.3">
      <c r="A6" s="440"/>
      <c r="B6" s="442"/>
      <c r="C6" s="442"/>
      <c r="D6" s="442" t="s">
        <v>2020</v>
      </c>
      <c r="E6" s="445" t="e">
        <f t="shared" si="5"/>
        <v>#N/A</v>
      </c>
      <c r="F6" s="441">
        <f>SUMPRODUCT((Tableau2[SITE]=$D6)*(Tableau2[Masse SF6 en kg]))</f>
        <v>0</v>
      </c>
      <c r="G6" s="449" t="e">
        <f t="shared" si="0"/>
        <v>#N/A</v>
      </c>
      <c r="H6" s="448" t="str">
        <f t="shared" si="1"/>
        <v/>
      </c>
      <c r="I6" s="449">
        <f t="shared" si="2"/>
        <v>0</v>
      </c>
      <c r="J6" s="442" t="s">
        <v>137</v>
      </c>
      <c r="K6" s="437" t="str">
        <f t="shared" si="6"/>
        <v>FX14</v>
      </c>
      <c r="L6" s="439">
        <f t="shared" si="3"/>
        <v>1.9236735960285446E-2</v>
      </c>
      <c r="M6" s="441">
        <f>SUMPRODUCT((Tableau2[Type de DJ]=$J6)*(Tableau2[Masse SF6 en kg]))</f>
        <v>0.31</v>
      </c>
      <c r="N6" s="441">
        <f t="shared" si="4"/>
        <v>0.31</v>
      </c>
      <c r="O6" s="444">
        <f t="shared" si="7"/>
        <v>1.9236735960285446E-2</v>
      </c>
      <c r="Q6" t="str">
        <f>IF(Tableau8[[#This Row],[Colonne1]]="","",Tableau8[[#This Row],[Colonne1]])</f>
        <v>FX14</v>
      </c>
      <c r="R6">
        <f>IF(Tableau8[[#This Row],[Colonne2]]="","",Tableau8[[#This Row],[Colonne2]])</f>
        <v>1.9236735960285446E-2</v>
      </c>
    </row>
    <row r="7" spans="1:18" ht="15.75" thickBot="1" x14ac:dyDescent="0.3">
      <c r="A7" s="440"/>
      <c r="B7" s="442"/>
      <c r="C7" s="442"/>
      <c r="D7" s="442" t="s">
        <v>1742</v>
      </c>
      <c r="E7" s="445" t="e">
        <f t="shared" si="5"/>
        <v>#N/A</v>
      </c>
      <c r="F7" s="441">
        <f>SUMPRODUCT((Tableau2[SITE]=$D7)*(Tableau2[Masse SF6 en kg]))</f>
        <v>0</v>
      </c>
      <c r="G7" s="449" t="e">
        <f t="shared" si="0"/>
        <v>#N/A</v>
      </c>
      <c r="H7" s="448" t="str">
        <f t="shared" si="1"/>
        <v/>
      </c>
      <c r="I7" s="449">
        <f t="shared" si="2"/>
        <v>0</v>
      </c>
      <c r="J7" s="442" t="s">
        <v>136</v>
      </c>
      <c r="K7" s="437" t="str">
        <f t="shared" si="6"/>
        <v>FL245</v>
      </c>
      <c r="L7" s="439">
        <f t="shared" si="3"/>
        <v>2.0477815699658702E-2</v>
      </c>
      <c r="M7" s="441">
        <f>SUMPRODUCT((Tableau2[Type de DJ]=$J7)*(Tableau2[Masse SF6 en kg]))</f>
        <v>0.33</v>
      </c>
      <c r="N7" s="441">
        <f t="shared" si="4"/>
        <v>0.33</v>
      </c>
      <c r="O7" s="444">
        <f t="shared" si="7"/>
        <v>2.0477815699658702E-2</v>
      </c>
      <c r="Q7" t="str">
        <f>IF(Tableau8[[#This Row],[Colonne1]]="","",Tableau8[[#This Row],[Colonne1]])</f>
        <v>FL245</v>
      </c>
      <c r="R7">
        <f>IF(Tableau8[[#This Row],[Colonne2]]="","",Tableau8[[#This Row],[Colonne2]])</f>
        <v>2.0477815699658702E-2</v>
      </c>
    </row>
    <row r="8" spans="1:18" ht="15.75" thickBot="1" x14ac:dyDescent="0.3">
      <c r="A8" s="440"/>
      <c r="B8" s="442"/>
      <c r="C8" s="442"/>
      <c r="D8" s="442" t="s">
        <v>1740</v>
      </c>
      <c r="E8" s="445" t="e">
        <f t="shared" si="5"/>
        <v>#N/A</v>
      </c>
      <c r="F8" s="441">
        <f>SUMPRODUCT((Tableau2[SITE]=$D8)*(Tableau2[Masse SF6 en kg]))</f>
        <v>0</v>
      </c>
      <c r="G8" s="449" t="e">
        <f t="shared" si="0"/>
        <v>#N/A</v>
      </c>
      <c r="H8" s="448" t="str">
        <f t="shared" si="1"/>
        <v/>
      </c>
      <c r="I8" s="449">
        <f t="shared" si="2"/>
        <v>0</v>
      </c>
      <c r="J8" s="442" t="s">
        <v>250</v>
      </c>
      <c r="K8" s="437" t="str">
        <f t="shared" si="6"/>
        <v>HEXABLOCH9S</v>
      </c>
      <c r="L8" s="439">
        <f t="shared" si="3"/>
        <v>4.0955631399317405E-2</v>
      </c>
      <c r="M8" s="441">
        <f>SUMPRODUCT((Tableau2[Type de DJ]=$J8)*(Tableau2[Masse SF6 en kg]))</f>
        <v>0.66</v>
      </c>
      <c r="N8" s="441">
        <f>IF(M8=0,#N/A,M8)</f>
        <v>0.66</v>
      </c>
      <c r="O8" s="444">
        <f t="shared" si="7"/>
        <v>4.0955631399317405E-2</v>
      </c>
      <c r="Q8" t="str">
        <f>IF(Tableau8[[#This Row],[Colonne1]]="","",Tableau8[[#This Row],[Colonne1]])</f>
        <v>HEXABLOCH9S</v>
      </c>
      <c r="R8">
        <f>IF(Tableau8[[#This Row],[Colonne2]]="","",Tableau8[[#This Row],[Colonne2]])</f>
        <v>4.0955631399317405E-2</v>
      </c>
    </row>
    <row r="9" spans="1:18" ht="15.75" thickBot="1" x14ac:dyDescent="0.3">
      <c r="A9" s="440"/>
      <c r="B9" s="442"/>
      <c r="C9" s="442"/>
      <c r="D9" s="442" t="s">
        <v>2021</v>
      </c>
      <c r="E9" s="445" t="e">
        <f t="shared" si="5"/>
        <v>#N/A</v>
      </c>
      <c r="F9" s="441">
        <f>SUMPRODUCT((Tableau2[SITE]=$D9)*(Tableau2[Masse SF6 en kg]))</f>
        <v>0</v>
      </c>
      <c r="G9" s="449" t="e">
        <f t="shared" si="0"/>
        <v>#N/A</v>
      </c>
      <c r="H9" s="448" t="str">
        <f t="shared" si="1"/>
        <v/>
      </c>
      <c r="I9" s="449">
        <f t="shared" si="2"/>
        <v>0</v>
      </c>
      <c r="J9" s="442" t="s">
        <v>1757</v>
      </c>
      <c r="K9" s="437" t="str">
        <f t="shared" si="6"/>
        <v/>
      </c>
      <c r="L9" s="439" t="str">
        <f t="shared" si="3"/>
        <v/>
      </c>
      <c r="M9" s="441">
        <f>SUMPRODUCT((Tableau2[Type de DJ]=$J9)*(Tableau2[Masse SF6 en kg]))</f>
        <v>0</v>
      </c>
      <c r="N9" s="441" t="e">
        <f t="shared" ref="N9:N27" si="8">IF(M9=0,#N/A,M9)</f>
        <v>#N/A</v>
      </c>
      <c r="O9" s="444">
        <f t="shared" si="7"/>
        <v>0</v>
      </c>
      <c r="Q9" t="str">
        <f>IF(Tableau8[[#This Row],[Colonne1]]="","",Tableau8[[#This Row],[Colonne1]])</f>
        <v/>
      </c>
      <c r="R9" t="str">
        <f>IF(Tableau8[[#This Row],[Colonne2]]="","",Tableau8[[#This Row],[Colonne2]])</f>
        <v/>
      </c>
    </row>
    <row r="10" spans="1:18" ht="15.75" thickBot="1" x14ac:dyDescent="0.3">
      <c r="A10" s="440"/>
      <c r="B10" s="442"/>
      <c r="C10" s="442"/>
      <c r="D10" s="442" t="s">
        <v>1738</v>
      </c>
      <c r="E10" s="445" t="e">
        <f t="shared" si="5"/>
        <v>#N/A</v>
      </c>
      <c r="F10" s="441">
        <f>SUMPRODUCT((Tableau2[SITE]=$D10)*(Tableau2[Masse SF6 en kg]))</f>
        <v>0</v>
      </c>
      <c r="G10" s="449" t="e">
        <f t="shared" si="0"/>
        <v>#N/A</v>
      </c>
      <c r="H10" s="448" t="str">
        <f t="shared" si="1"/>
        <v/>
      </c>
      <c r="I10" s="449">
        <f t="shared" si="2"/>
        <v>0</v>
      </c>
      <c r="J10" s="442" t="s">
        <v>387</v>
      </c>
      <c r="K10" s="437" t="str">
        <f t="shared" si="6"/>
        <v/>
      </c>
      <c r="L10" s="439" t="str">
        <f t="shared" si="3"/>
        <v/>
      </c>
      <c r="M10" s="441">
        <f>SUMPRODUCT((Tableau2[Type de DJ]=$J10)*(Tableau2[Masse SF6 en kg]))</f>
        <v>0</v>
      </c>
      <c r="N10" s="441" t="e">
        <f t="shared" si="8"/>
        <v>#N/A</v>
      </c>
      <c r="O10" s="444">
        <f t="shared" si="7"/>
        <v>0</v>
      </c>
      <c r="Q10" t="str">
        <f>IF(Tableau8[[#This Row],[Colonne1]]="","",Tableau8[[#This Row],[Colonne1]])</f>
        <v/>
      </c>
      <c r="R10" t="str">
        <f>IF(Tableau8[[#This Row],[Colonne2]]="","",Tableau8[[#This Row],[Colonne2]])</f>
        <v/>
      </c>
    </row>
    <row r="11" spans="1:18" ht="15.75" thickBot="1" x14ac:dyDescent="0.3">
      <c r="A11" s="440"/>
      <c r="B11" s="442"/>
      <c r="C11" s="442"/>
      <c r="D11" s="442" t="s">
        <v>1744</v>
      </c>
      <c r="E11" s="445" t="e">
        <f t="shared" si="5"/>
        <v>#N/A</v>
      </c>
      <c r="F11" s="441">
        <f>SUMPRODUCT((Tableau2[SITE]=$D11)*(Tableau2[Masse SF6 en kg]))</f>
        <v>0</v>
      </c>
      <c r="G11" s="449" t="e">
        <f t="shared" si="0"/>
        <v>#N/A</v>
      </c>
      <c r="H11" s="448" t="str">
        <f t="shared" si="1"/>
        <v/>
      </c>
      <c r="I11" s="449">
        <f t="shared" si="2"/>
        <v>0</v>
      </c>
      <c r="J11" s="442" t="s">
        <v>11</v>
      </c>
      <c r="K11" s="437" t="str">
        <f t="shared" si="6"/>
        <v/>
      </c>
      <c r="L11" s="439" t="str">
        <f t="shared" si="3"/>
        <v/>
      </c>
      <c r="M11" s="441">
        <f>SUMPRODUCT((Tableau2[Type de DJ]=$J11)*(Tableau2[Masse SF6 en kg]))</f>
        <v>0</v>
      </c>
      <c r="N11" s="441" t="e">
        <f t="shared" si="8"/>
        <v>#N/A</v>
      </c>
      <c r="O11" s="444">
        <f t="shared" si="7"/>
        <v>0</v>
      </c>
      <c r="Q11" t="str">
        <f>IF(Tableau8[[#This Row],[Colonne1]]="","",Tableau8[[#This Row],[Colonne1]])</f>
        <v/>
      </c>
      <c r="R11" t="str">
        <f>IF(Tableau8[[#This Row],[Colonne2]]="","",Tableau8[[#This Row],[Colonne2]])</f>
        <v/>
      </c>
    </row>
    <row r="12" spans="1:18" ht="15.75" thickBot="1" x14ac:dyDescent="0.3">
      <c r="A12" s="440"/>
      <c r="B12" s="442"/>
      <c r="C12" s="442"/>
      <c r="D12" s="442" t="s">
        <v>1736</v>
      </c>
      <c r="E12" s="445" t="e">
        <f t="shared" si="5"/>
        <v>#N/A</v>
      </c>
      <c r="F12" s="441">
        <f>SUMPRODUCT((Tableau2[SITE]=$D12)*(Tableau2[Masse SF6 en kg]))</f>
        <v>0</v>
      </c>
      <c r="G12" s="449" t="e">
        <f t="shared" si="0"/>
        <v>#N/A</v>
      </c>
      <c r="H12" s="448" t="str">
        <f t="shared" si="1"/>
        <v/>
      </c>
      <c r="I12" s="449">
        <f t="shared" si="2"/>
        <v>0</v>
      </c>
      <c r="J12" s="442" t="s">
        <v>222</v>
      </c>
      <c r="K12" s="437" t="str">
        <f t="shared" si="6"/>
        <v/>
      </c>
      <c r="L12" s="439" t="str">
        <f t="shared" si="3"/>
        <v/>
      </c>
      <c r="M12" s="441">
        <f>SUMPRODUCT((Tableau2[Type de DJ]=$J12)*(Tableau2[Masse SF6 en kg]))</f>
        <v>0</v>
      </c>
      <c r="N12" s="441" t="e">
        <f t="shared" si="8"/>
        <v>#N/A</v>
      </c>
      <c r="O12" s="444">
        <f t="shared" si="7"/>
        <v>0</v>
      </c>
      <c r="Q12" t="str">
        <f>IF(Tableau8[[#This Row],[Colonne1]]="","",Tableau8[[#This Row],[Colonne1]])</f>
        <v/>
      </c>
      <c r="R12" t="str">
        <f>IF(Tableau8[[#This Row],[Colonne2]]="","",Tableau8[[#This Row],[Colonne2]])</f>
        <v/>
      </c>
    </row>
    <row r="13" spans="1:18" ht="15.75" thickBot="1" x14ac:dyDescent="0.3">
      <c r="A13" s="440"/>
      <c r="B13" s="442"/>
      <c r="C13" s="442"/>
      <c r="D13" s="442" t="s">
        <v>1735</v>
      </c>
      <c r="E13" s="445" t="e">
        <f t="shared" si="5"/>
        <v>#N/A</v>
      </c>
      <c r="F13" s="441">
        <f>SUMPRODUCT((Tableau2[SITE]=$D13)*(Tableau2[Masse SF6 en kg]))</f>
        <v>0</v>
      </c>
      <c r="G13" s="449" t="e">
        <f t="shared" si="0"/>
        <v>#N/A</v>
      </c>
      <c r="H13" s="448" t="str">
        <f t="shared" si="1"/>
        <v/>
      </c>
      <c r="I13" s="449">
        <f t="shared" si="2"/>
        <v>0</v>
      </c>
      <c r="J13" s="442" t="s">
        <v>1772</v>
      </c>
      <c r="K13" s="437" t="str">
        <f t="shared" si="6"/>
        <v/>
      </c>
      <c r="L13" s="439" t="str">
        <f t="shared" si="3"/>
        <v/>
      </c>
      <c r="M13" s="441">
        <f>SUMPRODUCT((Tableau2[Type de DJ]=$J13)*(Tableau2[Masse SF6 en kg]))</f>
        <v>0</v>
      </c>
      <c r="N13" s="441" t="e">
        <f t="shared" si="8"/>
        <v>#N/A</v>
      </c>
      <c r="O13" s="444">
        <f t="shared" si="7"/>
        <v>0</v>
      </c>
      <c r="Q13" t="str">
        <f>IF(Tableau8[[#This Row],[Colonne1]]="","",Tableau8[[#This Row],[Colonne1]])</f>
        <v/>
      </c>
      <c r="R13" t="str">
        <f>IF(Tableau8[[#This Row],[Colonne2]]="","",Tableau8[[#This Row],[Colonne2]])</f>
        <v/>
      </c>
    </row>
    <row r="14" spans="1:18" ht="15.75" thickBot="1" x14ac:dyDescent="0.3">
      <c r="A14" s="440"/>
      <c r="B14" s="442"/>
      <c r="C14" s="442"/>
      <c r="D14" s="442" t="s">
        <v>2025</v>
      </c>
      <c r="E14" s="445" t="str">
        <f t="shared" si="5"/>
        <v>ENCO_DE_BOTTE_225kV</v>
      </c>
      <c r="F14" s="441">
        <f>SUMPRODUCT((Tableau2[SITE]=$D14)*(Tableau2[Masse SF6 en kg]))</f>
        <v>1.6</v>
      </c>
      <c r="G14" s="449">
        <f t="shared" si="0"/>
        <v>9.9286379149860368E-2</v>
      </c>
      <c r="H14" s="448">
        <f t="shared" si="1"/>
        <v>1.6</v>
      </c>
      <c r="I14" s="449">
        <f t="shared" si="2"/>
        <v>9.9286379149860368E-2</v>
      </c>
      <c r="J14" s="442" t="s">
        <v>144</v>
      </c>
      <c r="K14" s="437" t="str">
        <f t="shared" si="6"/>
        <v/>
      </c>
      <c r="L14" s="439" t="str">
        <f t="shared" si="3"/>
        <v/>
      </c>
      <c r="M14" s="441">
        <f>SUMPRODUCT((Tableau2[Type de DJ]=$J14)*(Tableau2[Masse SF6 en kg]))</f>
        <v>0</v>
      </c>
      <c r="N14" s="441" t="e">
        <f t="shared" si="8"/>
        <v>#N/A</v>
      </c>
      <c r="O14" s="444">
        <f t="shared" si="7"/>
        <v>0</v>
      </c>
      <c r="Q14" t="str">
        <f>IF(Tableau8[[#This Row],[Colonne1]]="","",Tableau8[[#This Row],[Colonne1]])</f>
        <v/>
      </c>
      <c r="R14" t="str">
        <f>IF(Tableau8[[#This Row],[Colonne2]]="","",Tableau8[[#This Row],[Colonne2]])</f>
        <v/>
      </c>
    </row>
    <row r="15" spans="1:18" ht="15.75" thickBot="1" x14ac:dyDescent="0.3">
      <c r="A15" s="440"/>
      <c r="B15" s="442"/>
      <c r="C15" s="442"/>
      <c r="D15" s="442" t="s">
        <v>2024</v>
      </c>
      <c r="E15" s="445" t="e">
        <f t="shared" si="5"/>
        <v>#N/A</v>
      </c>
      <c r="F15" s="441">
        <f>SUMPRODUCT((Tableau2[SITE]=$D15)*(Tableau2[Masse SF6 en kg]))</f>
        <v>0</v>
      </c>
      <c r="G15" s="449" t="e">
        <f t="shared" si="0"/>
        <v>#N/A</v>
      </c>
      <c r="H15" s="448" t="str">
        <f t="shared" si="1"/>
        <v/>
      </c>
      <c r="I15" s="449">
        <f t="shared" si="2"/>
        <v>0</v>
      </c>
      <c r="J15" s="442" t="s">
        <v>1803</v>
      </c>
      <c r="K15" s="437" t="str">
        <f t="shared" si="6"/>
        <v/>
      </c>
      <c r="L15" s="439" t="str">
        <f t="shared" si="3"/>
        <v/>
      </c>
      <c r="M15" s="441">
        <f>SUMPRODUCT((Tableau2[Type de DJ]=$J15)*(Tableau2[Masse SF6 en kg]))</f>
        <v>0</v>
      </c>
      <c r="N15" s="441" t="e">
        <f t="shared" si="8"/>
        <v>#N/A</v>
      </c>
      <c r="O15" s="444">
        <f t="shared" si="7"/>
        <v>0</v>
      </c>
      <c r="Q15" t="str">
        <f>IF(Tableau8[[#This Row],[Colonne1]]="","",Tableau8[[#This Row],[Colonne1]])</f>
        <v/>
      </c>
      <c r="R15" t="str">
        <f>IF(Tableau8[[#This Row],[Colonne2]]="","",Tableau8[[#This Row],[Colonne2]])</f>
        <v/>
      </c>
    </row>
    <row r="16" spans="1:18" ht="15.75" thickBot="1" x14ac:dyDescent="0.3">
      <c r="A16" s="440"/>
      <c r="B16" s="442"/>
      <c r="C16" s="442"/>
      <c r="D16" s="442" t="s">
        <v>1734</v>
      </c>
      <c r="E16" s="445" t="e">
        <f t="shared" si="5"/>
        <v>#N/A</v>
      </c>
      <c r="F16" s="441">
        <f>SUMPRODUCT((Tableau2[SITE]=$D16)*(Tableau2[Masse SF6 en kg]))</f>
        <v>0</v>
      </c>
      <c r="G16" s="449" t="e">
        <f t="shared" si="0"/>
        <v>#N/A</v>
      </c>
      <c r="H16" s="448" t="str">
        <f t="shared" si="1"/>
        <v/>
      </c>
      <c r="I16" s="449">
        <f t="shared" si="2"/>
        <v>0</v>
      </c>
      <c r="J16" s="442" t="s">
        <v>139</v>
      </c>
      <c r="K16" s="437" t="str">
        <f t="shared" si="6"/>
        <v/>
      </c>
      <c r="L16" s="439" t="str">
        <f t="shared" si="3"/>
        <v/>
      </c>
      <c r="M16" s="441">
        <f>SUMPRODUCT((Tableau2[Type de DJ]=$J16)*(Tableau2[Masse SF6 en kg]))</f>
        <v>0</v>
      </c>
      <c r="N16" s="441" t="e">
        <f t="shared" si="8"/>
        <v>#N/A</v>
      </c>
      <c r="O16" s="444">
        <f t="shared" si="7"/>
        <v>0</v>
      </c>
      <c r="Q16" t="str">
        <f>IF(Tableau8[[#This Row],[Colonne1]]="","",Tableau8[[#This Row],[Colonne1]])</f>
        <v/>
      </c>
      <c r="R16" t="str">
        <f>IF(Tableau8[[#This Row],[Colonne2]]="","",Tableau8[[#This Row],[Colonne2]])</f>
        <v/>
      </c>
    </row>
    <row r="17" spans="1:18" ht="15.75" thickBot="1" x14ac:dyDescent="0.3">
      <c r="A17" s="440"/>
      <c r="B17" s="442"/>
      <c r="C17" s="442"/>
      <c r="D17" s="442" t="s">
        <v>1733</v>
      </c>
      <c r="E17" s="445" t="e">
        <f t="shared" si="5"/>
        <v>#N/A</v>
      </c>
      <c r="F17" s="441">
        <f>SUMPRODUCT((Tableau2[SITE]=$D17)*(Tableau2[Masse SF6 en kg]))</f>
        <v>0</v>
      </c>
      <c r="G17" s="449" t="e">
        <f t="shared" si="0"/>
        <v>#N/A</v>
      </c>
      <c r="H17" s="448" t="str">
        <f t="shared" si="1"/>
        <v/>
      </c>
      <c r="I17" s="449">
        <f t="shared" si="2"/>
        <v>0</v>
      </c>
      <c r="J17" s="442" t="s">
        <v>1328</v>
      </c>
      <c r="K17" s="437" t="str">
        <f t="shared" si="6"/>
        <v/>
      </c>
      <c r="L17" s="439" t="str">
        <f t="shared" si="3"/>
        <v/>
      </c>
      <c r="M17" s="441">
        <f>SUMPRODUCT((Tableau2[Type de DJ]=$J17)*(Tableau2[Masse SF6 en kg]))</f>
        <v>0</v>
      </c>
      <c r="N17" s="441" t="e">
        <f t="shared" si="8"/>
        <v>#N/A</v>
      </c>
      <c r="O17" s="444">
        <f t="shared" si="7"/>
        <v>0</v>
      </c>
      <c r="Q17" t="str">
        <f>IF(Tableau8[[#This Row],[Colonne1]]="","",Tableau8[[#This Row],[Colonne1]])</f>
        <v/>
      </c>
      <c r="R17" t="str">
        <f>IF(Tableau8[[#This Row],[Colonne2]]="","",Tableau8[[#This Row],[Colonne2]])</f>
        <v/>
      </c>
    </row>
    <row r="18" spans="1:18" ht="15.75" thickBot="1" x14ac:dyDescent="0.3">
      <c r="A18" s="440"/>
      <c r="B18" s="442"/>
      <c r="C18" s="442"/>
      <c r="D18" s="442" t="s">
        <v>1732</v>
      </c>
      <c r="E18" s="445" t="e">
        <f t="shared" si="5"/>
        <v>#N/A</v>
      </c>
      <c r="F18" s="441">
        <f>SUMPRODUCT((Tableau2[SITE]=$D18)*(Tableau2[Masse SF6 en kg]))</f>
        <v>0</v>
      </c>
      <c r="G18" s="449" t="e">
        <f t="shared" si="0"/>
        <v>#N/A</v>
      </c>
      <c r="H18" s="448" t="str">
        <f t="shared" si="1"/>
        <v/>
      </c>
      <c r="I18" s="449">
        <f t="shared" si="2"/>
        <v>0</v>
      </c>
      <c r="J18" s="442" t="s">
        <v>133</v>
      </c>
      <c r="K18" s="437" t="str">
        <f t="shared" si="6"/>
        <v/>
      </c>
      <c r="L18" s="439" t="str">
        <f t="shared" si="3"/>
        <v/>
      </c>
      <c r="M18" s="441">
        <f>SUMPRODUCT((Tableau2[Type de DJ]=$J18)*(Tableau2[Masse SF6 en kg]))</f>
        <v>0</v>
      </c>
      <c r="N18" s="441" t="e">
        <f t="shared" si="8"/>
        <v>#N/A</v>
      </c>
      <c r="O18" s="444">
        <f t="shared" si="7"/>
        <v>0</v>
      </c>
      <c r="Q18" t="str">
        <f>IF(Tableau8[[#This Row],[Colonne1]]="","",Tableau8[[#This Row],[Colonne1]])</f>
        <v/>
      </c>
      <c r="R18" t="str">
        <f>IF(Tableau8[[#This Row],[Colonne2]]="","",Tableau8[[#This Row],[Colonne2]])</f>
        <v/>
      </c>
    </row>
    <row r="19" spans="1:18" ht="15.75" thickBot="1" x14ac:dyDescent="0.3">
      <c r="A19" s="440"/>
      <c r="B19" s="442"/>
      <c r="C19" s="442"/>
      <c r="D19" s="442" t="s">
        <v>1743</v>
      </c>
      <c r="E19" s="445" t="str">
        <f t="shared" si="5"/>
        <v>MAZARGUE</v>
      </c>
      <c r="F19" s="441">
        <f>SUMPRODUCT((Tableau2[SITE]=$D19)*(Tableau2[Masse SF6 en kg]))</f>
        <v>0.66</v>
      </c>
      <c r="G19" s="449">
        <f t="shared" si="0"/>
        <v>4.0955631399317405E-2</v>
      </c>
      <c r="H19" s="448">
        <f t="shared" si="1"/>
        <v>0.66</v>
      </c>
      <c r="I19" s="449">
        <f t="shared" si="2"/>
        <v>4.0955631399317405E-2</v>
      </c>
      <c r="J19" s="442" t="s">
        <v>1337</v>
      </c>
      <c r="K19" s="437" t="str">
        <f t="shared" si="6"/>
        <v/>
      </c>
      <c r="L19" s="439" t="str">
        <f t="shared" si="3"/>
        <v/>
      </c>
      <c r="M19" s="441">
        <f>SUMPRODUCT((Tableau2[Type de DJ]=$J19)*(Tableau2[Masse SF6 en kg]))</f>
        <v>0</v>
      </c>
      <c r="N19" s="441" t="e">
        <f t="shared" si="8"/>
        <v>#N/A</v>
      </c>
      <c r="O19" s="444">
        <f t="shared" si="7"/>
        <v>0</v>
      </c>
      <c r="Q19" t="str">
        <f>IF(Tableau8[[#This Row],[Colonne1]]="","",Tableau8[[#This Row],[Colonne1]])</f>
        <v/>
      </c>
      <c r="R19" t="str">
        <f>IF(Tableau8[[#This Row],[Colonne2]]="","",Tableau8[[#This Row],[Colonne2]])</f>
        <v/>
      </c>
    </row>
    <row r="20" spans="1:18" ht="15.75" thickBot="1" x14ac:dyDescent="0.3">
      <c r="A20" s="440"/>
      <c r="B20" s="442"/>
      <c r="C20" s="442"/>
      <c r="D20" s="442" t="s">
        <v>2028</v>
      </c>
      <c r="E20" s="445" t="str">
        <f t="shared" si="5"/>
        <v>PALUN_225kV</v>
      </c>
      <c r="F20" s="441">
        <f>SUMPRODUCT((Tableau2[SITE]=$D20)*(Tableau2[Masse SF6 en kg]))</f>
        <v>0.89999999999999991</v>
      </c>
      <c r="G20" s="449">
        <f t="shared" si="0"/>
        <v>5.5848588271796451E-2</v>
      </c>
      <c r="H20" s="448">
        <f t="shared" si="1"/>
        <v>0.89999999999999991</v>
      </c>
      <c r="I20" s="449">
        <f t="shared" si="2"/>
        <v>5.5848588271796451E-2</v>
      </c>
      <c r="J20" s="442" t="s">
        <v>135</v>
      </c>
      <c r="K20" s="437" t="str">
        <f t="shared" si="6"/>
        <v/>
      </c>
      <c r="L20" s="439" t="str">
        <f t="shared" si="3"/>
        <v/>
      </c>
      <c r="M20" s="441">
        <f>SUMPRODUCT((Tableau2[Type de DJ]=$J20)*(Tableau2[Masse SF6 en kg]))</f>
        <v>0</v>
      </c>
      <c r="N20" s="441" t="e">
        <f t="shared" si="8"/>
        <v>#N/A</v>
      </c>
      <c r="O20" s="444">
        <f t="shared" si="7"/>
        <v>0</v>
      </c>
      <c r="Q20" t="str">
        <f>IF(Tableau8[[#This Row],[Colonne1]]="","",Tableau8[[#This Row],[Colonne1]])</f>
        <v/>
      </c>
      <c r="R20" t="str">
        <f>IF(Tableau8[[#This Row],[Colonne2]]="","",Tableau8[[#This Row],[Colonne2]])</f>
        <v/>
      </c>
    </row>
    <row r="21" spans="1:18" ht="15.75" thickBot="1" x14ac:dyDescent="0.3">
      <c r="A21" s="440"/>
      <c r="B21" s="442"/>
      <c r="C21" s="442"/>
      <c r="D21" s="442" t="s">
        <v>2027</v>
      </c>
      <c r="E21" s="445" t="str">
        <f t="shared" si="5"/>
        <v>PALUN_63kV</v>
      </c>
      <c r="F21" s="441">
        <f>SUMPRODUCT((Tableau2[SITE]=$D21)*(Tableau2[Masse SF6 en kg]))</f>
        <v>0.1</v>
      </c>
      <c r="G21" s="449">
        <f t="shared" si="0"/>
        <v>6.205398696866273E-3</v>
      </c>
      <c r="H21" s="448">
        <f t="shared" si="1"/>
        <v>0.1</v>
      </c>
      <c r="I21" s="449">
        <f t="shared" si="2"/>
        <v>6.205398696866273E-3</v>
      </c>
      <c r="J21" s="442" t="s">
        <v>1847</v>
      </c>
      <c r="K21" s="437" t="str">
        <f t="shared" si="6"/>
        <v/>
      </c>
      <c r="L21" s="439" t="str">
        <f t="shared" si="3"/>
        <v/>
      </c>
      <c r="M21" s="441">
        <f>SUMPRODUCT((Tableau2[Type de DJ]=$J21)*(Tableau2[Masse SF6 en kg]))</f>
        <v>0</v>
      </c>
      <c r="N21" s="441" t="e">
        <f t="shared" si="8"/>
        <v>#N/A</v>
      </c>
      <c r="O21" s="444">
        <f t="shared" si="7"/>
        <v>0</v>
      </c>
      <c r="Q21" t="str">
        <f>IF(Tableau8[[#This Row],[Colonne1]]="","",Tableau8[[#This Row],[Colonne1]])</f>
        <v/>
      </c>
      <c r="R21" t="str">
        <f>IF(Tableau8[[#This Row],[Colonne2]]="","",Tableau8[[#This Row],[Colonne2]])</f>
        <v/>
      </c>
    </row>
    <row r="22" spans="1:18" ht="15.75" thickBot="1" x14ac:dyDescent="0.3">
      <c r="A22" s="440"/>
      <c r="B22" s="442"/>
      <c r="C22" s="442"/>
      <c r="D22" s="442" t="s">
        <v>1731</v>
      </c>
      <c r="E22" s="445" t="e">
        <f t="shared" si="5"/>
        <v>#N/A</v>
      </c>
      <c r="F22" s="441">
        <f>SUMPRODUCT((Tableau2[SITE]=$D22)*(Tableau2[Masse SF6 en kg]))</f>
        <v>0</v>
      </c>
      <c r="G22" s="449" t="e">
        <f t="shared" si="0"/>
        <v>#N/A</v>
      </c>
      <c r="H22" s="448" t="str">
        <f t="shared" si="1"/>
        <v/>
      </c>
      <c r="I22" s="449">
        <f t="shared" si="2"/>
        <v>0</v>
      </c>
      <c r="J22" s="442" t="s">
        <v>1850</v>
      </c>
      <c r="K22" s="437" t="str">
        <f t="shared" si="6"/>
        <v/>
      </c>
      <c r="L22" s="439" t="str">
        <f t="shared" si="3"/>
        <v/>
      </c>
      <c r="M22" s="441">
        <f>SUMPRODUCT((Tableau2[Type de DJ]=$J22)*(Tableau2[Masse SF6 en kg]))</f>
        <v>0</v>
      </c>
      <c r="N22" s="441" t="e">
        <f t="shared" si="8"/>
        <v>#N/A</v>
      </c>
      <c r="O22" s="444">
        <f t="shared" si="7"/>
        <v>0</v>
      </c>
      <c r="Q22" t="str">
        <f>IF(Tableau8[[#This Row],[Colonne1]]="","",Tableau8[[#This Row],[Colonne1]])</f>
        <v/>
      </c>
      <c r="R22" t="str">
        <f>IF(Tableau8[[#This Row],[Colonne2]]="","",Tableau8[[#This Row],[Colonne2]])</f>
        <v/>
      </c>
    </row>
    <row r="23" spans="1:18" ht="15.75" thickBot="1" x14ac:dyDescent="0.3">
      <c r="A23" s="440"/>
      <c r="B23" s="442"/>
      <c r="C23" s="442"/>
      <c r="D23" s="442" t="s">
        <v>2029</v>
      </c>
      <c r="E23" s="445" t="e">
        <f t="shared" si="5"/>
        <v>#N/A</v>
      </c>
      <c r="F23" s="441">
        <f>SUMPRODUCT((Tableau2[SITE]=$D23)*(Tableau2[Masse SF6 en kg]))</f>
        <v>0</v>
      </c>
      <c r="G23" s="449" t="e">
        <f t="shared" si="0"/>
        <v>#N/A</v>
      </c>
      <c r="H23" s="448" t="str">
        <f t="shared" si="1"/>
        <v/>
      </c>
      <c r="I23" s="449">
        <f t="shared" si="2"/>
        <v>0</v>
      </c>
      <c r="J23" s="442" t="s">
        <v>513</v>
      </c>
      <c r="K23" s="437" t="str">
        <f t="shared" si="6"/>
        <v/>
      </c>
      <c r="L23" s="439" t="str">
        <f t="shared" si="3"/>
        <v/>
      </c>
      <c r="M23" s="441">
        <f>SUMPRODUCT((Tableau2[Type de DJ]=$J23)*(Tableau2[Masse SF6 en kg]))</f>
        <v>0</v>
      </c>
      <c r="N23" s="441" t="e">
        <f t="shared" si="8"/>
        <v>#N/A</v>
      </c>
      <c r="O23" s="444">
        <f t="shared" si="7"/>
        <v>0</v>
      </c>
      <c r="Q23" t="str">
        <f>IF(Tableau8[[#This Row],[Colonne1]]="","",Tableau8[[#This Row],[Colonne1]])</f>
        <v/>
      </c>
      <c r="R23" t="str">
        <f>IF(Tableau8[[#This Row],[Colonne2]]="","",Tableau8[[#This Row],[Colonne2]])</f>
        <v/>
      </c>
    </row>
    <row r="24" spans="1:18" ht="15.75" thickBot="1" x14ac:dyDescent="0.3">
      <c r="A24" s="440"/>
      <c r="B24" s="442"/>
      <c r="C24" s="442"/>
      <c r="D24" s="442" t="s">
        <v>2031</v>
      </c>
      <c r="E24" s="445" t="str">
        <f t="shared" si="5"/>
        <v>REALTOR_225kV</v>
      </c>
      <c r="F24" s="441">
        <f>SUMPRODUCT((Tableau2[SITE]=$D24)*(Tableau2[Masse SF6 en kg]))</f>
        <v>1.2000000000000002</v>
      </c>
      <c r="G24" s="449">
        <f t="shared" si="0"/>
        <v>7.4464784362395287E-2</v>
      </c>
      <c r="H24" s="448">
        <f t="shared" si="1"/>
        <v>1.2000000000000002</v>
      </c>
      <c r="I24" s="449">
        <f t="shared" si="2"/>
        <v>7.4464784362395287E-2</v>
      </c>
      <c r="J24" s="442" t="s">
        <v>139</v>
      </c>
      <c r="K24" s="437" t="str">
        <f t="shared" si="6"/>
        <v/>
      </c>
      <c r="L24" s="439" t="str">
        <f t="shared" si="3"/>
        <v/>
      </c>
      <c r="M24" s="441">
        <f>SUMPRODUCT((Tableau2[Type de DJ]=$J24)*(Tableau2[Masse SF6 en kg]))</f>
        <v>0</v>
      </c>
      <c r="N24" s="441" t="e">
        <f t="shared" si="8"/>
        <v>#N/A</v>
      </c>
      <c r="O24" s="444">
        <f t="shared" si="7"/>
        <v>0</v>
      </c>
      <c r="Q24" t="str">
        <f>IF(Tableau8[[#This Row],[Colonne1]]="","",Tableau8[[#This Row],[Colonne1]])</f>
        <v/>
      </c>
      <c r="R24" t="str">
        <f>IF(Tableau8[[#This Row],[Colonne2]]="","",Tableau8[[#This Row],[Colonne2]])</f>
        <v/>
      </c>
    </row>
    <row r="25" spans="1:18" ht="15.75" thickBot="1" x14ac:dyDescent="0.3">
      <c r="A25" s="440"/>
      <c r="B25" s="442"/>
      <c r="C25" s="442"/>
      <c r="D25" s="442" t="s">
        <v>2032</v>
      </c>
      <c r="E25" s="445" t="str">
        <f t="shared" si="5"/>
        <v>REALTOR_400kV</v>
      </c>
      <c r="F25" s="441">
        <f>SUMPRODUCT((Tableau2[SITE]=$D25)*(Tableau2[Masse SF6 en kg]))</f>
        <v>1.2999999999999998</v>
      </c>
      <c r="G25" s="449">
        <f t="shared" si="0"/>
        <v>8.0670183059261533E-2</v>
      </c>
      <c r="H25" s="448">
        <f t="shared" si="1"/>
        <v>1.2999999999999998</v>
      </c>
      <c r="I25" s="449">
        <f t="shared" si="2"/>
        <v>8.0670183059261533E-2</v>
      </c>
      <c r="J25" s="442" t="s">
        <v>247</v>
      </c>
      <c r="K25" s="437" t="str">
        <f t="shared" si="6"/>
        <v/>
      </c>
      <c r="L25" s="439" t="str">
        <f t="shared" si="3"/>
        <v/>
      </c>
      <c r="M25" s="441">
        <f>SUMPRODUCT((Tableau2[Type de DJ]=$J25)*(Tableau2[Masse SF6 en kg]))</f>
        <v>0</v>
      </c>
      <c r="N25" s="441" t="e">
        <f t="shared" si="8"/>
        <v>#N/A</v>
      </c>
      <c r="O25" s="444">
        <f t="shared" si="7"/>
        <v>0</v>
      </c>
      <c r="Q25" t="str">
        <f>IF(Tableau8[[#This Row],[Colonne1]]="","",Tableau8[[#This Row],[Colonne1]])</f>
        <v/>
      </c>
      <c r="R25" t="str">
        <f>IF(Tableau8[[#This Row],[Colonne2]]="","",Tableau8[[#This Row],[Colonne2]])</f>
        <v/>
      </c>
    </row>
    <row r="26" spans="1:18" ht="15.75" thickBot="1" x14ac:dyDescent="0.3">
      <c r="A26" s="440"/>
      <c r="B26" s="442"/>
      <c r="C26" s="442"/>
      <c r="D26" s="442" t="s">
        <v>2030</v>
      </c>
      <c r="E26" s="445" t="e">
        <f t="shared" si="5"/>
        <v>#N/A</v>
      </c>
      <c r="F26" s="441">
        <f>SUMPRODUCT((Tableau2[SITE]=$D26)*(Tableau2[Masse SF6 en kg]))</f>
        <v>0</v>
      </c>
      <c r="G26" s="449" t="e">
        <f t="shared" si="0"/>
        <v>#N/A</v>
      </c>
      <c r="H26" s="448" t="str">
        <f t="shared" si="1"/>
        <v/>
      </c>
      <c r="I26" s="449">
        <f t="shared" si="2"/>
        <v>0</v>
      </c>
      <c r="J26" s="442" t="s">
        <v>126</v>
      </c>
      <c r="K26" s="437" t="str">
        <f t="shared" si="6"/>
        <v/>
      </c>
      <c r="L26" s="439" t="str">
        <f t="shared" si="3"/>
        <v/>
      </c>
      <c r="M26" s="441">
        <f>SUMPRODUCT((Tableau2[Type de DJ]=$J26)*(Tableau2[Masse SF6 en kg]))</f>
        <v>0</v>
      </c>
      <c r="N26" s="441" t="e">
        <f t="shared" si="8"/>
        <v>#N/A</v>
      </c>
      <c r="O26" s="444">
        <f t="shared" si="7"/>
        <v>0</v>
      </c>
      <c r="Q26" t="str">
        <f>IF(Tableau8[[#This Row],[Colonne1]]="","",Tableau8[[#This Row],[Colonne1]])</f>
        <v/>
      </c>
      <c r="R26" t="str">
        <f>IF(Tableau8[[#This Row],[Colonne2]]="","",Tableau8[[#This Row],[Colonne2]])</f>
        <v/>
      </c>
    </row>
    <row r="27" spans="1:18" ht="15.75" thickBot="1" x14ac:dyDescent="0.3">
      <c r="A27" s="440"/>
      <c r="B27" s="442"/>
      <c r="C27" s="442"/>
      <c r="D27" s="442" t="s">
        <v>2034</v>
      </c>
      <c r="E27" s="445" t="e">
        <f t="shared" si="5"/>
        <v>#N/A</v>
      </c>
      <c r="F27" s="441">
        <f>SUMPRODUCT((Tableau2[SITE]=$D27)*(Tableau2[Masse SF6 en kg]))</f>
        <v>0</v>
      </c>
      <c r="G27" s="449" t="e">
        <f t="shared" si="0"/>
        <v>#N/A</v>
      </c>
      <c r="H27" s="448" t="str">
        <f t="shared" si="1"/>
        <v/>
      </c>
      <c r="I27" s="449">
        <f t="shared" si="2"/>
        <v>0</v>
      </c>
      <c r="J27" s="432" t="s">
        <v>351</v>
      </c>
      <c r="K27" s="437" t="str">
        <f t="shared" si="6"/>
        <v/>
      </c>
      <c r="L27" s="455" t="str">
        <f t="shared" si="3"/>
        <v/>
      </c>
      <c r="M27" s="452">
        <f>SUMPRODUCT((Tableau2[Type de DJ]=$J27)*(Tableau2[Masse SF6 en kg]))</f>
        <v>0</v>
      </c>
      <c r="N27" s="452" t="e">
        <f t="shared" si="8"/>
        <v>#N/A</v>
      </c>
      <c r="O27" s="456">
        <f t="shared" si="7"/>
        <v>0</v>
      </c>
      <c r="Q27" t="str">
        <f>IF(Tableau8[[#This Row],[Colonne1]]="","",Tableau8[[#This Row],[Colonne1]])</f>
        <v/>
      </c>
      <c r="R27" t="str">
        <f>IF(Tableau8[[#This Row],[Colonne2]]="","",Tableau8[[#This Row],[Colonne2]])</f>
        <v/>
      </c>
    </row>
    <row r="28" spans="1:18" ht="15.75" thickBot="1" x14ac:dyDescent="0.3">
      <c r="A28" s="440"/>
      <c r="B28" s="442"/>
      <c r="C28" s="442"/>
      <c r="D28" s="442" t="s">
        <v>2033</v>
      </c>
      <c r="E28" s="445" t="str">
        <f t="shared" si="5"/>
        <v>ROGNAC_63kV</v>
      </c>
      <c r="F28" s="441">
        <f>SUMPRODUCT((Tableau2[SITE]=$D28)*(Tableau2[Masse SF6 en kg]))</f>
        <v>0.18</v>
      </c>
      <c r="G28" s="449">
        <f t="shared" si="0"/>
        <v>1.1169717654359292E-2</v>
      </c>
      <c r="H28" s="448">
        <f t="shared" si="1"/>
        <v>0.18</v>
      </c>
      <c r="I28" s="449">
        <f t="shared" si="2"/>
        <v>1.1169717654359292E-2</v>
      </c>
      <c r="J28" s="442"/>
      <c r="K28" s="437"/>
      <c r="L28" s="433"/>
      <c r="M28" s="441">
        <f>SUM(M2:M27)</f>
        <v>16.115000000000002</v>
      </c>
      <c r="N28" s="441"/>
      <c r="O28" s="442"/>
    </row>
    <row r="29" spans="1:18" ht="15.75" thickBot="1" x14ac:dyDescent="0.3">
      <c r="A29" s="440"/>
      <c r="B29" s="442"/>
      <c r="C29" s="442"/>
      <c r="D29" s="442" t="s">
        <v>1730</v>
      </c>
      <c r="E29" s="445" t="e">
        <f t="shared" si="5"/>
        <v>#N/A</v>
      </c>
      <c r="F29" s="441">
        <f>SUMPRODUCT((Tableau2[SITE]=$D29)*(Tableau2[Masse SF6 en kg]))</f>
        <v>0</v>
      </c>
      <c r="G29" s="449" t="e">
        <f t="shared" si="0"/>
        <v>#N/A</v>
      </c>
      <c r="H29" s="448" t="str">
        <f t="shared" si="1"/>
        <v/>
      </c>
      <c r="I29" s="449">
        <f t="shared" si="2"/>
        <v>0</v>
      </c>
      <c r="J29" s="442"/>
      <c r="K29" s="443"/>
      <c r="L29" s="442"/>
      <c r="M29" s="442"/>
      <c r="N29" s="442"/>
      <c r="O29" s="442"/>
    </row>
    <row r="30" spans="1:18" ht="15.75" thickBot="1" x14ac:dyDescent="0.3">
      <c r="A30" s="440"/>
      <c r="B30" s="442"/>
      <c r="C30" s="442"/>
      <c r="D30" s="442" t="s">
        <v>1741</v>
      </c>
      <c r="E30" s="445" t="e">
        <f t="shared" si="5"/>
        <v>#N/A</v>
      </c>
      <c r="F30" s="441">
        <f>SUMPRODUCT((Tableau2[SITE]=$D30)*(Tableau2[Masse SF6 en kg]))</f>
        <v>0</v>
      </c>
      <c r="G30" s="449" t="e">
        <f t="shared" si="0"/>
        <v>#N/A</v>
      </c>
      <c r="H30" s="448" t="str">
        <f t="shared" si="1"/>
        <v/>
      </c>
      <c r="I30" s="449">
        <f t="shared" si="2"/>
        <v>0</v>
      </c>
      <c r="J30" s="442"/>
      <c r="K30" s="443"/>
      <c r="L30" s="442"/>
      <c r="M30" s="442"/>
      <c r="N30" s="442"/>
      <c r="O30" s="442"/>
    </row>
    <row r="31" spans="1:18" ht="15.75" thickBot="1" x14ac:dyDescent="0.3">
      <c r="A31" s="440"/>
      <c r="B31" s="442"/>
      <c r="C31" s="442"/>
      <c r="D31" s="442" t="s">
        <v>2036</v>
      </c>
      <c r="E31" s="445" t="str">
        <f t="shared" si="5"/>
        <v>SEPTEMES_225kV</v>
      </c>
      <c r="F31" s="441">
        <f>SUMPRODUCT((Tableau2[SITE]=$D31)*(Tableau2[Masse SF6 en kg]))</f>
        <v>3.4950000000000001</v>
      </c>
      <c r="G31" s="449">
        <f t="shared" si="0"/>
        <v>0.21687868445547626</v>
      </c>
      <c r="H31" s="448">
        <f t="shared" si="1"/>
        <v>3.4950000000000001</v>
      </c>
      <c r="I31" s="449">
        <f t="shared" si="2"/>
        <v>0.21687868445547626</v>
      </c>
      <c r="J31" s="442"/>
      <c r="K31" s="443"/>
      <c r="L31" s="442"/>
      <c r="M31" s="442"/>
      <c r="N31" s="442"/>
      <c r="O31" s="442"/>
    </row>
    <row r="32" spans="1:18" ht="15.75" thickBot="1" x14ac:dyDescent="0.3">
      <c r="A32" s="440"/>
      <c r="B32" s="442"/>
      <c r="C32" s="442"/>
      <c r="D32" s="442" t="s">
        <v>2035</v>
      </c>
      <c r="E32" s="445" t="e">
        <f t="shared" si="5"/>
        <v>#N/A</v>
      </c>
      <c r="F32" s="441">
        <f>SUMPRODUCT((Tableau2[SITE]=$D32)*(Tableau2[Masse SF6 en kg]))</f>
        <v>0</v>
      </c>
      <c r="G32" s="449" t="e">
        <f t="shared" si="0"/>
        <v>#N/A</v>
      </c>
      <c r="H32" s="448" t="str">
        <f t="shared" si="1"/>
        <v/>
      </c>
      <c r="I32" s="449">
        <f t="shared" si="2"/>
        <v>0</v>
      </c>
      <c r="J32" s="442"/>
      <c r="K32" s="443"/>
      <c r="L32" s="442"/>
      <c r="M32" s="442"/>
      <c r="N32" s="442"/>
      <c r="O32" s="442"/>
    </row>
    <row r="33" spans="1:15" ht="15.75" thickBot="1" x14ac:dyDescent="0.3">
      <c r="A33" s="440"/>
      <c r="B33" s="442"/>
      <c r="C33" s="442"/>
      <c r="D33" s="442" t="s">
        <v>1739</v>
      </c>
      <c r="E33" s="445" t="e">
        <f t="shared" si="5"/>
        <v>#N/A</v>
      </c>
      <c r="F33" s="441">
        <f>SUMPRODUCT((Tableau2[SITE]=$D33)*(Tableau2[Masse SF6 en kg]))</f>
        <v>0</v>
      </c>
      <c r="G33" s="449" t="e">
        <f t="shared" si="0"/>
        <v>#N/A</v>
      </c>
      <c r="H33" s="448" t="str">
        <f t="shared" si="1"/>
        <v/>
      </c>
      <c r="I33" s="449">
        <f t="shared" si="2"/>
        <v>0</v>
      </c>
      <c r="J33" s="442"/>
      <c r="K33" s="443"/>
      <c r="L33" s="442"/>
      <c r="M33" s="442"/>
      <c r="N33" s="442"/>
      <c r="O33" s="442"/>
    </row>
    <row r="34" spans="1:15" ht="15.75" thickBot="1" x14ac:dyDescent="0.3">
      <c r="A34" s="440"/>
      <c r="B34" s="442"/>
      <c r="C34" s="442"/>
      <c r="D34" s="442" t="s">
        <v>2022</v>
      </c>
      <c r="E34" s="445" t="e">
        <f t="shared" si="5"/>
        <v>#N/A</v>
      </c>
      <c r="F34" s="441">
        <f>SUMPRODUCT((Tableau2[SITE]=$D34)*(Tableau2[Masse SF6 en kg]))</f>
        <v>0</v>
      </c>
      <c r="G34" s="449" t="e">
        <f t="shared" si="0"/>
        <v>#N/A</v>
      </c>
      <c r="H34" s="448" t="str">
        <f t="shared" si="1"/>
        <v/>
      </c>
      <c r="I34" s="449">
        <f t="shared" si="2"/>
        <v>0</v>
      </c>
      <c r="J34" s="442"/>
      <c r="K34" s="443"/>
      <c r="L34" s="442"/>
      <c r="M34" s="442"/>
      <c r="N34" s="442"/>
      <c r="O34" s="442"/>
    </row>
    <row r="35" spans="1:15" x14ac:dyDescent="0.25">
      <c r="A35" s="440"/>
      <c r="B35" s="442"/>
      <c r="C35" s="442"/>
      <c r="D35" s="432" t="s">
        <v>1729</v>
      </c>
      <c r="E35" s="451" t="e">
        <f t="shared" si="5"/>
        <v>#N/A</v>
      </c>
      <c r="F35" s="452">
        <f>SUMPRODUCT((Tableau2[SITE]=$D35)*(Tableau2[Masse SF6 en kg]))</f>
        <v>0</v>
      </c>
      <c r="G35" s="454" t="e">
        <f t="shared" si="0"/>
        <v>#N/A</v>
      </c>
      <c r="H35" s="453" t="str">
        <f t="shared" si="1"/>
        <v/>
      </c>
      <c r="I35" s="454">
        <f t="shared" si="2"/>
        <v>0</v>
      </c>
      <c r="J35" s="442"/>
      <c r="K35" s="443"/>
      <c r="L35" s="442"/>
      <c r="M35" s="442"/>
      <c r="N35" s="442"/>
      <c r="O35" s="442"/>
    </row>
    <row r="36" spans="1:15" x14ac:dyDescent="0.25">
      <c r="F36" s="431">
        <f>SUM(F2:F35)</f>
        <v>16.115000000000002</v>
      </c>
      <c r="G36" s="431"/>
      <c r="H36" s="431"/>
      <c r="I36" s="431"/>
    </row>
  </sheetData>
  <sortState ref="Q2:R22">
    <sortCondition sortBy="cellColor" ref="Q2:Q22" dxfId="57"/>
  </sortState>
  <conditionalFormatting sqref="G2:I35 A2:C3">
    <cfRule type="notContainsBlanks" dxfId="18" priority="5">
      <formula>LEN(TRIM(A2))&gt;0</formula>
    </cfRule>
  </conditionalFormatting>
  <conditionalFormatting sqref="E2:F35">
    <cfRule type="notContainsBlanks" dxfId="17" priority="4">
      <formula>LEN(TRIM(E2))&gt;0</formula>
    </cfRule>
  </conditionalFormatting>
  <conditionalFormatting sqref="K28:L35 M2:O27 K2:K27">
    <cfRule type="notContainsBlanks" dxfId="16" priority="6">
      <formula>LEN(TRIM(K2))&gt;0</formula>
    </cfRule>
  </conditionalFormatting>
  <conditionalFormatting sqref="L2:L27">
    <cfRule type="notContainsBlanks" dxfId="15" priority="2">
      <formula>LEN(TRIM(L2))&gt;0</formula>
    </cfRule>
  </conditionalFormatting>
  <conditionalFormatting sqref="Q2:R22">
    <cfRule type="notContainsBlanks" dxfId="14" priority="1">
      <formula>LEN(TRIM(Q2))&gt;0</formula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298</vt:i4>
      </vt:variant>
    </vt:vector>
  </HeadingPairs>
  <TitlesOfParts>
    <vt:vector size="303" baseType="lpstr">
      <vt:lpstr>Extraction IP</vt:lpstr>
      <vt:lpstr>BDD</vt:lpstr>
      <vt:lpstr>TABLEAU SUIVI SF6</vt:lpstr>
      <vt:lpstr>Essais</vt:lpstr>
      <vt:lpstr>tableau graphique</vt:lpstr>
      <vt:lpstr>A.MOU_BO1</vt:lpstr>
      <vt:lpstr>A.MOU_DURAN</vt:lpstr>
      <vt:lpstr>A.MOU_P61_B61_HT</vt:lpstr>
      <vt:lpstr>A.MOU_P61_B62_HT</vt:lpstr>
      <vt:lpstr>A.MOU_P61_L61DURAN_HT</vt:lpstr>
      <vt:lpstr>A.MOU_P61_Y61161_HT</vt:lpstr>
      <vt:lpstr>A.MOU_Y611</vt:lpstr>
      <vt:lpstr>A.MOUBO2</vt:lpstr>
      <vt:lpstr>AIX_MOURET</vt:lpstr>
      <vt:lpstr>ARENC</vt:lpstr>
      <vt:lpstr>ARENC_P61_B61_HT</vt:lpstr>
      <vt:lpstr>ARENC_P61_B62_HT</vt:lpstr>
      <vt:lpstr>ARENC_P61_BC61_HT</vt:lpstr>
      <vt:lpstr>ARENC_P61_L61B.MAI_HT</vt:lpstr>
      <vt:lpstr>ARENC_P61_L61SAUM6_HT</vt:lpstr>
      <vt:lpstr>ARENC_P61_L61SEPTE_HT</vt:lpstr>
      <vt:lpstr>ARENC_P61_L61V.POR_HT</vt:lpstr>
      <vt:lpstr>ARENC_P61_Y61161_HT</vt:lpstr>
      <vt:lpstr>ARENC_P61_Y61261_HT</vt:lpstr>
      <vt:lpstr>ARENC_P61_Y61361_HT</vt:lpstr>
      <vt:lpstr>ATHEL_P31_L30R0001_HT</vt:lpstr>
      <vt:lpstr>ATHEL_P31_L31BEDOU_HT</vt:lpstr>
      <vt:lpstr>ATHEL_P31_L31CIOTA_HT</vt:lpstr>
      <vt:lpstr>ATHELIA</vt:lpstr>
      <vt:lpstr>AURI5_P31_L31E.BOT_HT</vt:lpstr>
      <vt:lpstr>AURI5_P31_L31ZROUS_HT</vt:lpstr>
      <vt:lpstr>AURIOL</vt:lpstr>
      <vt:lpstr>B.MAI_P61_B61_HT</vt:lpstr>
      <vt:lpstr>B.MAI_P61_B61_S1.1_HT</vt:lpstr>
      <vt:lpstr>B.MAI_P61_B61_S1.2_HT</vt:lpstr>
      <vt:lpstr>B.MAI_P61_B62_HT</vt:lpstr>
      <vt:lpstr>B.MAI_P61_B62_S1.1</vt:lpstr>
      <vt:lpstr>B.MAI_P61_B62_S2.2_HT</vt:lpstr>
      <vt:lpstr>B.MAI_P61_BC61_HT</vt:lpstr>
      <vt:lpstr>B.MAI_P61_L61ARENC_HT</vt:lpstr>
      <vt:lpstr>B.MAI_P61_L61E.BOT_HT</vt:lpstr>
      <vt:lpstr>B.MAI_P61_T62AB_HT</vt:lpstr>
      <vt:lpstr>B.MAI_P61_Y61161_HT</vt:lpstr>
      <vt:lpstr>B.MAI_P61_Y61261_HT</vt:lpstr>
      <vt:lpstr>B.MAI_P61_Y61361_HT</vt:lpstr>
      <vt:lpstr>B.MAI_Y611</vt:lpstr>
      <vt:lpstr>B.MAI_Y612</vt:lpstr>
      <vt:lpstr>B.MAI_Y613</vt:lpstr>
      <vt:lpstr>BELLE_DE_MAI</vt:lpstr>
      <vt:lpstr>C.GOM_P61_B61_S1.1_HT</vt:lpstr>
      <vt:lpstr>C.GOM_P61_B61_S1.2_HT</vt:lpstr>
      <vt:lpstr>C.GOM_P61_L61E.BOT_HT</vt:lpstr>
      <vt:lpstr>C.GOM_P61_L62E.BOT_HT</vt:lpstr>
      <vt:lpstr>C.GOM_P61_SS1.12_HT</vt:lpstr>
      <vt:lpstr>C.GOM_P61_Y61161_HT</vt:lpstr>
      <vt:lpstr>C.GOM_P61_Y61261_HT</vt:lpstr>
      <vt:lpstr>CAIL5_P61_L61E.BOT_HT</vt:lpstr>
      <vt:lpstr>CAIL5_P61_L64ZCAI5_HT</vt:lpstr>
      <vt:lpstr>CAILLOLS</vt:lpstr>
      <vt:lpstr>CHAB5_P31_L31MALL5_HT</vt:lpstr>
      <vt:lpstr>CHAB5_P31_L31PALUN_HT</vt:lpstr>
      <vt:lpstr>CHAB5_P31_L31ZMALL_HT</vt:lpstr>
      <vt:lpstr>CHABAUDS</vt:lpstr>
      <vt:lpstr>CHÂTEAU_GOMBERT</vt:lpstr>
      <vt:lpstr>CIOTA_P31_L31ATHEL_HT</vt:lpstr>
      <vt:lpstr>CIOTA_P31_L31ZSCYR_HT</vt:lpstr>
      <vt:lpstr>CIOTAT</vt:lpstr>
      <vt:lpstr>CONCE_P61_B61_HT</vt:lpstr>
      <vt:lpstr>CONCE_P61_B62_HT</vt:lpstr>
      <vt:lpstr>CONCE_P61_BC61_HT</vt:lpstr>
      <vt:lpstr>CONCE_P61_L61RABAT_HT</vt:lpstr>
      <vt:lpstr>CONCE_P61_L61V.POR_HT</vt:lpstr>
      <vt:lpstr>CONCE_P61_Y61161_HT</vt:lpstr>
      <vt:lpstr>CONCE_P61_Y61261_HT</vt:lpstr>
      <vt:lpstr>CONCE_Y611</vt:lpstr>
      <vt:lpstr>CONCE_Y612</vt:lpstr>
      <vt:lpstr>CONCEPTION</vt:lpstr>
      <vt:lpstr>DEUXCENTVINGTCINQ</vt:lpstr>
      <vt:lpstr>DURAN_P61_L61A.MOU_HT</vt:lpstr>
      <vt:lpstr>DURAN_P61_L61REALT_HT</vt:lpstr>
      <vt:lpstr>DURAN_P61_L61ROGNA_HT</vt:lpstr>
      <vt:lpstr>DURANNE</vt:lpstr>
      <vt:lpstr>E.BOT_P31_BC31_HT</vt:lpstr>
      <vt:lpstr>E.BOT_P31_BC32_HT</vt:lpstr>
      <vt:lpstr>E.BOT_P31_C2311_HT</vt:lpstr>
      <vt:lpstr>E.BOT_P31_C2321_HT</vt:lpstr>
      <vt:lpstr>E.BOT_P31_L31AUBAG_HT</vt:lpstr>
      <vt:lpstr>E.BOT_P31_L31AURI5_HT</vt:lpstr>
      <vt:lpstr>E.BOT_P31_L31BAST5_HT</vt:lpstr>
      <vt:lpstr>E.BOT_P31_L31ZPENN_HT</vt:lpstr>
      <vt:lpstr>E.BOT_P31_L32ZPEN5_HT</vt:lpstr>
      <vt:lpstr>E.BOT_P31_Y63131_HT</vt:lpstr>
      <vt:lpstr>E.BOT_P31_Y63231_HT</vt:lpstr>
      <vt:lpstr>E.BOT_P31_Y63331_HT</vt:lpstr>
      <vt:lpstr>E.BOT_P61_BC61_HT</vt:lpstr>
      <vt:lpstr>E.BOT_P61_L61B.MAI_HT</vt:lpstr>
      <vt:lpstr>E.BOT_P61_L61CAIL5_HT</vt:lpstr>
      <vt:lpstr>E.BOT_P61_L61ESCAI_HT</vt:lpstr>
      <vt:lpstr>E.BOT_P61_L61FAVAR_HT</vt:lpstr>
      <vt:lpstr>E.BOT_P61_L61MAZAR_HT</vt:lpstr>
      <vt:lpstr>E.BOT_P61_L61PALUN_HT</vt:lpstr>
      <vt:lpstr>E.BOT_P61_L61RABAT_HT</vt:lpstr>
      <vt:lpstr>E.BOT_P61_L61REALT_HT</vt:lpstr>
      <vt:lpstr>E.BOT_P61_L62PALUN_HT</vt:lpstr>
      <vt:lpstr>E.BOT_P61_L64ZCAI5_HT</vt:lpstr>
      <vt:lpstr>E.BOT_P61_Y63161_HT</vt:lpstr>
      <vt:lpstr>E.BOT_P61_Y63261_HT</vt:lpstr>
      <vt:lpstr>E.BOT_P61_Y63361_HT</vt:lpstr>
      <vt:lpstr>EGUIL_P31_L31ENSOL_HT</vt:lpstr>
      <vt:lpstr>EGUIL_P31_L31RQROU_HT</vt:lpstr>
      <vt:lpstr>EGUILLE</vt:lpstr>
      <vt:lpstr>ENCO_DE_BOTTE_225kV</vt:lpstr>
      <vt:lpstr>ENCO_DE_BOTTE_63kV</vt:lpstr>
      <vt:lpstr>FAVAR_P61_L61BOUTR_HT</vt:lpstr>
      <vt:lpstr>FAVAR_P61_L61E.BOT_HT</vt:lpstr>
      <vt:lpstr>FAVARY</vt:lpstr>
      <vt:lpstr>GARDA_P31_L31GARD6_HT</vt:lpstr>
      <vt:lpstr>GARDANNE</vt:lpstr>
      <vt:lpstr>LAURE</vt:lpstr>
      <vt:lpstr>LAURE_P31_L31MEDE_HT</vt:lpstr>
      <vt:lpstr>LAURE_P31_L31P.LAN_HT</vt:lpstr>
      <vt:lpstr>MAZAR_P61_B61_HT</vt:lpstr>
      <vt:lpstr>MAZAR_P61_B62_HT</vt:lpstr>
      <vt:lpstr>MAZAR_P61_BC61_HT</vt:lpstr>
      <vt:lpstr>MAZAR_P61_L61E.BOT_HT</vt:lpstr>
      <vt:lpstr>MAZAR_P61_L61RABAT_HT</vt:lpstr>
      <vt:lpstr>MAZAR_P61_Y61161_HT</vt:lpstr>
      <vt:lpstr>MAZAR_P61_Y61261_HT</vt:lpstr>
      <vt:lpstr>MAZAR_P61_Y61361_HT</vt:lpstr>
      <vt:lpstr>MAZAR_Y611</vt:lpstr>
      <vt:lpstr>MAZAR_Y612</vt:lpstr>
      <vt:lpstr>MAZAR_Y613</vt:lpstr>
      <vt:lpstr>MAZARGUE</vt:lpstr>
      <vt:lpstr>OUVERT</vt:lpstr>
      <vt:lpstr>PALUN_225kV</vt:lpstr>
      <vt:lpstr>PALUN_63kV</vt:lpstr>
      <vt:lpstr>PALUN_P31_BC31_HT</vt:lpstr>
      <vt:lpstr>PALUN_P31_BC32_HT</vt:lpstr>
      <vt:lpstr>PALUN_P31_C2311_HT</vt:lpstr>
      <vt:lpstr>PALUN_P31_C2321_HT</vt:lpstr>
      <vt:lpstr>PALUN_P31_L30R0003_HT</vt:lpstr>
      <vt:lpstr>PALUN_P31_L30R0004_HT</vt:lpstr>
      <vt:lpstr>PALUN_P31_L31GARD6_HT</vt:lpstr>
      <vt:lpstr>PALUN_P31_L32AIX_HT</vt:lpstr>
      <vt:lpstr>PALUN_P31_L32ROUS5_HT</vt:lpstr>
      <vt:lpstr>PALUN_P31_Y63131_HT</vt:lpstr>
      <vt:lpstr>PALUN_P31_Y63231_HT</vt:lpstr>
      <vt:lpstr>PALUN_P31_Y63331_HT</vt:lpstr>
      <vt:lpstr>PALUN_P61_BC61_HT</vt:lpstr>
      <vt:lpstr>PALUN_P61_L61E.BOT_HT</vt:lpstr>
      <vt:lpstr>PALUN_P61_L61SEPTE_HT</vt:lpstr>
      <vt:lpstr>PALUN_P61_L61SSTUL_HT</vt:lpstr>
      <vt:lpstr>PALUN_P61_L62E.BOT_HT</vt:lpstr>
      <vt:lpstr>PALUN_P61_L62SEPTE_HT</vt:lpstr>
      <vt:lpstr>PALUN_P61_Y61461_HT</vt:lpstr>
      <vt:lpstr>PALUN_P61_Y61561_HT</vt:lpstr>
      <vt:lpstr>PALUN_P61_Y63161_HT</vt:lpstr>
      <vt:lpstr>PALUN_P61_Y63261_HT</vt:lpstr>
      <vt:lpstr>PALUN_P61_Y63361_HT</vt:lpstr>
      <vt:lpstr>Essais!PlageDates</vt:lpstr>
      <vt:lpstr>PlageDates</vt:lpstr>
      <vt:lpstr>propriété</vt:lpstr>
      <vt:lpstr>PSEM</vt:lpstr>
      <vt:lpstr>RABAT_P31_L31SYLVA_HT</vt:lpstr>
      <vt:lpstr>RABAT_P31_L32SYLVA_HT</vt:lpstr>
      <vt:lpstr>RABAT_P31_Y63131_HT</vt:lpstr>
      <vt:lpstr>RABAT_P31_Y63231_HT</vt:lpstr>
      <vt:lpstr>RABAT_P61_B61_S1.1_HT</vt:lpstr>
      <vt:lpstr>RABAT_P61_B61_S1.2_HT</vt:lpstr>
      <vt:lpstr>RABAT_P61_B62_S2.1_HT</vt:lpstr>
      <vt:lpstr>RABAT_P61_B62_S2.2_HT</vt:lpstr>
      <vt:lpstr>RABAT_P61_BC61_HT</vt:lpstr>
      <vt:lpstr>RABAT_P61_L61CONCE_HT</vt:lpstr>
      <vt:lpstr>RABAT_P61_L61E.BOT_HT</vt:lpstr>
      <vt:lpstr>RABAT_P61_L61MAZAR_HT</vt:lpstr>
      <vt:lpstr>RABAT_P61_L64ZCAI5_HT</vt:lpstr>
      <vt:lpstr>RABAT_P61_SS1.12_HT</vt:lpstr>
      <vt:lpstr>RABAT_P61_SS2.12_HT</vt:lpstr>
      <vt:lpstr>RABAT_P61_Y61161_HT</vt:lpstr>
      <vt:lpstr>RABAT_P61_Y61361_HT</vt:lpstr>
      <vt:lpstr>RABAT_P61_Y61461_HT</vt:lpstr>
      <vt:lpstr>RABAT_P61_Y63161_HT</vt:lpstr>
      <vt:lpstr>RABAT_P61_Y63261_HT</vt:lpstr>
      <vt:lpstr>RABAT_Y631</vt:lpstr>
      <vt:lpstr>RABAT_Y632</vt:lpstr>
      <vt:lpstr>RABATAU</vt:lpstr>
      <vt:lpstr>RABATAU_63kV</vt:lpstr>
      <vt:lpstr>REALT_P11_C3111_HT</vt:lpstr>
      <vt:lpstr>REALT_P61_BC61_HT</vt:lpstr>
      <vt:lpstr>REALT_P61_BO61_HT</vt:lpstr>
      <vt:lpstr>REALT_P61_L61CABRI_HT</vt:lpstr>
      <vt:lpstr>REALT_P61_L61DURAN_HT</vt:lpstr>
      <vt:lpstr>REALT_P61_L61E.BOT_HT</vt:lpstr>
      <vt:lpstr>REALT_P61_L61PONTE_HT</vt:lpstr>
      <vt:lpstr>REALT_P61_L61SEPTE_HT</vt:lpstr>
      <vt:lpstr>REALT_P61_L62CABRI_HT</vt:lpstr>
      <vt:lpstr>REALT_P61_L62PONTE_HT</vt:lpstr>
      <vt:lpstr>REALT_P61_L63SEPTE_HT</vt:lpstr>
      <vt:lpstr>REALT_P61_Y76161_HT</vt:lpstr>
      <vt:lpstr>REALT_P61_Y76261_HT</vt:lpstr>
      <vt:lpstr>REALT_P61_Y76361_HT</vt:lpstr>
      <vt:lpstr>REALT_P71_BC71_HT</vt:lpstr>
      <vt:lpstr>REALT_P71_BC72_HT</vt:lpstr>
      <vt:lpstr>REALT_P71_L70R0001_HT</vt:lpstr>
      <vt:lpstr>REALT_P71_L70R0002_HT</vt:lpstr>
      <vt:lpstr>REALT_P71_L71NEOUL_HT</vt:lpstr>
      <vt:lpstr>REALT_P71_L71PONTE_HT</vt:lpstr>
      <vt:lpstr>REALT_P71_L71TAVEL_HT</vt:lpstr>
      <vt:lpstr>REALT_P71_L72NEOUL_HT</vt:lpstr>
      <vt:lpstr>REALT_P71_L72PONTE_HT</vt:lpstr>
      <vt:lpstr>REALT_P71_L72TAVEL_HT</vt:lpstr>
      <vt:lpstr>REALT_P71_Y76171_HT</vt:lpstr>
      <vt:lpstr>REALT_P71_Y76271_HT</vt:lpstr>
      <vt:lpstr>REALT_P71_Y76371_HT</vt:lpstr>
      <vt:lpstr>REALTOR_225kV</vt:lpstr>
      <vt:lpstr>REALTOR_400kV</vt:lpstr>
      <vt:lpstr>REALTOR_SELF</vt:lpstr>
      <vt:lpstr>ROGNA_P31_BC31_HT</vt:lpstr>
      <vt:lpstr>ROGNA_P31_C2311_HT</vt:lpstr>
      <vt:lpstr>ROGNA_P31_C2321_HT</vt:lpstr>
      <vt:lpstr>ROGNA_P31_L31BERRE_HT</vt:lpstr>
      <vt:lpstr>ROGNA_P31_L31S.BLA_HT</vt:lpstr>
      <vt:lpstr>ROGNA_P31_L31VITRO_HT</vt:lpstr>
      <vt:lpstr>ROGNA_P31_L32BERRE_HT</vt:lpstr>
      <vt:lpstr>ROGNA_P31_L33ZETAN_HT</vt:lpstr>
      <vt:lpstr>ROGNA_P31_Y63131_HT</vt:lpstr>
      <vt:lpstr>ROGNA_P31_Y63231_HT</vt:lpstr>
      <vt:lpstr>ROGNA_P61_BC61_HT</vt:lpstr>
      <vt:lpstr>ROGNA_P61_L61AUBET_HT</vt:lpstr>
      <vt:lpstr>ROGNA_P61_L61DURAN_HT</vt:lpstr>
      <vt:lpstr>ROGNA_P61_L61RQROU_HT</vt:lpstr>
      <vt:lpstr>ROGNA_P61_L61SSCHA_HT</vt:lpstr>
      <vt:lpstr>ROGNA_P61_L62AUBET_HT</vt:lpstr>
      <vt:lpstr>ROGNA_P61_Y63161_HT</vt:lpstr>
      <vt:lpstr>ROGNA_P61_Y63261_HT</vt:lpstr>
      <vt:lpstr>ROGNAC_225kV</vt:lpstr>
      <vt:lpstr>ROGNAC_63kV</vt:lpstr>
      <vt:lpstr>ROUS5_P31_BC31_HT</vt:lpstr>
      <vt:lpstr>ROUS5_P31_L31PALUN_HT</vt:lpstr>
      <vt:lpstr>ROUS5_P31_L31ZROUS_HT</vt:lpstr>
      <vt:lpstr>ROUS5_P31_L32PALUN_HT</vt:lpstr>
      <vt:lpstr>ROUSSET</vt:lpstr>
      <vt:lpstr>SAUM6_P61_B61_HT</vt:lpstr>
      <vt:lpstr>SAUM6_P61_B62_HT</vt:lpstr>
      <vt:lpstr>SAUM6_P61_BC61_HT</vt:lpstr>
      <vt:lpstr>SAUM6_P61_L61ARENC_HT</vt:lpstr>
      <vt:lpstr>SAUM6_P61_L61SEPTE_HT</vt:lpstr>
      <vt:lpstr>SAUM6_P61_Y61161_HT</vt:lpstr>
      <vt:lpstr>SAUM6_P61_Y61261_HT</vt:lpstr>
      <vt:lpstr>SAUM6_Y611</vt:lpstr>
      <vt:lpstr>SAUM6_Y612</vt:lpstr>
      <vt:lpstr>SAUMATY</vt:lpstr>
      <vt:lpstr>SEPTE_P31_BC31_HT</vt:lpstr>
      <vt:lpstr>SEPTE_P31_L31GAVOT_HT</vt:lpstr>
      <vt:lpstr>SEPTE_P31_L31PALUN_HT</vt:lpstr>
      <vt:lpstr>SEPTE_P31_L31VITRO_HT</vt:lpstr>
      <vt:lpstr>SEPTE_P31_L31ZESTA_HT</vt:lpstr>
      <vt:lpstr>SEPTE_P31_L31ZMALL_HT</vt:lpstr>
      <vt:lpstr>SEPTE_P31_L32GAVOT_HT</vt:lpstr>
      <vt:lpstr>SEPTE_P31_L32P.LAN_HT</vt:lpstr>
      <vt:lpstr>SEPTE_P31_Y63131_HT</vt:lpstr>
      <vt:lpstr>SEPTE_P31_Y63231_HT</vt:lpstr>
      <vt:lpstr>SEPTE_P61_BC61_HT</vt:lpstr>
      <vt:lpstr>SEPTE_P61_L61ARENC_HT</vt:lpstr>
      <vt:lpstr>SEPTE_P61_L61LAVER_HT</vt:lpstr>
      <vt:lpstr>SEPTE_P61_L61PALUN_HT</vt:lpstr>
      <vt:lpstr>SEPTE_P61_L61REALT_HT</vt:lpstr>
      <vt:lpstr>SEPTE_P61_L61SAUM6_HT</vt:lpstr>
      <vt:lpstr>SEPTE_P61_L62PALUN_HT</vt:lpstr>
      <vt:lpstr>SEPTE_P61_L63REALT_HT</vt:lpstr>
      <vt:lpstr>SEPTE_P61_Y63161_HT</vt:lpstr>
      <vt:lpstr>SEPTE_P61_Y63261_HT</vt:lpstr>
      <vt:lpstr>SEPTEMES_225kV</vt:lpstr>
      <vt:lpstr>SEPTEMES_63kV</vt:lpstr>
      <vt:lpstr>SOIXANTETROIS</vt:lpstr>
      <vt:lpstr>SYLVA_P31_B31_S1A1_HT</vt:lpstr>
      <vt:lpstr>SYLVA_P31_B31_S1A2_HT</vt:lpstr>
      <vt:lpstr>SYLVA_P31_B31_S1B1_HT</vt:lpstr>
      <vt:lpstr>SYLVA_P31_B31_S1B2_HT</vt:lpstr>
      <vt:lpstr>SYLVA_P31_L31RABAT_HT</vt:lpstr>
      <vt:lpstr>SYLVA_P31_L32RABAT_HT</vt:lpstr>
      <vt:lpstr>SYLVA_P31_SS1A12_HT</vt:lpstr>
      <vt:lpstr>SYLVA_P31_T31AB_HT</vt:lpstr>
      <vt:lpstr>SYLVA_P31_Y31131_HT</vt:lpstr>
      <vt:lpstr>SYLVA_P31_Y31231_HT</vt:lpstr>
      <vt:lpstr>SYLVA_P31_Y31331_HT</vt:lpstr>
      <vt:lpstr>SYLVABELLE</vt:lpstr>
      <vt:lpstr>TECHNOLOGIE</vt:lpstr>
      <vt:lpstr>V.POR_P61_B61_HT</vt:lpstr>
      <vt:lpstr>V.POR_P61_B61_S1.1_HT</vt:lpstr>
      <vt:lpstr>V.POR_P61_B61_S1.2_HT</vt:lpstr>
      <vt:lpstr>V.POR_P61_B62_HT</vt:lpstr>
      <vt:lpstr>V.POR_P61_B62_S2.1_HT</vt:lpstr>
      <vt:lpstr>V.POR_P61_B62_S2.2_HT</vt:lpstr>
      <vt:lpstr>V.POR_P61_BC61_HT</vt:lpstr>
      <vt:lpstr>V.POR_P61_L61ARENC_HT</vt:lpstr>
      <vt:lpstr>V.POR_P61_L61CONCE_HT</vt:lpstr>
      <vt:lpstr>V.POR_P61_Y61161_HT</vt:lpstr>
      <vt:lpstr>V.POR_P61_Y61261_HT</vt:lpstr>
      <vt:lpstr>VIEUX_PORT</vt:lpstr>
      <vt:lpstr>VITRO_P31_L31ROGNA_HT</vt:lpstr>
      <vt:lpstr>VITRO_P31_L31SEPTE_HT</vt:lpstr>
      <vt:lpstr>VITROLLES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VORANGINE Sebastien</dc:creator>
  <cp:lastModifiedBy>Yves</cp:lastModifiedBy>
  <cp:lastPrinted>2018-03-11T12:18:24Z</cp:lastPrinted>
  <dcterms:created xsi:type="dcterms:W3CDTF">2018-01-12T07:56:41Z</dcterms:created>
  <dcterms:modified xsi:type="dcterms:W3CDTF">2018-03-19T07:55:02Z</dcterms:modified>
</cp:coreProperties>
</file>