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https://collaboration.swisscom.com/personal/tgdvoyv2/Documents/Privé/Excel_Y/Forum - Provisoire/"/>
    </mc:Choice>
  </mc:AlternateContent>
  <xr:revisionPtr revIDLastSave="15" documentId="8_{507A5D2E-1BDB-42AF-9A03-0DD1F1643423}" xr6:coauthVersionLast="45" xr6:coauthVersionMax="45" xr10:uidLastSave="{E03CE57F-3787-4B1F-AF03-C44823A90716}"/>
  <bookViews>
    <workbookView xWindow="28680" yWindow="-120" windowWidth="29040" windowHeight="15840" xr2:uid="{70B228FF-72FC-48CD-9B26-1EC0CFD73F20}"/>
  </bookViews>
  <sheets>
    <sheet name="01" sheetId="4" r:id="rId1"/>
    <sheet name="01  Tel que reçu" sheetId="5" r:id="rId2"/>
  </sheets>
  <definedNames>
    <definedName name="c_noms">#REF!</definedName>
    <definedName name="d_noms">#REF!</definedName>
    <definedName name="Donneur_d_ordre">#REF!</definedName>
    <definedName name="EMPLOYES">#REF!</definedName>
    <definedName name="Entreprises">#REF!</definedName>
    <definedName name="l_noms">OFFSET(d_noms,0,0,COUNTA(c_noms)-1,1)</definedName>
    <definedName name="Liste_donneur_d_ordre">#REF!</definedName>
    <definedName name="listeentreprises">OFFSET(#REF!,,,COUNTIF(#REF!,"&gt;&lt;"&amp;""))</definedName>
    <definedName name="Listes_entreprises">#REF!</definedName>
    <definedName name="VEHICUL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31" i="5" l="1"/>
  <c r="H31" i="5"/>
  <c r="J30" i="5"/>
  <c r="H30" i="5"/>
  <c r="J29" i="5"/>
  <c r="H29" i="5"/>
  <c r="H28" i="5"/>
  <c r="H27" i="5"/>
  <c r="H26" i="5"/>
  <c r="H25" i="5"/>
  <c r="H24" i="5"/>
  <c r="J9" i="5"/>
  <c r="H9" i="5"/>
  <c r="J8" i="5"/>
  <c r="H8" i="5"/>
  <c r="J7" i="5"/>
  <c r="H7" i="5"/>
  <c r="H6" i="5"/>
  <c r="H5" i="5"/>
  <c r="H4" i="5"/>
  <c r="H9" i="4" l="1"/>
  <c r="J9" i="4"/>
  <c r="H8" i="4"/>
  <c r="J8" i="4"/>
  <c r="H4" i="4" l="1"/>
  <c r="H5" i="4"/>
  <c r="H6" i="4"/>
  <c r="H7" i="4"/>
  <c r="J7" i="4" l="1"/>
</calcChain>
</file>

<file path=xl/sharedStrings.xml><?xml version="1.0" encoding="utf-8"?>
<sst xmlns="http://schemas.openxmlformats.org/spreadsheetml/2006/main" count="139" uniqueCount="46">
  <si>
    <t>Nom</t>
  </si>
  <si>
    <t>Téléphone</t>
  </si>
  <si>
    <t>OBSERVATIONS</t>
  </si>
  <si>
    <t>Société</t>
  </si>
  <si>
    <t>Date</t>
  </si>
  <si>
    <t>Tel</t>
  </si>
  <si>
    <t>PLANNING MENSUEL</t>
  </si>
  <si>
    <t>Facturation</t>
  </si>
  <si>
    <t>Donneur d'ordre</t>
  </si>
  <si>
    <t>VILLE</t>
  </si>
  <si>
    <t>Abeilhan</t>
  </si>
  <si>
    <t>Adissan</t>
  </si>
  <si>
    <t>Agde</t>
  </si>
  <si>
    <t>CODE POSTAL</t>
  </si>
  <si>
    <t>VEHICULE</t>
  </si>
  <si>
    <t>CLIENT</t>
  </si>
  <si>
    <t>Continu / Arrete</t>
  </si>
  <si>
    <t>C</t>
  </si>
  <si>
    <t>A</t>
  </si>
  <si>
    <t>VEHICULE 1</t>
  </si>
  <si>
    <t>VEHICULE 2</t>
  </si>
  <si>
    <t>VEHICULE 3</t>
  </si>
  <si>
    <t>MIRCHO FIFIOR</t>
  </si>
  <si>
    <t>IMPHICHIM</t>
  </si>
  <si>
    <t>I2 COPTTRYCTIOP</t>
  </si>
  <si>
    <t>MIMOTOR IPFRO</t>
  </si>
  <si>
    <t>CIRRIOROT FOT ROCHOT CMOYOT</t>
  </si>
  <si>
    <t>IWICMY</t>
  </si>
  <si>
    <t>AB</t>
  </si>
  <si>
    <t>A1a1</t>
  </si>
  <si>
    <t>CD</t>
  </si>
  <si>
    <t>EF</t>
  </si>
  <si>
    <t>A2a2</t>
  </si>
  <si>
    <t>A3a3</t>
  </si>
  <si>
    <t>Dupliquer</t>
  </si>
  <si>
    <t>Je souhaiterai dupliquer les lignes qui contiennent un C en colonne L et rien en colonne M</t>
  </si>
  <si>
    <t>O</t>
  </si>
  <si>
    <t xml:space="preserve">La lettre O permet de ne pas dupliquer 2 fois la même ligne. </t>
  </si>
  <si>
    <t>Le tout dans un joli petit bouton !!! :))</t>
  </si>
  <si>
    <t>la lettre O (comme oui) doit s'inscrire dans la colonne M de la ligne dupliquée,</t>
  </si>
  <si>
    <t xml:space="preserve">MERCI BEAUCOUP </t>
  </si>
  <si>
    <t>RESULTAT SOUHAITE :</t>
  </si>
  <si>
    <t xml:space="preserve">Lorsque la ligne est dupliquée à la suite du tableau, la date doit etre effacée pour mettre la nouvelle date manuellement et </t>
  </si>
  <si>
    <t>00,00,00,00,00</t>
  </si>
  <si>
    <t>00,00,00,00,01</t>
  </si>
  <si>
    <t>00,00,00,00,02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</si>
</sst>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 Light"/>
      <family val="2"/>
    </font>
    <font>
      <b/>
      <sz val="11"/>
      <color theme="1"/>
      <name val="Calibri Light"/>
      <family val="2"/>
    </font>
    <font>
      <b/>
      <sz val="36"/>
      <color rgb="FFFF0000"/>
      <name val="Calibri Light"/>
      <family val="2"/>
    </font>
    <font>
      <sz val="10"/>
      <name val="Arial"/>
      <family val="2"/>
    </font>
    <font>
      <sz val="8"/>
      <name val="Calibri Light"/>
      <family val="2"/>
    </font>
    <font>
      <b/>
      <sz val="22"/>
      <color rgb="FFFF0000"/>
      <name val="Calibri Light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right" vertical="center" wrapText="1"/>
    </xf>
    <xf numFmtId="0" fontId="0" fillId="0" borderId="0" xfId="0" applyNumberFormat="1" applyAlignment="1">
      <alignment horizontal="right" vertical="center" wrapText="1"/>
    </xf>
    <xf numFmtId="0" fontId="0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left"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</cellXfs>
  <cellStyles count="2">
    <cellStyle name="Normal 2" xfId="1" xr:uid="{B121F856-AFA0-43EB-9CB7-F067887D8B48}"/>
    <cellStyle name="Standard" xfId="0" builtinId="0"/>
  </cellStyles>
  <dxfs count="76">
    <dxf>
      <fill>
        <patternFill>
          <bgColor theme="9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39994506668294322"/>
        </patternFill>
      </fill>
    </dxf>
    <dxf>
      <font>
        <b val="0"/>
        <i/>
      </font>
      <fill>
        <patternFill>
          <bgColor theme="2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39994506668294322"/>
        </patternFill>
      </fill>
    </dxf>
    <dxf>
      <font>
        <b val="0"/>
        <i/>
      </font>
      <fill>
        <patternFill>
          <bgColor theme="2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39994506668294322"/>
        </patternFill>
      </fill>
    </dxf>
    <dxf>
      <font>
        <b val="0"/>
        <i/>
      </font>
      <fill>
        <patternFill>
          <bgColor theme="2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39994506668294322"/>
        </patternFill>
      </fill>
    </dxf>
    <dxf>
      <font>
        <b val="0"/>
        <i/>
      </font>
      <fill>
        <patternFill>
          <bgColor theme="2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39994506668294322"/>
        </patternFill>
      </fill>
    </dxf>
    <dxf>
      <font>
        <b val="0"/>
        <i/>
      </font>
      <fill>
        <patternFill>
          <bgColor theme="2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39994506668294322"/>
        </patternFill>
      </fill>
    </dxf>
    <dxf>
      <font>
        <b val="0"/>
        <i/>
      </font>
      <fill>
        <patternFill>
          <bgColor theme="2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39994506668294322"/>
        </patternFill>
      </fill>
    </dxf>
    <dxf>
      <font>
        <b val="0"/>
        <i/>
      </font>
      <fill>
        <patternFill>
          <bgColor theme="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numFmt numFmtId="0" formatCode="General"/>
      <alignment horizontal="righ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font>
        <b/>
      </font>
      <numFmt numFmtId="0" formatCode="General"/>
      <alignment horizontal="left" vertical="center" textRotation="0" wrapText="0" indent="0" justifyLastLine="0" shrinkToFit="0" readingOrder="0"/>
    </dxf>
    <dxf>
      <numFmt numFmtId="0" formatCode="General"/>
      <alignment horizontal="left" vertical="center" textRotation="0" wrapText="0" indent="0" justifyLastLine="0" shrinkToFit="0" readingOrder="0"/>
    </dxf>
    <dxf>
      <font>
        <b/>
      </font>
      <alignment horizontal="left" vertical="center" textRotation="0" wrapText="0" indent="0" justifyLastLine="0" shrinkToFit="0" readingOrder="0"/>
    </dxf>
    <dxf>
      <font>
        <b/>
      </font>
      <numFmt numFmtId="0" formatCode="General"/>
      <alignment horizontal="left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font>
        <b/>
      </font>
      <alignment horizontal="left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font>
        <b/>
      </font>
      <alignment horizontal="left" vertical="center" textRotation="0" wrapText="0" indent="0" justifyLastLine="0" shrinkToFit="0" readingOrder="0"/>
    </dxf>
    <dxf>
      <alignment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numFmt numFmtId="0" formatCode="General"/>
      <alignment horizontal="righ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font>
        <b/>
      </font>
      <numFmt numFmtId="0" formatCode="General"/>
      <alignment horizontal="left" vertical="center" textRotation="0" wrapText="0" indent="0" justifyLastLine="0" shrinkToFit="0" readingOrder="0"/>
    </dxf>
    <dxf>
      <numFmt numFmtId="0" formatCode="General"/>
      <alignment horizontal="left" vertical="center" textRotation="0" wrapText="0" indent="0" justifyLastLine="0" shrinkToFit="0" readingOrder="0"/>
    </dxf>
    <dxf>
      <font>
        <b/>
      </font>
      <alignment horizontal="left" vertical="center" textRotation="0" wrapText="0" indent="0" justifyLastLine="0" shrinkToFit="0" readingOrder="0"/>
    </dxf>
    <dxf>
      <font>
        <b/>
      </font>
      <numFmt numFmtId="0" formatCode="General"/>
      <alignment horizontal="left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font>
        <b/>
      </font>
      <alignment horizontal="left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font>
        <b/>
      </font>
      <alignment horizontal="left" vertical="center" textRotation="0" wrapText="0" indent="0" justifyLastLine="0" shrinkToFit="0" readingOrder="0"/>
    </dxf>
    <dxf>
      <alignment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numFmt numFmtId="0" formatCode="General"/>
      <alignment horizontal="righ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font>
        <b/>
      </font>
      <numFmt numFmtId="0" formatCode="General"/>
      <alignment horizontal="left" vertical="center" textRotation="0" wrapText="0" indent="0" justifyLastLine="0" shrinkToFit="0" readingOrder="0"/>
    </dxf>
    <dxf>
      <numFmt numFmtId="0" formatCode="General"/>
      <alignment horizontal="left" vertical="center" textRotation="0" wrapText="0" indent="0" justifyLastLine="0" shrinkToFit="0" readingOrder="0"/>
    </dxf>
    <dxf>
      <font>
        <b/>
      </font>
      <alignment horizontal="left" vertical="center" textRotation="0" wrapText="0" indent="0" justifyLastLine="0" shrinkToFit="0" readingOrder="0"/>
    </dxf>
    <dxf>
      <font>
        <b/>
      </font>
      <numFmt numFmtId="0" formatCode="General"/>
      <alignment horizontal="left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font>
        <b/>
      </font>
      <alignment horizontal="left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font>
        <b/>
      </font>
      <alignment horizontal="left" vertical="center" textRotation="0" wrapText="0" indent="0" justifyLastLine="0" shrinkToFit="0" readingOrder="0"/>
    </dxf>
    <dxf>
      <alignment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1581150</xdr:colOff>
          <xdr:row>0</xdr:row>
          <xdr:rowOff>123825</xdr:rowOff>
        </xdr:from>
        <xdr:to>
          <xdr:col>7</xdr:col>
          <xdr:colOff>1419225</xdr:colOff>
          <xdr:row>0</xdr:row>
          <xdr:rowOff>419100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CF6984B8-1C3D-4C22-9FA6-B8E56AE7A95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 Light"/>
                  <a:cs typeface="Calibri Light"/>
                </a:rPr>
                <a:t>Actualisation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8440EA9-CDDF-41ED-98DF-D3AB16A97859}" name="Tableau35" displayName="Tableau35" ref="A3:N9" totalsRowShown="0" headerRowDxfId="75" dataDxfId="74">
  <autoFilter ref="A3:N9" xr:uid="{086D0127-F2E4-44CA-A244-9663CBD0CDB3}"/>
  <tableColumns count="14">
    <tableColumn id="1" xr3:uid="{62930032-11B6-4440-98EB-CA408A9F9D21}" name="Société" dataDxfId="73"/>
    <tableColumn id="2" xr3:uid="{BE7C6A83-EFE6-4FA9-AD42-3818A38ECCA0}" name="Date" dataDxfId="72"/>
    <tableColumn id="3" xr3:uid="{13424017-F46A-4E24-9039-8942AC8086BC}" name="Nom" dataDxfId="71"/>
    <tableColumn id="11" xr3:uid="{29B6741F-2BB0-4152-B29C-FE49F55E3B83}" name="Tel" dataDxfId="70"/>
    <tableColumn id="14" xr3:uid="{C25824A3-F52B-44EA-A2AF-AFE24CB2E5E5}" name="VEHICULE" dataDxfId="69"/>
    <tableColumn id="5" xr3:uid="{CC86CAE1-BC8C-4AB1-9F6F-15A91980B129}" name="CLIENT" dataDxfId="68"/>
    <tableColumn id="6" xr3:uid="{70363B74-FC9E-4800-95D0-28FA9F00C169}" name="Donneur d'ordre" dataDxfId="67"/>
    <tableColumn id="7" xr3:uid="{4F09A107-5641-4AB5-8FBE-8C7206EF66DA}" name="Téléphone" dataDxfId="66">
      <calculatedColumnFormula>IFERROR(VLOOKUP(Tableau35[[#This Row],[Donneur d''ordre]],#REF!,2,FALSE),"")</calculatedColumnFormula>
    </tableColumn>
    <tableColumn id="8" xr3:uid="{708FE660-F96D-4C94-A749-4D47E0DEE232}" name="VILLE" dataDxfId="65"/>
    <tableColumn id="13" xr3:uid="{AB38E956-9DBA-43DA-911E-B2112E877DCF}" name="CODE POSTAL" dataDxfId="64">
      <calculatedColumnFormula>IFERROR(VLOOKUP(Tableau35[[#This Row],[VILLE]],#REF!,2,FALSE),"")</calculatedColumnFormula>
    </tableColumn>
    <tableColumn id="10" xr3:uid="{19815884-17F7-4151-BA74-33132B7F4024}" name="OBSERVATIONS" dataDxfId="63"/>
    <tableColumn id="4" xr3:uid="{932DCD28-6B02-4F92-AB82-F7734899D9FF}" name="Continu / Arrete" dataDxfId="62"/>
    <tableColumn id="9" xr3:uid="{0395838C-16F3-4474-B5DA-1B879E07FD7F}" name="Dupliquer" dataDxfId="61"/>
    <tableColumn id="12" xr3:uid="{498EB7E0-28CB-4027-924F-53FF29E3D206}" name="Facturation" dataDxfId="60"/>
  </tableColumns>
  <tableStyleInfo name="TableStyleMedium2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F797FD1-FB99-45CF-834A-0654D9CFE41E}" name="Tableau352" displayName="Tableau352" ref="A3:N9" totalsRowShown="0" headerRowDxfId="59" dataDxfId="58">
  <autoFilter ref="A3:N9" xr:uid="{086D0127-F2E4-44CA-A244-9663CBD0CDB3}"/>
  <tableColumns count="14">
    <tableColumn id="1" xr3:uid="{AE5F8DAA-A4AE-4EC7-9FEA-EE81BB9B4BF1}" name="Société" dataDxfId="57"/>
    <tableColumn id="2" xr3:uid="{B9767DFE-075F-44F9-B1A9-042176AC1AF2}" name="Date" dataDxfId="56"/>
    <tableColumn id="3" xr3:uid="{09D79173-B953-4EA8-9AC1-14DD5EE869A7}" name="Nom" dataDxfId="55"/>
    <tableColumn id="11" xr3:uid="{D3DF4D5A-F091-4E8F-B179-2CED7711ECDB}" name="Tel" dataDxfId="54"/>
    <tableColumn id="14" xr3:uid="{3A46B2E1-D5D4-4B14-811C-C51C85A005E2}" name="VEHICULE" dataDxfId="53"/>
    <tableColumn id="5" xr3:uid="{8297311E-3694-4A49-AE87-FB1D92BE7BFF}" name="CLIENT" dataDxfId="52"/>
    <tableColumn id="6" xr3:uid="{2289D675-E0A3-4CE0-932A-B1B28B4C91BC}" name="Donneur d'ordre" dataDxfId="51"/>
    <tableColumn id="7" xr3:uid="{B229243E-C383-4B04-B75A-1CB23E6FB0F1}" name="Téléphone" dataDxfId="50">
      <calculatedColumnFormula>IFERROR(VLOOKUP(Tableau352[[#This Row],[Donneur d''ordre]],#REF!,2,FALSE),"")</calculatedColumnFormula>
    </tableColumn>
    <tableColumn id="8" xr3:uid="{CA024387-89F8-42A5-8313-4E299984954A}" name="VILLE" dataDxfId="49"/>
    <tableColumn id="13" xr3:uid="{87A2000B-4BB9-4BC3-AE72-4242C11D5BEE}" name="CODE POSTAL" dataDxfId="48">
      <calculatedColumnFormula>IFERROR(VLOOKUP(Tableau352[[#This Row],[VILLE]],#REF!,2,FALSE),"")</calculatedColumnFormula>
    </tableColumn>
    <tableColumn id="10" xr3:uid="{295CAF61-0378-4822-97D3-B93FA8D291AD}" name="OBSERVATIONS" dataDxfId="47"/>
    <tableColumn id="4" xr3:uid="{85412D62-98A8-4A92-9DD4-95A2347530D7}" name="Continu / Arrete" dataDxfId="46"/>
    <tableColumn id="9" xr3:uid="{AEA3465B-7C84-4E3E-9BBB-04C02011718B}" name="Dupliquer" dataDxfId="45"/>
    <tableColumn id="12" xr3:uid="{999B1E59-CD13-4021-AD6A-76D06921A8B2}" name="Facturation" dataDxfId="44"/>
  </tableColumns>
  <tableStyleInfo name="TableStyleMedium2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60B45EC-5DDC-4DAD-A586-FE8383F40381}" name="Tableau3534" displayName="Tableau3534" ref="A23:N31" totalsRowShown="0" headerRowDxfId="43" dataDxfId="42">
  <autoFilter ref="A23:N31" xr:uid="{586C510D-9D51-4D66-8FFF-6D8E63D94A63}"/>
  <tableColumns count="14">
    <tableColumn id="1" xr3:uid="{88FED914-5098-4299-B68C-297F2132A11E}" name="Société" dataDxfId="41"/>
    <tableColumn id="2" xr3:uid="{0E978290-9167-40BB-BC0C-381683FA8EE5}" name="Date" dataDxfId="40"/>
    <tableColumn id="3" xr3:uid="{8FFBF0F7-C977-4AD3-A236-574193D1182A}" name="Nom" dataDxfId="39"/>
    <tableColumn id="11" xr3:uid="{29D1C770-A78E-4D22-9E85-948633D8087E}" name="Tel" dataDxfId="38"/>
    <tableColumn id="14" xr3:uid="{CB4A0D04-27A3-4FC5-AB35-6FCBA9F31657}" name="VEHICULE" dataDxfId="37"/>
    <tableColumn id="5" xr3:uid="{4C3BA2DD-E067-43E9-8372-993CA7331A26}" name="CLIENT" dataDxfId="36"/>
    <tableColumn id="6" xr3:uid="{E63CDACE-48EB-46EA-BD79-E389B0EFFDE7}" name="Donneur d'ordre" dataDxfId="35"/>
    <tableColumn id="7" xr3:uid="{47CD236B-E3A7-4141-84D5-1437CDC98B95}" name="Téléphone" dataDxfId="34">
      <calculatedColumnFormula>IFERROR(VLOOKUP(Tableau3534[[#This Row],[Donneur d''ordre]],#REF!,2,FALSE),"")</calculatedColumnFormula>
    </tableColumn>
    <tableColumn id="8" xr3:uid="{FEA7D231-BF78-498B-AEA1-531D6A1034F0}" name="VILLE" dataDxfId="33"/>
    <tableColumn id="13" xr3:uid="{F119221D-654D-425F-864B-0951DBFFADF5}" name="CODE POSTAL" dataDxfId="32">
      <calculatedColumnFormula>IFERROR(VLOOKUP(Tableau3534[[#This Row],[VILLE]],#REF!,2,FALSE),"")</calculatedColumnFormula>
    </tableColumn>
    <tableColumn id="10" xr3:uid="{54C43F6E-E2F3-432B-9503-D0589A26E0D4}" name="OBSERVATIONS" dataDxfId="31"/>
    <tableColumn id="4" xr3:uid="{7B27385B-F20D-4E59-8297-53BC63AE5CA3}" name="Continu / Arrete" dataDxfId="30"/>
    <tableColumn id="9" xr3:uid="{27A8E9EE-E9F8-4249-89EE-A7B5C8070105}" name="Dupliquer" dataDxfId="29"/>
    <tableColumn id="12" xr3:uid="{268DC475-8BC9-4323-B272-196BEB4EB852}" name="Facturation" dataDxfId="28"/>
  </tableColumns>
  <tableStyleInfo name="TableStyleMedium21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516D7-ACD8-43C6-BE8A-82A80C25D54D}">
  <sheetPr codeName="Feuil7">
    <tabColor rgb="FF00B050"/>
  </sheetPr>
  <dimension ref="A1:N10"/>
  <sheetViews>
    <sheetView tabSelected="1" zoomScale="90" zoomScaleNormal="90" workbookViewId="0">
      <pane ySplit="3" topLeftCell="A4" activePane="bottomLeft" state="frozen"/>
      <selection activeCell="G23" sqref="G23"/>
      <selection pane="bottomLeft" activeCell="E15" sqref="E15"/>
    </sheetView>
  </sheetViews>
  <sheetFormatPr baseColWidth="10" defaultRowHeight="15" x14ac:dyDescent="0.25"/>
  <cols>
    <col min="1" max="1" width="8.125" style="2" customWidth="1"/>
    <col min="2" max="2" width="12.875" style="1" customWidth="1"/>
    <col min="3" max="3" width="18.625" style="2" customWidth="1"/>
    <col min="4" max="4" width="19.5" style="2" customWidth="1"/>
    <col min="5" max="5" width="21.375" style="2" customWidth="1"/>
    <col min="6" max="6" width="47" style="1" customWidth="1"/>
    <col min="7" max="7" width="21.875" style="7" customWidth="1"/>
    <col min="8" max="8" width="23.375" style="1" customWidth="1"/>
    <col min="9" max="9" width="15.625" style="1" customWidth="1"/>
    <col min="10" max="10" width="15.875" style="1" customWidth="1"/>
    <col min="11" max="11" width="27" style="1" customWidth="1"/>
    <col min="12" max="13" width="10.25" style="4" customWidth="1"/>
    <col min="14" max="14" width="8.5" style="1" customWidth="1"/>
    <col min="15" max="16384" width="11" style="1"/>
  </cols>
  <sheetData>
    <row r="1" spans="1:14" ht="46.5" x14ac:dyDescent="0.25">
      <c r="A1" s="20" t="s">
        <v>6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11"/>
      <c r="M1" s="11"/>
    </row>
    <row r="3" spans="1:14" s="14" customFormat="1" ht="30" x14ac:dyDescent="0.25">
      <c r="A3" s="14" t="s">
        <v>3</v>
      </c>
      <c r="B3" s="14" t="s">
        <v>4</v>
      </c>
      <c r="C3" s="14" t="s">
        <v>0</v>
      </c>
      <c r="D3" s="15" t="s">
        <v>5</v>
      </c>
      <c r="E3" s="14" t="s">
        <v>14</v>
      </c>
      <c r="F3" s="14" t="s">
        <v>15</v>
      </c>
      <c r="G3" s="14" t="s">
        <v>8</v>
      </c>
      <c r="H3" s="15" t="s">
        <v>1</v>
      </c>
      <c r="I3" s="14" t="s">
        <v>9</v>
      </c>
      <c r="J3" s="15" t="s">
        <v>13</v>
      </c>
      <c r="K3" s="14" t="s">
        <v>2</v>
      </c>
      <c r="L3" s="14" t="s">
        <v>16</v>
      </c>
      <c r="M3" s="14" t="s">
        <v>34</v>
      </c>
      <c r="N3" s="14" t="s">
        <v>7</v>
      </c>
    </row>
    <row r="4" spans="1:14" x14ac:dyDescent="0.25">
      <c r="A4" s="7" t="s">
        <v>28</v>
      </c>
      <c r="B4" s="3">
        <v>44006</v>
      </c>
      <c r="C4" s="7" t="s">
        <v>29</v>
      </c>
      <c r="D4" s="4" t="s">
        <v>43</v>
      </c>
      <c r="E4" s="7" t="s">
        <v>19</v>
      </c>
      <c r="F4" s="7" t="s">
        <v>24</v>
      </c>
      <c r="G4" s="12" t="s">
        <v>27</v>
      </c>
      <c r="H4" s="7" t="str">
        <f>IFERROR(VLOOKUP(Tableau35[[#This Row],[Donneur d''ordre]],#REF!,2,FALSE),"")</f>
        <v/>
      </c>
      <c r="I4" s="6" t="s">
        <v>10</v>
      </c>
      <c r="J4" s="8">
        <v>34</v>
      </c>
      <c r="K4" s="6"/>
      <c r="L4" s="16" t="s">
        <v>17</v>
      </c>
      <c r="M4" s="16"/>
      <c r="N4" s="4"/>
    </row>
    <row r="5" spans="1:14" x14ac:dyDescent="0.25">
      <c r="A5" s="7" t="s">
        <v>30</v>
      </c>
      <c r="B5" s="3">
        <v>44006</v>
      </c>
      <c r="C5" s="7" t="s">
        <v>32</v>
      </c>
      <c r="D5" s="4" t="s">
        <v>44</v>
      </c>
      <c r="E5" s="7" t="s">
        <v>20</v>
      </c>
      <c r="F5" s="7" t="s">
        <v>26</v>
      </c>
      <c r="G5" s="12" t="s">
        <v>22</v>
      </c>
      <c r="H5" s="7" t="str">
        <f>IFERROR(VLOOKUP(Tableau35[[#This Row],[Donneur d''ordre]],#REF!,2,FALSE),"")</f>
        <v/>
      </c>
      <c r="I5" s="6" t="s">
        <v>11</v>
      </c>
      <c r="J5" s="8">
        <v>34</v>
      </c>
      <c r="K5" s="6"/>
      <c r="L5" s="16" t="s">
        <v>17</v>
      </c>
      <c r="M5" s="16"/>
      <c r="N5" s="4"/>
    </row>
    <row r="6" spans="1:14" x14ac:dyDescent="0.25">
      <c r="A6" s="7" t="s">
        <v>31</v>
      </c>
      <c r="B6" s="3">
        <v>44006</v>
      </c>
      <c r="C6" s="7" t="s">
        <v>33</v>
      </c>
      <c r="D6" s="4" t="s">
        <v>45</v>
      </c>
      <c r="E6" s="7" t="s">
        <v>21</v>
      </c>
      <c r="F6" s="7" t="s">
        <v>23</v>
      </c>
      <c r="G6" s="12" t="s">
        <v>25</v>
      </c>
      <c r="H6" s="7" t="str">
        <f>IFERROR(VLOOKUP(Tableau35[[#This Row],[Donneur d''ordre]],#REF!,2,FALSE),"")</f>
        <v/>
      </c>
      <c r="I6" s="6" t="s">
        <v>12</v>
      </c>
      <c r="J6" s="8">
        <v>34</v>
      </c>
      <c r="K6" s="6"/>
      <c r="L6" s="16" t="s">
        <v>18</v>
      </c>
      <c r="M6" s="16"/>
      <c r="N6" s="4"/>
    </row>
    <row r="7" spans="1:14" x14ac:dyDescent="0.25">
      <c r="A7" s="7"/>
      <c r="B7" s="3"/>
      <c r="C7" s="7"/>
      <c r="D7" s="5"/>
      <c r="E7" s="7"/>
      <c r="F7" s="7"/>
      <c r="G7" s="12"/>
      <c r="H7" s="7" t="str">
        <f>IFERROR(VLOOKUP(Tableau35[[#This Row],[Donneur d''ordre]],#REF!,2,FALSE),"")</f>
        <v/>
      </c>
      <c r="I7" s="6"/>
      <c r="J7" s="9" t="str">
        <f>IFERROR(VLOOKUP(Tableau35[[#This Row],[VILLE]],#REF!,2,FALSE),"")</f>
        <v/>
      </c>
      <c r="K7" s="6"/>
      <c r="L7" s="16"/>
      <c r="M7" s="16"/>
      <c r="N7" s="4"/>
    </row>
    <row r="8" spans="1:14" x14ac:dyDescent="0.25">
      <c r="A8" s="7"/>
      <c r="B8" s="3"/>
      <c r="C8" s="7"/>
      <c r="D8" s="5"/>
      <c r="E8" s="17"/>
      <c r="F8" s="7"/>
      <c r="G8" s="18"/>
      <c r="H8" s="17" t="str">
        <f>IFERROR(VLOOKUP(Tableau35[[#This Row],[Donneur d''ordre]],#REF!,2,FALSE),"")</f>
        <v/>
      </c>
      <c r="I8" s="6"/>
      <c r="J8" s="9" t="str">
        <f>IFERROR(VLOOKUP(Tableau35[[#This Row],[VILLE]],#REF!,2,FALSE),"")</f>
        <v/>
      </c>
      <c r="K8" s="6"/>
      <c r="L8" s="16"/>
      <c r="M8" s="16"/>
      <c r="N8" s="4"/>
    </row>
    <row r="9" spans="1:14" x14ac:dyDescent="0.25">
      <c r="A9" s="7"/>
      <c r="B9" s="3"/>
      <c r="C9" s="7"/>
      <c r="D9" s="5"/>
      <c r="E9" s="17"/>
      <c r="F9" s="7"/>
      <c r="G9" s="18"/>
      <c r="H9" s="17" t="str">
        <f>IFERROR(VLOOKUP(Tableau35[[#This Row],[Donneur d''ordre]],#REF!,2,FALSE),"")</f>
        <v/>
      </c>
      <c r="I9" s="6"/>
      <c r="J9" s="9" t="str">
        <f>IFERROR(VLOOKUP(Tableau35[[#This Row],[VILLE]],#REF!,2,FALSE),"")</f>
        <v/>
      </c>
      <c r="K9" s="6"/>
      <c r="L9" s="16"/>
      <c r="M9" s="16"/>
      <c r="N9" s="4"/>
    </row>
    <row r="10" spans="1:14" x14ac:dyDescent="0.25">
      <c r="A10" s="1"/>
    </row>
  </sheetData>
  <mergeCells count="1">
    <mergeCell ref="A1:K1"/>
  </mergeCells>
  <phoneticPr fontId="4" type="noConversion"/>
  <conditionalFormatting sqref="A4:N9">
    <cfRule type="expression" dxfId="27" priority="41">
      <formula>$N4="F"</formula>
    </cfRule>
    <cfRule type="expression" dxfId="26" priority="42">
      <formula>$A4="AB"</formula>
    </cfRule>
    <cfRule type="expression" dxfId="25" priority="43">
      <formula>$A4="CD"</formula>
    </cfRule>
    <cfRule type="expression" dxfId="24" priority="44">
      <formula>$A4="EF"</formula>
    </cfRule>
  </conditionalFormatting>
  <dataValidations count="7">
    <dataValidation type="list" allowBlank="1" showInputMessage="1" showErrorMessage="1" sqref="A11:A272" xr:uid="{81117FA9-CC10-485B-8EFF-4D3A8D0964E7}">
      <formula1>"ALTP,AUREL,A&amp;L"</formula1>
    </dataValidation>
    <dataValidation type="list" allowBlank="1" showInputMessage="1" sqref="I4:I9" xr:uid="{FBAFD19D-DA33-4714-B3F0-C861A233EA8D}">
      <formula1>IF(I4&lt;&gt;"",OFFSET(d_noms,MATCH(I4&amp;"*",l_noms,0)-1,,SUMPRODUCT((MID(l_noms,1,LEN(I4))=TEXT(I4,"0"))*1)),l_noms)</formula1>
    </dataValidation>
    <dataValidation type="list" allowBlank="1" showInputMessage="1" showErrorMessage="1" sqref="E4:E9" xr:uid="{0F151AD2-FB25-42A7-91F5-508F27DB2D8B}">
      <formula1>VEHICULE</formula1>
    </dataValidation>
    <dataValidation type="list" allowBlank="1" showInputMessage="1" showErrorMessage="1" sqref="F4:F9" xr:uid="{4EC45544-0892-4710-8647-8E616A4344DA}">
      <formula1>Listes_entreprises</formula1>
    </dataValidation>
    <dataValidation type="list" allowBlank="1" showInputMessage="1" showErrorMessage="1" sqref="A4:A9" xr:uid="{B1E2D298-6873-46FF-A61A-68BFB9028A3E}">
      <formula1>"AB,CD,EF"</formula1>
    </dataValidation>
    <dataValidation type="list" allowBlank="1" showInputMessage="1" showErrorMessage="1" sqref="G4:G9" xr:uid="{61826124-D8F6-4BA1-99EB-42597D06FFD1}">
      <formula1>OFFSET(Donneur_d_ordre,MATCH(F4,Entreprises,0)-1,,IF(MATCH(F4,Entreprises,0)&lt;&gt;MATCH("zzz",Entreprises),MATCH("*",OFFSET(Entreprises,MATCH(F4,Entreprises,0)+1,),0)+1,ROWS(Entreprises)-MATCH(F4,Entreprises,0)+1))</formula1>
    </dataValidation>
    <dataValidation type="list" allowBlank="1" showInputMessage="1" showErrorMessage="1" sqref="C4:C241" xr:uid="{00E6C9CC-0FC2-4F45-850B-376033393D6F}">
      <formula1>EMPLOYES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Actualisation">
                <anchor moveWithCells="1" sizeWithCells="1">
                  <from>
                    <xdr:col>6</xdr:col>
                    <xdr:colOff>1581150</xdr:colOff>
                    <xdr:row>0</xdr:row>
                    <xdr:rowOff>123825</xdr:rowOff>
                  </from>
                  <to>
                    <xdr:col>7</xdr:col>
                    <xdr:colOff>1419225</xdr:colOff>
                    <xdr:row>0</xdr:row>
                    <xdr:rowOff>419100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80638D-0E17-45A5-962D-0B10A1C72E90}">
  <sheetPr codeName="Tabelle1">
    <tabColor rgb="FF00B050"/>
  </sheetPr>
  <dimension ref="A1:N31"/>
  <sheetViews>
    <sheetView zoomScale="90" zoomScaleNormal="90" workbookViewId="0">
      <pane ySplit="3" topLeftCell="A4" activePane="bottomLeft" state="frozen"/>
      <selection activeCell="G23" sqref="G23"/>
      <selection pane="bottomLeft" activeCell="C34" sqref="C34"/>
    </sheetView>
  </sheetViews>
  <sheetFormatPr baseColWidth="10" defaultRowHeight="15" x14ac:dyDescent="0.25"/>
  <cols>
    <col min="1" max="1" width="8.125" style="2" customWidth="1"/>
    <col min="2" max="2" width="12.875" style="1" customWidth="1"/>
    <col min="3" max="3" width="18.625" style="2" customWidth="1"/>
    <col min="4" max="4" width="19.5" style="2" customWidth="1"/>
    <col min="5" max="5" width="21.375" style="2" customWidth="1"/>
    <col min="6" max="6" width="47" style="1" customWidth="1"/>
    <col min="7" max="7" width="21.875" style="7" customWidth="1"/>
    <col min="8" max="8" width="23.375" style="1" customWidth="1"/>
    <col min="9" max="9" width="15.625" style="1" customWidth="1"/>
    <col min="10" max="10" width="15.875" style="1" customWidth="1"/>
    <col min="11" max="11" width="27" style="1" customWidth="1"/>
    <col min="12" max="13" width="10.25" style="4" customWidth="1"/>
    <col min="14" max="14" width="8.5" style="1" customWidth="1"/>
    <col min="15" max="16384" width="11" style="1"/>
  </cols>
  <sheetData>
    <row r="1" spans="1:14" ht="46.5" x14ac:dyDescent="0.25">
      <c r="A1" s="20" t="s">
        <v>6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11"/>
      <c r="M1" s="11"/>
    </row>
    <row r="3" spans="1:14" s="14" customFormat="1" ht="30" x14ac:dyDescent="0.25">
      <c r="A3" s="14" t="s">
        <v>3</v>
      </c>
      <c r="B3" s="14" t="s">
        <v>4</v>
      </c>
      <c r="C3" s="14" t="s">
        <v>0</v>
      </c>
      <c r="D3" s="15" t="s">
        <v>5</v>
      </c>
      <c r="E3" s="14" t="s">
        <v>14</v>
      </c>
      <c r="F3" s="14" t="s">
        <v>15</v>
      </c>
      <c r="G3" s="14" t="s">
        <v>8</v>
      </c>
      <c r="H3" s="15" t="s">
        <v>1</v>
      </c>
      <c r="I3" s="14" t="s">
        <v>9</v>
      </c>
      <c r="J3" s="15" t="s">
        <v>13</v>
      </c>
      <c r="K3" s="14" t="s">
        <v>2</v>
      </c>
      <c r="L3" s="14" t="s">
        <v>16</v>
      </c>
      <c r="M3" s="14" t="s">
        <v>34</v>
      </c>
      <c r="N3" s="14" t="s">
        <v>7</v>
      </c>
    </row>
    <row r="4" spans="1:14" x14ac:dyDescent="0.25">
      <c r="A4" s="7" t="s">
        <v>28</v>
      </c>
      <c r="B4" s="3">
        <v>44006</v>
      </c>
      <c r="C4" s="7" t="s">
        <v>29</v>
      </c>
      <c r="D4" s="4" t="s">
        <v>43</v>
      </c>
      <c r="E4" s="7" t="s">
        <v>19</v>
      </c>
      <c r="F4" s="7" t="s">
        <v>24</v>
      </c>
      <c r="G4" s="12" t="s">
        <v>27</v>
      </c>
      <c r="H4" s="7" t="str">
        <f>IFERROR(VLOOKUP(Tableau352[[#This Row],[Donneur d''ordre]],#REF!,2,FALSE),"")</f>
        <v/>
      </c>
      <c r="I4" s="6" t="s">
        <v>10</v>
      </c>
      <c r="J4" s="8">
        <v>34</v>
      </c>
      <c r="K4" s="6"/>
      <c r="L4" s="16" t="s">
        <v>17</v>
      </c>
      <c r="M4" s="16"/>
      <c r="N4" s="4"/>
    </row>
    <row r="5" spans="1:14" x14ac:dyDescent="0.25">
      <c r="A5" s="7" t="s">
        <v>30</v>
      </c>
      <c r="B5" s="3">
        <v>44006</v>
      </c>
      <c r="C5" s="7" t="s">
        <v>32</v>
      </c>
      <c r="D5" s="4" t="s">
        <v>44</v>
      </c>
      <c r="E5" s="7" t="s">
        <v>20</v>
      </c>
      <c r="F5" s="7" t="s">
        <v>26</v>
      </c>
      <c r="G5" s="12" t="s">
        <v>22</v>
      </c>
      <c r="H5" s="7" t="str">
        <f>IFERROR(VLOOKUP(Tableau352[[#This Row],[Donneur d''ordre]],#REF!,2,FALSE),"")</f>
        <v/>
      </c>
      <c r="I5" s="6" t="s">
        <v>11</v>
      </c>
      <c r="J5" s="8">
        <v>34</v>
      </c>
      <c r="K5" s="6"/>
      <c r="L5" s="16" t="s">
        <v>17</v>
      </c>
      <c r="M5" s="16"/>
      <c r="N5" s="4"/>
    </row>
    <row r="6" spans="1:14" x14ac:dyDescent="0.25">
      <c r="A6" s="7" t="s">
        <v>31</v>
      </c>
      <c r="B6" s="3">
        <v>44006</v>
      </c>
      <c r="C6" s="7" t="s">
        <v>33</v>
      </c>
      <c r="D6" s="4" t="s">
        <v>45</v>
      </c>
      <c r="E6" s="7" t="s">
        <v>21</v>
      </c>
      <c r="F6" s="7" t="s">
        <v>23</v>
      </c>
      <c r="G6" s="12" t="s">
        <v>25</v>
      </c>
      <c r="H6" s="7" t="str">
        <f>IFERROR(VLOOKUP(Tableau352[[#This Row],[Donneur d''ordre]],#REF!,2,FALSE),"")</f>
        <v/>
      </c>
      <c r="I6" s="6" t="s">
        <v>12</v>
      </c>
      <c r="J6" s="8">
        <v>34</v>
      </c>
      <c r="K6" s="6"/>
      <c r="L6" s="16" t="s">
        <v>18</v>
      </c>
      <c r="M6" s="16"/>
      <c r="N6" s="4"/>
    </row>
    <row r="7" spans="1:14" x14ac:dyDescent="0.25">
      <c r="A7" s="7"/>
      <c r="B7" s="3"/>
      <c r="C7" s="7"/>
      <c r="D7" s="5"/>
      <c r="E7" s="7"/>
      <c r="F7" s="7"/>
      <c r="G7" s="12"/>
      <c r="H7" s="7" t="str">
        <f>IFERROR(VLOOKUP(Tableau352[[#This Row],[Donneur d''ordre]],#REF!,2,FALSE),"")</f>
        <v/>
      </c>
      <c r="I7" s="6"/>
      <c r="J7" s="9" t="str">
        <f>IFERROR(VLOOKUP(Tableau352[[#This Row],[VILLE]],#REF!,2,FALSE),"")</f>
        <v/>
      </c>
      <c r="K7" s="6"/>
      <c r="L7" s="16"/>
      <c r="M7" s="16"/>
      <c r="N7" s="4"/>
    </row>
    <row r="8" spans="1:14" x14ac:dyDescent="0.25">
      <c r="A8" s="7"/>
      <c r="B8" s="3"/>
      <c r="C8" s="7"/>
      <c r="D8" s="5"/>
      <c r="E8" s="17"/>
      <c r="F8" s="7"/>
      <c r="G8" s="18"/>
      <c r="H8" s="17" t="str">
        <f>IFERROR(VLOOKUP(Tableau352[[#This Row],[Donneur d''ordre]],#REF!,2,FALSE),"")</f>
        <v/>
      </c>
      <c r="I8" s="6"/>
      <c r="J8" s="9" t="str">
        <f>IFERROR(VLOOKUP(Tableau352[[#This Row],[VILLE]],#REF!,2,FALSE),"")</f>
        <v/>
      </c>
      <c r="K8" s="6"/>
      <c r="L8" s="16"/>
      <c r="M8" s="16"/>
      <c r="N8" s="4"/>
    </row>
    <row r="9" spans="1:14" x14ac:dyDescent="0.25">
      <c r="A9" s="7"/>
      <c r="B9" s="3"/>
      <c r="C9" s="7"/>
      <c r="D9" s="5"/>
      <c r="E9" s="17"/>
      <c r="F9" s="7"/>
      <c r="G9" s="18"/>
      <c r="H9" s="17" t="str">
        <f>IFERROR(VLOOKUP(Tableau352[[#This Row],[Donneur d''ordre]],#REF!,2,FALSE),"")</f>
        <v/>
      </c>
      <c r="I9" s="6"/>
      <c r="J9" s="9" t="str">
        <f>IFERROR(VLOOKUP(Tableau352[[#This Row],[VILLE]],#REF!,2,FALSE),"")</f>
        <v/>
      </c>
      <c r="K9" s="6"/>
      <c r="L9" s="16"/>
      <c r="M9" s="16"/>
      <c r="N9" s="4"/>
    </row>
    <row r="10" spans="1:14" x14ac:dyDescent="0.25">
      <c r="A10" s="1"/>
    </row>
    <row r="11" spans="1:14" x14ac:dyDescent="0.25">
      <c r="A11" s="1"/>
      <c r="D11" s="10" t="s">
        <v>35</v>
      </c>
    </row>
    <row r="12" spans="1:14" x14ac:dyDescent="0.25">
      <c r="A12" s="1"/>
      <c r="D12" s="10"/>
    </row>
    <row r="13" spans="1:14" x14ac:dyDescent="0.25">
      <c r="A13" s="1"/>
      <c r="D13" s="10" t="s">
        <v>42</v>
      </c>
    </row>
    <row r="14" spans="1:14" x14ac:dyDescent="0.25">
      <c r="A14" s="1"/>
      <c r="D14" s="10" t="s">
        <v>39</v>
      </c>
    </row>
    <row r="15" spans="1:14" x14ac:dyDescent="0.25">
      <c r="A15" s="1"/>
      <c r="D15" s="10"/>
    </row>
    <row r="16" spans="1:14" x14ac:dyDescent="0.25">
      <c r="A16" s="1"/>
      <c r="D16" s="10" t="s">
        <v>37</v>
      </c>
      <c r="G16" s="13"/>
    </row>
    <row r="17" spans="1:14" x14ac:dyDescent="0.25">
      <c r="A17" s="1"/>
      <c r="D17" s="10"/>
    </row>
    <row r="18" spans="1:14" x14ac:dyDescent="0.25">
      <c r="A18" s="1"/>
      <c r="D18" s="10" t="s">
        <v>38</v>
      </c>
    </row>
    <row r="19" spans="1:14" x14ac:dyDescent="0.25">
      <c r="A19" s="1"/>
    </row>
    <row r="20" spans="1:14" x14ac:dyDescent="0.25">
      <c r="A20" s="1"/>
      <c r="D20" s="2" t="s">
        <v>40</v>
      </c>
    </row>
    <row r="21" spans="1:14" ht="28.5" x14ac:dyDescent="0.25">
      <c r="A21" s="1"/>
      <c r="B21" s="19" t="s">
        <v>41</v>
      </c>
      <c r="C21" s="1"/>
      <c r="D21" s="1"/>
      <c r="E21" s="1"/>
      <c r="G21" s="1"/>
      <c r="L21" s="1"/>
      <c r="M21" s="1"/>
    </row>
    <row r="22" spans="1:14" x14ac:dyDescent="0.25">
      <c r="A22" s="1"/>
      <c r="C22" s="1"/>
      <c r="D22" s="1"/>
      <c r="E22" s="1"/>
      <c r="G22" s="1"/>
      <c r="L22" s="1"/>
      <c r="M22" s="1"/>
    </row>
    <row r="23" spans="1:14" ht="30" x14ac:dyDescent="0.25">
      <c r="A23" s="14" t="s">
        <v>3</v>
      </c>
      <c r="B23" s="14" t="s">
        <v>4</v>
      </c>
      <c r="C23" s="14" t="s">
        <v>0</v>
      </c>
      <c r="D23" s="15" t="s">
        <v>5</v>
      </c>
      <c r="E23" s="14" t="s">
        <v>14</v>
      </c>
      <c r="F23" s="14" t="s">
        <v>15</v>
      </c>
      <c r="G23" s="14" t="s">
        <v>8</v>
      </c>
      <c r="H23" s="15" t="s">
        <v>1</v>
      </c>
      <c r="I23" s="14" t="s">
        <v>9</v>
      </c>
      <c r="J23" s="15" t="s">
        <v>13</v>
      </c>
      <c r="K23" s="14" t="s">
        <v>2</v>
      </c>
      <c r="L23" s="14" t="s">
        <v>16</v>
      </c>
      <c r="M23" s="14" t="s">
        <v>34</v>
      </c>
      <c r="N23" s="14" t="s">
        <v>7</v>
      </c>
    </row>
    <row r="24" spans="1:14" x14ac:dyDescent="0.25">
      <c r="A24" s="7" t="s">
        <v>28</v>
      </c>
      <c r="B24" s="3">
        <v>44006</v>
      </c>
      <c r="C24" s="7" t="s">
        <v>29</v>
      </c>
      <c r="D24" s="4" t="s">
        <v>43</v>
      </c>
      <c r="E24" s="7" t="s">
        <v>19</v>
      </c>
      <c r="F24" s="7" t="s">
        <v>24</v>
      </c>
      <c r="G24" s="12" t="s">
        <v>27</v>
      </c>
      <c r="H24" s="7" t="str">
        <f>IFERROR(VLOOKUP(Tableau3534[[#This Row],[Donneur d''ordre]],#REF!,2,FALSE),"")</f>
        <v/>
      </c>
      <c r="I24" s="6" t="s">
        <v>10</v>
      </c>
      <c r="J24" s="8">
        <v>34</v>
      </c>
      <c r="K24" s="6"/>
      <c r="L24" s="16" t="s">
        <v>17</v>
      </c>
      <c r="M24" s="16" t="s">
        <v>36</v>
      </c>
      <c r="N24" s="4"/>
    </row>
    <row r="25" spans="1:14" x14ac:dyDescent="0.25">
      <c r="A25" s="7" t="s">
        <v>30</v>
      </c>
      <c r="B25" s="3">
        <v>44006</v>
      </c>
      <c r="C25" s="7" t="s">
        <v>32</v>
      </c>
      <c r="D25" s="4" t="s">
        <v>44</v>
      </c>
      <c r="E25" s="7" t="s">
        <v>20</v>
      </c>
      <c r="F25" s="7" t="s">
        <v>26</v>
      </c>
      <c r="G25" s="12" t="s">
        <v>22</v>
      </c>
      <c r="H25" s="7" t="str">
        <f>IFERROR(VLOOKUP(Tableau3534[[#This Row],[Donneur d''ordre]],#REF!,2,FALSE),"")</f>
        <v/>
      </c>
      <c r="I25" s="6" t="s">
        <v>11</v>
      </c>
      <c r="J25" s="8">
        <v>34</v>
      </c>
      <c r="K25" s="6"/>
      <c r="L25" s="16" t="s">
        <v>17</v>
      </c>
      <c r="M25" s="16" t="s">
        <v>36</v>
      </c>
      <c r="N25" s="4"/>
    </row>
    <row r="26" spans="1:14" x14ac:dyDescent="0.25">
      <c r="A26" s="7" t="s">
        <v>31</v>
      </c>
      <c r="B26" s="3">
        <v>44006</v>
      </c>
      <c r="C26" s="7" t="s">
        <v>33</v>
      </c>
      <c r="D26" s="4" t="s">
        <v>45</v>
      </c>
      <c r="E26" s="7" t="s">
        <v>21</v>
      </c>
      <c r="F26" s="7" t="s">
        <v>23</v>
      </c>
      <c r="G26" s="12" t="s">
        <v>25</v>
      </c>
      <c r="H26" s="7" t="str">
        <f>IFERROR(VLOOKUP(Tableau3534[[#This Row],[Donneur d''ordre]],#REF!,2,FALSE),"")</f>
        <v/>
      </c>
      <c r="I26" s="6" t="s">
        <v>12</v>
      </c>
      <c r="J26" s="8">
        <v>34</v>
      </c>
      <c r="K26" s="6"/>
      <c r="L26" s="16" t="s">
        <v>18</v>
      </c>
      <c r="M26" s="16"/>
      <c r="N26" s="4"/>
    </row>
    <row r="27" spans="1:14" x14ac:dyDescent="0.25">
      <c r="A27" s="7" t="s">
        <v>28</v>
      </c>
      <c r="B27" s="3"/>
      <c r="C27" s="7" t="s">
        <v>29</v>
      </c>
      <c r="D27" s="4" t="s">
        <v>43</v>
      </c>
      <c r="E27" s="7" t="s">
        <v>19</v>
      </c>
      <c r="F27" s="7" t="s">
        <v>24</v>
      </c>
      <c r="G27" s="12" t="s">
        <v>27</v>
      </c>
      <c r="H27" s="7" t="str">
        <f>IFERROR(VLOOKUP(Tableau3534[[#This Row],[Donneur d''ordre]],#REF!,2,FALSE),"")</f>
        <v/>
      </c>
      <c r="I27" s="6" t="s">
        <v>10</v>
      </c>
      <c r="J27" s="8">
        <v>34</v>
      </c>
      <c r="K27" s="6"/>
      <c r="L27" s="16"/>
      <c r="M27" s="16"/>
      <c r="N27" s="4"/>
    </row>
    <row r="28" spans="1:14" x14ac:dyDescent="0.25">
      <c r="A28" s="7" t="s">
        <v>30</v>
      </c>
      <c r="B28" s="3"/>
      <c r="C28" s="7" t="s">
        <v>32</v>
      </c>
      <c r="D28" s="4" t="s">
        <v>44</v>
      </c>
      <c r="E28" s="7" t="s">
        <v>20</v>
      </c>
      <c r="F28" s="7" t="s">
        <v>26</v>
      </c>
      <c r="G28" s="12" t="s">
        <v>22</v>
      </c>
      <c r="H28" s="7" t="str">
        <f>IFERROR(VLOOKUP(Tableau3534[[#This Row],[Donneur d''ordre]],#REF!,2,FALSE),"")</f>
        <v/>
      </c>
      <c r="I28" s="6" t="s">
        <v>11</v>
      </c>
      <c r="J28" s="8">
        <v>34</v>
      </c>
      <c r="K28" s="6"/>
      <c r="L28" s="16"/>
      <c r="M28" s="16"/>
      <c r="N28" s="4"/>
    </row>
    <row r="29" spans="1:14" x14ac:dyDescent="0.25">
      <c r="A29" s="7"/>
      <c r="B29" s="3"/>
      <c r="C29" s="7"/>
      <c r="D29" s="5"/>
      <c r="E29" s="17"/>
      <c r="F29" s="7"/>
      <c r="G29" s="18"/>
      <c r="H29" s="17" t="str">
        <f>IFERROR(VLOOKUP(Tableau3534[[#This Row],[Donneur d''ordre]],#REF!,2,FALSE),"")</f>
        <v/>
      </c>
      <c r="I29" s="6"/>
      <c r="J29" s="9" t="str">
        <f>IFERROR(VLOOKUP(Tableau3534[[#This Row],[VILLE]],#REF!,2,FALSE),"")</f>
        <v/>
      </c>
      <c r="K29" s="6"/>
      <c r="L29" s="16"/>
      <c r="M29" s="16"/>
      <c r="N29" s="4"/>
    </row>
    <row r="30" spans="1:14" x14ac:dyDescent="0.25">
      <c r="A30" s="7"/>
      <c r="B30" s="3"/>
      <c r="C30" s="7"/>
      <c r="D30" s="5"/>
      <c r="E30" s="17"/>
      <c r="F30" s="7"/>
      <c r="G30" s="18"/>
      <c r="H30" s="17" t="str">
        <f>IFERROR(VLOOKUP(Tableau3534[[#This Row],[Donneur d''ordre]],#REF!,2,FALSE),"")</f>
        <v/>
      </c>
      <c r="I30" s="6"/>
      <c r="J30" s="9" t="str">
        <f>IFERROR(VLOOKUP(Tableau3534[[#This Row],[VILLE]],#REF!,2,FALSE),"")</f>
        <v/>
      </c>
      <c r="K30" s="6"/>
      <c r="L30" s="16"/>
      <c r="M30" s="16"/>
      <c r="N30" s="4"/>
    </row>
    <row r="31" spans="1:14" x14ac:dyDescent="0.25">
      <c r="A31" s="7"/>
      <c r="B31" s="3"/>
      <c r="C31" s="7"/>
      <c r="D31" s="5"/>
      <c r="E31" s="17"/>
      <c r="F31" s="7"/>
      <c r="G31" s="18"/>
      <c r="H31" s="17" t="str">
        <f>IFERROR(VLOOKUP(Tableau3534[[#This Row],[Donneur d''ordre]],#REF!,2,FALSE),"")</f>
        <v/>
      </c>
      <c r="I31" s="6"/>
      <c r="J31" s="9" t="str">
        <f>IFERROR(VLOOKUP(Tableau3534[[#This Row],[VILLE]],#REF!,2,FALSE),"")</f>
        <v/>
      </c>
      <c r="K31" s="6"/>
      <c r="L31" s="16"/>
      <c r="M31" s="16"/>
      <c r="N31" s="4"/>
    </row>
  </sheetData>
  <mergeCells count="1">
    <mergeCell ref="A1:K1"/>
  </mergeCells>
  <conditionalFormatting sqref="A30:N31 A4:N9">
    <cfRule type="expression" dxfId="23" priority="21">
      <formula>$N4="F"</formula>
    </cfRule>
    <cfRule type="expression" dxfId="22" priority="22">
      <formula>$A4="AB"</formula>
    </cfRule>
    <cfRule type="expression" dxfId="21" priority="23">
      <formula>$A4="CD"</formula>
    </cfRule>
    <cfRule type="expression" dxfId="20" priority="24">
      <formula>$A4="EF"</formula>
    </cfRule>
  </conditionalFormatting>
  <conditionalFormatting sqref="A29:N31 J24:N28 A24:C28 E24:H28">
    <cfRule type="expression" dxfId="19" priority="17">
      <formula>$N24="F"</formula>
    </cfRule>
    <cfRule type="expression" dxfId="18" priority="18">
      <formula>$A24="AB"</formula>
    </cfRule>
    <cfRule type="expression" dxfId="17" priority="19">
      <formula>$A24="CD"</formula>
    </cfRule>
    <cfRule type="expression" dxfId="16" priority="20">
      <formula>$A24="EF"</formula>
    </cfRule>
  </conditionalFormatting>
  <conditionalFormatting sqref="I24:I26">
    <cfRule type="expression" dxfId="15" priority="13">
      <formula>$N24="F"</formula>
    </cfRule>
    <cfRule type="expression" dxfId="14" priority="14">
      <formula>$A24="AB"</formula>
    </cfRule>
    <cfRule type="expression" dxfId="13" priority="15">
      <formula>$A24="CD"</formula>
    </cfRule>
    <cfRule type="expression" dxfId="12" priority="16">
      <formula>$A24="EF"</formula>
    </cfRule>
  </conditionalFormatting>
  <conditionalFormatting sqref="I27:I28">
    <cfRule type="expression" dxfId="11" priority="9">
      <formula>$N27="F"</formula>
    </cfRule>
    <cfRule type="expression" dxfId="10" priority="10">
      <formula>$A27="AB"</formula>
    </cfRule>
    <cfRule type="expression" dxfId="9" priority="11">
      <formula>$A27="CD"</formula>
    </cfRule>
    <cfRule type="expression" dxfId="8" priority="12">
      <formula>$A27="EF"</formula>
    </cfRule>
  </conditionalFormatting>
  <conditionalFormatting sqref="D24:D26">
    <cfRule type="expression" dxfId="7" priority="5">
      <formula>$N24="F"</formula>
    </cfRule>
    <cfRule type="expression" dxfId="6" priority="6">
      <formula>$A24="AB"</formula>
    </cfRule>
    <cfRule type="expression" dxfId="5" priority="7">
      <formula>$A24="CD"</formula>
    </cfRule>
    <cfRule type="expression" dxfId="4" priority="8">
      <formula>$A24="EF"</formula>
    </cfRule>
  </conditionalFormatting>
  <conditionalFormatting sqref="D27:D28">
    <cfRule type="expression" dxfId="3" priority="1">
      <formula>$N27="F"</formula>
    </cfRule>
    <cfRule type="expression" dxfId="2" priority="2">
      <formula>$A27="AB"</formula>
    </cfRule>
    <cfRule type="expression" dxfId="1" priority="3">
      <formula>$A27="CD"</formula>
    </cfRule>
    <cfRule type="expression" dxfId="0" priority="4">
      <formula>$A27="EF"</formula>
    </cfRule>
  </conditionalFormatting>
  <dataValidations count="7">
    <dataValidation type="list" allowBlank="1" showInputMessage="1" showErrorMessage="1" sqref="C4:C20 C24:C267" xr:uid="{4D027E9E-C44E-4B69-8349-06C4F2A86642}">
      <formula1>EMPLOYES</formula1>
    </dataValidation>
    <dataValidation type="list" allowBlank="1" showInputMessage="1" showErrorMessage="1" sqref="A4:A9 A24:A31" xr:uid="{ADA2280A-AF20-4206-AD17-E8E13F252617}">
      <formula1>"AB,CD,EF"</formula1>
    </dataValidation>
    <dataValidation type="list" allowBlank="1" showInputMessage="1" showErrorMessage="1" sqref="G4:G9 G24:G31" xr:uid="{2CDA920B-CB4F-4E61-8999-CDD0A31AFCAF}">
      <formula1>OFFSET(Donneur_d_ordre,MATCH(F4,Entreprises,0)-1,,IF(MATCH(F4,Entreprises,0)&lt;&gt;MATCH("zzz",Entreprises),MATCH("*",OFFSET(Entreprises,MATCH(F4,Entreprises,0)+1,),0)+1,ROWS(Entreprises)-MATCH(F4,Entreprises,0)+1))</formula1>
    </dataValidation>
    <dataValidation type="list" allowBlank="1" showInputMessage="1" showErrorMessage="1" sqref="F4:F9 F24:F31" xr:uid="{EB402236-3261-42C5-89E5-5CC37F5B98F9}">
      <formula1>Listes_entreprises</formula1>
    </dataValidation>
    <dataValidation type="list" allowBlank="1" showInputMessage="1" showErrorMessage="1" sqref="E4:E9 E24:E31" xr:uid="{8C0A0C83-8B76-434B-91C3-B619E6A9282B}">
      <formula1>VEHICULE</formula1>
    </dataValidation>
    <dataValidation type="list" allowBlank="1" showInputMessage="1" showErrorMessage="1" sqref="A32:A298" xr:uid="{5C49ED3F-641D-441E-A0E6-8DA6986744DF}">
      <formula1>"ALTP,AUREL,A&amp;L"</formula1>
    </dataValidation>
    <dataValidation type="list" allowBlank="1" showInputMessage="1" sqref="I4:I9 I24:I31" xr:uid="{08496153-2D62-4CD7-AF61-5FFE4335819B}">
      <formula1>IF(I4&lt;&gt;"",OFFSET(d_noms,MATCH(I4&amp;"*",l_noms,0)-1,,SUMPRODUCT((MID(l_noms,1,LEN(I4))=TEXT(I4,"0"))*1)),l_noms)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C9AF048-3E9E-48AF-A97D-D71EEFA25EB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01</vt:lpstr>
      <vt:lpstr>01  Tel que reçu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MORALES</dc:creator>
  <cp:lastModifiedBy>Vouardoux Yves, PFC-PAN-PAC</cp:lastModifiedBy>
  <dcterms:created xsi:type="dcterms:W3CDTF">2020-06-23T12:32:56Z</dcterms:created>
  <dcterms:modified xsi:type="dcterms:W3CDTF">2020-06-25T10:34:06Z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2020-06-25T10:10:34.3155513Z</vt:lpwstr>
  </property>
  <property fmtid="{D5CDD505-2E9C-101B-9397-08002B2CF9AE}" pid="6" name="MSIP_Label_2e1fccfb-80ca-4fe1-a574-1516544edb53_Name">
    <vt:lpwstr>C2 General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ActionId">
    <vt:lpwstr>019c124b-13ec-47cc-ad4a-be94d1e0f5b5</vt:lpwstr>
  </property>
  <property fmtid="{D5CDD505-2E9C-101B-9397-08002B2CF9AE}" pid="9" name="MSIP_Label_2e1fccfb-80ca-4fe1-a574-1516544edb53_Extended_MSFT_Method">
    <vt:lpwstr>Automatic</vt:lpwstr>
  </property>
  <property fmtid="{D5CDD505-2E9C-101B-9397-08002B2CF9AE}" pid="10" name="Sensitivity">
    <vt:lpwstr>C2 General</vt:lpwstr>
  </property>
</Properties>
</file>