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5835" windowWidth="18540" windowHeight="5895" tabRatio="634" firstSheet="9" activeTab="14"/>
  </bookViews>
  <sheets>
    <sheet name="43200-APSI" sheetId="9" r:id="rId1"/>
    <sheet name="43001-CHIR" sheetId="10" r:id="rId2"/>
    <sheet name="47200-DEA" sheetId="11" r:id="rId3"/>
    <sheet name="2-DEX" sheetId="21" r:id="rId4"/>
    <sheet name="45000-DISIM" sheetId="13" r:id="rId5"/>
    <sheet name="53-DMCPRU" sheetId="14" r:id="rId6"/>
    <sheet name="46000-DMGL" sheetId="15" r:id="rId7"/>
    <sheet name="41000-DMIRG" sheetId="16" r:id="rId8"/>
    <sheet name="48000-DRMP" sheetId="18" r:id="rId9"/>
    <sheet name="10-DSC" sheetId="1" r:id="rId10"/>
    <sheet name="49000-DSM" sheetId="20" r:id="rId11"/>
    <sheet name="54-DSMP" sheetId="19" r:id="rId12"/>
    <sheet name="47001-GYNOBS" sheetId="12" r:id="rId13"/>
    <sheet name="44000-NEUCLI" sheetId="17" r:id="rId14"/>
    <sheet name="TOTAL" sheetId="27" r:id="rId15"/>
    <sheet name="IMPORT" sheetId="23" r:id="rId16"/>
    <sheet name="DIFFERENCE" sheetId="24" r:id="rId17"/>
  </sheets>
  <definedNames>
    <definedName name="_xlnm._FilterDatabase" localSheetId="9" hidden="1">'10-DSC'!$B$11:$M$11</definedName>
    <definedName name="_xlnm._FilterDatabase" localSheetId="3" hidden="1">'2-DEX'!$B$11:$M$11</definedName>
    <definedName name="_xlnm._FilterDatabase" localSheetId="7" hidden="1">'41000-DMIRG'!$B$11:$M$11</definedName>
    <definedName name="_xlnm._FilterDatabase" localSheetId="1" hidden="1">'43001-CHIR'!$B$11:$M$11</definedName>
    <definedName name="_xlnm._FilterDatabase" localSheetId="0" hidden="1">'43200-APSI'!$A$11:$M$26</definedName>
    <definedName name="_xlnm._FilterDatabase" localSheetId="13" hidden="1">'44000-NEUCLI'!$B$11:$M$11</definedName>
    <definedName name="_xlnm._FilterDatabase" localSheetId="4" hidden="1">'45000-DISIM'!$B$11:$M$11</definedName>
    <definedName name="_xlnm._FilterDatabase" localSheetId="6" hidden="1">'46000-DMGL'!$B$11:$M$11</definedName>
    <definedName name="_xlnm._FilterDatabase" localSheetId="12" hidden="1">'47001-GYNOBS'!$B$11:$M$11</definedName>
    <definedName name="_xlnm._FilterDatabase" localSheetId="2" hidden="1">'47200-DEA'!$B$11:$M$11</definedName>
    <definedName name="_xlnm._FilterDatabase" localSheetId="8" hidden="1">'48000-DRMP'!$B$11:$M$11</definedName>
    <definedName name="_xlnm._FilterDatabase" localSheetId="10" hidden="1">'49000-DSM'!$B$11:$M$11</definedName>
    <definedName name="_xlnm._FilterDatabase" localSheetId="5" hidden="1">'53-DMCPRU'!$B$11:$M$11</definedName>
    <definedName name="_xlnm._FilterDatabase" localSheetId="11" hidden="1">'54-DSMP'!$B$11:$M$11</definedName>
    <definedName name="_xlnm._FilterDatabase" localSheetId="16" hidden="1">DIFFERENCE!$B$11:$M$11</definedName>
    <definedName name="_xlnm._FilterDatabase" localSheetId="15" hidden="1">IMPORT!$B$11:$M$11</definedName>
    <definedName name="_xlnm._FilterDatabase" localSheetId="14" hidden="1">TOTAL!$B$11:$M$11</definedName>
    <definedName name="adr_rep" localSheetId="0">'43200-APSI'!$J$1</definedName>
  </definedNames>
  <calcPr calcId="145621"/>
</workbook>
</file>

<file path=xl/calcChain.xml><?xml version="1.0" encoding="utf-8"?>
<calcChain xmlns="http://schemas.openxmlformats.org/spreadsheetml/2006/main">
  <c r="K15" i="17" l="1"/>
  <c r="K14" i="17" l="1"/>
  <c r="K13" i="17"/>
  <c r="K12" i="17"/>
  <c r="K13" i="12"/>
  <c r="K12" i="12"/>
  <c r="K15" i="9"/>
  <c r="K14" i="9"/>
  <c r="K13" i="9"/>
  <c r="K12" i="9"/>
  <c r="A1" i="9"/>
</calcChain>
</file>

<file path=xl/sharedStrings.xml><?xml version="1.0" encoding="utf-8"?>
<sst xmlns="http://schemas.openxmlformats.org/spreadsheetml/2006/main" count="380" uniqueCount="53">
  <si>
    <t>Niveau</t>
  </si>
  <si>
    <t>N° local</t>
  </si>
  <si>
    <t>Département</t>
  </si>
  <si>
    <t>Service</t>
  </si>
  <si>
    <t>Unité</t>
  </si>
  <si>
    <t>Part [%]</t>
  </si>
  <si>
    <t>Niveau 0</t>
  </si>
  <si>
    <t>0A-0-000.1</t>
  </si>
  <si>
    <t>23001</t>
  </si>
  <si>
    <t>23</t>
  </si>
  <si>
    <t>230</t>
  </si>
  <si>
    <t>17.93</t>
  </si>
  <si>
    <t>0A</t>
  </si>
  <si>
    <t>31183</t>
  </si>
  <si>
    <t>1A</t>
  </si>
  <si>
    <t>1A-1-104</t>
  </si>
  <si>
    <t>Niveau 1</t>
  </si>
  <si>
    <t>231</t>
  </si>
  <si>
    <t>23005</t>
  </si>
  <si>
    <t>40</t>
  </si>
  <si>
    <t>43001</t>
  </si>
  <si>
    <t>43200</t>
  </si>
  <si>
    <t>44000</t>
  </si>
  <si>
    <t>Site</t>
  </si>
  <si>
    <t>Code CGR</t>
  </si>
  <si>
    <t>Bâtiment</t>
  </si>
  <si>
    <t>Surface totale [m²]</t>
  </si>
  <si>
    <t>Surface occupée [m²]</t>
  </si>
  <si>
    <t>Modifié par:</t>
  </si>
  <si>
    <t>CR</t>
  </si>
  <si>
    <t>47001</t>
  </si>
  <si>
    <t>X:\Admin\FM\02-TONI\00-DIVERS\Journal XLS\WorkFlow FM</t>
  </si>
  <si>
    <t>TOTAL</t>
  </si>
  <si>
    <t>IMPORT</t>
  </si>
  <si>
    <t>Diffèrence entre onglet TOTAL et IMPORT</t>
  </si>
  <si>
    <t>Dernière mise à jour le 06.08.2013   à  12:06:48</t>
  </si>
  <si>
    <t>Dernière mise à jour le 06.08.2013   à  12:32:54</t>
  </si>
  <si>
    <t>Niveau P</t>
  </si>
  <si>
    <t>Dernière mise à jour le 06.08.2013   à  16:05:02</t>
  </si>
  <si>
    <t>Dernière mise à jour le 08.08.2013   à  15:20:55</t>
  </si>
  <si>
    <t>Utilisation</t>
  </si>
  <si>
    <t>COULOIR</t>
  </si>
  <si>
    <t>BUREAU</t>
  </si>
  <si>
    <t>user_x</t>
  </si>
  <si>
    <t>user_y</t>
  </si>
  <si>
    <t>9X-9-999.9</t>
  </si>
  <si>
    <t>8X-8-888.8</t>
  </si>
  <si>
    <t>AAA</t>
  </si>
  <si>
    <t>BBB</t>
  </si>
  <si>
    <t>CCC</t>
  </si>
  <si>
    <t>DDD</t>
  </si>
  <si>
    <t>X</t>
  </si>
  <si>
    <t>Dernière mise à jour le 09.08.2013   à  11:52:49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</si>
</sst>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\ \-\ hh:mm:ss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/>
    <xf numFmtId="0" fontId="0" fillId="0" borderId="0" xfId="0"/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0" xfId="0" applyFill="1"/>
    <xf numFmtId="0" fontId="1" fillId="2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1" fontId="0" fillId="0" borderId="0" xfId="0" applyNumberFormat="1"/>
    <xf numFmtId="0" fontId="5" fillId="0" borderId="0" xfId="0" applyFont="1" applyFill="1" applyBorder="1"/>
    <xf numFmtId="0" fontId="2" fillId="0" borderId="0" xfId="0" applyFont="1" applyAlignment="1">
      <alignment horizontal="center"/>
    </xf>
    <xf numFmtId="0" fontId="1" fillId="2" borderId="18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2" fontId="0" fillId="0" borderId="15" xfId="0" applyNumberFormat="1" applyFill="1" applyBorder="1" applyAlignment="1" applyProtection="1">
      <alignment horizontal="left"/>
      <protection locked="0"/>
    </xf>
    <xf numFmtId="2" fontId="0" fillId="0" borderId="16" xfId="0" applyNumberFormat="1" applyFill="1" applyBorder="1" applyAlignment="1" applyProtection="1">
      <alignment horizontal="left"/>
      <protection locked="0"/>
    </xf>
    <xf numFmtId="2" fontId="0" fillId="0" borderId="17" xfId="0" applyNumberFormat="1" applyFill="1" applyBorder="1" applyAlignment="1" applyProtection="1">
      <alignment horizontal="left"/>
      <protection locked="0"/>
    </xf>
    <xf numFmtId="49" fontId="0" fillId="0" borderId="8" xfId="0" applyNumberFormat="1" applyFill="1" applyBorder="1" applyAlignment="1" applyProtection="1">
      <alignment horizontal="left"/>
      <protection locked="0"/>
    </xf>
    <xf numFmtId="49" fontId="0" fillId="0" borderId="11" xfId="0" applyNumberFormat="1" applyFill="1" applyBorder="1" applyAlignment="1" applyProtection="1">
      <alignment horizontal="left"/>
      <protection locked="0"/>
    </xf>
    <xf numFmtId="49" fontId="0" fillId="0" borderId="2" xfId="0" applyNumberFormat="1" applyFill="1" applyBorder="1" applyAlignment="1" applyProtection="1">
      <alignment horizontal="left"/>
      <protection locked="0"/>
    </xf>
    <xf numFmtId="2" fontId="0" fillId="0" borderId="2" xfId="0" applyNumberFormat="1" applyFill="1" applyBorder="1" applyAlignment="1" applyProtection="1">
      <alignment horizontal="left"/>
      <protection locked="0"/>
    </xf>
    <xf numFmtId="49" fontId="0" fillId="0" borderId="14" xfId="0" applyNumberFormat="1" applyFill="1" applyBorder="1" applyAlignment="1" applyProtection="1">
      <alignment horizontal="left"/>
      <protection locked="0"/>
    </xf>
    <xf numFmtId="0" fontId="0" fillId="0" borderId="12" xfId="0" applyFill="1" applyBorder="1" applyProtection="1">
      <protection locked="0"/>
    </xf>
    <xf numFmtId="0" fontId="0" fillId="0" borderId="1" xfId="0" applyFill="1" applyBorder="1" applyProtection="1">
      <protection locked="0"/>
    </xf>
    <xf numFmtId="49" fontId="0" fillId="0" borderId="1" xfId="0" applyNumberFormat="1" applyFill="1" applyBorder="1" applyAlignment="1" applyProtection="1">
      <alignment horizontal="left"/>
      <protection locked="0"/>
    </xf>
    <xf numFmtId="49" fontId="0" fillId="0" borderId="7" xfId="0" applyNumberFormat="1" applyFill="1" applyBorder="1" applyAlignment="1" applyProtection="1">
      <alignment horizontal="left"/>
      <protection locked="0"/>
    </xf>
    <xf numFmtId="2" fontId="0" fillId="0" borderId="7" xfId="0" applyNumberFormat="1" applyFill="1" applyBorder="1" applyAlignment="1" applyProtection="1">
      <alignment horizontal="left"/>
      <protection locked="0"/>
    </xf>
    <xf numFmtId="49" fontId="0" fillId="0" borderId="3" xfId="0" applyNumberFormat="1" applyFill="1" applyBorder="1" applyAlignment="1" applyProtection="1">
      <alignment horizontal="left"/>
      <protection locked="0"/>
    </xf>
    <xf numFmtId="2" fontId="0" fillId="0" borderId="1" xfId="0" applyNumberFormat="1" applyFill="1" applyBorder="1" applyAlignment="1" applyProtection="1">
      <alignment horizontal="left"/>
      <protection locked="0"/>
    </xf>
    <xf numFmtId="0" fontId="0" fillId="0" borderId="3" xfId="0" applyFill="1" applyBorder="1" applyProtection="1">
      <protection locked="0"/>
    </xf>
    <xf numFmtId="0" fontId="0" fillId="0" borderId="4" xfId="0" applyFill="1" applyBorder="1" applyProtection="1">
      <protection locked="0"/>
    </xf>
    <xf numFmtId="0" fontId="0" fillId="0" borderId="13" xfId="0" applyFill="1" applyBorder="1" applyProtection="1">
      <protection locked="0"/>
    </xf>
    <xf numFmtId="0" fontId="0" fillId="0" borderId="5" xfId="0" applyFill="1" applyBorder="1" applyProtection="1">
      <protection locked="0"/>
    </xf>
    <xf numFmtId="49" fontId="0" fillId="0" borderId="5" xfId="0" applyNumberFormat="1" applyFill="1" applyBorder="1" applyAlignment="1" applyProtection="1">
      <alignment horizontal="left"/>
      <protection locked="0"/>
    </xf>
    <xf numFmtId="2" fontId="0" fillId="0" borderId="5" xfId="0" applyNumberFormat="1" applyFill="1" applyBorder="1" applyProtection="1">
      <protection locked="0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 readingOrder="1"/>
    </xf>
    <xf numFmtId="0" fontId="7" fillId="0" borderId="0" xfId="0" applyFont="1" applyAlignment="1">
      <alignment horizontal="left" readingOrder="1"/>
    </xf>
    <xf numFmtId="0" fontId="7" fillId="0" borderId="0" xfId="0" quotePrefix="1" applyFont="1" applyAlignment="1">
      <alignment horizontal="left" readingOrder="1"/>
    </xf>
    <xf numFmtId="0" fontId="8" fillId="0" borderId="0" xfId="0" applyFont="1"/>
    <xf numFmtId="164" fontId="0" fillId="0" borderId="19" xfId="0" applyNumberFormat="1" applyFill="1" applyBorder="1" applyAlignment="1" applyProtection="1">
      <alignment horizontal="left"/>
      <protection locked="0"/>
    </xf>
    <xf numFmtId="164" fontId="0" fillId="0" borderId="20" xfId="0" applyNumberFormat="1" applyFill="1" applyBorder="1" applyAlignment="1" applyProtection="1">
      <alignment horizontal="left"/>
      <protection locked="0"/>
    </xf>
    <xf numFmtId="164" fontId="0" fillId="0" borderId="21" xfId="0" applyNumberFormat="1" applyFill="1" applyBorder="1" applyAlignment="1" applyProtection="1">
      <alignment horizontal="left"/>
      <protection locked="0"/>
    </xf>
    <xf numFmtId="164" fontId="0" fillId="0" borderId="6" xfId="0" applyNumberFormat="1" applyFill="1" applyBorder="1" applyAlignment="1" applyProtection="1">
      <alignment horizontal="left"/>
      <protection locked="0"/>
    </xf>
    <xf numFmtId="22" fontId="0" fillId="0" borderId="0" xfId="0" applyNumberFormat="1"/>
    <xf numFmtId="0" fontId="10" fillId="0" borderId="0" xfId="0" applyFont="1" applyAlignment="1">
      <alignment horizontal="center"/>
    </xf>
    <xf numFmtId="22" fontId="10" fillId="0" borderId="0" xfId="0" applyNumberFormat="1" applyFont="1" applyAlignment="1">
      <alignment horizontal="center"/>
    </xf>
    <xf numFmtId="0" fontId="9" fillId="0" borderId="0" xfId="0" applyFont="1"/>
    <xf numFmtId="22" fontId="9" fillId="0" borderId="0" xfId="0" applyNumberFormat="1" applyFont="1"/>
    <xf numFmtId="0" fontId="10" fillId="0" borderId="0" xfId="0" applyFont="1"/>
    <xf numFmtId="22" fontId="10" fillId="0" borderId="0" xfId="0" applyNumberFormat="1" applyFont="1"/>
    <xf numFmtId="22" fontId="1" fillId="2" borderId="2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2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Standard" xfId="0" builtinId="0"/>
  </cellStyles>
  <dxfs count="266"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  <dxf>
      <fill>
        <patternFill>
          <bgColor rgb="FF778899"/>
        </patternFill>
      </fill>
    </dxf>
    <dxf>
      <fill>
        <patternFill>
          <bgColor rgb="FFFFA500"/>
        </patternFill>
      </fill>
    </dxf>
    <dxf>
      <fill>
        <patternFill>
          <bgColor rgb="FF00EFE4"/>
        </patternFill>
      </fill>
    </dxf>
    <dxf>
      <fill>
        <patternFill>
          <bgColor rgb="FFEEB4B4"/>
        </patternFill>
      </fill>
    </dxf>
    <dxf>
      <fill>
        <patternFill>
          <bgColor rgb="FFFFFFE0"/>
        </patternFill>
      </fill>
    </dxf>
    <dxf>
      <fill>
        <patternFill>
          <bgColor rgb="FFEEC591"/>
        </patternFill>
      </fill>
    </dxf>
    <dxf>
      <fill>
        <patternFill>
          <bgColor rgb="FF76EEC6"/>
        </patternFill>
      </fill>
    </dxf>
    <dxf>
      <fill>
        <patternFill>
          <bgColor rgb="FFFFBBFF"/>
        </patternFill>
      </fill>
    </dxf>
    <dxf>
      <fill>
        <patternFill>
          <bgColor rgb="FFFFE4B5"/>
        </patternFill>
      </fill>
    </dxf>
    <dxf>
      <fill>
        <patternFill>
          <bgColor rgb="FF32CD32"/>
        </patternFill>
      </fill>
    </dxf>
    <dxf>
      <fill>
        <patternFill>
          <bgColor rgb="FFCD2990"/>
        </patternFill>
      </fill>
    </dxf>
    <dxf>
      <fill>
        <patternFill>
          <bgColor rgb="FFE0FFFF"/>
        </patternFill>
      </fill>
    </dxf>
    <dxf>
      <fill>
        <patternFill>
          <bgColor rgb="FFC1FFC1"/>
        </patternFill>
      </fill>
    </dxf>
    <dxf>
      <fill>
        <patternFill>
          <bgColor rgb="FFFFE4E1"/>
        </patternFill>
      </fill>
    </dxf>
  </dxfs>
  <tableStyles count="0" defaultTableStyle="TableStyleMedium9" defaultPivotStyle="PivotStyleLight16"/>
  <colors>
    <mruColors>
      <color rgb="FF0000FF"/>
      <color rgb="FF778899"/>
      <color rgb="FF00EFE4"/>
      <color rgb="FFEEB4B4"/>
      <color rgb="FFFFFFE0"/>
      <color rgb="FFEEC591"/>
      <color rgb="FF76EEC6"/>
      <color rgb="FFFFBBFF"/>
      <color rgb="FFFFE4B5"/>
      <color rgb="FF32CD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44"/>
  <sheetViews>
    <sheetView showZeros="0" workbookViewId="0">
      <pane ySplit="11" topLeftCell="A12" activePane="bottomLeft" state="frozen"/>
      <selection pane="bottomLeft" activeCell="K15" sqref="K15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1" spans="1:13" ht="15" customHeight="1" x14ac:dyDescent="0.25">
      <c r="A1" s="2" t="str">
        <f ca="1">"Fermez ce classeur puis allez voir le fichier "&amp;adr_rep&amp;"\journal_Essai WorkFlow FM_"&amp;TEXT(TODAY(),"jj.mm.aaaa")&amp;".txt"</f>
        <v>Fermez ce classeur puis allez voir le fichier X:\Admin\FM\02-TONI\00-DIVERS\Journal XLS\WorkFlow FM\journal_Essai WorkFlow FM_13.00.Freitag.txt</v>
      </c>
      <c r="J1" s="11" t="s">
        <v>31</v>
      </c>
      <c r="M1" s="47"/>
    </row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52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41494.772928240738</v>
      </c>
    </row>
    <row r="6" spans="1:13" x14ac:dyDescent="0.25">
      <c r="M6" s="50"/>
    </row>
    <row r="7" spans="1:13" x14ac:dyDescent="0.25">
      <c r="M7" s="51"/>
    </row>
    <row r="8" spans="1:13" x14ac:dyDescent="0.25">
      <c r="C8" s="5"/>
      <c r="D8" s="5"/>
      <c r="E8" s="5"/>
      <c r="F8" s="5"/>
      <c r="M8" s="50"/>
    </row>
    <row r="9" spans="1:13" x14ac:dyDescent="0.25">
      <c r="M9" s="50"/>
    </row>
    <row r="10" spans="1:13" ht="15.75" thickBot="1" x14ac:dyDescent="0.3">
      <c r="M10" s="50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41494.70108796296</v>
      </c>
    </row>
    <row r="12" spans="1:13" x14ac:dyDescent="0.25">
      <c r="A12" s="20" t="s">
        <v>29</v>
      </c>
      <c r="B12" s="21" t="s">
        <v>12</v>
      </c>
      <c r="C12" s="22" t="s">
        <v>6</v>
      </c>
      <c r="D12" s="22" t="s">
        <v>47</v>
      </c>
      <c r="E12" s="22" t="s">
        <v>41</v>
      </c>
      <c r="F12" s="22" t="s">
        <v>21</v>
      </c>
      <c r="G12" s="22" t="s">
        <v>9</v>
      </c>
      <c r="H12" s="22" t="s">
        <v>10</v>
      </c>
      <c r="I12" s="22" t="s">
        <v>8</v>
      </c>
      <c r="J12" s="23" t="s">
        <v>11</v>
      </c>
      <c r="K12" s="17">
        <f t="shared" ref="K12:K15" si="0">SUM(J12*L12/100)</f>
        <v>5.3789999999999996</v>
      </c>
      <c r="L12" s="22">
        <v>30</v>
      </c>
      <c r="M12" s="43">
        <v>41495.328287037039</v>
      </c>
    </row>
    <row r="13" spans="1:13" x14ac:dyDescent="0.25">
      <c r="A13" s="24" t="s">
        <v>29</v>
      </c>
      <c r="B13" s="25" t="s">
        <v>14</v>
      </c>
      <c r="C13" s="26" t="s">
        <v>16</v>
      </c>
      <c r="D13" s="26" t="s">
        <v>48</v>
      </c>
      <c r="E13" s="27" t="s">
        <v>42</v>
      </c>
      <c r="F13" s="28" t="s">
        <v>21</v>
      </c>
      <c r="G13" s="28" t="s">
        <v>9</v>
      </c>
      <c r="H13" s="28" t="s">
        <v>17</v>
      </c>
      <c r="I13" s="28" t="s">
        <v>18</v>
      </c>
      <c r="J13" s="29">
        <v>5.3209999999999997</v>
      </c>
      <c r="K13" s="18">
        <f t="shared" si="0"/>
        <v>2.1283999999999996</v>
      </c>
      <c r="L13" s="28" t="s">
        <v>19</v>
      </c>
      <c r="M13" s="44">
        <v>41495.328379629631</v>
      </c>
    </row>
    <row r="14" spans="1:13" x14ac:dyDescent="0.25">
      <c r="A14" s="30" t="s">
        <v>29</v>
      </c>
      <c r="B14" s="25" t="s">
        <v>14</v>
      </c>
      <c r="C14" s="26" t="s">
        <v>37</v>
      </c>
      <c r="D14" s="26" t="s">
        <v>49</v>
      </c>
      <c r="E14" s="27" t="s">
        <v>42</v>
      </c>
      <c r="F14" s="27" t="s">
        <v>21</v>
      </c>
      <c r="G14" s="27">
        <v>31</v>
      </c>
      <c r="H14" s="27">
        <v>311</v>
      </c>
      <c r="I14" s="27" t="s">
        <v>13</v>
      </c>
      <c r="J14" s="31">
        <v>6</v>
      </c>
      <c r="K14" s="18">
        <f t="shared" si="0"/>
        <v>3.6</v>
      </c>
      <c r="L14" s="27">
        <v>60</v>
      </c>
      <c r="M14" s="45">
        <v>41495.328449074077</v>
      </c>
    </row>
    <row r="15" spans="1:13" x14ac:dyDescent="0.25">
      <c r="A15" s="32" t="s">
        <v>29</v>
      </c>
      <c r="B15" s="25" t="s">
        <v>51</v>
      </c>
      <c r="C15" s="26" t="s">
        <v>51</v>
      </c>
      <c r="D15" s="26" t="s">
        <v>50</v>
      </c>
      <c r="E15" s="27" t="s">
        <v>51</v>
      </c>
      <c r="F15" s="27" t="s">
        <v>21</v>
      </c>
      <c r="G15" s="27" t="s">
        <v>51</v>
      </c>
      <c r="H15" s="27" t="s">
        <v>51</v>
      </c>
      <c r="I15" s="27" t="s">
        <v>51</v>
      </c>
      <c r="J15" s="31" t="s">
        <v>51</v>
      </c>
      <c r="K15" s="18" t="e">
        <f t="shared" si="0"/>
        <v>#VALUE!</v>
      </c>
      <c r="L15" s="27"/>
      <c r="M15" s="45">
        <v>41495.475775462961</v>
      </c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2" spans="1:13" x14ac:dyDescent="0.25">
      <c r="B32" s="42"/>
      <c r="M32" s="47">
        <v>41495.333032407405</v>
      </c>
    </row>
    <row r="34" spans="2:13" x14ac:dyDescent="0.25">
      <c r="C34" s="41"/>
      <c r="J34" s="10"/>
      <c r="K34" s="10"/>
      <c r="L34" s="10"/>
      <c r="M34" s="10"/>
    </row>
    <row r="35" spans="2:13" x14ac:dyDescent="0.25">
      <c r="B35" s="41"/>
      <c r="C35" s="40"/>
      <c r="M35" s="47"/>
    </row>
    <row r="36" spans="2:13" x14ac:dyDescent="0.25">
      <c r="C36" s="39"/>
    </row>
    <row r="37" spans="2:13" x14ac:dyDescent="0.25">
      <c r="C37" s="39"/>
    </row>
    <row r="38" spans="2:13" x14ac:dyDescent="0.25">
      <c r="C38" s="39"/>
    </row>
    <row r="39" spans="2:13" x14ac:dyDescent="0.25">
      <c r="C39" s="39"/>
    </row>
    <row r="40" spans="2:13" x14ac:dyDescent="0.25">
      <c r="C40" s="39"/>
    </row>
    <row r="41" spans="2:13" x14ac:dyDescent="0.25">
      <c r="C41" s="39"/>
    </row>
    <row r="42" spans="2:13" x14ac:dyDescent="0.25">
      <c r="C42" s="39"/>
    </row>
    <row r="44" spans="2:13" x14ac:dyDescent="0.25">
      <c r="M44" s="47"/>
    </row>
  </sheetData>
  <mergeCells count="1">
    <mergeCell ref="A3:M3"/>
  </mergeCells>
  <conditionalFormatting sqref="A12:M18">
    <cfRule type="expression" dxfId="265" priority="1">
      <formula>NOT(ISERROR(SEARCH("49000",$F12:F26,1)))</formula>
    </cfRule>
    <cfRule type="expression" dxfId="264" priority="2">
      <formula>NOT(ISERROR(SEARCH("48000",$F12:F26,1)))</formula>
    </cfRule>
    <cfRule type="expression" dxfId="263" priority="3">
      <formula>NOT(ISERROR(SEARCH("47200",$F12:F26,1)))</formula>
    </cfRule>
    <cfRule type="expression" dxfId="262" priority="4">
      <formula>NOT(ISERROR(SEARCH("47001",$F12:F26,1)))</formula>
    </cfRule>
    <cfRule type="expression" dxfId="261" priority="5">
      <formula>NOT(ISERROR(SEARCH("46000",$F12:F26,1)))</formula>
    </cfRule>
    <cfRule type="expression" dxfId="260" priority="6">
      <formula>NOT(ISERROR(SEARCH("45000",$F12:F26,1)))</formula>
    </cfRule>
    <cfRule type="expression" dxfId="259" priority="7">
      <formula>NOT(ISERROR(SEARCH("44000",$F12:F26,1)))</formula>
    </cfRule>
    <cfRule type="expression" dxfId="258" priority="8">
      <formula>NOT(ISERROR(SEARCH("41000",$F12:F26,1)))</formula>
    </cfRule>
    <cfRule type="expression" dxfId="257" priority="9">
      <formula>NOT(ISERROR(SEARCH("43200",$F12:F26,1)))</formula>
    </cfRule>
    <cfRule type="expression" dxfId="256" priority="10">
      <formula>NOT(ISERROR(SEARCH("43001",$F12:F26,1)))</formula>
    </cfRule>
    <cfRule type="expression" dxfId="255" priority="11">
      <formula>NOT(ISERROR(SEARCH("54",$F12:F26,1)))</formula>
    </cfRule>
    <cfRule type="expression" dxfId="254" priority="12">
      <formula>NOT(ISERROR(SEARCH("53",$F12:F26,1)))</formula>
    </cfRule>
    <cfRule type="expression" dxfId="253" priority="13">
      <formula>NOT(ISERROR(SEARCH("10",$F12:F26,1)))</formula>
    </cfRule>
    <cfRule type="expression" dxfId="252" priority="14">
      <formula>NOT(ISERROR(SEARCH("2",$F12:F26,1)))</formula>
    </cfRule>
  </conditionalFormatting>
  <conditionalFormatting sqref="A19:M26">
    <cfRule type="expression" dxfId="251" priority="57">
      <formula>NOT(ISERROR(SEARCH("49000",$F19:F34,1)))</formula>
    </cfRule>
    <cfRule type="expression" dxfId="250" priority="58">
      <formula>NOT(ISERROR(SEARCH("48000",$F19:F34,1)))</formula>
    </cfRule>
    <cfRule type="expression" dxfId="249" priority="59">
      <formula>NOT(ISERROR(SEARCH("47200",$F19:F34,1)))</formula>
    </cfRule>
    <cfRule type="expression" dxfId="248" priority="60">
      <formula>NOT(ISERROR(SEARCH("47001",$F19:F34,1)))</formula>
    </cfRule>
    <cfRule type="expression" dxfId="247" priority="61">
      <formula>NOT(ISERROR(SEARCH("46000",$F19:F34,1)))</formula>
    </cfRule>
    <cfRule type="expression" dxfId="246" priority="62">
      <formula>NOT(ISERROR(SEARCH("45000",$F19:F34,1)))</formula>
    </cfRule>
    <cfRule type="expression" dxfId="245" priority="63">
      <formula>NOT(ISERROR(SEARCH("44000",$F19:F34,1)))</formula>
    </cfRule>
    <cfRule type="expression" dxfId="244" priority="64">
      <formula>NOT(ISERROR(SEARCH("41000",$F19:F34,1)))</formula>
    </cfRule>
    <cfRule type="expression" dxfId="243" priority="65">
      <formula>NOT(ISERROR(SEARCH("43200",$F19:F34,1)))</formula>
    </cfRule>
    <cfRule type="expression" dxfId="242" priority="66">
      <formula>NOT(ISERROR(SEARCH("43001",$F19:F34,1)))</formula>
    </cfRule>
    <cfRule type="expression" dxfId="241" priority="67">
      <formula>NOT(ISERROR(SEARCH("54",$F19:F34,1)))</formula>
    </cfRule>
    <cfRule type="expression" dxfId="240" priority="68">
      <formula>NOT(ISERROR(SEARCH("53",$F19:F34,1)))</formula>
    </cfRule>
    <cfRule type="expression" dxfId="239" priority="69">
      <formula>NOT(ISERROR(SEARCH("10",$F19:F34,1)))</formula>
    </cfRule>
    <cfRule type="expression" dxfId="238" priority="70">
      <formula>NOT(ISERROR(SEARCH("2",$F19:F34,1)))</formula>
    </cfRule>
  </conditionalFormatting>
  <dataValidations count="5"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33"/>
  <sheetViews>
    <sheetView showZeros="0" workbookViewId="0">
      <pane ySplit="11" topLeftCell="A12" activePane="bottomLeft" state="frozen"/>
      <selection activeCell="C27" sqref="C27"/>
      <selection pane="bottomLeft" activeCell="I20" sqref="I20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1" spans="1:13" ht="15" customHeight="1" x14ac:dyDescent="0.25">
      <c r="J1" s="11"/>
      <c r="M1" s="47"/>
    </row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52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41494.772939814815</v>
      </c>
    </row>
    <row r="6" spans="1:13" x14ac:dyDescent="0.25">
      <c r="M6" s="52"/>
    </row>
    <row r="7" spans="1:13" x14ac:dyDescent="0.25">
      <c r="M7" s="53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41494.701157407406</v>
      </c>
    </row>
    <row r="12" spans="1:13" x14ac:dyDescent="0.25">
      <c r="A12" s="20" t="s">
        <v>29</v>
      </c>
      <c r="B12" s="21" t="s">
        <v>51</v>
      </c>
      <c r="C12" s="22" t="s">
        <v>51</v>
      </c>
      <c r="D12" s="22" t="s">
        <v>49</v>
      </c>
      <c r="E12" s="22" t="s">
        <v>51</v>
      </c>
      <c r="F12" s="22" t="s">
        <v>20</v>
      </c>
      <c r="G12" s="22" t="s">
        <v>51</v>
      </c>
      <c r="H12" s="22" t="s">
        <v>51</v>
      </c>
      <c r="I12" s="22" t="s">
        <v>51</v>
      </c>
      <c r="J12" s="23" t="s">
        <v>51</v>
      </c>
      <c r="K12" s="17"/>
      <c r="L12" s="22"/>
      <c r="M12" s="43">
        <v>41495.475983796299</v>
      </c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237" priority="1">
      <formula>NOT(ISERROR(SEARCH("49000",$F12:F26,1)))</formula>
    </cfRule>
    <cfRule type="expression" dxfId="236" priority="2">
      <formula>NOT(ISERROR(SEARCH("48000",$F12:F26,1)))</formula>
    </cfRule>
    <cfRule type="expression" dxfId="235" priority="3">
      <formula>NOT(ISERROR(SEARCH("47200",$F12:F26,1)))</formula>
    </cfRule>
    <cfRule type="expression" dxfId="234" priority="4">
      <formula>NOT(ISERROR(SEARCH("47001",$F12:F26,1)))</formula>
    </cfRule>
    <cfRule type="expression" dxfId="233" priority="5">
      <formula>NOT(ISERROR(SEARCH("46000",$F12:F26,1)))</formula>
    </cfRule>
    <cfRule type="expression" dxfId="232" priority="6">
      <formula>NOT(ISERROR(SEARCH("45000",$F12:F26,1)))</formula>
    </cfRule>
    <cfRule type="expression" dxfId="231" priority="7">
      <formula>NOT(ISERROR(SEARCH("44000",$F12:F26,1)))</formula>
    </cfRule>
    <cfRule type="expression" dxfId="230" priority="8">
      <formula>NOT(ISERROR(SEARCH("41000",$F12:F26,1)))</formula>
    </cfRule>
    <cfRule type="expression" dxfId="229" priority="9">
      <formula>NOT(ISERROR(SEARCH("43200",$F12:F26,1)))</formula>
    </cfRule>
    <cfRule type="expression" dxfId="228" priority="10">
      <formula>NOT(ISERROR(SEARCH("43001",$F12:F26,1)))</formula>
    </cfRule>
    <cfRule type="expression" dxfId="227" priority="11">
      <formula>NOT(ISERROR(SEARCH("54",$F12:F26,1)))</formula>
    </cfRule>
    <cfRule type="expression" dxfId="226" priority="12">
      <formula>NOT(ISERROR(SEARCH("53",$F12:F26,1)))</formula>
    </cfRule>
    <cfRule type="expression" dxfId="225" priority="13">
      <formula>NOT(ISERROR(SEARCH("10",$F12:F26,1)))</formula>
    </cfRule>
    <cfRule type="expression" dxfId="224" priority="14">
      <formula>NOT(ISERROR(SEARCH("2",$F12:F26,1)))</formula>
    </cfRule>
  </conditionalFormatting>
  <dataValidations count="5"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33"/>
  <sheetViews>
    <sheetView showZeros="0" workbookViewId="0">
      <pane ySplit="11" topLeftCell="A12" activePane="bottomLeft" state="frozen"/>
      <selection activeCell="C27" sqref="C27"/>
      <selection pane="bottomLeft" activeCell="A30" sqref="A30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1" spans="1:13" x14ac:dyDescent="0.25">
      <c r="J1" s="11"/>
    </row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41494.772939814815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41494.701215277775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223" priority="1">
      <formula>NOT(ISERROR(SEARCH("49000",$F12:F26,1)))</formula>
    </cfRule>
    <cfRule type="expression" dxfId="222" priority="2">
      <formula>NOT(ISERROR(SEARCH("48000",$F12:F26,1)))</formula>
    </cfRule>
    <cfRule type="expression" dxfId="221" priority="3">
      <formula>NOT(ISERROR(SEARCH("47200",$F12:F26,1)))</formula>
    </cfRule>
    <cfRule type="expression" dxfId="220" priority="4">
      <formula>NOT(ISERROR(SEARCH("47001",$F12:F26,1)))</formula>
    </cfRule>
    <cfRule type="expression" dxfId="219" priority="5">
      <formula>NOT(ISERROR(SEARCH("46000",$F12:F26,1)))</formula>
    </cfRule>
    <cfRule type="expression" dxfId="218" priority="6">
      <formula>NOT(ISERROR(SEARCH("45000",$F12:F26,1)))</formula>
    </cfRule>
    <cfRule type="expression" dxfId="217" priority="7">
      <formula>NOT(ISERROR(SEARCH("44000",$F12:F26,1)))</formula>
    </cfRule>
    <cfRule type="expression" dxfId="216" priority="8">
      <formula>NOT(ISERROR(SEARCH("41000",$F12:F26,1)))</formula>
    </cfRule>
    <cfRule type="expression" dxfId="215" priority="9">
      <formula>NOT(ISERROR(SEARCH("43200",$F12:F26,1)))</formula>
    </cfRule>
    <cfRule type="expression" dxfId="214" priority="10">
      <formula>NOT(ISERROR(SEARCH("43001",$F12:F26,1)))</formula>
    </cfRule>
    <cfRule type="expression" dxfId="213" priority="11">
      <formula>NOT(ISERROR(SEARCH("54",$F12:F26,1)))</formula>
    </cfRule>
    <cfRule type="expression" dxfId="212" priority="12">
      <formula>NOT(ISERROR(SEARCH("53",$F12:F26,1)))</formula>
    </cfRule>
    <cfRule type="expression" dxfId="211" priority="13">
      <formula>NOT(ISERROR(SEARCH("10",$F12:F26,1)))</formula>
    </cfRule>
    <cfRule type="expression" dxfId="210" priority="14">
      <formula>NOT(ISERROR(SEARCH("2",$F12:F26,1)))</formula>
    </cfRule>
  </conditionalFormatting>
  <dataValidations count="5"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3:M33"/>
  <sheetViews>
    <sheetView showZeros="0" workbookViewId="0">
      <pane ySplit="11" topLeftCell="A12" activePane="bottomLeft" state="frozen"/>
      <selection activeCell="C27" sqref="C27"/>
      <selection pane="bottomLeft" activeCell="D33" sqref="D33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38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41494.772939814815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41494.701284722221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209" priority="1">
      <formula>NOT(ISERROR(SEARCH("49000",$F12:F26,1)))</formula>
    </cfRule>
    <cfRule type="expression" dxfId="208" priority="2">
      <formula>NOT(ISERROR(SEARCH("48000",$F12:F26,1)))</formula>
    </cfRule>
    <cfRule type="expression" dxfId="207" priority="3">
      <formula>NOT(ISERROR(SEARCH("47200",$F12:F26,1)))</formula>
    </cfRule>
    <cfRule type="expression" dxfId="206" priority="4">
      <formula>NOT(ISERROR(SEARCH("47001",$F12:F26,1)))</formula>
    </cfRule>
    <cfRule type="expression" dxfId="205" priority="5">
      <formula>NOT(ISERROR(SEARCH("46000",$F12:F26,1)))</formula>
    </cfRule>
    <cfRule type="expression" dxfId="204" priority="6">
      <formula>NOT(ISERROR(SEARCH("45000",$F12:F26,1)))</formula>
    </cfRule>
    <cfRule type="expression" dxfId="203" priority="7">
      <formula>NOT(ISERROR(SEARCH("44000",$F12:F26,1)))</formula>
    </cfRule>
    <cfRule type="expression" dxfId="202" priority="8">
      <formula>NOT(ISERROR(SEARCH("41000",$F12:F26,1)))</formula>
    </cfRule>
    <cfRule type="expression" dxfId="201" priority="9">
      <formula>NOT(ISERROR(SEARCH("43200",$F12:F26,1)))</formula>
    </cfRule>
    <cfRule type="expression" dxfId="200" priority="10">
      <formula>NOT(ISERROR(SEARCH("43001",$F12:F26,1)))</formula>
    </cfRule>
    <cfRule type="expression" dxfId="199" priority="11">
      <formula>NOT(ISERROR(SEARCH("54",$F12:F26,1)))</formula>
    </cfRule>
    <cfRule type="expression" dxfId="198" priority="12">
      <formula>NOT(ISERROR(SEARCH("53",$F12:F26,1)))</formula>
    </cfRule>
    <cfRule type="expression" dxfId="197" priority="13">
      <formula>NOT(ISERROR(SEARCH("10",$F12:F26,1)))</formula>
    </cfRule>
    <cfRule type="expression" dxfId="196" priority="14">
      <formula>NOT(ISERROR(SEARCH("2",$F12:F26,1)))</formula>
    </cfRule>
  </conditionalFormatting>
  <dataValidations count="5"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M33"/>
  <sheetViews>
    <sheetView showZeros="0" workbookViewId="0">
      <pane ySplit="11" topLeftCell="A12" activePane="bottomLeft" state="frozen"/>
      <selection activeCell="C27" sqref="C27"/>
      <selection pane="bottomLeft" activeCell="E33" sqref="E33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36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41494.772939814815</v>
      </c>
    </row>
    <row r="6" spans="1:13" x14ac:dyDescent="0.25">
      <c r="M6" s="53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41494.701342592591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195" priority="1">
      <formula>NOT(ISERROR(SEARCH("49000",$F12:F26,1)))</formula>
    </cfRule>
    <cfRule type="expression" dxfId="194" priority="2">
      <formula>NOT(ISERROR(SEARCH("48000",$F12:F26,1)))</formula>
    </cfRule>
    <cfRule type="expression" dxfId="193" priority="3">
      <formula>NOT(ISERROR(SEARCH("47200",$F12:F26,1)))</formula>
    </cfRule>
    <cfRule type="expression" dxfId="192" priority="4">
      <formula>NOT(ISERROR(SEARCH("47001",$F12:F26,1)))</formula>
    </cfRule>
    <cfRule type="expression" dxfId="191" priority="5">
      <formula>NOT(ISERROR(SEARCH("46000",$F12:F26,1)))</formula>
    </cfRule>
    <cfRule type="expression" dxfId="190" priority="6">
      <formula>NOT(ISERROR(SEARCH("45000",$F12:F26,1)))</formula>
    </cfRule>
    <cfRule type="expression" dxfId="189" priority="7">
      <formula>NOT(ISERROR(SEARCH("44000",$F12:F26,1)))</formula>
    </cfRule>
    <cfRule type="expression" dxfId="188" priority="8">
      <formula>NOT(ISERROR(SEARCH("41000",$F12:F26,1)))</formula>
    </cfRule>
    <cfRule type="expression" dxfId="187" priority="9">
      <formula>NOT(ISERROR(SEARCH("43200",$F12:F26,1)))</formula>
    </cfRule>
    <cfRule type="expression" dxfId="186" priority="10">
      <formula>NOT(ISERROR(SEARCH("43001",$F12:F26,1)))</formula>
    </cfRule>
    <cfRule type="expression" dxfId="185" priority="11">
      <formula>NOT(ISERROR(SEARCH("54",$F12:F26,1)))</formula>
    </cfRule>
    <cfRule type="expression" dxfId="184" priority="12">
      <formula>NOT(ISERROR(SEARCH("53",$F12:F26,1)))</formula>
    </cfRule>
    <cfRule type="expression" dxfId="183" priority="13">
      <formula>NOT(ISERROR(SEARCH("10",$F12:F26,1)))</formula>
    </cfRule>
    <cfRule type="expression" dxfId="182" priority="14">
      <formula>NOT(ISERROR(SEARCH("2",$F12:F26,1)))</formula>
    </cfRule>
  </conditionalFormatting>
  <dataValidations count="5"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3:M33"/>
  <sheetViews>
    <sheetView showZeros="0" workbookViewId="0">
      <pane ySplit="11" topLeftCell="A12" activePane="bottomLeft" state="frozen"/>
      <selection activeCell="C27" sqref="C27"/>
      <selection pane="bottomLeft" activeCell="E35" sqref="E35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41494.772939814815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41494.701423611114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181" priority="1">
      <formula>NOT(ISERROR(SEARCH("49000",$F12:F26,1)))</formula>
    </cfRule>
    <cfRule type="expression" dxfId="180" priority="2">
      <formula>NOT(ISERROR(SEARCH("48000",$F12:F26,1)))</formula>
    </cfRule>
    <cfRule type="expression" dxfId="179" priority="3">
      <formula>NOT(ISERROR(SEARCH("47200",$F12:F26,1)))</formula>
    </cfRule>
    <cfRule type="expression" dxfId="178" priority="4">
      <formula>NOT(ISERROR(SEARCH("47001",$F12:F26,1)))</formula>
    </cfRule>
    <cfRule type="expression" dxfId="177" priority="5">
      <formula>NOT(ISERROR(SEARCH("46000",$F12:F26,1)))</formula>
    </cfRule>
    <cfRule type="expression" dxfId="176" priority="6">
      <formula>NOT(ISERROR(SEARCH("45000",$F12:F26,1)))</formula>
    </cfRule>
    <cfRule type="expression" dxfId="175" priority="7">
      <formula>NOT(ISERROR(SEARCH("44000",$F12:F26,1)))</formula>
    </cfRule>
    <cfRule type="expression" dxfId="174" priority="8">
      <formula>NOT(ISERROR(SEARCH("41000",$F12:F26,1)))</formula>
    </cfRule>
    <cfRule type="expression" dxfId="173" priority="9">
      <formula>NOT(ISERROR(SEARCH("43200",$F12:F26,1)))</formula>
    </cfRule>
    <cfRule type="expression" dxfId="172" priority="10">
      <formula>NOT(ISERROR(SEARCH("43001",$F12:F26,1)))</formula>
    </cfRule>
    <cfRule type="expression" dxfId="171" priority="11">
      <formula>NOT(ISERROR(SEARCH("54",$F12:F26,1)))</formula>
    </cfRule>
    <cfRule type="expression" dxfId="170" priority="12">
      <formula>NOT(ISERROR(SEARCH("53",$F12:F26,1)))</formula>
    </cfRule>
    <cfRule type="expression" dxfId="169" priority="13">
      <formula>NOT(ISERROR(SEARCH("10",$F12:F26,1)))</formula>
    </cfRule>
    <cfRule type="expression" dxfId="168" priority="14">
      <formula>NOT(ISERROR(SEARCH("2",$F12:F26,1)))</formula>
    </cfRule>
  </conditionalFormatting>
  <dataValidations count="5"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3:M33"/>
  <sheetViews>
    <sheetView showZeros="0" workbookViewId="0">
      <pane ySplit="11" topLeftCell="A12" activePane="bottomLeft" state="frozen"/>
      <selection activeCell="C27" sqref="C27"/>
      <selection pane="bottomLeft" activeCell="D33" sqref="D33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41494.772939814815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41494.701481481483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167" priority="1">
      <formula>NOT(ISERROR(SEARCH("49000",$F12:F26,1)))</formula>
    </cfRule>
    <cfRule type="expression" dxfId="166" priority="2">
      <formula>NOT(ISERROR(SEARCH("48000",$F12:F26,1)))</formula>
    </cfRule>
    <cfRule type="expression" dxfId="165" priority="3">
      <formula>NOT(ISERROR(SEARCH("47200",$F12:F26,1)))</formula>
    </cfRule>
    <cfRule type="expression" dxfId="164" priority="4">
      <formula>NOT(ISERROR(SEARCH("47001",$F12:F26,1)))</formula>
    </cfRule>
    <cfRule type="expression" dxfId="163" priority="5">
      <formula>NOT(ISERROR(SEARCH("46000",$F12:F26,1)))</formula>
    </cfRule>
    <cfRule type="expression" dxfId="162" priority="6">
      <formula>NOT(ISERROR(SEARCH("45000",$F12:F26,1)))</formula>
    </cfRule>
    <cfRule type="expression" dxfId="161" priority="7">
      <formula>NOT(ISERROR(SEARCH("44000",$F12:F26,1)))</formula>
    </cfRule>
    <cfRule type="expression" dxfId="160" priority="8">
      <formula>NOT(ISERROR(SEARCH("41000",$F12:F26,1)))</formula>
    </cfRule>
    <cfRule type="expression" dxfId="159" priority="9">
      <formula>NOT(ISERROR(SEARCH("43200",$F12:F26,1)))</formula>
    </cfRule>
    <cfRule type="expression" dxfId="158" priority="10">
      <formula>NOT(ISERROR(SEARCH("43001",$F12:F26,1)))</formula>
    </cfRule>
    <cfRule type="expression" dxfId="157" priority="11">
      <formula>NOT(ISERROR(SEARCH("54",$F12:F26,1)))</formula>
    </cfRule>
    <cfRule type="expression" dxfId="156" priority="12">
      <formula>NOT(ISERROR(SEARCH("53",$F12:F26,1)))</formula>
    </cfRule>
    <cfRule type="expression" dxfId="155" priority="13">
      <formula>NOT(ISERROR(SEARCH("10",$F12:F26,1)))</formula>
    </cfRule>
    <cfRule type="expression" dxfId="154" priority="14">
      <formula>NOT(ISERROR(SEARCH("2",$F12:F26,1)))</formula>
    </cfRule>
  </conditionalFormatting>
  <dataValidations count="5"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:M33"/>
  <sheetViews>
    <sheetView showZeros="0" workbookViewId="0">
      <pane ySplit="11" topLeftCell="A12" activePane="bottomLeft" state="frozen"/>
      <selection activeCell="C27" sqref="C27"/>
      <selection pane="bottomLeft" activeCell="E30" sqref="E30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41494.772939814815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41494.701550925929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153" priority="1">
      <formula>NOT(ISERROR(SEARCH("49000",$F12:F26,1)))</formula>
    </cfRule>
    <cfRule type="expression" dxfId="152" priority="2">
      <formula>NOT(ISERROR(SEARCH("48000",$F12:F26,1)))</formula>
    </cfRule>
    <cfRule type="expression" dxfId="151" priority="3">
      <formula>NOT(ISERROR(SEARCH("47200",$F12:F26,1)))</formula>
    </cfRule>
    <cfRule type="expression" dxfId="150" priority="4">
      <formula>NOT(ISERROR(SEARCH("47001",$F12:F26,1)))</formula>
    </cfRule>
    <cfRule type="expression" dxfId="149" priority="5">
      <formula>NOT(ISERROR(SEARCH("46000",$F12:F26,1)))</formula>
    </cfRule>
    <cfRule type="expression" dxfId="148" priority="6">
      <formula>NOT(ISERROR(SEARCH("45000",$F12:F26,1)))</formula>
    </cfRule>
    <cfRule type="expression" dxfId="147" priority="7">
      <formula>NOT(ISERROR(SEARCH("44000",$F12:F26,1)))</formula>
    </cfRule>
    <cfRule type="expression" dxfId="146" priority="8">
      <formula>NOT(ISERROR(SEARCH("41000",$F12:F26,1)))</formula>
    </cfRule>
    <cfRule type="expression" dxfId="145" priority="9">
      <formula>NOT(ISERROR(SEARCH("43200",$F12:F26,1)))</formula>
    </cfRule>
    <cfRule type="expression" dxfId="144" priority="10">
      <formula>NOT(ISERROR(SEARCH("43001",$F12:F26,1)))</formula>
    </cfRule>
    <cfRule type="expression" dxfId="143" priority="11">
      <formula>NOT(ISERROR(SEARCH("54",$F12:F26,1)))</formula>
    </cfRule>
    <cfRule type="expression" dxfId="142" priority="12">
      <formula>NOT(ISERROR(SEARCH("53",$F12:F26,1)))</formula>
    </cfRule>
    <cfRule type="expression" dxfId="141" priority="13">
      <formula>NOT(ISERROR(SEARCH("10",$F12:F26,1)))</formula>
    </cfRule>
    <cfRule type="expression" dxfId="140" priority="14">
      <formula>NOT(ISERROR(SEARCH("2",$F12:F26,1)))</formula>
    </cfRule>
  </conditionalFormatting>
  <dataValidations count="5"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M33"/>
  <sheetViews>
    <sheetView showZeros="0" workbookViewId="0">
      <pane ySplit="11" topLeftCell="A12" activePane="bottomLeft" state="frozen"/>
      <selection activeCell="C27" sqref="C27"/>
      <selection pane="bottomLeft" activeCell="F30" sqref="F30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41494.772939814815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41494.701643518521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139" priority="1">
      <formula>NOT(ISERROR(SEARCH("49000",$F12:F26,1)))</formula>
    </cfRule>
    <cfRule type="expression" dxfId="138" priority="2">
      <formula>NOT(ISERROR(SEARCH("48000",$F12:F26,1)))</formula>
    </cfRule>
    <cfRule type="expression" dxfId="137" priority="3">
      <formula>NOT(ISERROR(SEARCH("47200",$F12:F26,1)))</formula>
    </cfRule>
    <cfRule type="expression" dxfId="136" priority="4">
      <formula>NOT(ISERROR(SEARCH("47001",$F12:F26,1)))</formula>
    </cfRule>
    <cfRule type="expression" dxfId="135" priority="5">
      <formula>NOT(ISERROR(SEARCH("46000",$F12:F26,1)))</formula>
    </cfRule>
    <cfRule type="expression" dxfId="134" priority="6">
      <formula>NOT(ISERROR(SEARCH("45000",$F12:F26,1)))</formula>
    </cfRule>
    <cfRule type="expression" dxfId="133" priority="7">
      <formula>NOT(ISERROR(SEARCH("44000",$F12:F26,1)))</formula>
    </cfRule>
    <cfRule type="expression" dxfId="132" priority="8">
      <formula>NOT(ISERROR(SEARCH("41000",$F12:F26,1)))</formula>
    </cfRule>
    <cfRule type="expression" dxfId="131" priority="9">
      <formula>NOT(ISERROR(SEARCH("43200",$F12:F26,1)))</formula>
    </cfRule>
    <cfRule type="expression" dxfId="130" priority="10">
      <formula>NOT(ISERROR(SEARCH("43001",$F12:F26,1)))</formula>
    </cfRule>
    <cfRule type="expression" dxfId="129" priority="11">
      <formula>NOT(ISERROR(SEARCH("54",$F12:F26,1)))</formula>
    </cfRule>
    <cfRule type="expression" dxfId="128" priority="12">
      <formula>NOT(ISERROR(SEARCH("53",$F12:F26,1)))</formula>
    </cfRule>
    <cfRule type="expression" dxfId="127" priority="13">
      <formula>NOT(ISERROR(SEARCH("10",$F12:F26,1)))</formula>
    </cfRule>
    <cfRule type="expression" dxfId="126" priority="14">
      <formula>NOT(ISERROR(SEARCH("2",$F12:F26,1)))</formula>
    </cfRule>
  </conditionalFormatting>
  <dataValidations count="5"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3"/>
  <sheetViews>
    <sheetView showZeros="0" workbookViewId="0">
      <pane ySplit="11" topLeftCell="A12" activePane="bottomLeft" state="frozen"/>
      <selection activeCell="C27" sqref="C27"/>
      <selection pane="bottomLeft" activeCell="F32" sqref="F32"/>
    </sheetView>
  </sheetViews>
  <sheetFormatPr baseColWidth="10" defaultRowHeight="15" x14ac:dyDescent="0.25"/>
  <cols>
    <col min="1" max="1" width="14.28515625" bestFit="1" customWidth="1"/>
    <col min="2" max="2" width="11.42578125" style="2"/>
    <col min="3" max="3" width="13.7109375" customWidth="1"/>
    <col min="5" max="5" width="26" bestFit="1" customWidth="1"/>
    <col min="6" max="6" width="12.85546875" bestFit="1" customWidth="1"/>
    <col min="9" max="9" width="11.42578125" style="1"/>
    <col min="10" max="10" width="17.7109375" bestFit="1" customWidth="1"/>
    <col min="11" max="11" width="19.85546875" style="2" bestFit="1" customWidth="1"/>
    <col min="12" max="12" width="11.42578125" style="2"/>
    <col min="13" max="13" width="19" bestFit="1" customWidth="1"/>
  </cols>
  <sheetData>
    <row r="1" spans="1:13" s="2" customFormat="1" x14ac:dyDescent="0.25"/>
    <row r="2" spans="1:13" s="2" customFormat="1" x14ac:dyDescent="0.25"/>
    <row r="3" spans="1:13" s="2" customFormat="1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s="2" customFormat="1" ht="15" customHeight="1" x14ac:dyDescent="0.3">
      <c r="A4" s="14" t="s">
        <v>39</v>
      </c>
      <c r="B4" s="15"/>
      <c r="C4" s="15"/>
      <c r="D4" s="7"/>
      <c r="E4" s="7"/>
      <c r="F4" s="7"/>
      <c r="G4" s="7"/>
      <c r="H4" s="7"/>
      <c r="I4" s="7"/>
      <c r="J4" s="7"/>
      <c r="K4" s="9"/>
      <c r="L4" s="12"/>
      <c r="M4" s="48"/>
    </row>
    <row r="5" spans="1:13" s="2" customFormat="1" ht="15" customHeight="1" x14ac:dyDescent="0.3">
      <c r="A5" s="16" t="s">
        <v>28</v>
      </c>
      <c r="B5" s="16" t="s">
        <v>43</v>
      </c>
      <c r="C5" s="16" t="s">
        <v>44</v>
      </c>
      <c r="D5" s="9"/>
      <c r="E5" s="9"/>
      <c r="F5" s="8"/>
      <c r="G5" s="9"/>
      <c r="H5" s="9"/>
      <c r="I5" s="9"/>
      <c r="J5" s="9"/>
      <c r="K5" s="9"/>
      <c r="L5" s="12"/>
      <c r="M5" s="49">
        <v>41494.772939814815</v>
      </c>
    </row>
    <row r="6" spans="1:13" s="2" customFormat="1" x14ac:dyDescent="0.25">
      <c r="M6" s="53">
        <v>41494.639155092591</v>
      </c>
    </row>
    <row r="7" spans="1:13" s="2" customFormat="1" x14ac:dyDescent="0.25">
      <c r="M7" s="52"/>
    </row>
    <row r="8" spans="1:13" s="1" customFormat="1" x14ac:dyDescent="0.25">
      <c r="B8" s="2"/>
      <c r="C8" s="5"/>
      <c r="D8" s="5"/>
      <c r="E8" s="5"/>
      <c r="F8" s="5"/>
      <c r="G8" s="2"/>
      <c r="H8" s="2"/>
      <c r="I8" s="2"/>
      <c r="J8" s="2"/>
      <c r="K8" s="2"/>
      <c r="L8" s="2"/>
      <c r="M8" s="52"/>
    </row>
    <row r="9" spans="1:13" s="1" customFormat="1" x14ac:dyDescent="0.25">
      <c r="B9" s="2"/>
      <c r="H9" s="2"/>
      <c r="I9" s="2"/>
      <c r="J9" s="2"/>
      <c r="K9" s="2"/>
      <c r="L9" s="2"/>
      <c r="M9" s="52"/>
    </row>
    <row r="10" spans="1:13" s="1" customFormat="1" ht="15.75" thickBot="1" x14ac:dyDescent="0.3">
      <c r="B10" s="2"/>
      <c r="K10" s="2"/>
      <c r="L10" s="2"/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41494.701701388891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s="2" customFormat="1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s="2" customFormat="1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s="2" customFormat="1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s="2" customFormat="1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s="2" customFormat="1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s="2" customFormat="1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s="2" customFormat="1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s="2" customFormat="1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s="2" customFormat="1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s="2" customFormat="1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s="2" customFormat="1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125" priority="1">
      <formula>NOT(ISERROR(SEARCH("49000",$F12:F26,1)))</formula>
    </cfRule>
    <cfRule type="expression" dxfId="124" priority="2">
      <formula>NOT(ISERROR(SEARCH("48000",$F12:F26,1)))</formula>
    </cfRule>
    <cfRule type="expression" dxfId="123" priority="3">
      <formula>NOT(ISERROR(SEARCH("47200",$F12:F26,1)))</formula>
    </cfRule>
    <cfRule type="expression" dxfId="122" priority="4">
      <formula>NOT(ISERROR(SEARCH("47001",$F12:F26,1)))</formula>
    </cfRule>
    <cfRule type="expression" dxfId="121" priority="5">
      <formula>NOT(ISERROR(SEARCH("46000",$F12:F26,1)))</formula>
    </cfRule>
    <cfRule type="expression" dxfId="120" priority="6">
      <formula>NOT(ISERROR(SEARCH("45000",$F12:F26,1)))</formula>
    </cfRule>
    <cfRule type="expression" dxfId="119" priority="7">
      <formula>NOT(ISERROR(SEARCH("44000",$F12:F26,1)))</formula>
    </cfRule>
    <cfRule type="expression" dxfId="118" priority="8">
      <formula>NOT(ISERROR(SEARCH("41000",$F12:F26,1)))</formula>
    </cfRule>
    <cfRule type="expression" dxfId="117" priority="9">
      <formula>NOT(ISERROR(SEARCH("43200",$F12:F26,1)))</formula>
    </cfRule>
    <cfRule type="expression" dxfId="116" priority="10">
      <formula>NOT(ISERROR(SEARCH("43001",$F12:F26,1)))</formula>
    </cfRule>
    <cfRule type="expression" dxfId="115" priority="11">
      <formula>NOT(ISERROR(SEARCH("54",$F12:F26,1)))</formula>
    </cfRule>
    <cfRule type="expression" dxfId="114" priority="12">
      <formula>NOT(ISERROR(SEARCH("53",$F12:F26,1)))</formula>
    </cfRule>
    <cfRule type="expression" dxfId="113" priority="13">
      <formula>NOT(ISERROR(SEARCH("10",$F12:F26,1)))</formula>
    </cfRule>
    <cfRule type="expression" dxfId="112" priority="14">
      <formula>NOT(ISERROR(SEARCH("2",$F12:F26,1)))</formula>
    </cfRule>
  </conditionalFormatting>
  <dataValidations count="5"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M33"/>
  <sheetViews>
    <sheetView showZeros="0" workbookViewId="0">
      <pane ySplit="11" topLeftCell="A12" activePane="bottomLeft" state="frozen"/>
      <selection activeCell="C27" sqref="C27"/>
      <selection pane="bottomLeft" activeCell="D30" sqref="D30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41494.772928240738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41494.701770833337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111" priority="1">
      <formula>NOT(ISERROR(SEARCH("49000",$F12:F26,1)))</formula>
    </cfRule>
    <cfRule type="expression" dxfId="110" priority="2">
      <formula>NOT(ISERROR(SEARCH("48000",$F12:F26,1)))</formula>
    </cfRule>
    <cfRule type="expression" dxfId="109" priority="3">
      <formula>NOT(ISERROR(SEARCH("47200",$F12:F26,1)))</formula>
    </cfRule>
    <cfRule type="expression" dxfId="108" priority="4">
      <formula>NOT(ISERROR(SEARCH("47001",$F12:F26,1)))</formula>
    </cfRule>
    <cfRule type="expression" dxfId="107" priority="5">
      <formula>NOT(ISERROR(SEARCH("46000",$F12:F26,1)))</formula>
    </cfRule>
    <cfRule type="expression" dxfId="106" priority="6">
      <formula>NOT(ISERROR(SEARCH("45000",$F12:F26,1)))</formula>
    </cfRule>
    <cfRule type="expression" dxfId="105" priority="7">
      <formula>NOT(ISERROR(SEARCH("44000",$F12:F26,1)))</formula>
    </cfRule>
    <cfRule type="expression" dxfId="104" priority="8">
      <formula>NOT(ISERROR(SEARCH("41000",$F12:F26,1)))</formula>
    </cfRule>
    <cfRule type="expression" dxfId="103" priority="9">
      <formula>NOT(ISERROR(SEARCH("43200",$F12:F26,1)))</formula>
    </cfRule>
    <cfRule type="expression" dxfId="102" priority="10">
      <formula>NOT(ISERROR(SEARCH("43001",$F12:F26,1)))</formula>
    </cfRule>
    <cfRule type="expression" dxfId="101" priority="11">
      <formula>NOT(ISERROR(SEARCH("54",$F12:F26,1)))</formula>
    </cfRule>
    <cfRule type="expression" dxfId="100" priority="12">
      <formula>NOT(ISERROR(SEARCH("53",$F12:F26,1)))</formula>
    </cfRule>
    <cfRule type="expression" dxfId="99" priority="13">
      <formula>NOT(ISERROR(SEARCH("10",$F12:F26,1)))</formula>
    </cfRule>
    <cfRule type="expression" dxfId="98" priority="14">
      <formula>NOT(ISERROR(SEARCH("2",$F12:F26,1)))</formula>
    </cfRule>
  </conditionalFormatting>
  <dataValidations count="5"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3:M33"/>
  <sheetViews>
    <sheetView showZeros="0" workbookViewId="0">
      <pane ySplit="11" topLeftCell="A12" activePane="bottomLeft" state="frozen"/>
      <selection activeCell="C27" sqref="C27"/>
      <selection pane="bottomLeft" activeCell="F32" sqref="F32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41494.772928240738</v>
      </c>
    </row>
    <row r="6" spans="1:13" x14ac:dyDescent="0.25">
      <c r="M6" s="52"/>
    </row>
    <row r="7" spans="1:13" x14ac:dyDescent="0.25">
      <c r="M7" s="53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41494.701828703706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97" priority="1">
      <formula>NOT(ISERROR(SEARCH("49000",$F12:F26,1)))</formula>
    </cfRule>
    <cfRule type="expression" dxfId="96" priority="2">
      <formula>NOT(ISERROR(SEARCH("48000",$F12:F26,1)))</formula>
    </cfRule>
    <cfRule type="expression" dxfId="95" priority="3">
      <formula>NOT(ISERROR(SEARCH("47200",$F12:F26,1)))</formula>
    </cfRule>
    <cfRule type="expression" dxfId="94" priority="4">
      <formula>NOT(ISERROR(SEARCH("47001",$F12:F26,1)))</formula>
    </cfRule>
    <cfRule type="expression" dxfId="93" priority="5">
      <formula>NOT(ISERROR(SEARCH("46000",$F12:F26,1)))</formula>
    </cfRule>
    <cfRule type="expression" dxfId="92" priority="6">
      <formula>NOT(ISERROR(SEARCH("45000",$F12:F26,1)))</formula>
    </cfRule>
    <cfRule type="expression" dxfId="91" priority="7">
      <formula>NOT(ISERROR(SEARCH("44000",$F12:F26,1)))</formula>
    </cfRule>
    <cfRule type="expression" dxfId="90" priority="8">
      <formula>NOT(ISERROR(SEARCH("41000",$F12:F26,1)))</formula>
    </cfRule>
    <cfRule type="expression" dxfId="89" priority="9">
      <formula>NOT(ISERROR(SEARCH("43200",$F12:F26,1)))</formula>
    </cfRule>
    <cfRule type="expression" dxfId="88" priority="10">
      <formula>NOT(ISERROR(SEARCH("43001",$F12:F26,1)))</formula>
    </cfRule>
    <cfRule type="expression" dxfId="87" priority="11">
      <formula>NOT(ISERROR(SEARCH("54",$F12:F26,1)))</formula>
    </cfRule>
    <cfRule type="expression" dxfId="86" priority="12">
      <formula>NOT(ISERROR(SEARCH("53",$F12:F26,1)))</formula>
    </cfRule>
    <cfRule type="expression" dxfId="85" priority="13">
      <formula>NOT(ISERROR(SEARCH("10",$F12:F26,1)))</formula>
    </cfRule>
    <cfRule type="expression" dxfId="84" priority="14">
      <formula>NOT(ISERROR(SEARCH("2",$F12:F26,1)))</formula>
    </cfRule>
  </conditionalFormatting>
  <dataValidations count="5"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3:M33"/>
  <sheetViews>
    <sheetView showZeros="0" workbookViewId="0">
      <pane ySplit="11" topLeftCell="A12" activePane="bottomLeft" state="frozen"/>
      <selection activeCell="C27" sqref="C27"/>
      <selection pane="bottomLeft" activeCell="A21" sqref="A21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41494.772928240738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41494.701886574076</v>
      </c>
    </row>
    <row r="12" spans="1:13" x14ac:dyDescent="0.25">
      <c r="A12" s="20" t="s">
        <v>29</v>
      </c>
      <c r="B12" s="21" t="s">
        <v>12</v>
      </c>
      <c r="C12" s="22" t="s">
        <v>6</v>
      </c>
      <c r="D12" s="22" t="s">
        <v>46</v>
      </c>
      <c r="E12" s="22" t="s">
        <v>41</v>
      </c>
      <c r="F12" s="22" t="s">
        <v>30</v>
      </c>
      <c r="G12" s="22" t="s">
        <v>9</v>
      </c>
      <c r="H12" s="22" t="s">
        <v>10</v>
      </c>
      <c r="I12" s="22" t="s">
        <v>8</v>
      </c>
      <c r="J12" s="23" t="s">
        <v>11</v>
      </c>
      <c r="K12" s="17">
        <f t="shared" ref="K12:K13" si="0">SUM(J12*L12/100)</f>
        <v>5.3789999999999996</v>
      </c>
      <c r="L12" s="22">
        <v>30</v>
      </c>
      <c r="M12" s="43">
        <v>41495.327986111108</v>
      </c>
    </row>
    <row r="13" spans="1:13" x14ac:dyDescent="0.25">
      <c r="A13" s="24" t="s">
        <v>29</v>
      </c>
      <c r="B13" s="25" t="s">
        <v>14</v>
      </c>
      <c r="C13" s="26" t="s">
        <v>16</v>
      </c>
      <c r="D13" s="26" t="s">
        <v>45</v>
      </c>
      <c r="E13" s="27" t="s">
        <v>42</v>
      </c>
      <c r="F13" s="28" t="s">
        <v>30</v>
      </c>
      <c r="G13" s="28" t="s">
        <v>9</v>
      </c>
      <c r="H13" s="28" t="s">
        <v>17</v>
      </c>
      <c r="I13" s="28" t="s">
        <v>18</v>
      </c>
      <c r="J13" s="29">
        <v>5.3209999999999997</v>
      </c>
      <c r="K13" s="18">
        <f t="shared" si="0"/>
        <v>2.1283999999999996</v>
      </c>
      <c r="L13" s="28" t="s">
        <v>19</v>
      </c>
      <c r="M13" s="44">
        <v>41495.327696759261</v>
      </c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83" priority="1">
      <formula>NOT(ISERROR(SEARCH("49000",$F12:F26,1)))</formula>
    </cfRule>
    <cfRule type="expression" dxfId="82" priority="2">
      <formula>NOT(ISERROR(SEARCH("48000",$F12:F26,1)))</formula>
    </cfRule>
    <cfRule type="expression" dxfId="81" priority="3">
      <formula>NOT(ISERROR(SEARCH("47200",$F12:F26,1)))</formula>
    </cfRule>
    <cfRule type="expression" dxfId="80" priority="4">
      <formula>NOT(ISERROR(SEARCH("47001",$F12:F26,1)))</formula>
    </cfRule>
    <cfRule type="expression" dxfId="79" priority="5">
      <formula>NOT(ISERROR(SEARCH("46000",$F12:F26,1)))</formula>
    </cfRule>
    <cfRule type="expression" dxfId="78" priority="6">
      <formula>NOT(ISERROR(SEARCH("45000",$F12:F26,1)))</formula>
    </cfRule>
    <cfRule type="expression" dxfId="77" priority="7">
      <formula>NOT(ISERROR(SEARCH("44000",$F12:F26,1)))</formula>
    </cfRule>
    <cfRule type="expression" dxfId="76" priority="8">
      <formula>NOT(ISERROR(SEARCH("41000",$F12:F26,1)))</formula>
    </cfRule>
    <cfRule type="expression" dxfId="75" priority="9">
      <formula>NOT(ISERROR(SEARCH("43200",$F12:F26,1)))</formula>
    </cfRule>
    <cfRule type="expression" dxfId="74" priority="10">
      <formula>NOT(ISERROR(SEARCH("43001",$F12:F26,1)))</formula>
    </cfRule>
    <cfRule type="expression" dxfId="73" priority="11">
      <formula>NOT(ISERROR(SEARCH("54",$F12:F26,1)))</formula>
    </cfRule>
    <cfRule type="expression" dxfId="72" priority="12">
      <formula>NOT(ISERROR(SEARCH("53",$F12:F26,1)))</formula>
    </cfRule>
    <cfRule type="expression" dxfId="71" priority="13">
      <formula>NOT(ISERROR(SEARCH("10",$F12:F26,1)))</formula>
    </cfRule>
    <cfRule type="expression" dxfId="70" priority="14">
      <formula>NOT(ISERROR(SEARCH("2",$F12:F26,1)))</formula>
    </cfRule>
  </conditionalFormatting>
  <dataValidations count="5"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A12:A26">
      <formula1>Sites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3:M33"/>
  <sheetViews>
    <sheetView showZeros="0" workbookViewId="0">
      <pane ySplit="11" topLeftCell="A12" activePane="bottomLeft" state="frozen"/>
      <selection activeCell="C27" sqref="C27"/>
      <selection pane="bottomLeft" activeCell="A33" sqref="A33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41494.772928240738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41494.701944444445</v>
      </c>
    </row>
    <row r="12" spans="1:13" x14ac:dyDescent="0.25">
      <c r="A12" s="20" t="s">
        <v>29</v>
      </c>
      <c r="B12" s="21" t="s">
        <v>12</v>
      </c>
      <c r="C12" s="22" t="s">
        <v>6</v>
      </c>
      <c r="D12" s="22" t="s">
        <v>7</v>
      </c>
      <c r="E12" s="22" t="s">
        <v>41</v>
      </c>
      <c r="F12" s="22" t="s">
        <v>22</v>
      </c>
      <c r="G12" s="22" t="s">
        <v>9</v>
      </c>
      <c r="H12" s="22" t="s">
        <v>10</v>
      </c>
      <c r="I12" s="22" t="s">
        <v>8</v>
      </c>
      <c r="J12" s="23" t="s">
        <v>11</v>
      </c>
      <c r="K12" s="17">
        <f t="shared" ref="K12:K15" si="0">SUM(J12*L12/100)</f>
        <v>5.3789999999999996</v>
      </c>
      <c r="L12" s="22">
        <v>30</v>
      </c>
      <c r="M12" s="43">
        <v>41495.326585648145</v>
      </c>
    </row>
    <row r="13" spans="1:13" x14ac:dyDescent="0.25">
      <c r="A13" s="24" t="s">
        <v>29</v>
      </c>
      <c r="B13" s="25" t="s">
        <v>14</v>
      </c>
      <c r="C13" s="26" t="s">
        <v>16</v>
      </c>
      <c r="D13" s="26" t="s">
        <v>15</v>
      </c>
      <c r="E13" s="27" t="s">
        <v>42</v>
      </c>
      <c r="F13" s="28" t="s">
        <v>22</v>
      </c>
      <c r="G13" s="28" t="s">
        <v>9</v>
      </c>
      <c r="H13" s="28" t="s">
        <v>17</v>
      </c>
      <c r="I13" s="28" t="s">
        <v>18</v>
      </c>
      <c r="J13" s="29">
        <v>5.3209999999999997</v>
      </c>
      <c r="K13" s="18">
        <f t="shared" si="0"/>
        <v>2.1283999999999996</v>
      </c>
      <c r="L13" s="28" t="s">
        <v>19</v>
      </c>
      <c r="M13" s="44">
        <v>41495.326666666668</v>
      </c>
    </row>
    <row r="14" spans="1:13" x14ac:dyDescent="0.25">
      <c r="A14" s="30" t="s">
        <v>29</v>
      </c>
      <c r="B14" s="25" t="s">
        <v>14</v>
      </c>
      <c r="C14" s="26" t="s">
        <v>16</v>
      </c>
      <c r="D14" s="26" t="s">
        <v>15</v>
      </c>
      <c r="E14" s="27" t="s">
        <v>42</v>
      </c>
      <c r="F14" s="27" t="s">
        <v>22</v>
      </c>
      <c r="G14" s="27">
        <v>31</v>
      </c>
      <c r="H14" s="27">
        <v>311</v>
      </c>
      <c r="I14" s="27" t="s">
        <v>13</v>
      </c>
      <c r="J14" s="31">
        <v>6</v>
      </c>
      <c r="K14" s="18">
        <f t="shared" si="0"/>
        <v>3.6</v>
      </c>
      <c r="L14" s="27">
        <v>60</v>
      </c>
      <c r="M14" s="45">
        <v>41495.326805555553</v>
      </c>
    </row>
    <row r="15" spans="1:13" x14ac:dyDescent="0.25">
      <c r="A15" s="24" t="s">
        <v>29</v>
      </c>
      <c r="B15" s="25" t="s">
        <v>14</v>
      </c>
      <c r="C15" s="26" t="s">
        <v>16</v>
      </c>
      <c r="D15" s="26" t="s">
        <v>45</v>
      </c>
      <c r="E15" s="27" t="s">
        <v>42</v>
      </c>
      <c r="F15" s="27" t="s">
        <v>22</v>
      </c>
      <c r="G15" s="28" t="s">
        <v>9</v>
      </c>
      <c r="H15" s="28" t="s">
        <v>17</v>
      </c>
      <c r="I15" s="28" t="s">
        <v>18</v>
      </c>
      <c r="J15" s="29">
        <v>5.3209999999999997</v>
      </c>
      <c r="K15" s="18">
        <f t="shared" si="0"/>
        <v>2.1283999999999996</v>
      </c>
      <c r="L15" s="28" t="s">
        <v>19</v>
      </c>
      <c r="M15" s="44">
        <v>41495.330138888887</v>
      </c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14 A16:M26 F15">
    <cfRule type="expression" dxfId="69" priority="29">
      <formula>NOT(ISERROR(SEARCH("49000",$F12:F26,1)))</formula>
    </cfRule>
    <cfRule type="expression" dxfId="68" priority="30">
      <formula>NOT(ISERROR(SEARCH("48000",$F12:F26,1)))</formula>
    </cfRule>
    <cfRule type="expression" dxfId="67" priority="31">
      <formula>NOT(ISERROR(SEARCH("47200",$F12:F26,1)))</formula>
    </cfRule>
    <cfRule type="expression" dxfId="66" priority="32">
      <formula>NOT(ISERROR(SEARCH("47001",$F12:F26,1)))</formula>
    </cfRule>
    <cfRule type="expression" dxfId="65" priority="33">
      <formula>NOT(ISERROR(SEARCH("46000",$F12:F26,1)))</formula>
    </cfRule>
    <cfRule type="expression" dxfId="64" priority="34">
      <formula>NOT(ISERROR(SEARCH("45000",$F12:F26,1)))</formula>
    </cfRule>
    <cfRule type="expression" dxfId="63" priority="35">
      <formula>NOT(ISERROR(SEARCH("44000",$F12:F26,1)))</formula>
    </cfRule>
    <cfRule type="expression" dxfId="62" priority="36">
      <formula>NOT(ISERROR(SEARCH("41000",$F12:F26,1)))</formula>
    </cfRule>
    <cfRule type="expression" dxfId="61" priority="37">
      <formula>NOT(ISERROR(SEARCH("43200",$F12:F26,1)))</formula>
    </cfRule>
    <cfRule type="expression" dxfId="60" priority="38">
      <formula>NOT(ISERROR(SEARCH("43001",$F12:F26,1)))</formula>
    </cfRule>
    <cfRule type="expression" dxfId="59" priority="39">
      <formula>NOT(ISERROR(SEARCH("54",$F12:F26,1)))</formula>
    </cfRule>
    <cfRule type="expression" dxfId="58" priority="40">
      <formula>NOT(ISERROR(SEARCH("53",$F12:F26,1)))</formula>
    </cfRule>
    <cfRule type="expression" dxfId="57" priority="41">
      <formula>NOT(ISERROR(SEARCH("10",$F12:F26,1)))</formula>
    </cfRule>
    <cfRule type="expression" dxfId="56" priority="42">
      <formula>NOT(ISERROR(SEARCH("2",$F12:F26,1)))</formula>
    </cfRule>
  </conditionalFormatting>
  <conditionalFormatting sqref="A15:E15">
    <cfRule type="expression" dxfId="55" priority="15">
      <formula>NOT(ISERROR(SEARCH("49000",$F15:F29,1)))</formula>
    </cfRule>
    <cfRule type="expression" dxfId="54" priority="16">
      <formula>NOT(ISERROR(SEARCH("48000",$F15:F29,1)))</formula>
    </cfRule>
    <cfRule type="expression" dxfId="53" priority="17">
      <formula>NOT(ISERROR(SEARCH("47200",$F15:F29,1)))</formula>
    </cfRule>
    <cfRule type="expression" dxfId="52" priority="18">
      <formula>NOT(ISERROR(SEARCH("47001",$F15:F29,1)))</formula>
    </cfRule>
    <cfRule type="expression" dxfId="51" priority="19">
      <formula>NOT(ISERROR(SEARCH("46000",$F15:F29,1)))</formula>
    </cfRule>
    <cfRule type="expression" dxfId="50" priority="20">
      <formula>NOT(ISERROR(SEARCH("45000",$F15:F29,1)))</formula>
    </cfRule>
    <cfRule type="expression" dxfId="49" priority="21">
      <formula>NOT(ISERROR(SEARCH("44000",$F15:F29,1)))</formula>
    </cfRule>
    <cfRule type="expression" dxfId="48" priority="22">
      <formula>NOT(ISERROR(SEARCH("41000",$F15:F29,1)))</formula>
    </cfRule>
    <cfRule type="expression" dxfId="47" priority="23">
      <formula>NOT(ISERROR(SEARCH("43200",$F15:F29,1)))</formula>
    </cfRule>
    <cfRule type="expression" dxfId="46" priority="24">
      <formula>NOT(ISERROR(SEARCH("43001",$F15:F29,1)))</formula>
    </cfRule>
    <cfRule type="expression" dxfId="45" priority="25">
      <formula>NOT(ISERROR(SEARCH("54",$F15:F29,1)))</formula>
    </cfRule>
    <cfRule type="expression" dxfId="44" priority="26">
      <formula>NOT(ISERROR(SEARCH("53",$F15:F29,1)))</formula>
    </cfRule>
    <cfRule type="expression" dxfId="43" priority="27">
      <formula>NOT(ISERROR(SEARCH("10",$F15:F29,1)))</formula>
    </cfRule>
    <cfRule type="expression" dxfId="42" priority="28">
      <formula>NOT(ISERROR(SEARCH("2",$F15:F29,1)))</formula>
    </cfRule>
  </conditionalFormatting>
  <conditionalFormatting sqref="G15:M15">
    <cfRule type="expression" dxfId="41" priority="1">
      <formula>NOT(ISERROR(SEARCH("49000",$F15:L29,1)))</formula>
    </cfRule>
    <cfRule type="expression" dxfId="40" priority="2">
      <formula>NOT(ISERROR(SEARCH("48000",$F15:L29,1)))</formula>
    </cfRule>
    <cfRule type="expression" dxfId="39" priority="3">
      <formula>NOT(ISERROR(SEARCH("47200",$F15:L29,1)))</formula>
    </cfRule>
    <cfRule type="expression" dxfId="38" priority="4">
      <formula>NOT(ISERROR(SEARCH("47001",$F15:L29,1)))</formula>
    </cfRule>
    <cfRule type="expression" dxfId="37" priority="5">
      <formula>NOT(ISERROR(SEARCH("46000",$F15:L29,1)))</formula>
    </cfRule>
    <cfRule type="expression" dxfId="36" priority="6">
      <formula>NOT(ISERROR(SEARCH("45000",$F15:L29,1)))</formula>
    </cfRule>
    <cfRule type="expression" dxfId="35" priority="7">
      <formula>NOT(ISERROR(SEARCH("44000",$F15:L29,1)))</formula>
    </cfRule>
    <cfRule type="expression" dxfId="34" priority="8">
      <formula>NOT(ISERROR(SEARCH("41000",$F15:L29,1)))</formula>
    </cfRule>
    <cfRule type="expression" dxfId="33" priority="9">
      <formula>NOT(ISERROR(SEARCH("43200",$F15:L29,1)))</formula>
    </cfRule>
    <cfRule type="expression" dxfId="32" priority="10">
      <formula>NOT(ISERROR(SEARCH("43001",$F15:L29,1)))</formula>
    </cfRule>
    <cfRule type="expression" dxfId="31" priority="11">
      <formula>NOT(ISERROR(SEARCH("54",$F15:L29,1)))</formula>
    </cfRule>
    <cfRule type="expression" dxfId="30" priority="12">
      <formula>NOT(ISERROR(SEARCH("53",$F15:L29,1)))</formula>
    </cfRule>
    <cfRule type="expression" dxfId="29" priority="13">
      <formula>NOT(ISERROR(SEARCH("10",$F15:L29,1)))</formula>
    </cfRule>
    <cfRule type="expression" dxfId="28" priority="14">
      <formula>NOT(ISERROR(SEARCH("2",$F15:L29,1)))</formula>
    </cfRule>
  </conditionalFormatting>
  <dataValidations count="5"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3:M11"/>
  <sheetViews>
    <sheetView showZeros="0" tabSelected="1" workbookViewId="0">
      <pane ySplit="11" topLeftCell="A12" activePane="bottomLeft" state="frozen"/>
      <selection activeCell="C27" sqref="C27"/>
      <selection pane="bottomLeft" activeCell="C28" sqref="C28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 t="s">
        <v>32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52</v>
      </c>
      <c r="B4" s="15"/>
      <c r="C4" s="15"/>
      <c r="D4" s="55"/>
      <c r="E4" s="55"/>
      <c r="F4" s="55"/>
      <c r="G4" s="55"/>
      <c r="H4" s="55"/>
      <c r="I4" s="55"/>
      <c r="J4" s="55"/>
      <c r="K4" s="55"/>
      <c r="L4" s="55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55"/>
      <c r="E5" s="55"/>
      <c r="F5" s="8"/>
      <c r="G5" s="55"/>
      <c r="H5" s="55"/>
      <c r="I5" s="55"/>
      <c r="J5" s="55"/>
      <c r="K5" s="55"/>
      <c r="L5" s="55"/>
      <c r="M5" s="49">
        <v>41494.772928240738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56" t="s">
        <v>23</v>
      </c>
      <c r="B11" s="57" t="s">
        <v>25</v>
      </c>
      <c r="C11" s="57" t="s">
        <v>0</v>
      </c>
      <c r="D11" s="57" t="s">
        <v>1</v>
      </c>
      <c r="E11" s="57" t="s">
        <v>40</v>
      </c>
      <c r="F11" s="57" t="s">
        <v>2</v>
      </c>
      <c r="G11" s="57" t="s">
        <v>3</v>
      </c>
      <c r="H11" s="57" t="s">
        <v>4</v>
      </c>
      <c r="I11" s="57" t="s">
        <v>24</v>
      </c>
      <c r="J11" s="58" t="s">
        <v>26</v>
      </c>
      <c r="K11" s="4" t="s">
        <v>27</v>
      </c>
      <c r="L11" s="13" t="s">
        <v>5</v>
      </c>
      <c r="M11" s="54">
        <v>41494.702013888891</v>
      </c>
    </row>
  </sheetData>
  <sortState ref="A12:M22">
    <sortCondition ref="F12:F22"/>
    <sortCondition ref="D12:D22"/>
  </sortState>
  <mergeCells count="1">
    <mergeCell ref="A3:M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3:M33"/>
  <sheetViews>
    <sheetView showZeros="0" workbookViewId="0">
      <pane ySplit="11" topLeftCell="A12" activePane="bottomLeft" state="frozen"/>
      <selection activeCell="C27" sqref="C27"/>
      <selection pane="bottomLeft" activeCell="F35" sqref="F35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 t="s">
        <v>33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41494.772928240738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41494.70208333333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27" priority="1">
      <formula>NOT(ISERROR(SEARCH("49000",$F12:F26,1)))</formula>
    </cfRule>
    <cfRule type="expression" dxfId="26" priority="2">
      <formula>NOT(ISERROR(SEARCH("48000",$F12:F26,1)))</formula>
    </cfRule>
    <cfRule type="expression" dxfId="25" priority="3">
      <formula>NOT(ISERROR(SEARCH("47200",$F12:F26,1)))</formula>
    </cfRule>
    <cfRule type="expression" dxfId="24" priority="4">
      <formula>NOT(ISERROR(SEARCH("47001",$F12:F26,1)))</formula>
    </cfRule>
    <cfRule type="expression" dxfId="23" priority="5">
      <formula>NOT(ISERROR(SEARCH("46000",$F12:F26,1)))</formula>
    </cfRule>
    <cfRule type="expression" dxfId="22" priority="6">
      <formula>NOT(ISERROR(SEARCH("45000",$F12:F26,1)))</formula>
    </cfRule>
    <cfRule type="expression" dxfId="21" priority="7">
      <formula>NOT(ISERROR(SEARCH("44000",$F12:F26,1)))</formula>
    </cfRule>
    <cfRule type="expression" dxfId="20" priority="8">
      <formula>NOT(ISERROR(SEARCH("41000",$F12:F26,1)))</formula>
    </cfRule>
    <cfRule type="expression" dxfId="19" priority="9">
      <formula>NOT(ISERROR(SEARCH("43200",$F12:F26,1)))</formula>
    </cfRule>
    <cfRule type="expression" dxfId="18" priority="10">
      <formula>NOT(ISERROR(SEARCH("43001",$F12:F26,1)))</formula>
    </cfRule>
    <cfRule type="expression" dxfId="17" priority="11">
      <formula>NOT(ISERROR(SEARCH("54",$F12:F26,1)))</formula>
    </cfRule>
    <cfRule type="expression" dxfId="16" priority="12">
      <formula>NOT(ISERROR(SEARCH("53",$F12:F26,1)))</formula>
    </cfRule>
    <cfRule type="expression" dxfId="15" priority="13">
      <formula>NOT(ISERROR(SEARCH("10",$F12:F26,1)))</formula>
    </cfRule>
    <cfRule type="expression" dxfId="14" priority="14">
      <formula>NOT(ISERROR(SEARCH("2",$F12:F26,1)))</formula>
    </cfRule>
  </conditionalFormatting>
  <dataValidations count="5">
    <dataValidation type="list" allowBlank="1" showInputMessage="1" showErrorMessage="1" sqref="A12:A26">
      <formula1>Sites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E12:E26">
      <formula1>UtilHUG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3:M33"/>
  <sheetViews>
    <sheetView showZeros="0" workbookViewId="0">
      <pane ySplit="11" topLeftCell="A12" activePane="bottomLeft" state="frozen"/>
      <selection activeCell="C27" sqref="C27"/>
      <selection pane="bottomLeft" activeCell="F34" sqref="F34"/>
    </sheetView>
  </sheetViews>
  <sheetFormatPr baseColWidth="10" defaultRowHeight="15" x14ac:dyDescent="0.25"/>
  <cols>
    <col min="1" max="1" width="14.28515625" style="2" bestFit="1" customWidth="1"/>
    <col min="2" max="2" width="11.42578125" style="2"/>
    <col min="3" max="3" width="13.7109375" style="2" customWidth="1"/>
    <col min="4" max="4" width="11.42578125" style="2"/>
    <col min="5" max="5" width="26" style="2" bestFit="1" customWidth="1"/>
    <col min="6" max="6" width="12.85546875" style="2" bestFit="1" customWidth="1"/>
    <col min="7" max="9" width="11.42578125" style="2"/>
    <col min="10" max="10" width="17.7109375" style="2" bestFit="1" customWidth="1"/>
    <col min="11" max="11" width="19.85546875" style="2" bestFit="1" customWidth="1"/>
    <col min="12" max="12" width="11.42578125" style="2"/>
    <col min="13" max="13" width="19" style="2" bestFit="1" customWidth="1"/>
    <col min="14" max="16384" width="11.42578125" style="2"/>
  </cols>
  <sheetData>
    <row r="3" spans="1:13" ht="18.75" x14ac:dyDescent="0.3">
      <c r="A3" s="59" t="s">
        <v>34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</row>
    <row r="4" spans="1:13" ht="15" customHeight="1" x14ac:dyDescent="0.3">
      <c r="A4" s="14" t="s">
        <v>35</v>
      </c>
      <c r="B4" s="15"/>
      <c r="C4" s="15"/>
      <c r="D4" s="38"/>
      <c r="E4" s="38"/>
      <c r="F4" s="38"/>
      <c r="G4" s="38"/>
      <c r="H4" s="38"/>
      <c r="I4" s="38"/>
      <c r="J4" s="38"/>
      <c r="K4" s="38"/>
      <c r="L4" s="38"/>
      <c r="M4" s="48"/>
    </row>
    <row r="5" spans="1:13" ht="15" customHeight="1" x14ac:dyDescent="0.3">
      <c r="A5" s="16" t="s">
        <v>28</v>
      </c>
      <c r="B5" s="16" t="s">
        <v>43</v>
      </c>
      <c r="C5" s="16" t="s">
        <v>44</v>
      </c>
      <c r="D5" s="38"/>
      <c r="E5" s="38"/>
      <c r="F5" s="8"/>
      <c r="G5" s="38"/>
      <c r="H5" s="38"/>
      <c r="I5" s="38"/>
      <c r="J5" s="38"/>
      <c r="K5" s="38"/>
      <c r="L5" s="38"/>
      <c r="M5" s="49">
        <v>41494.772928240738</v>
      </c>
    </row>
    <row r="6" spans="1:13" x14ac:dyDescent="0.25">
      <c r="M6" s="52"/>
    </row>
    <row r="7" spans="1:13" x14ac:dyDescent="0.25">
      <c r="M7" s="52"/>
    </row>
    <row r="8" spans="1:13" x14ac:dyDescent="0.25">
      <c r="C8" s="5"/>
      <c r="D8" s="5"/>
      <c r="E8" s="5"/>
      <c r="F8" s="5"/>
      <c r="M8" s="52"/>
    </row>
    <row r="9" spans="1:13" x14ac:dyDescent="0.25">
      <c r="M9" s="52"/>
    </row>
    <row r="10" spans="1:13" ht="15.75" thickBot="1" x14ac:dyDescent="0.3">
      <c r="M10" s="52"/>
    </row>
    <row r="11" spans="1:13" ht="24.95" customHeight="1" thickBot="1" x14ac:dyDescent="0.3">
      <c r="A11" s="3" t="s">
        <v>23</v>
      </c>
      <c r="B11" s="6" t="s">
        <v>25</v>
      </c>
      <c r="C11" s="4" t="s">
        <v>0</v>
      </c>
      <c r="D11" s="4" t="s">
        <v>1</v>
      </c>
      <c r="E11" s="4" t="s">
        <v>40</v>
      </c>
      <c r="F11" s="4" t="s">
        <v>2</v>
      </c>
      <c r="G11" s="4" t="s">
        <v>3</v>
      </c>
      <c r="H11" s="4" t="s">
        <v>4</v>
      </c>
      <c r="I11" s="4" t="s">
        <v>24</v>
      </c>
      <c r="J11" s="4" t="s">
        <v>26</v>
      </c>
      <c r="K11" s="4" t="s">
        <v>27</v>
      </c>
      <c r="L11" s="13" t="s">
        <v>5</v>
      </c>
      <c r="M11" s="54">
        <v>41494.702141203707</v>
      </c>
    </row>
    <row r="12" spans="1:13" x14ac:dyDescent="0.25">
      <c r="A12" s="20"/>
      <c r="B12" s="21"/>
      <c r="C12" s="22"/>
      <c r="D12" s="22"/>
      <c r="E12" s="22"/>
      <c r="F12" s="22"/>
      <c r="G12" s="22"/>
      <c r="H12" s="22"/>
      <c r="I12" s="22"/>
      <c r="J12" s="23"/>
      <c r="K12" s="17"/>
      <c r="L12" s="22"/>
      <c r="M12" s="43"/>
    </row>
    <row r="13" spans="1:13" x14ac:dyDescent="0.25">
      <c r="A13" s="24"/>
      <c r="B13" s="25"/>
      <c r="C13" s="26"/>
      <c r="D13" s="26"/>
      <c r="E13" s="27"/>
      <c r="F13" s="28"/>
      <c r="G13" s="28"/>
      <c r="H13" s="28"/>
      <c r="I13" s="28"/>
      <c r="J13" s="29"/>
      <c r="K13" s="18"/>
      <c r="L13" s="28"/>
      <c r="M13" s="44"/>
    </row>
    <row r="14" spans="1:13" x14ac:dyDescent="0.25">
      <c r="A14" s="30"/>
      <c r="B14" s="25"/>
      <c r="C14" s="26"/>
      <c r="D14" s="26"/>
      <c r="E14" s="27"/>
      <c r="F14" s="27"/>
      <c r="G14" s="27"/>
      <c r="H14" s="27"/>
      <c r="I14" s="27"/>
      <c r="J14" s="31"/>
      <c r="K14" s="18"/>
      <c r="L14" s="27"/>
      <c r="M14" s="45"/>
    </row>
    <row r="15" spans="1:13" x14ac:dyDescent="0.25">
      <c r="A15" s="32"/>
      <c r="B15" s="25"/>
      <c r="C15" s="26"/>
      <c r="D15" s="26"/>
      <c r="E15" s="27"/>
      <c r="F15" s="27"/>
      <c r="G15" s="27"/>
      <c r="H15" s="27"/>
      <c r="I15" s="27"/>
      <c r="J15" s="31"/>
      <c r="K15" s="18"/>
      <c r="L15" s="27"/>
      <c r="M15" s="45"/>
    </row>
    <row r="16" spans="1:13" x14ac:dyDescent="0.25">
      <c r="A16" s="32"/>
      <c r="B16" s="25"/>
      <c r="C16" s="26"/>
      <c r="D16" s="26"/>
      <c r="E16" s="27"/>
      <c r="F16" s="27"/>
      <c r="G16" s="27"/>
      <c r="H16" s="27"/>
      <c r="I16" s="27"/>
      <c r="J16" s="31"/>
      <c r="K16" s="18"/>
      <c r="L16" s="27"/>
      <c r="M16" s="45"/>
    </row>
    <row r="17" spans="1:13" x14ac:dyDescent="0.25">
      <c r="A17" s="32"/>
      <c r="B17" s="25"/>
      <c r="C17" s="26"/>
      <c r="D17" s="26"/>
      <c r="E17" s="27"/>
      <c r="F17" s="27"/>
      <c r="G17" s="27"/>
      <c r="H17" s="27"/>
      <c r="I17" s="27"/>
      <c r="J17" s="31"/>
      <c r="K17" s="18"/>
      <c r="L17" s="27"/>
      <c r="M17" s="45"/>
    </row>
    <row r="18" spans="1:13" x14ac:dyDescent="0.25">
      <c r="A18" s="32"/>
      <c r="B18" s="25"/>
      <c r="C18" s="26"/>
      <c r="D18" s="26"/>
      <c r="E18" s="27"/>
      <c r="F18" s="27"/>
      <c r="G18" s="27"/>
      <c r="H18" s="27"/>
      <c r="I18" s="27"/>
      <c r="J18" s="31"/>
      <c r="K18" s="18"/>
      <c r="L18" s="27"/>
      <c r="M18" s="45"/>
    </row>
    <row r="19" spans="1:13" x14ac:dyDescent="0.25">
      <c r="A19" s="32"/>
      <c r="B19" s="25"/>
      <c r="C19" s="26"/>
      <c r="D19" s="26"/>
      <c r="E19" s="27"/>
      <c r="F19" s="27"/>
      <c r="G19" s="27"/>
      <c r="H19" s="27"/>
      <c r="I19" s="27"/>
      <c r="J19" s="31"/>
      <c r="K19" s="18"/>
      <c r="L19" s="27"/>
      <c r="M19" s="45"/>
    </row>
    <row r="20" spans="1:13" x14ac:dyDescent="0.25">
      <c r="A20" s="32"/>
      <c r="B20" s="25"/>
      <c r="C20" s="26"/>
      <c r="D20" s="26"/>
      <c r="E20" s="27"/>
      <c r="F20" s="27"/>
      <c r="G20" s="27"/>
      <c r="H20" s="27"/>
      <c r="I20" s="27"/>
      <c r="J20" s="31"/>
      <c r="K20" s="18"/>
      <c r="L20" s="27"/>
      <c r="M20" s="45"/>
    </row>
    <row r="21" spans="1:13" x14ac:dyDescent="0.25">
      <c r="A21" s="32"/>
      <c r="B21" s="25"/>
      <c r="C21" s="26"/>
      <c r="D21" s="26"/>
      <c r="E21" s="27"/>
      <c r="F21" s="27"/>
      <c r="G21" s="27"/>
      <c r="H21" s="27"/>
      <c r="I21" s="27"/>
      <c r="J21" s="31"/>
      <c r="K21" s="18"/>
      <c r="L21" s="27"/>
      <c r="M21" s="45"/>
    </row>
    <row r="22" spans="1:13" x14ac:dyDescent="0.25">
      <c r="A22" s="32"/>
      <c r="B22" s="25"/>
      <c r="C22" s="26"/>
      <c r="D22" s="26"/>
      <c r="E22" s="27"/>
      <c r="F22" s="27"/>
      <c r="G22" s="27"/>
      <c r="H22" s="27"/>
      <c r="I22" s="27"/>
      <c r="J22" s="31"/>
      <c r="K22" s="18"/>
      <c r="L22" s="27"/>
      <c r="M22" s="45"/>
    </row>
    <row r="23" spans="1:13" x14ac:dyDescent="0.25">
      <c r="A23" s="32"/>
      <c r="B23" s="25"/>
      <c r="C23" s="26"/>
      <c r="D23" s="26"/>
      <c r="E23" s="27"/>
      <c r="F23" s="27"/>
      <c r="G23" s="27"/>
      <c r="H23" s="27"/>
      <c r="I23" s="27"/>
      <c r="J23" s="31"/>
      <c r="K23" s="18"/>
      <c r="L23" s="27"/>
      <c r="M23" s="45"/>
    </row>
    <row r="24" spans="1:13" x14ac:dyDescent="0.25">
      <c r="A24" s="32"/>
      <c r="B24" s="25"/>
      <c r="C24" s="26"/>
      <c r="D24" s="26"/>
      <c r="E24" s="27"/>
      <c r="F24" s="27"/>
      <c r="G24" s="27"/>
      <c r="H24" s="27"/>
      <c r="I24" s="27"/>
      <c r="J24" s="31"/>
      <c r="K24" s="18"/>
      <c r="L24" s="27"/>
      <c r="M24" s="45"/>
    </row>
    <row r="25" spans="1:13" x14ac:dyDescent="0.25">
      <c r="A25" s="32"/>
      <c r="B25" s="25"/>
      <c r="C25" s="26"/>
      <c r="D25" s="26"/>
      <c r="E25" s="27"/>
      <c r="F25" s="27"/>
      <c r="G25" s="27"/>
      <c r="H25" s="27"/>
      <c r="I25" s="27"/>
      <c r="J25" s="31"/>
      <c r="K25" s="18"/>
      <c r="L25" s="27"/>
      <c r="M25" s="45"/>
    </row>
    <row r="26" spans="1:13" ht="15.75" thickBot="1" x14ac:dyDescent="0.3">
      <c r="A26" s="33"/>
      <c r="B26" s="34"/>
      <c r="C26" s="35"/>
      <c r="D26" s="35"/>
      <c r="E26" s="35"/>
      <c r="F26" s="36"/>
      <c r="G26" s="35"/>
      <c r="H26" s="35"/>
      <c r="I26" s="35"/>
      <c r="J26" s="37"/>
      <c r="K26" s="19"/>
      <c r="L26" s="35"/>
      <c r="M26" s="46"/>
    </row>
    <row r="33" spans="10:13" x14ac:dyDescent="0.25">
      <c r="J33" s="10"/>
      <c r="K33" s="10"/>
      <c r="L33" s="10"/>
      <c r="M33" s="10"/>
    </row>
  </sheetData>
  <mergeCells count="1">
    <mergeCell ref="A3:M3"/>
  </mergeCells>
  <conditionalFormatting sqref="A12:M26">
    <cfRule type="expression" dxfId="13" priority="1">
      <formula>NOT(ISERROR(SEARCH("49000",$F12:F26,1)))</formula>
    </cfRule>
    <cfRule type="expression" dxfId="12" priority="2">
      <formula>NOT(ISERROR(SEARCH("48000",$F12:F26,1)))</formula>
    </cfRule>
    <cfRule type="expression" dxfId="11" priority="3">
      <formula>NOT(ISERROR(SEARCH("47200",$F12:F26,1)))</formula>
    </cfRule>
    <cfRule type="expression" dxfId="10" priority="4">
      <formula>NOT(ISERROR(SEARCH("47001",$F12:F26,1)))</formula>
    </cfRule>
    <cfRule type="expression" dxfId="9" priority="5">
      <formula>NOT(ISERROR(SEARCH("46000",$F12:F26,1)))</formula>
    </cfRule>
    <cfRule type="expression" dxfId="8" priority="6">
      <formula>NOT(ISERROR(SEARCH("45000",$F12:F26,1)))</formula>
    </cfRule>
    <cfRule type="expression" dxfId="7" priority="7">
      <formula>NOT(ISERROR(SEARCH("44000",$F12:F26,1)))</formula>
    </cfRule>
    <cfRule type="expression" dxfId="6" priority="8">
      <formula>NOT(ISERROR(SEARCH("41000",$F12:F26,1)))</formula>
    </cfRule>
    <cfRule type="expression" dxfId="5" priority="9">
      <formula>NOT(ISERROR(SEARCH("43200",$F12:F26,1)))</formula>
    </cfRule>
    <cfRule type="expression" dxfId="4" priority="10">
      <formula>NOT(ISERROR(SEARCH("43001",$F12:F26,1)))</formula>
    </cfRule>
    <cfRule type="expression" dxfId="3" priority="11">
      <formula>NOT(ISERROR(SEARCH("54",$F12:F26,1)))</formula>
    </cfRule>
    <cfRule type="expression" dxfId="2" priority="12">
      <formula>NOT(ISERROR(SEARCH("53",$F12:F26,1)))</formula>
    </cfRule>
    <cfRule type="expression" dxfId="1" priority="13">
      <formula>NOT(ISERROR(SEARCH("10",$F12:F26,1)))</formula>
    </cfRule>
    <cfRule type="expression" dxfId="0" priority="14">
      <formula>NOT(ISERROR(SEARCH("2",$F12:F26,1)))</formula>
    </cfRule>
  </conditionalFormatting>
  <dataValidations count="4">
    <dataValidation type="list" allowBlank="1" showInputMessage="1" showErrorMessage="1" sqref="E12:E26">
      <formula1>UtilHUG</formula1>
    </dataValidation>
    <dataValidation type="list" allowBlank="1" showInputMessage="1" showErrorMessage="1" sqref="F12:F26">
      <formula1>"2,10,53,54,41000,43001,43200,44000,45000,46000,47001,47200,48000,49000"</formula1>
    </dataValidation>
    <dataValidation type="list" allowBlank="1" showInputMessage="1" showErrorMessage="1" sqref="L12:L26">
      <formula1>ListeOCC</formula1>
    </dataValidation>
    <dataValidation type="list" allowBlank="1" showInputMessage="1" showErrorMessage="1" sqref="C12:C26">
      <formula1>Niveau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17</vt:i4>
      </vt:variant>
      <vt:variant>
        <vt:lpstr>Benannte Bereiche</vt:lpstr>
      </vt:variant>
      <vt:variant>
        <vt:i4>1</vt:i4>
      </vt:variant>
    </vt:vector>
  </HeadingPairs>
  <TitlesOfParts>
    <vt:vector size="18" baseType="lpstr">
      <vt:lpstr>43200-APSI</vt:lpstr>
      <vt:lpstr>43001-CHIR</vt:lpstr>
      <vt:lpstr>47200-DEA</vt:lpstr>
      <vt:lpstr>2-DEX</vt:lpstr>
      <vt:lpstr>45000-DISIM</vt:lpstr>
      <vt:lpstr>53-DMCPRU</vt:lpstr>
      <vt:lpstr>46000-DMGL</vt:lpstr>
      <vt:lpstr>41000-DMIRG</vt:lpstr>
      <vt:lpstr>48000-DRMP</vt:lpstr>
      <vt:lpstr>10-DSC</vt:lpstr>
      <vt:lpstr>49000-DSM</vt:lpstr>
      <vt:lpstr>54-DSMP</vt:lpstr>
      <vt:lpstr>47001-GYNOBS</vt:lpstr>
      <vt:lpstr>44000-NEUCLI</vt:lpstr>
      <vt:lpstr>TOTAL</vt:lpstr>
      <vt:lpstr>IMPORT</vt:lpstr>
      <vt:lpstr>DIFFERENCE</vt:lpstr>
      <vt:lpstr>'43200-APSI'!adr_rep</vt:lpstr>
    </vt:vector>
  </TitlesOfParts>
  <Company>Hôpitaux Universitaires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Pangallo</dc:creator>
  <cp:lastModifiedBy>yves.vouardoux@swisscom.com</cp:lastModifiedBy>
  <dcterms:created xsi:type="dcterms:W3CDTF">2013-07-24T06:29:32Z</dcterms:created>
  <dcterms:modified xsi:type="dcterms:W3CDTF">2013-08-09T09:52:52Z</dcterms:modified>
</cp:coreProperties>
</file>