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75" windowWidth="19440" windowHeight="10545" activeTab="1"/>
  </bookViews>
  <sheets>
    <sheet name="Feuil2" sheetId="2" r:id="rId1"/>
    <sheet name="Feuil3" sheetId="3" r:id="rId2"/>
  </sheets>
  <definedNames>
    <definedName name="Aptitude">Feuil2!$L$2:$L$3</definedName>
  </definedNames>
  <calcPr calcId="145621"/>
</workbook>
</file>

<file path=xl/calcChain.xml><?xml version="1.0" encoding="utf-8"?>
<calcChain xmlns="http://schemas.openxmlformats.org/spreadsheetml/2006/main">
  <c r="D14" i="3" l="1"/>
  <c r="G14" i="3"/>
  <c r="E14" i="3"/>
  <c r="D9" i="3"/>
  <c r="G13" i="3"/>
  <c r="E13" i="3"/>
  <c r="D13" i="3"/>
  <c r="G12" i="3"/>
  <c r="E12" i="3"/>
  <c r="D12" i="3"/>
  <c r="G11" i="3"/>
  <c r="E11" i="3"/>
  <c r="D11" i="3"/>
  <c r="G10" i="3"/>
  <c r="E10" i="3"/>
  <c r="D10" i="3"/>
  <c r="E9" i="3"/>
  <c r="C4" i="3"/>
  <c r="B4" i="2"/>
  <c r="D4" i="2" s="1"/>
  <c r="D2" i="2"/>
  <c r="C2" i="2"/>
  <c r="A2" i="2"/>
  <c r="G9" i="3" l="1"/>
  <c r="C4" i="2"/>
  <c r="F2" i="2"/>
  <c r="A4" i="2"/>
  <c r="F4" i="2" s="1"/>
</calcChain>
</file>

<file path=xl/sharedStrings.xml><?xml version="1.0" encoding="utf-8"?>
<sst xmlns="http://schemas.openxmlformats.org/spreadsheetml/2006/main" count="30" uniqueCount="27">
  <si>
    <t xml:space="preserve"> + 3 ans</t>
  </si>
  <si>
    <t>Recrutement</t>
  </si>
  <si>
    <t>Nous sommes le</t>
  </si>
  <si>
    <t xml:space="preserve"> + 1 an</t>
  </si>
  <si>
    <t>Form</t>
  </si>
  <si>
    <t>Coéf &gt;</t>
  </si>
  <si>
    <t>Aptitude</t>
  </si>
  <si>
    <t>Apte</t>
  </si>
  <si>
    <t>Inapte</t>
  </si>
  <si>
    <t>Nous sommes</t>
  </si>
  <si>
    <t>Date</t>
  </si>
  <si>
    <t>année probatoire</t>
  </si>
  <si>
    <t>recrutement + 1 an mini</t>
  </si>
  <si>
    <t>Nom - Prénom</t>
  </si>
  <si>
    <t>minimum          1 an</t>
  </si>
  <si>
    <t>maximum     3 ans</t>
  </si>
  <si>
    <t>F . I</t>
  </si>
  <si>
    <t>Nommable</t>
  </si>
  <si>
    <t>Nommer</t>
  </si>
  <si>
    <t>SCHWTDSER Paul-François</t>
  </si>
  <si>
    <t>ALIBERT Jean</t>
  </si>
  <si>
    <t>WAGGONET Frédéric</t>
  </si>
  <si>
    <t>PAPOUNET Marcel</t>
  </si>
  <si>
    <t>LOUPIOTE Julie</t>
  </si>
  <si>
    <t>ect...</t>
  </si>
  <si>
    <t>catégorie 1</t>
  </si>
  <si>
    <t>catégorie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</si>
</sst>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\ mmmm\ yyyy"/>
    <numFmt numFmtId="165" formatCode="dd\ mmm\ yyyy"/>
  </numFmts>
  <fonts count="11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 Unicode MS"/>
      <family val="2"/>
    </font>
    <font>
      <b/>
      <sz val="10"/>
      <color theme="5" tint="0.39997558519241921"/>
      <name val="Arial"/>
      <family val="2"/>
    </font>
    <font>
      <sz val="8"/>
      <color theme="0" tint="-0.499984740745262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8"/>
      <color theme="0"/>
      <name val="Arial"/>
      <family val="2"/>
    </font>
    <font>
      <sz val="9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vertical="center"/>
    </xf>
    <xf numFmtId="0" fontId="10" fillId="6" borderId="18" xfId="0" applyFont="1" applyFill="1" applyBorder="1" applyAlignment="1">
      <alignment horizontal="center" vertical="center"/>
    </xf>
    <xf numFmtId="165" fontId="7" fillId="5" borderId="19" xfId="0" applyNumberFormat="1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/>
    </xf>
    <xf numFmtId="165" fontId="7" fillId="5" borderId="22" xfId="0" applyNumberFormat="1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vertical="center"/>
    </xf>
    <xf numFmtId="0" fontId="0" fillId="0" borderId="23" xfId="0" applyBorder="1"/>
    <xf numFmtId="0" fontId="0" fillId="0" borderId="24" xfId="0" applyBorder="1"/>
    <xf numFmtId="165" fontId="7" fillId="5" borderId="16" xfId="0" applyNumberFormat="1" applyFont="1" applyFill="1" applyBorder="1" applyAlignment="1">
      <alignment horizontal="center" vertical="center"/>
    </xf>
    <xf numFmtId="165" fontId="7" fillId="5" borderId="20" xfId="0" applyNumberFormat="1" applyFont="1" applyFill="1" applyBorder="1" applyAlignment="1">
      <alignment horizontal="center" vertical="center"/>
    </xf>
    <xf numFmtId="165" fontId="9" fillId="6" borderId="17" xfId="0" applyNumberFormat="1" applyFont="1" applyFill="1" applyBorder="1" applyAlignment="1">
      <alignment horizontal="center" vertical="center"/>
    </xf>
    <xf numFmtId="165" fontId="9" fillId="6" borderId="19" xfId="0" applyNumberFormat="1" applyFont="1" applyFill="1" applyBorder="1" applyAlignment="1">
      <alignment horizontal="center" vertical="center"/>
    </xf>
    <xf numFmtId="165" fontId="9" fillId="6" borderId="21" xfId="0" applyNumberFormat="1" applyFont="1" applyFill="1" applyBorder="1" applyAlignment="1">
      <alignment horizontal="center" vertical="center"/>
    </xf>
    <xf numFmtId="165" fontId="9" fillId="6" borderId="22" xfId="0" applyNumberFormat="1" applyFont="1" applyFill="1" applyBorder="1" applyAlignment="1">
      <alignment horizontal="center" vertical="center"/>
    </xf>
    <xf numFmtId="0" fontId="0" fillId="0" borderId="25" xfId="0" applyBorder="1"/>
    <xf numFmtId="0" fontId="0" fillId="0" borderId="6" xfId="0" applyBorder="1"/>
    <xf numFmtId="0" fontId="0" fillId="0" borderId="26" xfId="0" applyBorder="1"/>
    <xf numFmtId="0" fontId="0" fillId="0" borderId="27" xfId="0" applyBorder="1"/>
    <xf numFmtId="0" fontId="7" fillId="5" borderId="17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0" fillId="0" borderId="0" xfId="0" applyBorder="1"/>
    <xf numFmtId="0" fontId="0" fillId="0" borderId="28" xfId="0" applyBorder="1"/>
    <xf numFmtId="164" fontId="0" fillId="0" borderId="0" xfId="0" applyNumberForma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14" fontId="0" fillId="0" borderId="23" xfId="0" applyNumberFormat="1" applyBorder="1"/>
    <xf numFmtId="0" fontId="10" fillId="6" borderId="29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17</xdr:row>
      <xdr:rowOff>28575</xdr:rowOff>
    </xdr:from>
    <xdr:to>
      <xdr:col>5</xdr:col>
      <xdr:colOff>0</xdr:colOff>
      <xdr:row>22</xdr:row>
      <xdr:rowOff>28575</xdr:rowOff>
    </xdr:to>
    <xdr:sp macro="" textlink="">
      <xdr:nvSpPr>
        <xdr:cNvPr id="2" name="ZoneTexte 1"/>
        <xdr:cNvSpPr txBox="1"/>
      </xdr:nvSpPr>
      <xdr:spPr>
        <a:xfrm>
          <a:off x="3133725" y="2933700"/>
          <a:ext cx="1543050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</a:t>
          </a:r>
          <a:r>
            <a:rPr lang="fr-FR" sz="1100" baseline="0"/>
            <a:t> effectuer comme D9 mais sur tout la colonne de D9 à D109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"/>
  <sheetViews>
    <sheetView workbookViewId="0">
      <selection activeCell="E15" sqref="E15"/>
    </sheetView>
  </sheetViews>
  <sheetFormatPr baseColWidth="10" defaultRowHeight="12.75" x14ac:dyDescent="0.2"/>
  <cols>
    <col min="1" max="1" width="16.7109375" customWidth="1"/>
    <col min="2" max="2" width="12.7109375" customWidth="1"/>
  </cols>
  <sheetData>
    <row r="1" spans="1:12" x14ac:dyDescent="0.2">
      <c r="A1" s="1" t="s">
        <v>2</v>
      </c>
      <c r="B1" s="1" t="s">
        <v>1</v>
      </c>
      <c r="C1" s="1" t="s">
        <v>3</v>
      </c>
      <c r="D1" s="1" t="s">
        <v>0</v>
      </c>
      <c r="E1" s="1" t="s">
        <v>4</v>
      </c>
      <c r="F1" s="1" t="s">
        <v>5</v>
      </c>
      <c r="L1" t="s">
        <v>6</v>
      </c>
    </row>
    <row r="2" spans="1:12" ht="15" x14ac:dyDescent="0.2">
      <c r="A2" s="2">
        <f ca="1">TODAY()</f>
        <v>41519</v>
      </c>
      <c r="B2" s="2">
        <v>41150</v>
      </c>
      <c r="C2" s="3" t="str">
        <f>IF(B2="","",TEXT(B2+365,"jj/mm/aaaa"))</f>
        <v>29/08/2013</v>
      </c>
      <c r="D2" s="3" t="str">
        <f>IF(B2="","",TEXT(B2+365,"jj/mm/aaaa"))</f>
        <v>29/08/2013</v>
      </c>
      <c r="E2" s="3" t="s">
        <v>7</v>
      </c>
      <c r="F2" s="4" t="str">
        <f ca="1">IF(AND(A2&gt;=C2)*AND(A2&lt;=D2)*(E2="Apte")*1=1,"oui","non")</f>
        <v>non</v>
      </c>
      <c r="L2" t="s">
        <v>7</v>
      </c>
    </row>
    <row r="3" spans="1:12" x14ac:dyDescent="0.2">
      <c r="L3" t="s">
        <v>8</v>
      </c>
    </row>
    <row r="4" spans="1:12" x14ac:dyDescent="0.2">
      <c r="A4" s="6">
        <f ca="1">A2</f>
        <v>41519</v>
      </c>
      <c r="B4" s="6">
        <f>B2</f>
        <v>41150</v>
      </c>
      <c r="C4" s="6">
        <f>DATE(YEAR($B4)+1,MONTH($B4),DAY($B4))</f>
        <v>41515</v>
      </c>
      <c r="D4" s="6">
        <f>DATE(YEAR($B4)+3,MONTH($B4),DAY($B4))</f>
        <v>42245</v>
      </c>
      <c r="E4" s="5" t="s">
        <v>7</v>
      </c>
      <c r="F4" s="5" t="str">
        <f ca="1">IF(AND(A4&gt;=C4)*AND(A4&lt;=D4)*(E4="Apte")*1=1,"oui","")</f>
        <v>oui</v>
      </c>
    </row>
  </sheetData>
  <dataValidations count="1">
    <dataValidation type="list" allowBlank="1" showInputMessage="1" showErrorMessage="1" sqref="E2 E4">
      <formula1>Aptitude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H19"/>
  <sheetViews>
    <sheetView tabSelected="1" workbookViewId="0">
      <selection activeCell="I24" sqref="I24"/>
    </sheetView>
  </sheetViews>
  <sheetFormatPr baseColWidth="10" defaultRowHeight="12.75" x14ac:dyDescent="0.2"/>
  <cols>
    <col min="2" max="2" width="23.85546875" bestFit="1" customWidth="1"/>
    <col min="3" max="3" width="12" bestFit="1" customWidth="1"/>
  </cols>
  <sheetData>
    <row r="4" spans="1:8" x14ac:dyDescent="0.2">
      <c r="B4" s="7" t="s">
        <v>9</v>
      </c>
      <c r="C4" s="40">
        <f ca="1">TODAY()</f>
        <v>41519</v>
      </c>
      <c r="D4" s="40"/>
      <c r="E4" s="8"/>
    </row>
    <row r="5" spans="1:8" ht="13.5" thickBot="1" x14ac:dyDescent="0.25"/>
    <row r="6" spans="1:8" x14ac:dyDescent="0.2">
      <c r="B6" s="9"/>
      <c r="C6" s="41" t="s">
        <v>25</v>
      </c>
      <c r="D6" s="42"/>
      <c r="E6" s="42"/>
      <c r="F6" s="43"/>
      <c r="G6" s="42" t="s">
        <v>26</v>
      </c>
      <c r="H6" s="44"/>
    </row>
    <row r="7" spans="1:8" ht="13.5" thickBot="1" x14ac:dyDescent="0.25">
      <c r="B7" s="10"/>
      <c r="C7" s="11" t="s">
        <v>10</v>
      </c>
      <c r="D7" s="45" t="s">
        <v>11</v>
      </c>
      <c r="E7" s="46"/>
      <c r="F7" s="47"/>
      <c r="G7" s="48" t="s">
        <v>12</v>
      </c>
      <c r="H7" s="49"/>
    </row>
    <row r="8" spans="1:8" ht="23.25" thickBot="1" x14ac:dyDescent="0.25">
      <c r="B8" s="12" t="s">
        <v>13</v>
      </c>
      <c r="C8" s="13" t="s">
        <v>1</v>
      </c>
      <c r="D8" s="14" t="s">
        <v>14</v>
      </c>
      <c r="E8" s="14" t="s">
        <v>15</v>
      </c>
      <c r="F8" s="15" t="s">
        <v>16</v>
      </c>
      <c r="G8" s="14" t="s">
        <v>17</v>
      </c>
      <c r="H8" s="16" t="s">
        <v>18</v>
      </c>
    </row>
    <row r="9" spans="1:8" x14ac:dyDescent="0.2">
      <c r="A9">
        <v>1</v>
      </c>
      <c r="B9" s="17" t="s">
        <v>19</v>
      </c>
      <c r="C9" s="26">
        <v>41183</v>
      </c>
      <c r="D9" s="28">
        <f>IF(C9="","",DATE(YEAR(C9)+1,MONTH(C9),DAY(C9)))</f>
        <v>41548</v>
      </c>
      <c r="E9" s="29">
        <f>IF(C9="","",DATE(YEAR(C9)+3,MONTH(C9),DAY(C9)))</f>
        <v>42278</v>
      </c>
      <c r="F9" s="36"/>
      <c r="G9" s="18" t="str">
        <f>IF(C9="","",IF(F9="","",IF(AND($C$4&gt;=D9,F9="Apte"),"oui","non")))</f>
        <v/>
      </c>
      <c r="H9" s="19">
        <v>41542</v>
      </c>
    </row>
    <row r="10" spans="1:8" x14ac:dyDescent="0.2">
      <c r="A10">
        <v>2</v>
      </c>
      <c r="B10" s="20" t="s">
        <v>20</v>
      </c>
      <c r="C10" s="27">
        <v>39995</v>
      </c>
      <c r="D10" s="30">
        <f t="shared" ref="D10:D14" si="0">IF(C10="","",DATE(YEAR(C10)+1,MONTH(C10),DAY(C10)))</f>
        <v>40360</v>
      </c>
      <c r="E10" s="31">
        <f t="shared" ref="E10:E14" si="1">IF(C10="","",DATE(YEAR(C10)+3,MONTH(C10),DAY(C10)))</f>
        <v>41091</v>
      </c>
      <c r="F10" s="37"/>
      <c r="G10" s="21" t="str">
        <f t="shared" ref="G10:G14" si="2">IF(C10="","",IF(F10="","",IF(AND($C$4&gt;=D10,F10="Apte"),"oui","non")))</f>
        <v/>
      </c>
      <c r="H10" s="22"/>
    </row>
    <row r="11" spans="1:8" x14ac:dyDescent="0.2">
      <c r="A11">
        <v>3</v>
      </c>
      <c r="B11" s="20" t="s">
        <v>21</v>
      </c>
      <c r="C11" s="27">
        <v>41244</v>
      </c>
      <c r="D11" s="30">
        <f t="shared" si="0"/>
        <v>41609</v>
      </c>
      <c r="E11" s="31">
        <f t="shared" si="1"/>
        <v>42339</v>
      </c>
      <c r="F11" s="37"/>
      <c r="G11" s="21" t="str">
        <f t="shared" si="2"/>
        <v/>
      </c>
      <c r="H11" s="22"/>
    </row>
    <row r="12" spans="1:8" x14ac:dyDescent="0.2">
      <c r="A12">
        <v>4</v>
      </c>
      <c r="B12" s="20" t="s">
        <v>22</v>
      </c>
      <c r="C12" s="27">
        <v>41334</v>
      </c>
      <c r="D12" s="30">
        <f t="shared" si="0"/>
        <v>41699</v>
      </c>
      <c r="E12" s="31">
        <f t="shared" si="1"/>
        <v>42430</v>
      </c>
      <c r="F12" s="37"/>
      <c r="G12" s="21" t="str">
        <f t="shared" si="2"/>
        <v/>
      </c>
      <c r="H12" s="22"/>
    </row>
    <row r="13" spans="1:8" x14ac:dyDescent="0.2">
      <c r="A13">
        <v>5</v>
      </c>
      <c r="B13" s="20" t="s">
        <v>23</v>
      </c>
      <c r="C13" s="27">
        <v>40210</v>
      </c>
      <c r="D13" s="30">
        <f t="shared" si="0"/>
        <v>40575</v>
      </c>
      <c r="E13" s="31">
        <f t="shared" si="1"/>
        <v>41306</v>
      </c>
      <c r="F13" s="37"/>
      <c r="G13" s="21" t="str">
        <f t="shared" si="2"/>
        <v/>
      </c>
      <c r="H13" s="22"/>
    </row>
    <row r="14" spans="1:8" x14ac:dyDescent="0.2">
      <c r="A14">
        <v>6</v>
      </c>
      <c r="B14" s="23" t="s">
        <v>24</v>
      </c>
      <c r="C14" s="50"/>
      <c r="D14" s="32" t="str">
        <f t="shared" si="0"/>
        <v/>
      </c>
      <c r="E14" s="33" t="str">
        <f t="shared" si="1"/>
        <v/>
      </c>
      <c r="F14" s="32"/>
      <c r="G14" s="51" t="str">
        <f t="shared" si="2"/>
        <v/>
      </c>
      <c r="H14" s="33"/>
    </row>
    <row r="15" spans="1:8" x14ac:dyDescent="0.2">
      <c r="B15" s="24"/>
      <c r="C15" s="24"/>
      <c r="D15" s="32"/>
      <c r="E15" s="33"/>
      <c r="F15" s="32"/>
      <c r="G15" s="38"/>
      <c r="H15" s="33"/>
    </row>
    <row r="16" spans="1:8" x14ac:dyDescent="0.2">
      <c r="A16">
        <v>97</v>
      </c>
      <c r="B16" s="24"/>
      <c r="C16" s="24"/>
      <c r="D16" s="32"/>
      <c r="E16" s="33"/>
      <c r="F16" s="32"/>
      <c r="G16" s="38"/>
      <c r="H16" s="33"/>
    </row>
    <row r="17" spans="1:8" x14ac:dyDescent="0.2">
      <c r="A17">
        <v>98</v>
      </c>
      <c r="B17" s="24"/>
      <c r="C17" s="24"/>
      <c r="D17" s="32"/>
      <c r="E17" s="33"/>
      <c r="F17" s="32"/>
      <c r="G17" s="38"/>
      <c r="H17" s="33"/>
    </row>
    <row r="18" spans="1:8" x14ac:dyDescent="0.2">
      <c r="A18">
        <v>99</v>
      </c>
      <c r="B18" s="24"/>
      <c r="C18" s="24"/>
      <c r="D18" s="32"/>
      <c r="E18" s="33"/>
      <c r="F18" s="32"/>
      <c r="G18" s="38"/>
      <c r="H18" s="33"/>
    </row>
    <row r="19" spans="1:8" ht="13.5" thickBot="1" x14ac:dyDescent="0.25">
      <c r="A19">
        <v>100</v>
      </c>
      <c r="B19" s="25"/>
      <c r="C19" s="25"/>
      <c r="D19" s="34"/>
      <c r="E19" s="35"/>
      <c r="F19" s="34"/>
      <c r="G19" s="39"/>
      <c r="H19" s="35"/>
    </row>
  </sheetData>
  <mergeCells count="5">
    <mergeCell ref="C4:D4"/>
    <mergeCell ref="C6:F6"/>
    <mergeCell ref="G6:H6"/>
    <mergeCell ref="D7:F7"/>
    <mergeCell ref="G7:H7"/>
  </mergeCells>
  <conditionalFormatting sqref="D9:D109">
    <cfRule type="expression" dxfId="1" priority="1">
      <formula>D9&gt;$C$4</formula>
    </cfRule>
  </conditionalFormatting>
  <dataValidations count="1">
    <dataValidation type="list" allowBlank="1" showInputMessage="1" showErrorMessage="1" sqref="F9:F13">
      <formula1>Aptitude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Feuil3</vt:lpstr>
      <vt:lpstr>Aptitude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lacy</cp:lastModifiedBy>
  <dcterms:created xsi:type="dcterms:W3CDTF">2013-08-27T19:19:13Z</dcterms:created>
  <dcterms:modified xsi:type="dcterms:W3CDTF">2013-09-02T19:25:44Z</dcterms:modified>
</cp:coreProperties>
</file>