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6015" windowWidth="20550" windowHeight="2085" activeTab="1"/>
  </bookViews>
  <sheets>
    <sheet name="Data 1" sheetId="1" r:id="rId1"/>
    <sheet name="Data 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2" a="1"/>
  <c r="H2" s="1"/>
  <c r="L3" l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"/>
  <c r="K3" i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2"/>
  <c r="J3" i="2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" a="1"/>
  <c r="J2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3" a="1"/>
  <c r="H3" s="1"/>
  <c r="K4" l="1"/>
  <c r="K21"/>
  <c r="K19"/>
  <c r="K17"/>
  <c r="K15"/>
  <c r="K13"/>
  <c r="K11"/>
  <c r="K9"/>
  <c r="K7"/>
  <c r="K5"/>
  <c r="K3"/>
  <c r="K2"/>
  <c r="K20"/>
  <c r="K18"/>
  <c r="K16"/>
  <c r="K14"/>
  <c r="K12"/>
  <c r="K10"/>
  <c r="K8"/>
  <c r="K6"/>
</calcChain>
</file>

<file path=xl/sharedStrings.xml><?xml version="1.0" encoding="utf-8"?>
<sst xmlns="http://schemas.openxmlformats.org/spreadsheetml/2006/main" count="714" uniqueCount="82">
  <si>
    <t>RUN</t>
  </si>
  <si>
    <t>GI</t>
  </si>
  <si>
    <t>GIASUDT2015MOA</t>
  </si>
  <si>
    <t>ASU - GI - Gestion Interne MOA DSIA 2015</t>
  </si>
  <si>
    <t>MOA</t>
  </si>
  <si>
    <t>S-NA-A</t>
  </si>
  <si>
    <t>01</t>
  </si>
  <si>
    <t>02</t>
  </si>
  <si>
    <t>GIASUDT2015MOE</t>
  </si>
  <si>
    <t>ASU - GI - Gestion Interne MOE 2015</t>
  </si>
  <si>
    <t>MOE</t>
  </si>
  <si>
    <t>Etudes</t>
  </si>
  <si>
    <t>SI-DE-ASS-E</t>
  </si>
  <si>
    <t>MC</t>
  </si>
  <si>
    <t>MCASUDA15EXTNAP</t>
  </si>
  <si>
    <t>ASU - MC - Maintenance/Correction Natixis Assurances Partenaires Extranap 2015</t>
  </si>
  <si>
    <t>MCASUDM15IARD</t>
  </si>
  <si>
    <t>ASU - MC - Maintenance/Correction IARD 2015</t>
  </si>
  <si>
    <t>MCASUDP15PREV</t>
  </si>
  <si>
    <t>ASU - MC - Maintenance/Correction Prévoyance 2015</t>
  </si>
  <si>
    <t>MCASUDT15CLIENTS</t>
  </si>
  <si>
    <t>ASU - MC - Maintenance/Correction applications Clients 2015</t>
  </si>
  <si>
    <t>MCASUDT15DECISIONNEL</t>
  </si>
  <si>
    <t>ASU - MC - Maintenance/Correction applications Décisionnel 2015</t>
  </si>
  <si>
    <t>MCASUDT15WEB</t>
  </si>
  <si>
    <t>ASU - MC - Maintenance/Correction applications WEB 2015</t>
  </si>
  <si>
    <t>MCASUDV15OMEGA</t>
  </si>
  <si>
    <t>ASU - MC - Maintenance/Correction OMEGA 2015</t>
  </si>
  <si>
    <t>MCASUDV15VIE</t>
  </si>
  <si>
    <t>ASU - MC - Maintenance/Correction Vie 3270 2015</t>
  </si>
  <si>
    <t>PL</t>
  </si>
  <si>
    <t>PLASUDT2015MOA</t>
  </si>
  <si>
    <t>ASU - PL - Activites_Pilotage_MOA_2015</t>
  </si>
  <si>
    <t>PLASUDT2015MOE</t>
  </si>
  <si>
    <t>ASU - PL - Activites_Pilotage_MOE_2015</t>
  </si>
  <si>
    <t>SI-DE-FSP-E</t>
  </si>
  <si>
    <t>SU</t>
  </si>
  <si>
    <t>SUASUDA15EXTNAP</t>
  </si>
  <si>
    <t>ASU - SU - Support/Assistance Natixis Assurances Partenaires Extranap 2015</t>
  </si>
  <si>
    <t>SI-EQT-DCM-E</t>
  </si>
  <si>
    <t>SUASUDA15NAP</t>
  </si>
  <si>
    <t>ASU - SU - Support/Assistance Natixis Assurances Partenaires 2015</t>
  </si>
  <si>
    <t>SUASUDL15NL</t>
  </si>
  <si>
    <t>ASU - SU - Support/Assistance Natixis Life 2015</t>
  </si>
  <si>
    <t>SUASUDM15IARD</t>
  </si>
  <si>
    <t>ASU - SU - Support/Assistance IARD 2015</t>
  </si>
  <si>
    <t>SUASUDP15PREV</t>
  </si>
  <si>
    <t>ASU - SU - Support/Assistance Prévoyance 2015</t>
  </si>
  <si>
    <t>SUASUDT15CLIENTS</t>
  </si>
  <si>
    <t>ASU - SU - Support/Assistance applications Clients 2015</t>
  </si>
  <si>
    <t>SUASUDT15DECISIONNEL</t>
  </si>
  <si>
    <t>ASU - SU - Support/Assistance applications Decisionnel 2015</t>
  </si>
  <si>
    <t>SUASUDT15WEB</t>
  </si>
  <si>
    <t>ASU - SU - Support/Assistance applications WEB 2015</t>
  </si>
  <si>
    <t>SUASUDV15OMEGA</t>
  </si>
  <si>
    <t>ASU - SU - Support/Assistance OMEGA 2015</t>
  </si>
  <si>
    <t>SUASUDV15VIE</t>
  </si>
  <si>
    <t>ASU - SU - Support/Assistance Vie 3270 2015</t>
  </si>
  <si>
    <t>PLANNING RUN/CHANGE</t>
  </si>
  <si>
    <t>PLANNING FAMILLE ACTIVITE AVEC GP</t>
  </si>
  <si>
    <t>PLANNING ID</t>
  </si>
  <si>
    <t>PLANNING LIBELLE</t>
  </si>
  <si>
    <t>CT ROLE 1</t>
  </si>
  <si>
    <t>CT ROLE 2</t>
  </si>
  <si>
    <t>CT CODE LONG</t>
  </si>
  <si>
    <t>MOIS</t>
  </si>
  <si>
    <t>CONSTATE ENREGISTRE</t>
  </si>
  <si>
    <t>RUN/CHANGE</t>
  </si>
  <si>
    <t>Famille</t>
  </si>
  <si>
    <t>Id planning 2015</t>
  </si>
  <si>
    <t>Libellé planning 2015</t>
  </si>
  <si>
    <t>Ct Rôles</t>
  </si>
  <si>
    <t>Budget</t>
  </si>
  <si>
    <t>Mois</t>
  </si>
  <si>
    <t>Conso</t>
  </si>
  <si>
    <t>Année</t>
  </si>
  <si>
    <t>ASU-PL-Activites_Pilotage_MOA_2015</t>
  </si>
  <si>
    <t>MCASUDA15NAP</t>
  </si>
  <si>
    <t>ASU - MC - Maintenance/Correction Natixis Assurances Partenaires 2015</t>
  </si>
  <si>
    <t>MCASUDL15NL</t>
  </si>
  <si>
    <t>ASU - MC - Maintenance/Correction Natixis Life 2015</t>
  </si>
  <si>
    <t>ASU - SU - Support/Assistance applications Décisionnel 2015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</si>
</sst>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2" fillId="2" borderId="1" xfId="0" applyNumberFormat="1" applyFont="1" applyFill="1" applyBorder="1" applyAlignment="1">
      <alignment horizontal="left"/>
    </xf>
    <xf numFmtId="0" fontId="1" fillId="3" borderId="0" xfId="0" applyFont="1" applyFill="1"/>
    <xf numFmtId="49" fontId="3" fillId="3" borderId="0" xfId="0" applyNumberFormat="1" applyFont="1" applyFill="1"/>
    <xf numFmtId="49" fontId="4" fillId="0" borderId="0" xfId="0" applyNumberFormat="1" applyFont="1" applyAlignment="1">
      <alignment horizontal="right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49" fontId="4" fillId="7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73"/>
  <sheetViews>
    <sheetView topLeftCell="A2" workbookViewId="0">
      <selection activeCell="F52" sqref="F52"/>
    </sheetView>
  </sheetViews>
  <sheetFormatPr baseColWidth="10" defaultRowHeight="15"/>
  <cols>
    <col min="11" max="11" width="30.28515625" bestFit="1" customWidth="1"/>
    <col min="12" max="12" width="4.7109375" customWidth="1"/>
  </cols>
  <sheetData>
    <row r="1" spans="1:12">
      <c r="A1" s="1" t="s">
        <v>58</v>
      </c>
      <c r="B1" s="1" t="s">
        <v>59</v>
      </c>
      <c r="C1" s="1" t="s">
        <v>60</v>
      </c>
      <c r="D1" s="1" t="s">
        <v>61</v>
      </c>
      <c r="E1" s="1" t="s">
        <v>62</v>
      </c>
      <c r="F1" s="1" t="s">
        <v>63</v>
      </c>
      <c r="G1" s="1" t="s">
        <v>64</v>
      </c>
      <c r="H1" s="1" t="s">
        <v>65</v>
      </c>
      <c r="I1" s="1" t="s">
        <v>66</v>
      </c>
    </row>
    <row r="2" spans="1:1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4</v>
      </c>
      <c r="G2" t="s">
        <v>5</v>
      </c>
      <c r="H2" t="s">
        <v>6</v>
      </c>
      <c r="I2">
        <v>32.25</v>
      </c>
      <c r="K2" s="6" t="str">
        <f>C2&amp;E2&amp;H2</f>
        <v>GIASUDT2015MOAMOA01</v>
      </c>
      <c r="L2" s="6">
        <v>1</v>
      </c>
    </row>
    <row r="3" spans="1:12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4</v>
      </c>
      <c r="G3" t="s">
        <v>5</v>
      </c>
      <c r="H3" t="s">
        <v>7</v>
      </c>
      <c r="I3">
        <v>14.5</v>
      </c>
      <c r="K3" s="6" t="str">
        <f t="shared" ref="K3:K66" si="0">C3&amp;E3&amp;H3</f>
        <v>GIASUDT2015MOAMOA02</v>
      </c>
      <c r="L3" s="6">
        <v>2</v>
      </c>
    </row>
    <row r="4" spans="1:12">
      <c r="A4" s="8" t="s">
        <v>0</v>
      </c>
      <c r="B4" s="8" t="s">
        <v>36</v>
      </c>
      <c r="C4" s="8" t="s">
        <v>46</v>
      </c>
      <c r="D4" s="8" t="s">
        <v>47</v>
      </c>
      <c r="E4" s="8" t="s">
        <v>4</v>
      </c>
      <c r="F4" s="8" t="s">
        <v>4</v>
      </c>
      <c r="G4" s="8" t="s">
        <v>5</v>
      </c>
      <c r="H4" s="8" t="s">
        <v>6</v>
      </c>
      <c r="I4" s="8">
        <v>17.25</v>
      </c>
      <c r="J4" s="8"/>
      <c r="K4" s="8" t="str">
        <f>C4&amp;E4&amp;H4</f>
        <v>SUASUDP15PREVMOA01</v>
      </c>
      <c r="L4" s="8">
        <v>44</v>
      </c>
    </row>
    <row r="5" spans="1:12">
      <c r="A5" t="s">
        <v>0</v>
      </c>
      <c r="B5" t="s">
        <v>1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6</v>
      </c>
      <c r="I5">
        <v>41.9</v>
      </c>
      <c r="K5" s="6" t="str">
        <f t="shared" si="0"/>
        <v>GIASUDT2015MOEMOE01</v>
      </c>
      <c r="L5" s="6">
        <v>3</v>
      </c>
    </row>
    <row r="6" spans="1:12">
      <c r="A6" t="s">
        <v>0</v>
      </c>
      <c r="B6" t="s">
        <v>1</v>
      </c>
      <c r="C6" t="s">
        <v>8</v>
      </c>
      <c r="D6" t="s">
        <v>9</v>
      </c>
      <c r="E6" t="s">
        <v>10</v>
      </c>
      <c r="F6" t="s">
        <v>11</v>
      </c>
      <c r="G6" t="s">
        <v>12</v>
      </c>
      <c r="H6" t="s">
        <v>7</v>
      </c>
      <c r="I6">
        <v>16.25</v>
      </c>
      <c r="K6" s="6" t="str">
        <f t="shared" si="0"/>
        <v>GIASUDT2015MOEMOE02</v>
      </c>
      <c r="L6" s="6">
        <v>4</v>
      </c>
    </row>
    <row r="7" spans="1:12">
      <c r="A7" t="s">
        <v>0</v>
      </c>
      <c r="B7" t="s">
        <v>13</v>
      </c>
      <c r="C7" t="s">
        <v>14</v>
      </c>
      <c r="D7" t="s">
        <v>15</v>
      </c>
      <c r="E7" t="s">
        <v>10</v>
      </c>
      <c r="F7" t="s">
        <v>11</v>
      </c>
      <c r="G7" t="s">
        <v>12</v>
      </c>
      <c r="H7" t="s">
        <v>6</v>
      </c>
      <c r="I7">
        <v>1</v>
      </c>
      <c r="K7" s="6" t="str">
        <f t="shared" si="0"/>
        <v>MCASUDA15EXTNAPMOE01</v>
      </c>
      <c r="L7" s="6">
        <v>5</v>
      </c>
    </row>
    <row r="8" spans="1:12">
      <c r="A8" t="s">
        <v>0</v>
      </c>
      <c r="B8" t="s">
        <v>13</v>
      </c>
      <c r="C8" t="s">
        <v>14</v>
      </c>
      <c r="D8" t="s">
        <v>15</v>
      </c>
      <c r="E8" t="s">
        <v>10</v>
      </c>
      <c r="F8" t="s">
        <v>11</v>
      </c>
      <c r="G8" t="s">
        <v>12</v>
      </c>
      <c r="H8" t="s">
        <v>7</v>
      </c>
      <c r="I8">
        <v>0.5</v>
      </c>
      <c r="K8" s="6" t="str">
        <f t="shared" si="0"/>
        <v>MCASUDA15EXTNAPMOE02</v>
      </c>
      <c r="L8" s="6">
        <v>6</v>
      </c>
    </row>
    <row r="9" spans="1:12">
      <c r="A9" t="s">
        <v>0</v>
      </c>
      <c r="B9" t="s">
        <v>13</v>
      </c>
      <c r="C9" t="s">
        <v>16</v>
      </c>
      <c r="D9" t="s">
        <v>17</v>
      </c>
      <c r="E9" t="s">
        <v>10</v>
      </c>
      <c r="F9" t="s">
        <v>11</v>
      </c>
      <c r="G9" t="s">
        <v>12</v>
      </c>
      <c r="H9" t="s">
        <v>6</v>
      </c>
      <c r="I9">
        <v>3</v>
      </c>
      <c r="K9" s="6" t="str">
        <f t="shared" si="0"/>
        <v>MCASUDM15IARDMOE01</v>
      </c>
      <c r="L9" s="6">
        <v>7</v>
      </c>
    </row>
    <row r="10" spans="1:12">
      <c r="A10" t="s">
        <v>0</v>
      </c>
      <c r="B10" t="s">
        <v>13</v>
      </c>
      <c r="C10" t="s">
        <v>16</v>
      </c>
      <c r="D10" t="s">
        <v>17</v>
      </c>
      <c r="E10" t="s">
        <v>10</v>
      </c>
      <c r="F10" t="s">
        <v>11</v>
      </c>
      <c r="G10" t="s">
        <v>12</v>
      </c>
      <c r="H10" t="s">
        <v>7</v>
      </c>
      <c r="I10">
        <v>3</v>
      </c>
      <c r="K10" s="6" t="str">
        <f t="shared" si="0"/>
        <v>MCASUDM15IARDMOE02</v>
      </c>
      <c r="L10" s="6">
        <v>8</v>
      </c>
    </row>
    <row r="11" spans="1:12">
      <c r="A11" t="s">
        <v>0</v>
      </c>
      <c r="B11" t="s">
        <v>13</v>
      </c>
      <c r="C11" t="s">
        <v>18</v>
      </c>
      <c r="D11" t="s">
        <v>19</v>
      </c>
      <c r="E11" t="s">
        <v>10</v>
      </c>
      <c r="F11" t="s">
        <v>11</v>
      </c>
      <c r="G11" t="s">
        <v>12</v>
      </c>
      <c r="H11" t="s">
        <v>6</v>
      </c>
      <c r="I11">
        <v>7.74</v>
      </c>
      <c r="K11" s="6" t="str">
        <f t="shared" si="0"/>
        <v>MCASUDP15PREVMOE01</v>
      </c>
      <c r="L11" s="6">
        <v>9</v>
      </c>
    </row>
    <row r="12" spans="1:12">
      <c r="A12" t="s">
        <v>0</v>
      </c>
      <c r="B12" t="s">
        <v>13</v>
      </c>
      <c r="C12" t="s">
        <v>20</v>
      </c>
      <c r="D12" t="s">
        <v>21</v>
      </c>
      <c r="E12" t="s">
        <v>10</v>
      </c>
      <c r="F12" t="s">
        <v>11</v>
      </c>
      <c r="G12" t="s">
        <v>12</v>
      </c>
      <c r="H12" t="s">
        <v>6</v>
      </c>
      <c r="I12">
        <v>3</v>
      </c>
      <c r="K12" s="6" t="str">
        <f t="shared" si="0"/>
        <v>MCASUDT15CLIENTSMOE01</v>
      </c>
      <c r="L12" s="6">
        <v>10</v>
      </c>
    </row>
    <row r="13" spans="1:12">
      <c r="A13" t="s">
        <v>0</v>
      </c>
      <c r="B13" t="s">
        <v>13</v>
      </c>
      <c r="C13" t="s">
        <v>20</v>
      </c>
      <c r="D13" t="s">
        <v>21</v>
      </c>
      <c r="E13" t="s">
        <v>10</v>
      </c>
      <c r="F13" t="s">
        <v>11</v>
      </c>
      <c r="G13" t="s">
        <v>12</v>
      </c>
      <c r="H13" t="s">
        <v>7</v>
      </c>
      <c r="I13">
        <v>3.25</v>
      </c>
      <c r="K13" s="6" t="str">
        <f t="shared" si="0"/>
        <v>MCASUDT15CLIENTSMOE02</v>
      </c>
      <c r="L13" s="6">
        <v>11</v>
      </c>
    </row>
    <row r="14" spans="1:12">
      <c r="A14" t="s">
        <v>0</v>
      </c>
      <c r="B14" t="s">
        <v>13</v>
      </c>
      <c r="C14" t="s">
        <v>22</v>
      </c>
      <c r="D14" t="s">
        <v>23</v>
      </c>
      <c r="E14" t="s">
        <v>4</v>
      </c>
      <c r="F14" t="s">
        <v>4</v>
      </c>
      <c r="G14" t="s">
        <v>5</v>
      </c>
      <c r="H14" t="s">
        <v>6</v>
      </c>
      <c r="I14">
        <v>12.6</v>
      </c>
      <c r="K14" s="6" t="str">
        <f t="shared" si="0"/>
        <v>MCASUDT15DECISIONNELMOA01</v>
      </c>
      <c r="L14" s="6">
        <v>12</v>
      </c>
    </row>
    <row r="15" spans="1:12">
      <c r="A15" t="s">
        <v>0</v>
      </c>
      <c r="B15" t="s">
        <v>13</v>
      </c>
      <c r="C15" t="s">
        <v>22</v>
      </c>
      <c r="D15" t="s">
        <v>23</v>
      </c>
      <c r="E15" t="s">
        <v>4</v>
      </c>
      <c r="F15" t="s">
        <v>4</v>
      </c>
      <c r="G15" t="s">
        <v>5</v>
      </c>
      <c r="H15" t="s">
        <v>7</v>
      </c>
      <c r="I15">
        <v>9.3999999999999986</v>
      </c>
      <c r="K15" s="6" t="str">
        <f t="shared" si="0"/>
        <v>MCASUDT15DECISIONNELMOA02</v>
      </c>
      <c r="L15" s="6">
        <v>13</v>
      </c>
    </row>
    <row r="16" spans="1:12">
      <c r="A16" t="s">
        <v>0</v>
      </c>
      <c r="B16" t="s">
        <v>13</v>
      </c>
      <c r="C16" t="s">
        <v>22</v>
      </c>
      <c r="D16" t="s">
        <v>23</v>
      </c>
      <c r="E16" t="s">
        <v>10</v>
      </c>
      <c r="F16" t="s">
        <v>11</v>
      </c>
      <c r="G16" t="s">
        <v>12</v>
      </c>
      <c r="H16" t="s">
        <v>6</v>
      </c>
      <c r="I16">
        <v>9</v>
      </c>
      <c r="K16" s="6" t="str">
        <f>C16&amp;E16&amp;H16</f>
        <v>MCASUDT15DECISIONNELMOE01</v>
      </c>
      <c r="L16" s="6">
        <v>14</v>
      </c>
    </row>
    <row r="17" spans="1:12">
      <c r="A17" t="s">
        <v>0</v>
      </c>
      <c r="B17" t="s">
        <v>13</v>
      </c>
      <c r="C17" t="s">
        <v>22</v>
      </c>
      <c r="D17" t="s">
        <v>23</v>
      </c>
      <c r="E17" t="s">
        <v>10</v>
      </c>
      <c r="F17" t="s">
        <v>11</v>
      </c>
      <c r="G17" t="s">
        <v>12</v>
      </c>
      <c r="H17" t="s">
        <v>7</v>
      </c>
      <c r="I17">
        <v>5.5</v>
      </c>
      <c r="K17" s="6" t="str">
        <f t="shared" si="0"/>
        <v>MCASUDT15DECISIONNELMOE02</v>
      </c>
      <c r="L17" s="6">
        <v>15</v>
      </c>
    </row>
    <row r="18" spans="1:12">
      <c r="A18" t="s">
        <v>0</v>
      </c>
      <c r="B18" t="s">
        <v>13</v>
      </c>
      <c r="C18" t="s">
        <v>24</v>
      </c>
      <c r="D18" t="s">
        <v>25</v>
      </c>
      <c r="E18" t="s">
        <v>10</v>
      </c>
      <c r="F18" t="s">
        <v>11</v>
      </c>
      <c r="G18" t="s">
        <v>12</v>
      </c>
      <c r="H18" t="s">
        <v>6</v>
      </c>
      <c r="I18">
        <v>19.5</v>
      </c>
      <c r="K18" s="6" t="str">
        <f t="shared" si="0"/>
        <v>MCASUDT15WEBMOE01</v>
      </c>
      <c r="L18" s="6">
        <v>16</v>
      </c>
    </row>
    <row r="19" spans="1:12">
      <c r="A19" t="s">
        <v>0</v>
      </c>
      <c r="B19" t="s">
        <v>13</v>
      </c>
      <c r="C19" t="s">
        <v>24</v>
      </c>
      <c r="D19" t="s">
        <v>25</v>
      </c>
      <c r="E19" t="s">
        <v>10</v>
      </c>
      <c r="F19" t="s">
        <v>11</v>
      </c>
      <c r="G19" t="s">
        <v>12</v>
      </c>
      <c r="H19" t="s">
        <v>7</v>
      </c>
      <c r="I19">
        <v>30.27</v>
      </c>
      <c r="K19" s="6" t="str">
        <f t="shared" si="0"/>
        <v>MCASUDT15WEBMOE02</v>
      </c>
      <c r="L19" s="6">
        <v>17</v>
      </c>
    </row>
    <row r="20" spans="1:12">
      <c r="A20" t="s">
        <v>0</v>
      </c>
      <c r="B20" t="s">
        <v>13</v>
      </c>
      <c r="C20" t="s">
        <v>26</v>
      </c>
      <c r="D20" t="s">
        <v>27</v>
      </c>
      <c r="E20" t="s">
        <v>4</v>
      </c>
      <c r="F20" t="s">
        <v>4</v>
      </c>
      <c r="G20" t="s">
        <v>5</v>
      </c>
      <c r="H20" t="s">
        <v>6</v>
      </c>
      <c r="I20">
        <v>54</v>
      </c>
      <c r="K20" s="6" t="str">
        <f t="shared" si="0"/>
        <v>MCASUDV15OMEGAMOA01</v>
      </c>
      <c r="L20" s="6">
        <v>18</v>
      </c>
    </row>
    <row r="21" spans="1:12">
      <c r="A21" t="s">
        <v>0</v>
      </c>
      <c r="B21" t="s">
        <v>13</v>
      </c>
      <c r="C21" t="s">
        <v>26</v>
      </c>
      <c r="D21" t="s">
        <v>27</v>
      </c>
      <c r="E21" t="s">
        <v>4</v>
      </c>
      <c r="F21" t="s">
        <v>4</v>
      </c>
      <c r="G21" t="s">
        <v>5</v>
      </c>
      <c r="H21" t="s">
        <v>7</v>
      </c>
      <c r="I21">
        <v>46.5</v>
      </c>
      <c r="K21" s="6" t="str">
        <f t="shared" si="0"/>
        <v>MCASUDV15OMEGAMOA02</v>
      </c>
      <c r="L21" s="6">
        <v>19</v>
      </c>
    </row>
    <row r="22" spans="1:12">
      <c r="A22" t="s">
        <v>0</v>
      </c>
      <c r="B22" t="s">
        <v>13</v>
      </c>
      <c r="C22" t="s">
        <v>26</v>
      </c>
      <c r="D22" t="s">
        <v>27</v>
      </c>
      <c r="E22" t="s">
        <v>10</v>
      </c>
      <c r="F22" t="s">
        <v>11</v>
      </c>
      <c r="G22" t="s">
        <v>12</v>
      </c>
      <c r="H22" t="s">
        <v>6</v>
      </c>
      <c r="I22">
        <v>173.15</v>
      </c>
      <c r="K22" s="6" t="str">
        <f t="shared" si="0"/>
        <v>MCASUDV15OMEGAMOE01</v>
      </c>
      <c r="L22" s="6">
        <v>20</v>
      </c>
    </row>
    <row r="23" spans="1:12">
      <c r="A23" t="s">
        <v>0</v>
      </c>
      <c r="B23" t="s">
        <v>13</v>
      </c>
      <c r="C23" t="s">
        <v>26</v>
      </c>
      <c r="D23" t="s">
        <v>27</v>
      </c>
      <c r="E23" t="s">
        <v>10</v>
      </c>
      <c r="F23" t="s">
        <v>11</v>
      </c>
      <c r="G23" t="s">
        <v>12</v>
      </c>
      <c r="H23" t="s">
        <v>7</v>
      </c>
      <c r="I23">
        <v>164.71</v>
      </c>
      <c r="K23" s="6" t="str">
        <f t="shared" si="0"/>
        <v>MCASUDV15OMEGAMOE02</v>
      </c>
      <c r="L23" s="6">
        <v>21</v>
      </c>
    </row>
    <row r="24" spans="1:12">
      <c r="A24" t="s">
        <v>0</v>
      </c>
      <c r="B24" t="s">
        <v>13</v>
      </c>
      <c r="C24" t="s">
        <v>28</v>
      </c>
      <c r="D24" t="s">
        <v>29</v>
      </c>
      <c r="E24" t="s">
        <v>10</v>
      </c>
      <c r="F24" t="s">
        <v>11</v>
      </c>
      <c r="G24" t="s">
        <v>12</v>
      </c>
      <c r="H24" t="s">
        <v>7</v>
      </c>
      <c r="I24">
        <v>0.25</v>
      </c>
      <c r="K24" s="6" t="str">
        <f t="shared" si="0"/>
        <v>MCASUDV15VIEMOE02</v>
      </c>
      <c r="L24" s="6">
        <v>22</v>
      </c>
    </row>
    <row r="25" spans="1:12">
      <c r="A25" t="s">
        <v>0</v>
      </c>
      <c r="B25" t="s">
        <v>30</v>
      </c>
      <c r="C25" t="s">
        <v>31</v>
      </c>
      <c r="D25" t="s">
        <v>32</v>
      </c>
      <c r="E25" t="s">
        <v>4</v>
      </c>
      <c r="F25" t="s">
        <v>4</v>
      </c>
      <c r="G25" t="s">
        <v>5</v>
      </c>
      <c r="H25" t="s">
        <v>6</v>
      </c>
      <c r="I25">
        <v>33.75</v>
      </c>
      <c r="K25" s="6" t="str">
        <f t="shared" si="0"/>
        <v>PLASUDT2015MOAMOA01</v>
      </c>
      <c r="L25" s="6">
        <v>23</v>
      </c>
    </row>
    <row r="26" spans="1:12">
      <c r="A26" t="s">
        <v>0</v>
      </c>
      <c r="B26" t="s">
        <v>30</v>
      </c>
      <c r="C26" t="s">
        <v>31</v>
      </c>
      <c r="D26" t="s">
        <v>32</v>
      </c>
      <c r="E26" t="s">
        <v>4</v>
      </c>
      <c r="F26" t="s">
        <v>4</v>
      </c>
      <c r="G26" t="s">
        <v>5</v>
      </c>
      <c r="H26" t="s">
        <v>7</v>
      </c>
      <c r="I26">
        <v>18</v>
      </c>
      <c r="K26" s="6" t="str">
        <f t="shared" si="0"/>
        <v>PLASUDT2015MOAMOA02</v>
      </c>
      <c r="L26" s="6">
        <v>24</v>
      </c>
    </row>
    <row r="27" spans="1:12">
      <c r="A27" t="s">
        <v>0</v>
      </c>
      <c r="B27" t="s">
        <v>30</v>
      </c>
      <c r="C27" t="s">
        <v>33</v>
      </c>
      <c r="D27" t="s">
        <v>34</v>
      </c>
      <c r="E27" t="s">
        <v>10</v>
      </c>
      <c r="F27" t="s">
        <v>11</v>
      </c>
      <c r="G27" t="s">
        <v>12</v>
      </c>
      <c r="H27" t="s">
        <v>6</v>
      </c>
      <c r="I27">
        <v>104</v>
      </c>
      <c r="K27" s="6" t="str">
        <f t="shared" si="0"/>
        <v>PLASUDT2015MOEMOE01</v>
      </c>
      <c r="L27" s="6">
        <v>25</v>
      </c>
    </row>
    <row r="28" spans="1:12">
      <c r="A28" t="s">
        <v>0</v>
      </c>
      <c r="B28" t="s">
        <v>30</v>
      </c>
      <c r="C28" t="s">
        <v>33</v>
      </c>
      <c r="D28" t="s">
        <v>34</v>
      </c>
      <c r="E28" t="s">
        <v>10</v>
      </c>
      <c r="F28" t="s">
        <v>11</v>
      </c>
      <c r="G28" t="s">
        <v>12</v>
      </c>
      <c r="H28" t="s">
        <v>7</v>
      </c>
      <c r="I28">
        <v>74.25</v>
      </c>
      <c r="K28" s="6" t="str">
        <f t="shared" si="0"/>
        <v>PLASUDT2015MOEMOE02</v>
      </c>
      <c r="L28" s="6">
        <v>26</v>
      </c>
    </row>
    <row r="29" spans="1:12">
      <c r="A29" t="s">
        <v>0</v>
      </c>
      <c r="B29" t="s">
        <v>30</v>
      </c>
      <c r="C29" t="s">
        <v>33</v>
      </c>
      <c r="D29" t="s">
        <v>34</v>
      </c>
      <c r="E29" t="s">
        <v>10</v>
      </c>
      <c r="F29" t="s">
        <v>11</v>
      </c>
      <c r="G29" t="s">
        <v>35</v>
      </c>
      <c r="H29" t="s">
        <v>6</v>
      </c>
      <c r="I29">
        <v>4</v>
      </c>
      <c r="K29" s="6" t="str">
        <f t="shared" si="0"/>
        <v>PLASUDT2015MOEMOE01</v>
      </c>
      <c r="L29" s="6">
        <v>27</v>
      </c>
    </row>
    <row r="30" spans="1:12">
      <c r="A30" t="s">
        <v>0</v>
      </c>
      <c r="B30" t="s">
        <v>30</v>
      </c>
      <c r="C30" t="s">
        <v>33</v>
      </c>
      <c r="D30" t="s">
        <v>34</v>
      </c>
      <c r="E30" t="s">
        <v>10</v>
      </c>
      <c r="F30" t="s">
        <v>11</v>
      </c>
      <c r="G30" t="s">
        <v>35</v>
      </c>
      <c r="H30" t="s">
        <v>7</v>
      </c>
      <c r="I30">
        <v>3</v>
      </c>
      <c r="K30" s="6" t="str">
        <f t="shared" si="0"/>
        <v>PLASUDT2015MOEMOE02</v>
      </c>
      <c r="L30" s="6">
        <v>28</v>
      </c>
    </row>
    <row r="31" spans="1:12">
      <c r="A31" t="s">
        <v>0</v>
      </c>
      <c r="B31" t="s">
        <v>36</v>
      </c>
      <c r="C31" t="s">
        <v>37</v>
      </c>
      <c r="D31" t="s">
        <v>38</v>
      </c>
      <c r="E31" t="s">
        <v>10</v>
      </c>
      <c r="F31" t="s">
        <v>11</v>
      </c>
      <c r="G31" t="s">
        <v>12</v>
      </c>
      <c r="H31" t="s">
        <v>6</v>
      </c>
      <c r="I31">
        <v>3</v>
      </c>
      <c r="K31" s="6" t="str">
        <f t="shared" si="0"/>
        <v>SUASUDA15EXTNAPMOE01</v>
      </c>
      <c r="L31" s="6">
        <v>29</v>
      </c>
    </row>
    <row r="32" spans="1:12">
      <c r="A32" t="s">
        <v>0</v>
      </c>
      <c r="B32" t="s">
        <v>36</v>
      </c>
      <c r="C32" t="s">
        <v>37</v>
      </c>
      <c r="D32" t="s">
        <v>38</v>
      </c>
      <c r="E32" t="s">
        <v>10</v>
      </c>
      <c r="F32" t="s">
        <v>11</v>
      </c>
      <c r="G32" t="s">
        <v>12</v>
      </c>
      <c r="H32" t="s">
        <v>7</v>
      </c>
      <c r="I32">
        <v>2.25</v>
      </c>
      <c r="K32" s="6" t="str">
        <f t="shared" si="0"/>
        <v>SUASUDA15EXTNAPMOE02</v>
      </c>
      <c r="L32" s="6">
        <v>30</v>
      </c>
    </row>
    <row r="33" spans="1:12">
      <c r="A33" t="s">
        <v>0</v>
      </c>
      <c r="B33" t="s">
        <v>36</v>
      </c>
      <c r="C33" t="s">
        <v>37</v>
      </c>
      <c r="D33" t="s">
        <v>38</v>
      </c>
      <c r="E33" t="s">
        <v>10</v>
      </c>
      <c r="F33" t="s">
        <v>11</v>
      </c>
      <c r="G33" t="s">
        <v>39</v>
      </c>
      <c r="H33" t="s">
        <v>6</v>
      </c>
      <c r="I33">
        <v>6</v>
      </c>
      <c r="K33" s="6" t="str">
        <f t="shared" si="0"/>
        <v>SUASUDA15EXTNAPMOE01</v>
      </c>
      <c r="L33" s="6">
        <v>31</v>
      </c>
    </row>
    <row r="34" spans="1:12">
      <c r="A34" t="s">
        <v>0</v>
      </c>
      <c r="B34" t="s">
        <v>36</v>
      </c>
      <c r="C34" t="s">
        <v>37</v>
      </c>
      <c r="D34" t="s">
        <v>38</v>
      </c>
      <c r="E34" t="s">
        <v>10</v>
      </c>
      <c r="F34" t="s">
        <v>11</v>
      </c>
      <c r="G34" t="s">
        <v>39</v>
      </c>
      <c r="H34" t="s">
        <v>7</v>
      </c>
      <c r="I34">
        <v>4.75</v>
      </c>
      <c r="K34" s="6" t="str">
        <f t="shared" si="0"/>
        <v>SUASUDA15EXTNAPMOE02</v>
      </c>
      <c r="L34" s="6">
        <v>32</v>
      </c>
    </row>
    <row r="35" spans="1:12">
      <c r="A35" t="s">
        <v>0</v>
      </c>
      <c r="B35" t="s">
        <v>36</v>
      </c>
      <c r="C35" t="s">
        <v>40</v>
      </c>
      <c r="D35" t="s">
        <v>41</v>
      </c>
      <c r="E35" t="s">
        <v>4</v>
      </c>
      <c r="F35" t="s">
        <v>4</v>
      </c>
      <c r="G35" t="s">
        <v>5</v>
      </c>
      <c r="H35" t="s">
        <v>6</v>
      </c>
      <c r="I35">
        <v>10.5</v>
      </c>
      <c r="K35" s="6" t="str">
        <f t="shared" si="0"/>
        <v>SUASUDA15NAPMOA01</v>
      </c>
      <c r="L35" s="6">
        <v>33</v>
      </c>
    </row>
    <row r="36" spans="1:12">
      <c r="A36" t="s">
        <v>0</v>
      </c>
      <c r="B36" t="s">
        <v>36</v>
      </c>
      <c r="C36" t="s">
        <v>40</v>
      </c>
      <c r="D36" t="s">
        <v>41</v>
      </c>
      <c r="E36" t="s">
        <v>4</v>
      </c>
      <c r="F36" t="s">
        <v>4</v>
      </c>
      <c r="G36" t="s">
        <v>5</v>
      </c>
      <c r="H36" t="s">
        <v>7</v>
      </c>
      <c r="I36">
        <v>25.75</v>
      </c>
      <c r="K36" s="6" t="str">
        <f t="shared" si="0"/>
        <v>SUASUDA15NAPMOA02</v>
      </c>
      <c r="L36" s="6">
        <v>34</v>
      </c>
    </row>
    <row r="37" spans="1:12">
      <c r="A37" t="s">
        <v>0</v>
      </c>
      <c r="B37" t="s">
        <v>36</v>
      </c>
      <c r="C37" t="s">
        <v>40</v>
      </c>
      <c r="D37" t="s">
        <v>41</v>
      </c>
      <c r="E37" t="s">
        <v>10</v>
      </c>
      <c r="F37" t="s">
        <v>11</v>
      </c>
      <c r="G37" t="s">
        <v>12</v>
      </c>
      <c r="H37" t="s">
        <v>6</v>
      </c>
      <c r="I37">
        <v>2.25</v>
      </c>
      <c r="K37" s="6" t="str">
        <f t="shared" si="0"/>
        <v>SUASUDA15NAPMOE01</v>
      </c>
      <c r="L37" s="6">
        <v>35</v>
      </c>
    </row>
    <row r="38" spans="1:12">
      <c r="A38" t="s">
        <v>0</v>
      </c>
      <c r="B38" t="s">
        <v>36</v>
      </c>
      <c r="C38" t="s">
        <v>40</v>
      </c>
      <c r="D38" t="s">
        <v>41</v>
      </c>
      <c r="E38" t="s">
        <v>10</v>
      </c>
      <c r="F38" t="s">
        <v>11</v>
      </c>
      <c r="G38" t="s">
        <v>12</v>
      </c>
      <c r="H38" t="s">
        <v>7</v>
      </c>
      <c r="I38">
        <v>2</v>
      </c>
      <c r="K38" s="6" t="str">
        <f t="shared" si="0"/>
        <v>SUASUDA15NAPMOE02</v>
      </c>
      <c r="L38" s="6">
        <v>36</v>
      </c>
    </row>
    <row r="39" spans="1:12">
      <c r="A39" t="s">
        <v>0</v>
      </c>
      <c r="B39" t="s">
        <v>36</v>
      </c>
      <c r="C39" t="s">
        <v>42</v>
      </c>
      <c r="D39" t="s">
        <v>43</v>
      </c>
      <c r="E39" t="s">
        <v>4</v>
      </c>
      <c r="F39" t="s">
        <v>4</v>
      </c>
      <c r="G39" t="s">
        <v>5</v>
      </c>
      <c r="H39" t="s">
        <v>6</v>
      </c>
      <c r="I39">
        <v>15</v>
      </c>
      <c r="K39" s="6" t="str">
        <f t="shared" si="0"/>
        <v>SUASUDL15NLMOA01</v>
      </c>
      <c r="L39" s="6">
        <v>37</v>
      </c>
    </row>
    <row r="40" spans="1:12">
      <c r="A40" t="s">
        <v>0</v>
      </c>
      <c r="B40" t="s">
        <v>36</v>
      </c>
      <c r="C40" t="s">
        <v>42</v>
      </c>
      <c r="D40" t="s">
        <v>43</v>
      </c>
      <c r="E40" t="s">
        <v>4</v>
      </c>
      <c r="F40" t="s">
        <v>4</v>
      </c>
      <c r="G40" t="s">
        <v>5</v>
      </c>
      <c r="H40" t="s">
        <v>7</v>
      </c>
      <c r="I40">
        <v>12.25</v>
      </c>
      <c r="K40" s="6" t="str">
        <f t="shared" si="0"/>
        <v>SUASUDL15NLMOA02</v>
      </c>
      <c r="L40" s="6">
        <v>38</v>
      </c>
    </row>
    <row r="41" spans="1:12">
      <c r="A41" t="s">
        <v>0</v>
      </c>
      <c r="B41" t="s">
        <v>36</v>
      </c>
      <c r="C41" t="s">
        <v>42</v>
      </c>
      <c r="D41" t="s">
        <v>43</v>
      </c>
      <c r="E41" t="s">
        <v>10</v>
      </c>
      <c r="F41" t="s">
        <v>11</v>
      </c>
      <c r="G41" t="s">
        <v>12</v>
      </c>
      <c r="H41" t="s">
        <v>6</v>
      </c>
      <c r="I41">
        <v>29</v>
      </c>
      <c r="K41" s="6" t="str">
        <f t="shared" si="0"/>
        <v>SUASUDL15NLMOE01</v>
      </c>
      <c r="L41" s="6">
        <v>39</v>
      </c>
    </row>
    <row r="42" spans="1:12">
      <c r="A42" t="s">
        <v>0</v>
      </c>
      <c r="B42" t="s">
        <v>36</v>
      </c>
      <c r="C42" t="s">
        <v>42</v>
      </c>
      <c r="D42" t="s">
        <v>43</v>
      </c>
      <c r="E42" t="s">
        <v>10</v>
      </c>
      <c r="F42" t="s">
        <v>11</v>
      </c>
      <c r="G42" t="s">
        <v>12</v>
      </c>
      <c r="H42" t="s">
        <v>7</v>
      </c>
      <c r="I42">
        <v>29</v>
      </c>
      <c r="K42" s="6" t="str">
        <f t="shared" si="0"/>
        <v>SUASUDL15NLMOE02</v>
      </c>
      <c r="L42" s="6">
        <v>40</v>
      </c>
    </row>
    <row r="43" spans="1:12">
      <c r="A43" t="s">
        <v>0</v>
      </c>
      <c r="B43" t="s">
        <v>36</v>
      </c>
      <c r="C43" t="s">
        <v>44</v>
      </c>
      <c r="D43" t="s">
        <v>45</v>
      </c>
      <c r="E43" t="s">
        <v>4</v>
      </c>
      <c r="F43" t="s">
        <v>4</v>
      </c>
      <c r="G43" t="s">
        <v>5</v>
      </c>
      <c r="H43" t="s">
        <v>6</v>
      </c>
      <c r="I43">
        <v>1</v>
      </c>
      <c r="K43" s="6" t="str">
        <f t="shared" si="0"/>
        <v>SUASUDM15IARDMOA01</v>
      </c>
      <c r="L43" s="6">
        <v>41</v>
      </c>
    </row>
    <row r="44" spans="1:12">
      <c r="A44" t="s">
        <v>0</v>
      </c>
      <c r="B44" t="s">
        <v>36</v>
      </c>
      <c r="C44" t="s">
        <v>44</v>
      </c>
      <c r="D44" t="s">
        <v>45</v>
      </c>
      <c r="E44" t="s">
        <v>10</v>
      </c>
      <c r="F44" t="s">
        <v>11</v>
      </c>
      <c r="G44" t="s">
        <v>12</v>
      </c>
      <c r="H44" t="s">
        <v>6</v>
      </c>
      <c r="I44">
        <v>0.75</v>
      </c>
      <c r="K44" s="6" t="str">
        <f t="shared" si="0"/>
        <v>SUASUDM15IARDMOE01</v>
      </c>
      <c r="L44" s="6">
        <v>42</v>
      </c>
    </row>
    <row r="45" spans="1:12">
      <c r="A45" t="s">
        <v>0</v>
      </c>
      <c r="B45" t="s">
        <v>36</v>
      </c>
      <c r="C45" t="s">
        <v>44</v>
      </c>
      <c r="D45" t="s">
        <v>45</v>
      </c>
      <c r="E45" t="s">
        <v>10</v>
      </c>
      <c r="F45" t="s">
        <v>11</v>
      </c>
      <c r="G45" t="s">
        <v>12</v>
      </c>
      <c r="H45" t="s">
        <v>7</v>
      </c>
      <c r="I45">
        <v>1</v>
      </c>
      <c r="K45" s="6" t="str">
        <f t="shared" si="0"/>
        <v>SUASUDM15IARDMOE02</v>
      </c>
      <c r="L45" s="6">
        <v>43</v>
      </c>
    </row>
    <row r="46" spans="1:12">
      <c r="A46" t="s">
        <v>0</v>
      </c>
      <c r="B46" t="s">
        <v>36</v>
      </c>
      <c r="C46" t="s">
        <v>46</v>
      </c>
      <c r="D46" t="s">
        <v>47</v>
      </c>
      <c r="E46" t="s">
        <v>4</v>
      </c>
      <c r="F46" t="s">
        <v>4</v>
      </c>
      <c r="G46" t="s">
        <v>5</v>
      </c>
      <c r="H46" t="s">
        <v>7</v>
      </c>
      <c r="I46">
        <v>12.75</v>
      </c>
      <c r="K46" s="6" t="str">
        <f t="shared" si="0"/>
        <v>SUASUDP15PREVMOA02</v>
      </c>
      <c r="L46" s="6">
        <v>45</v>
      </c>
    </row>
    <row r="47" spans="1:12">
      <c r="A47" t="s">
        <v>0</v>
      </c>
      <c r="B47" t="s">
        <v>36</v>
      </c>
      <c r="C47" t="s">
        <v>46</v>
      </c>
      <c r="D47" t="s">
        <v>47</v>
      </c>
      <c r="E47" t="s">
        <v>10</v>
      </c>
      <c r="F47" t="s">
        <v>11</v>
      </c>
      <c r="G47" t="s">
        <v>12</v>
      </c>
      <c r="H47" t="s">
        <v>6</v>
      </c>
      <c r="I47">
        <v>20.130000000000003</v>
      </c>
      <c r="K47" s="6" t="str">
        <f t="shared" si="0"/>
        <v>SUASUDP15PREVMOE01</v>
      </c>
      <c r="L47" s="6">
        <v>46</v>
      </c>
    </row>
    <row r="48" spans="1:12">
      <c r="A48" t="s">
        <v>0</v>
      </c>
      <c r="B48" t="s">
        <v>36</v>
      </c>
      <c r="C48" t="s">
        <v>46</v>
      </c>
      <c r="D48" t="s">
        <v>47</v>
      </c>
      <c r="E48" t="s">
        <v>10</v>
      </c>
      <c r="F48" t="s">
        <v>11</v>
      </c>
      <c r="G48" t="s">
        <v>12</v>
      </c>
      <c r="H48" t="s">
        <v>7</v>
      </c>
      <c r="I48">
        <v>18.399999999999999</v>
      </c>
      <c r="K48" s="6" t="str">
        <f t="shared" si="0"/>
        <v>SUASUDP15PREVMOE02</v>
      </c>
      <c r="L48" s="6">
        <v>47</v>
      </c>
    </row>
    <row r="49" spans="1:12">
      <c r="A49" t="s">
        <v>0</v>
      </c>
      <c r="B49" t="s">
        <v>36</v>
      </c>
      <c r="C49" t="s">
        <v>46</v>
      </c>
      <c r="D49" t="s">
        <v>47</v>
      </c>
      <c r="E49" t="s">
        <v>10</v>
      </c>
      <c r="F49" t="s">
        <v>11</v>
      </c>
      <c r="G49" t="s">
        <v>39</v>
      </c>
      <c r="H49" t="s">
        <v>6</v>
      </c>
      <c r="I49">
        <v>0.5</v>
      </c>
      <c r="K49" s="6" t="str">
        <f t="shared" si="0"/>
        <v>SUASUDP15PREVMOE01</v>
      </c>
      <c r="L49" s="6">
        <v>48</v>
      </c>
    </row>
    <row r="50" spans="1:12">
      <c r="A50" t="s">
        <v>0</v>
      </c>
      <c r="B50" t="s">
        <v>36</v>
      </c>
      <c r="C50" t="s">
        <v>46</v>
      </c>
      <c r="D50" t="s">
        <v>47</v>
      </c>
      <c r="E50" t="s">
        <v>10</v>
      </c>
      <c r="F50" t="s">
        <v>11</v>
      </c>
      <c r="G50" t="s">
        <v>39</v>
      </c>
      <c r="H50" t="s">
        <v>7</v>
      </c>
      <c r="I50">
        <v>0.5</v>
      </c>
      <c r="K50" s="6" t="str">
        <f t="shared" si="0"/>
        <v>SUASUDP15PREVMOE02</v>
      </c>
      <c r="L50" s="6">
        <v>49</v>
      </c>
    </row>
    <row r="51" spans="1:12">
      <c r="A51" t="s">
        <v>0</v>
      </c>
      <c r="B51" t="s">
        <v>36</v>
      </c>
      <c r="C51" t="s">
        <v>48</v>
      </c>
      <c r="D51" t="s">
        <v>49</v>
      </c>
      <c r="E51" t="s">
        <v>4</v>
      </c>
      <c r="F51" t="s">
        <v>4</v>
      </c>
      <c r="G51" t="s">
        <v>5</v>
      </c>
      <c r="H51" t="s">
        <v>6</v>
      </c>
      <c r="I51">
        <v>2</v>
      </c>
      <c r="K51" s="6" t="str">
        <f t="shared" si="0"/>
        <v>SUASUDT15CLIENTSMOA01</v>
      </c>
      <c r="L51" s="6">
        <v>50</v>
      </c>
    </row>
    <row r="52" spans="1:12">
      <c r="A52" t="s">
        <v>0</v>
      </c>
      <c r="B52" t="s">
        <v>36</v>
      </c>
      <c r="C52" t="s">
        <v>48</v>
      </c>
      <c r="D52" t="s">
        <v>49</v>
      </c>
      <c r="E52" t="s">
        <v>4</v>
      </c>
      <c r="F52" t="s">
        <v>4</v>
      </c>
      <c r="G52" t="s">
        <v>5</v>
      </c>
      <c r="H52" t="s">
        <v>7</v>
      </c>
      <c r="I52">
        <v>0.75</v>
      </c>
      <c r="K52" s="6" t="str">
        <f t="shared" si="0"/>
        <v>SUASUDT15CLIENTSMOA02</v>
      </c>
      <c r="L52" s="6">
        <v>51</v>
      </c>
    </row>
    <row r="53" spans="1:12">
      <c r="A53" t="s">
        <v>0</v>
      </c>
      <c r="B53" t="s">
        <v>36</v>
      </c>
      <c r="C53" t="s">
        <v>48</v>
      </c>
      <c r="D53" t="s">
        <v>49</v>
      </c>
      <c r="E53" t="s">
        <v>10</v>
      </c>
      <c r="F53" t="s">
        <v>11</v>
      </c>
      <c r="G53" t="s">
        <v>12</v>
      </c>
      <c r="H53" t="s">
        <v>6</v>
      </c>
      <c r="I53">
        <v>1.75</v>
      </c>
      <c r="K53" s="6" t="str">
        <f t="shared" si="0"/>
        <v>SUASUDT15CLIENTSMOE01</v>
      </c>
      <c r="L53" s="6">
        <v>52</v>
      </c>
    </row>
    <row r="54" spans="1:12">
      <c r="A54" t="s">
        <v>0</v>
      </c>
      <c r="B54" t="s">
        <v>36</v>
      </c>
      <c r="C54" t="s">
        <v>48</v>
      </c>
      <c r="D54" t="s">
        <v>49</v>
      </c>
      <c r="E54" t="s">
        <v>10</v>
      </c>
      <c r="F54" t="s">
        <v>11</v>
      </c>
      <c r="G54" t="s">
        <v>12</v>
      </c>
      <c r="H54" t="s">
        <v>7</v>
      </c>
      <c r="I54">
        <v>0.75</v>
      </c>
      <c r="K54" s="6" t="str">
        <f t="shared" si="0"/>
        <v>SUASUDT15CLIENTSMOE02</v>
      </c>
      <c r="L54" s="6">
        <v>53</v>
      </c>
    </row>
    <row r="55" spans="1:12">
      <c r="A55" t="s">
        <v>0</v>
      </c>
      <c r="B55" t="s">
        <v>36</v>
      </c>
      <c r="C55" t="s">
        <v>50</v>
      </c>
      <c r="D55" t="s">
        <v>51</v>
      </c>
      <c r="E55" t="s">
        <v>4</v>
      </c>
      <c r="F55" t="s">
        <v>4</v>
      </c>
      <c r="G55" t="s">
        <v>5</v>
      </c>
      <c r="H55" t="s">
        <v>6</v>
      </c>
      <c r="I55">
        <v>23.5</v>
      </c>
      <c r="K55" s="6" t="str">
        <f t="shared" si="0"/>
        <v>SUASUDT15DECISIONNELMOA01</v>
      </c>
      <c r="L55" s="6">
        <v>54</v>
      </c>
    </row>
    <row r="56" spans="1:12">
      <c r="A56" t="s">
        <v>0</v>
      </c>
      <c r="B56" t="s">
        <v>36</v>
      </c>
      <c r="C56" t="s">
        <v>50</v>
      </c>
      <c r="D56" t="s">
        <v>51</v>
      </c>
      <c r="E56" t="s">
        <v>4</v>
      </c>
      <c r="F56" t="s">
        <v>4</v>
      </c>
      <c r="G56" t="s">
        <v>5</v>
      </c>
      <c r="H56" t="s">
        <v>7</v>
      </c>
      <c r="I56">
        <v>29</v>
      </c>
      <c r="K56" s="6" t="str">
        <f t="shared" si="0"/>
        <v>SUASUDT15DECISIONNELMOA02</v>
      </c>
      <c r="L56" s="6">
        <v>55</v>
      </c>
    </row>
    <row r="57" spans="1:12">
      <c r="A57" t="s">
        <v>0</v>
      </c>
      <c r="B57" t="s">
        <v>36</v>
      </c>
      <c r="C57" t="s">
        <v>50</v>
      </c>
      <c r="D57" t="s">
        <v>51</v>
      </c>
      <c r="E57" t="s">
        <v>10</v>
      </c>
      <c r="F57" t="s">
        <v>11</v>
      </c>
      <c r="G57" t="s">
        <v>12</v>
      </c>
      <c r="H57" t="s">
        <v>6</v>
      </c>
      <c r="I57">
        <v>11.5</v>
      </c>
      <c r="K57" s="6" t="str">
        <f t="shared" si="0"/>
        <v>SUASUDT15DECISIONNELMOE01</v>
      </c>
      <c r="L57" s="6">
        <v>56</v>
      </c>
    </row>
    <row r="58" spans="1:12">
      <c r="A58" t="s">
        <v>0</v>
      </c>
      <c r="B58" t="s">
        <v>36</v>
      </c>
      <c r="C58" t="s">
        <v>50</v>
      </c>
      <c r="D58" t="s">
        <v>51</v>
      </c>
      <c r="E58" t="s">
        <v>10</v>
      </c>
      <c r="F58" t="s">
        <v>11</v>
      </c>
      <c r="G58" t="s">
        <v>12</v>
      </c>
      <c r="H58" t="s">
        <v>7</v>
      </c>
      <c r="I58">
        <v>6</v>
      </c>
      <c r="K58" s="6" t="str">
        <f t="shared" si="0"/>
        <v>SUASUDT15DECISIONNELMOE02</v>
      </c>
      <c r="L58" s="6">
        <v>57</v>
      </c>
    </row>
    <row r="59" spans="1:12">
      <c r="A59" t="s">
        <v>0</v>
      </c>
      <c r="B59" t="s">
        <v>36</v>
      </c>
      <c r="C59" t="s">
        <v>52</v>
      </c>
      <c r="D59" t="s">
        <v>53</v>
      </c>
      <c r="E59" t="s">
        <v>10</v>
      </c>
      <c r="F59" t="s">
        <v>11</v>
      </c>
      <c r="G59" t="s">
        <v>12</v>
      </c>
      <c r="H59" t="s">
        <v>6</v>
      </c>
      <c r="I59">
        <v>28.5</v>
      </c>
      <c r="K59" s="6" t="str">
        <f t="shared" si="0"/>
        <v>SUASUDT15WEBMOE01</v>
      </c>
      <c r="L59" s="6">
        <v>58</v>
      </c>
    </row>
    <row r="60" spans="1:12">
      <c r="A60" t="s">
        <v>0</v>
      </c>
      <c r="B60" t="s">
        <v>36</v>
      </c>
      <c r="C60" t="s">
        <v>52</v>
      </c>
      <c r="D60" t="s">
        <v>53</v>
      </c>
      <c r="E60" t="s">
        <v>10</v>
      </c>
      <c r="F60" t="s">
        <v>11</v>
      </c>
      <c r="G60" t="s">
        <v>12</v>
      </c>
      <c r="H60" t="s">
        <v>7</v>
      </c>
      <c r="I60">
        <v>24.25</v>
      </c>
      <c r="K60" s="6" t="str">
        <f t="shared" si="0"/>
        <v>SUASUDT15WEBMOE02</v>
      </c>
      <c r="L60" s="6">
        <v>59</v>
      </c>
    </row>
    <row r="61" spans="1:12">
      <c r="A61" t="s">
        <v>0</v>
      </c>
      <c r="B61" t="s">
        <v>36</v>
      </c>
      <c r="C61" t="s">
        <v>52</v>
      </c>
      <c r="D61" t="s">
        <v>53</v>
      </c>
      <c r="E61" t="s">
        <v>10</v>
      </c>
      <c r="F61" t="s">
        <v>11</v>
      </c>
      <c r="G61" t="s">
        <v>39</v>
      </c>
      <c r="H61" t="s">
        <v>6</v>
      </c>
      <c r="I61">
        <v>0.8</v>
      </c>
      <c r="K61" s="6" t="str">
        <f t="shared" si="0"/>
        <v>SUASUDT15WEBMOE01</v>
      </c>
      <c r="L61" s="6">
        <v>60</v>
      </c>
    </row>
    <row r="62" spans="1:12">
      <c r="A62" t="s">
        <v>0</v>
      </c>
      <c r="B62" t="s">
        <v>36</v>
      </c>
      <c r="C62" t="s">
        <v>52</v>
      </c>
      <c r="D62" t="s">
        <v>53</v>
      </c>
      <c r="E62" t="s">
        <v>10</v>
      </c>
      <c r="F62" t="s">
        <v>11</v>
      </c>
      <c r="G62" t="s">
        <v>39</v>
      </c>
      <c r="H62" t="s">
        <v>7</v>
      </c>
      <c r="I62">
        <v>0.8</v>
      </c>
      <c r="K62" s="6" t="str">
        <f t="shared" si="0"/>
        <v>SUASUDT15WEBMOE02</v>
      </c>
      <c r="L62" s="6">
        <v>61</v>
      </c>
    </row>
    <row r="63" spans="1:12">
      <c r="A63" t="s">
        <v>0</v>
      </c>
      <c r="B63" t="s">
        <v>36</v>
      </c>
      <c r="C63" t="s">
        <v>54</v>
      </c>
      <c r="D63" t="s">
        <v>55</v>
      </c>
      <c r="E63" t="s">
        <v>4</v>
      </c>
      <c r="F63" t="s">
        <v>4</v>
      </c>
      <c r="G63" t="s">
        <v>5</v>
      </c>
      <c r="H63" t="s">
        <v>6</v>
      </c>
      <c r="I63">
        <v>93.75</v>
      </c>
      <c r="K63" s="6" t="str">
        <f t="shared" si="0"/>
        <v>SUASUDV15OMEGAMOA01</v>
      </c>
      <c r="L63" s="6">
        <v>62</v>
      </c>
    </row>
    <row r="64" spans="1:12">
      <c r="A64" t="s">
        <v>0</v>
      </c>
      <c r="B64" t="s">
        <v>36</v>
      </c>
      <c r="C64" t="s">
        <v>54</v>
      </c>
      <c r="D64" t="s">
        <v>55</v>
      </c>
      <c r="E64" t="s">
        <v>4</v>
      </c>
      <c r="F64" t="s">
        <v>4</v>
      </c>
      <c r="G64" t="s">
        <v>5</v>
      </c>
      <c r="H64" t="s">
        <v>7</v>
      </c>
      <c r="I64">
        <v>83.75</v>
      </c>
      <c r="K64" s="6" t="str">
        <f t="shared" si="0"/>
        <v>SUASUDV15OMEGAMOA02</v>
      </c>
      <c r="L64" s="6">
        <v>63</v>
      </c>
    </row>
    <row r="65" spans="1:12">
      <c r="A65" t="s">
        <v>0</v>
      </c>
      <c r="B65" t="s">
        <v>36</v>
      </c>
      <c r="C65" t="s">
        <v>54</v>
      </c>
      <c r="D65" t="s">
        <v>55</v>
      </c>
      <c r="E65" t="s">
        <v>10</v>
      </c>
      <c r="F65" t="s">
        <v>11</v>
      </c>
      <c r="G65" t="s">
        <v>12</v>
      </c>
      <c r="H65" t="s">
        <v>6</v>
      </c>
      <c r="I65">
        <v>122.9</v>
      </c>
      <c r="K65" s="6" t="str">
        <f t="shared" si="0"/>
        <v>SUASUDV15OMEGAMOE01</v>
      </c>
      <c r="L65" s="6">
        <v>64</v>
      </c>
    </row>
    <row r="66" spans="1:12">
      <c r="A66" t="s">
        <v>0</v>
      </c>
      <c r="B66" t="s">
        <v>36</v>
      </c>
      <c r="C66" t="s">
        <v>54</v>
      </c>
      <c r="D66" t="s">
        <v>55</v>
      </c>
      <c r="E66" t="s">
        <v>10</v>
      </c>
      <c r="F66" t="s">
        <v>11</v>
      </c>
      <c r="G66" t="s">
        <v>12</v>
      </c>
      <c r="H66" t="s">
        <v>7</v>
      </c>
      <c r="I66">
        <v>120.55000000000001</v>
      </c>
      <c r="K66" s="6" t="str">
        <f t="shared" si="0"/>
        <v>SUASUDV15OMEGAMOE02</v>
      </c>
      <c r="L66" s="6">
        <v>65</v>
      </c>
    </row>
    <row r="67" spans="1:12">
      <c r="A67" t="s">
        <v>0</v>
      </c>
      <c r="B67" t="s">
        <v>36</v>
      </c>
      <c r="C67" t="s">
        <v>54</v>
      </c>
      <c r="D67" t="s">
        <v>55</v>
      </c>
      <c r="E67" t="s">
        <v>10</v>
      </c>
      <c r="F67" t="s">
        <v>11</v>
      </c>
      <c r="G67" t="s">
        <v>39</v>
      </c>
      <c r="H67" t="s">
        <v>6</v>
      </c>
      <c r="I67">
        <v>2</v>
      </c>
      <c r="K67" s="6" t="str">
        <f t="shared" ref="K67:K73" si="1">C67&amp;E67&amp;H67</f>
        <v>SUASUDV15OMEGAMOE01</v>
      </c>
      <c r="L67" s="6">
        <v>66</v>
      </c>
    </row>
    <row r="68" spans="1:12">
      <c r="A68" t="s">
        <v>0</v>
      </c>
      <c r="B68" t="s">
        <v>36</v>
      </c>
      <c r="C68" t="s">
        <v>56</v>
      </c>
      <c r="D68" t="s">
        <v>57</v>
      </c>
      <c r="E68" t="s">
        <v>4</v>
      </c>
      <c r="F68" t="s">
        <v>4</v>
      </c>
      <c r="G68" t="s">
        <v>5</v>
      </c>
      <c r="H68" t="s">
        <v>6</v>
      </c>
      <c r="I68">
        <v>18.5</v>
      </c>
      <c r="K68" s="6" t="str">
        <f t="shared" si="1"/>
        <v>SUASUDV15VIEMOA01</v>
      </c>
      <c r="L68" s="6">
        <v>67</v>
      </c>
    </row>
    <row r="69" spans="1:12">
      <c r="A69" t="s">
        <v>0</v>
      </c>
      <c r="B69" t="s">
        <v>36</v>
      </c>
      <c r="C69" t="s">
        <v>56</v>
      </c>
      <c r="D69" t="s">
        <v>57</v>
      </c>
      <c r="E69" t="s">
        <v>4</v>
      </c>
      <c r="F69" t="s">
        <v>4</v>
      </c>
      <c r="G69" t="s">
        <v>5</v>
      </c>
      <c r="H69" t="s">
        <v>7</v>
      </c>
      <c r="I69">
        <v>19.75</v>
      </c>
      <c r="K69" s="6" t="str">
        <f t="shared" si="1"/>
        <v>SUASUDV15VIEMOA02</v>
      </c>
      <c r="L69" s="6">
        <v>68</v>
      </c>
    </row>
    <row r="70" spans="1:12">
      <c r="A70" t="s">
        <v>0</v>
      </c>
      <c r="B70" t="s">
        <v>36</v>
      </c>
      <c r="C70" t="s">
        <v>56</v>
      </c>
      <c r="D70" t="s">
        <v>57</v>
      </c>
      <c r="E70" t="s">
        <v>10</v>
      </c>
      <c r="F70" t="s">
        <v>11</v>
      </c>
      <c r="G70" t="s">
        <v>12</v>
      </c>
      <c r="H70" t="s">
        <v>6</v>
      </c>
      <c r="I70">
        <v>44.75</v>
      </c>
      <c r="K70" s="6" t="str">
        <f t="shared" si="1"/>
        <v>SUASUDV15VIEMOE01</v>
      </c>
      <c r="L70" s="6">
        <v>69</v>
      </c>
    </row>
    <row r="71" spans="1:12">
      <c r="A71" t="s">
        <v>0</v>
      </c>
      <c r="B71" t="s">
        <v>36</v>
      </c>
      <c r="C71" t="s">
        <v>56</v>
      </c>
      <c r="D71" t="s">
        <v>57</v>
      </c>
      <c r="E71" t="s">
        <v>10</v>
      </c>
      <c r="F71" t="s">
        <v>11</v>
      </c>
      <c r="G71" t="s">
        <v>12</v>
      </c>
      <c r="H71" t="s">
        <v>7</v>
      </c>
      <c r="I71">
        <v>43.75</v>
      </c>
      <c r="K71" s="6" t="str">
        <f t="shared" si="1"/>
        <v>SUASUDV15VIEMOE02</v>
      </c>
      <c r="L71" s="6">
        <v>70</v>
      </c>
    </row>
    <row r="72" spans="1:12">
      <c r="A72" t="s">
        <v>0</v>
      </c>
      <c r="B72" t="s">
        <v>36</v>
      </c>
      <c r="C72" t="s">
        <v>56</v>
      </c>
      <c r="D72" t="s">
        <v>57</v>
      </c>
      <c r="E72" t="s">
        <v>10</v>
      </c>
      <c r="F72" t="s">
        <v>11</v>
      </c>
      <c r="G72" t="s">
        <v>39</v>
      </c>
      <c r="H72" t="s">
        <v>6</v>
      </c>
      <c r="I72">
        <v>0.5</v>
      </c>
      <c r="K72" s="6" t="str">
        <f t="shared" si="1"/>
        <v>SUASUDV15VIEMOE01</v>
      </c>
      <c r="L72" s="6">
        <v>71</v>
      </c>
    </row>
    <row r="73" spans="1:12">
      <c r="A73" t="s">
        <v>0</v>
      </c>
      <c r="B73" t="s">
        <v>36</v>
      </c>
      <c r="C73" t="s">
        <v>56</v>
      </c>
      <c r="D73" t="s">
        <v>57</v>
      </c>
      <c r="E73" t="s">
        <v>10</v>
      </c>
      <c r="F73" t="s">
        <v>11</v>
      </c>
      <c r="G73" t="s">
        <v>39</v>
      </c>
      <c r="H73" t="s">
        <v>7</v>
      </c>
      <c r="I73">
        <v>0.5</v>
      </c>
      <c r="K73" s="6" t="str">
        <f t="shared" si="1"/>
        <v>SUASUDV15VIEMOE02</v>
      </c>
      <c r="L73" s="6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C1" workbookViewId="0">
      <selection activeCell="D32" sqref="D32"/>
    </sheetView>
  </sheetViews>
  <sheetFormatPr baseColWidth="10" defaultRowHeight="15"/>
  <cols>
    <col min="2" max="2" width="7.5703125" bestFit="1" customWidth="1"/>
    <col min="3" max="3" width="23.7109375" bestFit="1" customWidth="1"/>
    <col min="4" max="4" width="65.5703125" bestFit="1" customWidth="1"/>
    <col min="12" max="12" width="30.28515625" bestFit="1" customWidth="1"/>
  </cols>
  <sheetData>
    <row r="1" spans="1:12">
      <c r="A1" s="2" t="s">
        <v>67</v>
      </c>
      <c r="B1" s="2" t="s">
        <v>68</v>
      </c>
      <c r="C1" s="2" t="s">
        <v>69</v>
      </c>
      <c r="D1" s="2" t="s">
        <v>70</v>
      </c>
      <c r="E1" s="2" t="s">
        <v>71</v>
      </c>
      <c r="F1" s="2" t="s">
        <v>72</v>
      </c>
      <c r="G1" s="3" t="s">
        <v>73</v>
      </c>
      <c r="H1" s="2" t="s">
        <v>74</v>
      </c>
      <c r="I1" s="2" t="s">
        <v>75</v>
      </c>
    </row>
    <row r="2" spans="1:12">
      <c r="A2" t="s">
        <v>0</v>
      </c>
      <c r="B2" t="s">
        <v>1</v>
      </c>
      <c r="C2" t="s">
        <v>2</v>
      </c>
      <c r="D2" t="s">
        <v>3</v>
      </c>
      <c r="E2" t="s">
        <v>4</v>
      </c>
      <c r="F2">
        <v>220</v>
      </c>
      <c r="G2" s="4" t="s">
        <v>6</v>
      </c>
      <c r="H2">
        <f t="array" ref="H2">INDEX('Data 1'!I2:I73,MATCH('Data 2'!C2&amp;'Data 2'!E2&amp;'Data 2'!G2,'Data 1'!C2:C73&amp;'Data 1'!E2:E73&amp;'Data 1'!H2:H73,0))</f>
        <v>32.25</v>
      </c>
      <c r="I2">
        <v>2015</v>
      </c>
      <c r="J2" s="7">
        <f t="array" ref="J2">INDEX('Data 1'!$I$2:$I$73,MATCH(C2&amp;E2&amp;G2,'Data 1'!$C$2:$C$73&amp;'Data 1'!$E$2:$E$73&amp;'Data 1'!$H$2:$H$73,0))</f>
        <v>32.25</v>
      </c>
      <c r="K2" s="9">
        <f>VLOOKUP(L2,'Data 1'!$K$2:$L$73,2,FALSE)</f>
        <v>1</v>
      </c>
      <c r="L2" s="6" t="str">
        <f>C2&amp;E2&amp;G2</f>
        <v>GIASUDT2015MOAMOA01</v>
      </c>
    </row>
    <row r="3" spans="1:12">
      <c r="A3" t="s">
        <v>0</v>
      </c>
      <c r="B3" t="s">
        <v>30</v>
      </c>
      <c r="C3" t="s">
        <v>31</v>
      </c>
      <c r="D3" t="s">
        <v>76</v>
      </c>
      <c r="E3" t="s">
        <v>4</v>
      </c>
      <c r="F3">
        <v>400</v>
      </c>
      <c r="G3" s="4" t="s">
        <v>6</v>
      </c>
      <c r="H3">
        <f t="array" ref="H3">INDEX('Data 1'!I3:I74,MATCH('Data 2'!C3&amp;'Data 2'!E3&amp;'Data 2'!G3,'Data 1'!C3:C74&amp;'Data 1'!E3:E74&amp;'Data 1'!H3:H74,0))</f>
        <v>33.75</v>
      </c>
      <c r="I3">
        <v>2015</v>
      </c>
      <c r="J3" s="5">
        <f t="array" ref="J3">INDEX('Data 1'!$I$2:$I$73,MATCH(C3&amp;E3&amp;G3,'Data 1'!$C$2:$C$73&amp;'Data 1'!$E$2:$E$73&amp;'Data 1'!$H$2:$H$73,0))</f>
        <v>33.75</v>
      </c>
      <c r="K3" s="6">
        <f>VLOOKUP(L3,'Data 1'!$K$2:$L$73,2,FALSE)</f>
        <v>23</v>
      </c>
      <c r="L3" s="6" t="str">
        <f t="shared" ref="L3:L21" si="0">C3&amp;E3&amp;G3</f>
        <v>PLASUDT2015MOAMOA01</v>
      </c>
    </row>
    <row r="4" spans="1:12">
      <c r="A4" t="s">
        <v>0</v>
      </c>
      <c r="B4" t="s">
        <v>13</v>
      </c>
      <c r="C4" t="s">
        <v>77</v>
      </c>
      <c r="D4" t="s">
        <v>78</v>
      </c>
      <c r="E4" t="s">
        <v>4</v>
      </c>
      <c r="F4">
        <v>11</v>
      </c>
      <c r="G4" s="4" t="s">
        <v>6</v>
      </c>
      <c r="H4" t="e">
        <f t="array" ref="H4">INDEX('Data 1'!I5:I75,MATCH('Data 2'!C4&amp;'Data 2'!E4&amp;'Data 2'!G4,'Data 1'!C5:C75&amp;'Data 1'!E5:E75&amp;'Data 1'!H5:H75,0))</f>
        <v>#N/A</v>
      </c>
      <c r="I4">
        <v>2015</v>
      </c>
      <c r="J4" s="5" t="e">
        <f t="array" ref="J4">INDEX('Data 1'!$I$2:$I$73,MATCH(C4&amp;E4&amp;G4,'Data 1'!$C$2:$C$73&amp;'Data 1'!$E$2:$E$73&amp;'Data 1'!$H$2:$H$73,0))</f>
        <v>#N/A</v>
      </c>
      <c r="K4" s="6" t="e">
        <f>VLOOKUP(L4,'Data 1'!$K$2:$L$73,2,FALSE)</f>
        <v>#N/A</v>
      </c>
      <c r="L4" s="6" t="str">
        <f t="shared" si="0"/>
        <v>MCASUDA15NAPMOA01</v>
      </c>
    </row>
    <row r="5" spans="1:12">
      <c r="A5" t="s">
        <v>0</v>
      </c>
      <c r="B5" t="s">
        <v>13</v>
      </c>
      <c r="C5" t="s">
        <v>79</v>
      </c>
      <c r="D5" t="s">
        <v>80</v>
      </c>
      <c r="E5" t="s">
        <v>4</v>
      </c>
      <c r="F5">
        <v>10</v>
      </c>
      <c r="G5" s="4" t="s">
        <v>6</v>
      </c>
      <c r="H5" t="e">
        <f t="array" ref="H5">INDEX('Data 1'!I6:I76,MATCH('Data 2'!C5&amp;'Data 2'!E5&amp;'Data 2'!G5,'Data 1'!C6:C76&amp;'Data 1'!E6:E76&amp;'Data 1'!H6:H76,0))</f>
        <v>#N/A</v>
      </c>
      <c r="I5">
        <v>2015</v>
      </c>
      <c r="J5" s="5" t="e">
        <f t="array" ref="J5">INDEX('Data 1'!$I$2:$I$73,MATCH(C5&amp;E5&amp;G5,'Data 1'!$C$2:$C$73&amp;'Data 1'!$E$2:$E$73&amp;'Data 1'!$H$2:$H$73,0))</f>
        <v>#N/A</v>
      </c>
      <c r="K5" s="6" t="e">
        <f>VLOOKUP(L5,'Data 1'!$K$2:$L$73,2,FALSE)</f>
        <v>#N/A</v>
      </c>
      <c r="L5" s="6" t="str">
        <f t="shared" si="0"/>
        <v>MCASUDL15NLMOA01</v>
      </c>
    </row>
    <row r="6" spans="1:12">
      <c r="A6" t="s">
        <v>0</v>
      </c>
      <c r="B6" t="s">
        <v>13</v>
      </c>
      <c r="C6" t="s">
        <v>16</v>
      </c>
      <c r="D6" t="s">
        <v>17</v>
      </c>
      <c r="E6" t="s">
        <v>4</v>
      </c>
      <c r="F6">
        <v>56</v>
      </c>
      <c r="G6" s="4" t="s">
        <v>6</v>
      </c>
      <c r="H6" t="e">
        <f t="array" ref="H6">INDEX('Data 1'!I7:I77,MATCH('Data 2'!C6&amp;'Data 2'!E6&amp;'Data 2'!G6,'Data 1'!C7:C77&amp;'Data 1'!E7:E77&amp;'Data 1'!H7:H77,0))</f>
        <v>#N/A</v>
      </c>
      <c r="I6">
        <v>2015</v>
      </c>
      <c r="J6" s="5" t="e">
        <f t="array" ref="J6">INDEX('Data 1'!$I$2:$I$73,MATCH(C6&amp;E6&amp;G6,'Data 1'!$C$2:$C$73&amp;'Data 1'!$E$2:$E$73&amp;'Data 1'!$H$2:$H$73,0))</f>
        <v>#N/A</v>
      </c>
      <c r="K6" s="6" t="e">
        <f>VLOOKUP(L6,'Data 1'!$K$2:$L$73,2,FALSE)</f>
        <v>#N/A</v>
      </c>
      <c r="L6" s="6" t="str">
        <f t="shared" si="0"/>
        <v>MCASUDM15IARDMOA01</v>
      </c>
    </row>
    <row r="7" spans="1:12">
      <c r="A7" t="s">
        <v>0</v>
      </c>
      <c r="B7" t="s">
        <v>13</v>
      </c>
      <c r="C7" t="s">
        <v>18</v>
      </c>
      <c r="D7" t="s">
        <v>19</v>
      </c>
      <c r="E7" t="s">
        <v>4</v>
      </c>
      <c r="F7">
        <v>27</v>
      </c>
      <c r="G7" s="4" t="s">
        <v>6</v>
      </c>
      <c r="H7" t="e">
        <f t="array" ref="H7">INDEX('Data 1'!I8:I78,MATCH('Data 2'!C7&amp;'Data 2'!E7&amp;'Data 2'!G7,'Data 1'!C8:C78&amp;'Data 1'!E8:E78&amp;'Data 1'!H8:H78,0))</f>
        <v>#N/A</v>
      </c>
      <c r="I7">
        <v>2015</v>
      </c>
      <c r="J7" s="5" t="e">
        <f t="array" ref="J7">INDEX('Data 1'!$I$2:$I$73,MATCH(C7&amp;E7&amp;G7,'Data 1'!$C$2:$C$73&amp;'Data 1'!$E$2:$E$73&amp;'Data 1'!$H$2:$H$73,0))</f>
        <v>#N/A</v>
      </c>
      <c r="K7" s="6" t="e">
        <f>VLOOKUP(L7,'Data 1'!$K$2:$L$73,2,FALSE)</f>
        <v>#N/A</v>
      </c>
      <c r="L7" s="6" t="str">
        <f t="shared" si="0"/>
        <v>MCASUDP15PREVMOA01</v>
      </c>
    </row>
    <row r="8" spans="1:12">
      <c r="A8" t="s">
        <v>0</v>
      </c>
      <c r="B8" t="s">
        <v>13</v>
      </c>
      <c r="C8" t="s">
        <v>20</v>
      </c>
      <c r="D8" t="s">
        <v>21</v>
      </c>
      <c r="E8" t="s">
        <v>4</v>
      </c>
      <c r="F8">
        <v>0</v>
      </c>
      <c r="G8" s="4" t="s">
        <v>6</v>
      </c>
      <c r="H8" t="e">
        <f t="array" ref="H8">INDEX('Data 1'!I9:I79,MATCH('Data 2'!C8&amp;'Data 2'!E8&amp;'Data 2'!G8,'Data 1'!C9:C79&amp;'Data 1'!E9:E79&amp;'Data 1'!H9:H79,0))</f>
        <v>#N/A</v>
      </c>
      <c r="I8">
        <v>2015</v>
      </c>
      <c r="J8" s="5" t="e">
        <f t="array" ref="J8">INDEX('Data 1'!$I$2:$I$73,MATCH(C8&amp;E8&amp;G8,'Data 1'!$C$2:$C$73&amp;'Data 1'!$E$2:$E$73&amp;'Data 1'!$H$2:$H$73,0))</f>
        <v>#N/A</v>
      </c>
      <c r="K8" s="6" t="e">
        <f>VLOOKUP(L8,'Data 1'!$K$2:$L$73,2,FALSE)</f>
        <v>#N/A</v>
      </c>
      <c r="L8" s="6" t="str">
        <f t="shared" si="0"/>
        <v>MCASUDT15CLIENTSMOA01</v>
      </c>
    </row>
    <row r="9" spans="1:12">
      <c r="A9" t="s">
        <v>0</v>
      </c>
      <c r="B9" t="s">
        <v>13</v>
      </c>
      <c r="C9" t="s">
        <v>22</v>
      </c>
      <c r="D9" t="s">
        <v>23</v>
      </c>
      <c r="E9" t="s">
        <v>4</v>
      </c>
      <c r="F9">
        <v>40</v>
      </c>
      <c r="G9" s="4" t="s">
        <v>6</v>
      </c>
      <c r="H9">
        <f t="array" ref="H9">INDEX('Data 1'!I10:I80,MATCH('Data 2'!C9&amp;'Data 2'!E9&amp;'Data 2'!G9,'Data 1'!C10:C80&amp;'Data 1'!E10:E80&amp;'Data 1'!H10:H80,0))</f>
        <v>12.6</v>
      </c>
      <c r="I9">
        <v>2015</v>
      </c>
      <c r="J9" s="5">
        <f t="array" ref="J9">INDEX('Data 1'!$I$2:$I$73,MATCH(C9&amp;E9&amp;G9,'Data 1'!$C$2:$C$73&amp;'Data 1'!$E$2:$E$73&amp;'Data 1'!$H$2:$H$73,0))</f>
        <v>12.6</v>
      </c>
      <c r="K9" s="6">
        <f>VLOOKUP(L9,'Data 1'!$K$2:$L$73,2,FALSE)</f>
        <v>12</v>
      </c>
      <c r="L9" s="6" t="str">
        <f t="shared" si="0"/>
        <v>MCASUDT15DECISIONNELMOA01</v>
      </c>
    </row>
    <row r="10" spans="1:12">
      <c r="A10" t="s">
        <v>0</v>
      </c>
      <c r="B10" t="s">
        <v>13</v>
      </c>
      <c r="C10" t="s">
        <v>24</v>
      </c>
      <c r="D10" t="s">
        <v>25</v>
      </c>
      <c r="E10" t="s">
        <v>4</v>
      </c>
      <c r="F10">
        <v>0</v>
      </c>
      <c r="G10" s="4" t="s">
        <v>6</v>
      </c>
      <c r="H10" t="e">
        <f t="array" ref="H10">INDEX('Data 1'!I11:I81,MATCH('Data 2'!C10&amp;'Data 2'!E10&amp;'Data 2'!G10,'Data 1'!C11:C81&amp;'Data 1'!E11:E81&amp;'Data 1'!H11:H81,0))</f>
        <v>#N/A</v>
      </c>
      <c r="I10">
        <v>2015</v>
      </c>
      <c r="J10" s="5" t="e">
        <f t="array" ref="J10">INDEX('Data 1'!$I$2:$I$73,MATCH(C10&amp;E10&amp;G10,'Data 1'!$C$2:$C$73&amp;'Data 1'!$E$2:$E$73&amp;'Data 1'!$H$2:$H$73,0))</f>
        <v>#N/A</v>
      </c>
      <c r="K10" s="6" t="e">
        <f>VLOOKUP(L10,'Data 1'!$K$2:$L$73,2,FALSE)</f>
        <v>#N/A</v>
      </c>
      <c r="L10" s="6" t="str">
        <f t="shared" si="0"/>
        <v>MCASUDT15WEBMOA01</v>
      </c>
    </row>
    <row r="11" spans="1:12">
      <c r="A11" t="s">
        <v>0</v>
      </c>
      <c r="B11" t="s">
        <v>13</v>
      </c>
      <c r="C11" t="s">
        <v>26</v>
      </c>
      <c r="D11" t="s">
        <v>27</v>
      </c>
      <c r="E11" t="s">
        <v>4</v>
      </c>
      <c r="F11">
        <v>642</v>
      </c>
      <c r="G11" s="4" t="s">
        <v>6</v>
      </c>
      <c r="H11">
        <f t="array" ref="H11">INDEX('Data 1'!I12:I82,MATCH('Data 2'!C11&amp;'Data 2'!E11&amp;'Data 2'!G11,'Data 1'!C12:C82&amp;'Data 1'!E12:E82&amp;'Data 1'!H12:H82,0))</f>
        <v>54</v>
      </c>
      <c r="I11">
        <v>2015</v>
      </c>
      <c r="J11" s="5">
        <f t="array" ref="J11">INDEX('Data 1'!$I$2:$I$73,MATCH(C11&amp;E11&amp;G11,'Data 1'!$C$2:$C$73&amp;'Data 1'!$E$2:$E$73&amp;'Data 1'!$H$2:$H$73,0))</f>
        <v>54</v>
      </c>
      <c r="K11" s="6">
        <f>VLOOKUP(L11,'Data 1'!$K$2:$L$73,2,FALSE)</f>
        <v>18</v>
      </c>
      <c r="L11" s="6" t="str">
        <f t="shared" si="0"/>
        <v>MCASUDV15OMEGAMOA01</v>
      </c>
    </row>
    <row r="12" spans="1:12">
      <c r="A12" t="s">
        <v>0</v>
      </c>
      <c r="B12" t="s">
        <v>13</v>
      </c>
      <c r="C12" t="s">
        <v>28</v>
      </c>
      <c r="D12" t="s">
        <v>29</v>
      </c>
      <c r="E12" t="s">
        <v>4</v>
      </c>
      <c r="F12">
        <v>22</v>
      </c>
      <c r="G12" s="4" t="s">
        <v>6</v>
      </c>
      <c r="H12" t="e">
        <f t="array" ref="H12">INDEX('Data 1'!I13:I83,MATCH('Data 2'!C12&amp;'Data 2'!E12&amp;'Data 2'!G12,'Data 1'!C13:C83&amp;'Data 1'!E13:E83&amp;'Data 1'!H13:H83,0))</f>
        <v>#N/A</v>
      </c>
      <c r="I12">
        <v>2015</v>
      </c>
      <c r="J12" s="5" t="e">
        <f t="array" ref="J12">INDEX('Data 1'!$I$2:$I$73,MATCH(C12&amp;E12&amp;G12,'Data 1'!$C$2:$C$73&amp;'Data 1'!$E$2:$E$73&amp;'Data 1'!$H$2:$H$73,0))</f>
        <v>#N/A</v>
      </c>
      <c r="K12" s="6" t="e">
        <f>VLOOKUP(L12,'Data 1'!$K$2:$L$73,2,FALSE)</f>
        <v>#N/A</v>
      </c>
      <c r="L12" s="6" t="str">
        <f t="shared" si="0"/>
        <v>MCASUDV15VIEMOA01</v>
      </c>
    </row>
    <row r="13" spans="1:12">
      <c r="A13" t="s">
        <v>0</v>
      </c>
      <c r="B13" t="s">
        <v>36</v>
      </c>
      <c r="C13" t="s">
        <v>40</v>
      </c>
      <c r="D13" t="s">
        <v>41</v>
      </c>
      <c r="E13" t="s">
        <v>4</v>
      </c>
      <c r="F13">
        <v>108</v>
      </c>
      <c r="G13" s="4" t="s">
        <v>6</v>
      </c>
      <c r="H13">
        <f t="array" ref="H13">INDEX('Data 1'!I14:I84,MATCH('Data 2'!C13&amp;'Data 2'!E13&amp;'Data 2'!G13,'Data 1'!C14:C84&amp;'Data 1'!E14:E84&amp;'Data 1'!H14:H84,0))</f>
        <v>10.5</v>
      </c>
      <c r="I13">
        <v>2015</v>
      </c>
      <c r="J13" s="5">
        <f t="array" ref="J13">INDEX('Data 1'!$I$2:$I$73,MATCH(C13&amp;E13&amp;G13,'Data 1'!$C$2:$C$73&amp;'Data 1'!$E$2:$E$73&amp;'Data 1'!$H$2:$H$73,0))</f>
        <v>10.5</v>
      </c>
      <c r="K13" s="6">
        <f>VLOOKUP(L13,'Data 1'!$K$2:$L$73,2,FALSE)</f>
        <v>33</v>
      </c>
      <c r="L13" s="6" t="str">
        <f t="shared" si="0"/>
        <v>SUASUDA15NAPMOA01</v>
      </c>
    </row>
    <row r="14" spans="1:12">
      <c r="A14" t="s">
        <v>0</v>
      </c>
      <c r="B14" t="s">
        <v>36</v>
      </c>
      <c r="C14" t="s">
        <v>42</v>
      </c>
      <c r="D14" t="s">
        <v>43</v>
      </c>
      <c r="E14" t="s">
        <v>4</v>
      </c>
      <c r="F14">
        <v>120</v>
      </c>
      <c r="G14" s="4" t="s">
        <v>6</v>
      </c>
      <c r="H14">
        <f t="array" ref="H14">INDEX('Data 1'!I15:I85,MATCH('Data 2'!C14&amp;'Data 2'!E14&amp;'Data 2'!G14,'Data 1'!C15:C85&amp;'Data 1'!E15:E85&amp;'Data 1'!H15:H85,0))</f>
        <v>15</v>
      </c>
      <c r="I14">
        <v>2015</v>
      </c>
      <c r="J14" s="5">
        <f t="array" ref="J14">INDEX('Data 1'!$I$2:$I$73,MATCH(C14&amp;E14&amp;G14,'Data 1'!$C$2:$C$73&amp;'Data 1'!$E$2:$E$73&amp;'Data 1'!$H$2:$H$73,0))</f>
        <v>15</v>
      </c>
      <c r="K14" s="6">
        <f>VLOOKUP(L14,'Data 1'!$K$2:$L$73,2,FALSE)</f>
        <v>37</v>
      </c>
      <c r="L14" s="6" t="str">
        <f t="shared" si="0"/>
        <v>SUASUDL15NLMOA01</v>
      </c>
    </row>
    <row r="15" spans="1:12">
      <c r="A15" t="s">
        <v>0</v>
      </c>
      <c r="B15" t="s">
        <v>36</v>
      </c>
      <c r="C15" t="s">
        <v>44</v>
      </c>
      <c r="D15" t="s">
        <v>45</v>
      </c>
      <c r="E15" t="s">
        <v>4</v>
      </c>
      <c r="F15">
        <v>31</v>
      </c>
      <c r="G15" s="4" t="s">
        <v>6</v>
      </c>
      <c r="H15">
        <f t="array" ref="H15">INDEX('Data 1'!I16:I86,MATCH('Data 2'!C15&amp;'Data 2'!E15&amp;'Data 2'!G15,'Data 1'!C16:C86&amp;'Data 1'!E16:E86&amp;'Data 1'!H16:H86,0))</f>
        <v>1</v>
      </c>
      <c r="I15">
        <v>2015</v>
      </c>
      <c r="J15" s="5">
        <f t="array" ref="J15">INDEX('Data 1'!$I$2:$I$73,MATCH(C15&amp;E15&amp;G15,'Data 1'!$C$2:$C$73&amp;'Data 1'!$E$2:$E$73&amp;'Data 1'!$H$2:$H$73,0))</f>
        <v>1</v>
      </c>
      <c r="K15" s="6">
        <f>VLOOKUP(L15,'Data 1'!$K$2:$L$73,2,FALSE)</f>
        <v>41</v>
      </c>
      <c r="L15" s="6" t="str">
        <f t="shared" si="0"/>
        <v>SUASUDM15IARDMOA01</v>
      </c>
    </row>
    <row r="16" spans="1:12">
      <c r="A16" t="s">
        <v>0</v>
      </c>
      <c r="B16" t="s">
        <v>36</v>
      </c>
      <c r="C16" s="8" t="s">
        <v>46</v>
      </c>
      <c r="D16" s="8" t="s">
        <v>47</v>
      </c>
      <c r="E16" s="8" t="s">
        <v>4</v>
      </c>
      <c r="F16" s="8">
        <v>123</v>
      </c>
      <c r="G16" s="10" t="s">
        <v>6</v>
      </c>
      <c r="H16" s="8" t="e">
        <f t="array" ref="H16">INDEX('Data 1'!I17:I87,MATCH('Data 2'!C16&amp;'Data 2'!E16&amp;'Data 2'!G16,'Data 1'!C17:C87&amp;'Data 1'!E17:E87&amp;'Data 1'!H17:H87,0))</f>
        <v>#N/A</v>
      </c>
      <c r="I16" s="8">
        <v>2015</v>
      </c>
      <c r="J16" s="5">
        <f t="array" ref="J16">INDEX('Data 1'!$I$2:$I$73,MATCH(C16&amp;E16&amp;G16,'Data 1'!$C$2:$C$73&amp;'Data 1'!$E$2:$E$73&amp;'Data 1'!$H$2:$H$73,0))</f>
        <v>17.25</v>
      </c>
      <c r="K16" s="6">
        <f>VLOOKUP(L16,'Data 1'!$K$2:$L$73,2,FALSE)</f>
        <v>44</v>
      </c>
      <c r="L16" s="6" t="str">
        <f t="shared" si="0"/>
        <v>SUASUDP15PREVMOA01</v>
      </c>
    </row>
    <row r="17" spans="1:12">
      <c r="A17" t="s">
        <v>0</v>
      </c>
      <c r="B17" t="s">
        <v>36</v>
      </c>
      <c r="C17" t="s">
        <v>48</v>
      </c>
      <c r="D17" t="s">
        <v>49</v>
      </c>
      <c r="E17" t="s">
        <v>4</v>
      </c>
      <c r="F17">
        <v>5</v>
      </c>
      <c r="G17" s="4" t="s">
        <v>6</v>
      </c>
      <c r="H17">
        <f t="array" ref="H17">INDEX('Data 1'!I18:I88,MATCH('Data 2'!C17&amp;'Data 2'!E17&amp;'Data 2'!G17,'Data 1'!C18:C88&amp;'Data 1'!E18:E88&amp;'Data 1'!H18:H88,0))</f>
        <v>2</v>
      </c>
      <c r="I17">
        <v>2015</v>
      </c>
      <c r="J17" s="5">
        <f t="array" ref="J17">INDEX('Data 1'!$I$2:$I$73,MATCH(C17&amp;E17&amp;G17,'Data 1'!$C$2:$C$73&amp;'Data 1'!$E$2:$E$73&amp;'Data 1'!$H$2:$H$73,0))</f>
        <v>2</v>
      </c>
      <c r="K17" s="6">
        <f>VLOOKUP(L17,'Data 1'!$K$2:$L$73,2,FALSE)</f>
        <v>50</v>
      </c>
      <c r="L17" s="6" t="str">
        <f t="shared" si="0"/>
        <v>SUASUDT15CLIENTSMOA01</v>
      </c>
    </row>
    <row r="18" spans="1:12">
      <c r="A18" t="s">
        <v>0</v>
      </c>
      <c r="B18" t="s">
        <v>36</v>
      </c>
      <c r="C18" t="s">
        <v>50</v>
      </c>
      <c r="D18" t="s">
        <v>81</v>
      </c>
      <c r="E18" t="s">
        <v>4</v>
      </c>
      <c r="F18">
        <v>280</v>
      </c>
      <c r="G18" s="4" t="s">
        <v>6</v>
      </c>
      <c r="H18">
        <f t="array" ref="H18">INDEX('Data 1'!I19:I89,MATCH('Data 2'!C18&amp;'Data 2'!E18&amp;'Data 2'!G18,'Data 1'!C19:C89&amp;'Data 1'!E19:E89&amp;'Data 1'!H19:H89,0))</f>
        <v>23.5</v>
      </c>
      <c r="I18">
        <v>2015</v>
      </c>
      <c r="J18" s="5">
        <f t="array" ref="J18">INDEX('Data 1'!$I$2:$I$73,MATCH(C18&amp;E18&amp;G18,'Data 1'!$C$2:$C$73&amp;'Data 1'!$E$2:$E$73&amp;'Data 1'!$H$2:$H$73,0))</f>
        <v>23.5</v>
      </c>
      <c r="K18" s="6">
        <f>VLOOKUP(L18,'Data 1'!$K$2:$L$73,2,FALSE)</f>
        <v>54</v>
      </c>
      <c r="L18" s="6" t="str">
        <f t="shared" si="0"/>
        <v>SUASUDT15DECISIONNELMOA01</v>
      </c>
    </row>
    <row r="19" spans="1:12">
      <c r="A19" t="s">
        <v>0</v>
      </c>
      <c r="B19" t="s">
        <v>36</v>
      </c>
      <c r="C19" t="s">
        <v>52</v>
      </c>
      <c r="D19" t="s">
        <v>53</v>
      </c>
      <c r="E19" t="s">
        <v>4</v>
      </c>
      <c r="F19">
        <v>1</v>
      </c>
      <c r="G19" s="4" t="s">
        <v>6</v>
      </c>
      <c r="H19" t="e">
        <f t="array" ref="H19">INDEX('Data 1'!I20:I90,MATCH('Data 2'!C19&amp;'Data 2'!E19&amp;'Data 2'!G19,'Data 1'!C20:C90&amp;'Data 1'!E20:E90&amp;'Data 1'!H20:H90,0))</f>
        <v>#N/A</v>
      </c>
      <c r="I19">
        <v>2015</v>
      </c>
      <c r="J19" s="5" t="e">
        <f t="array" ref="J19">INDEX('Data 1'!$I$2:$I$73,MATCH(C19&amp;E19&amp;G19,'Data 1'!$C$2:$C$73&amp;'Data 1'!$E$2:$E$73&amp;'Data 1'!$H$2:$H$73,0))</f>
        <v>#N/A</v>
      </c>
      <c r="K19" s="6" t="e">
        <f>VLOOKUP(L19,'Data 1'!$K$2:$L$73,2,FALSE)</f>
        <v>#N/A</v>
      </c>
      <c r="L19" s="6" t="str">
        <f t="shared" si="0"/>
        <v>SUASUDT15WEBMOA01</v>
      </c>
    </row>
    <row r="20" spans="1:12">
      <c r="A20" t="s">
        <v>0</v>
      </c>
      <c r="B20" t="s">
        <v>36</v>
      </c>
      <c r="C20" t="s">
        <v>54</v>
      </c>
      <c r="D20" t="s">
        <v>55</v>
      </c>
      <c r="E20" t="s">
        <v>4</v>
      </c>
      <c r="F20">
        <v>1242</v>
      </c>
      <c r="G20" s="4" t="s">
        <v>6</v>
      </c>
      <c r="H20">
        <f t="array" ref="H20">INDEX('Data 1'!I21:I91,MATCH('Data 2'!C20&amp;'Data 2'!E20&amp;'Data 2'!G20,'Data 1'!C21:C91&amp;'Data 1'!E21:E91&amp;'Data 1'!H21:H91,0))</f>
        <v>93.75</v>
      </c>
      <c r="I20">
        <v>2015</v>
      </c>
      <c r="J20" s="5">
        <f t="array" ref="J20">INDEX('Data 1'!$I$2:$I$73,MATCH(C20&amp;E20&amp;G20,'Data 1'!$C$2:$C$73&amp;'Data 1'!$E$2:$E$73&amp;'Data 1'!$H$2:$H$73,0))</f>
        <v>93.75</v>
      </c>
      <c r="K20" s="6">
        <f>VLOOKUP(L20,'Data 1'!$K$2:$L$73,2,FALSE)</f>
        <v>62</v>
      </c>
      <c r="L20" s="6" t="str">
        <f t="shared" si="0"/>
        <v>SUASUDV15OMEGAMOA01</v>
      </c>
    </row>
    <row r="21" spans="1:12">
      <c r="A21" t="s">
        <v>0</v>
      </c>
      <c r="B21" t="s">
        <v>36</v>
      </c>
      <c r="C21" t="s">
        <v>56</v>
      </c>
      <c r="D21" t="s">
        <v>57</v>
      </c>
      <c r="E21" t="s">
        <v>4</v>
      </c>
      <c r="F21">
        <v>215</v>
      </c>
      <c r="G21" s="4" t="s">
        <v>6</v>
      </c>
      <c r="H21">
        <f t="array" ref="H21">INDEX('Data 1'!I22:I92,MATCH('Data 2'!C21&amp;'Data 2'!E21&amp;'Data 2'!G21,'Data 1'!C22:C92&amp;'Data 1'!E22:E92&amp;'Data 1'!H22:H92,0))</f>
        <v>18.5</v>
      </c>
      <c r="I21">
        <v>2015</v>
      </c>
      <c r="J21" s="5">
        <f t="array" ref="J21">INDEX('Data 1'!$I$2:$I$73,MATCH(C21&amp;E21&amp;G21,'Data 1'!$C$2:$C$73&amp;'Data 1'!$E$2:$E$73&amp;'Data 1'!$H$2:$H$73,0))</f>
        <v>18.5</v>
      </c>
      <c r="K21" s="6">
        <f>VLOOKUP(L21,'Data 1'!$K$2:$L$73,2,FALSE)</f>
        <v>67</v>
      </c>
      <c r="L21" s="6" t="str">
        <f t="shared" si="0"/>
        <v>SUASUDV15VIEMOA01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1</vt:lpstr>
      <vt:lpstr>Data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Pearly</dc:creator>
  <cp:lastModifiedBy>Yves</cp:lastModifiedBy>
  <dcterms:created xsi:type="dcterms:W3CDTF">2015-03-22T22:14:29Z</dcterms:created>
  <dcterms:modified xsi:type="dcterms:W3CDTF">2015-03-23T06:35:24Z</dcterms:modified>
</cp:coreProperties>
</file>