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5390" windowHeight="8025"/>
  </bookViews>
  <sheets>
    <sheet name="Planning annuel" sheetId="3" r:id="rId1"/>
    <sheet name="Fériés" sheetId="2" r:id="rId2"/>
  </sheets>
  <definedNames>
    <definedName name="Fériés">Fériés!$B$2:$B$30</definedName>
    <definedName name="horaire">#REF!</definedName>
  </definedNames>
  <calcPr calcId="145621"/>
</workbook>
</file>

<file path=xl/calcChain.xml><?xml version="1.0" encoding="utf-8"?>
<calcChain xmlns="http://schemas.openxmlformats.org/spreadsheetml/2006/main">
  <c r="BS3" i="3" l="1"/>
  <c r="BT3" i="3"/>
  <c r="GH11" i="3"/>
  <c r="GL11" i="3" s="1"/>
  <c r="GH4" i="3"/>
  <c r="GL4" i="3" s="1"/>
  <c r="GC10" i="3"/>
  <c r="GD10" i="3"/>
  <c r="GE10" i="3"/>
  <c r="GB10" i="3"/>
  <c r="GA10" i="3"/>
  <c r="FZ10" i="3"/>
  <c r="FY10" i="3"/>
  <c r="FX10" i="3"/>
  <c r="FW10" i="3"/>
  <c r="FV10" i="3"/>
  <c r="FU10" i="3"/>
  <c r="FT10" i="3"/>
  <c r="FS10" i="3"/>
  <c r="FR10" i="3"/>
  <c r="FQ10" i="3"/>
  <c r="FP10" i="3"/>
  <c r="FO10" i="3"/>
  <c r="FN10" i="3"/>
  <c r="FM10" i="3"/>
  <c r="FL10" i="3"/>
  <c r="FK10" i="3"/>
  <c r="FJ10" i="3"/>
  <c r="FI10" i="3"/>
  <c r="FH10" i="3"/>
  <c r="FG10" i="3"/>
  <c r="FF10" i="3"/>
  <c r="FE10" i="3"/>
  <c r="FD10" i="3"/>
  <c r="FC10" i="3"/>
  <c r="FB10" i="3"/>
  <c r="FB3" i="3"/>
  <c r="FC3" i="3"/>
  <c r="FD3" i="3"/>
  <c r="FE3" i="3"/>
  <c r="FF3" i="3"/>
  <c r="FG3" i="3"/>
  <c r="FH3" i="3"/>
  <c r="FI3" i="3"/>
  <c r="FJ3" i="3"/>
  <c r="FK3" i="3"/>
  <c r="FL3" i="3"/>
  <c r="FM3" i="3"/>
  <c r="FN3" i="3"/>
  <c r="FO3" i="3"/>
  <c r="FP3" i="3"/>
  <c r="FQ3" i="3"/>
  <c r="FR3" i="3"/>
  <c r="FS3" i="3"/>
  <c r="FT3" i="3"/>
  <c r="FU3" i="3"/>
  <c r="FV3" i="3"/>
  <c r="FW3" i="3"/>
  <c r="FX3" i="3"/>
  <c r="FY3" i="3"/>
  <c r="FZ3" i="3"/>
  <c r="GA3" i="3"/>
  <c r="GB3" i="3"/>
  <c r="FA10" i="3"/>
  <c r="EZ10" i="3"/>
  <c r="EY10" i="3"/>
  <c r="EX10" i="3"/>
  <c r="EW10" i="3"/>
  <c r="EV10" i="3"/>
  <c r="EU10" i="3"/>
  <c r="ET10" i="3"/>
  <c r="ES10" i="3"/>
  <c r="ER10" i="3"/>
  <c r="EQ10" i="3"/>
  <c r="EP10" i="3"/>
  <c r="EO10" i="3"/>
  <c r="EN10" i="3"/>
  <c r="EM10" i="3"/>
  <c r="EL10" i="3"/>
  <c r="EK10" i="3"/>
  <c r="EJ10" i="3"/>
  <c r="EI10" i="3"/>
  <c r="EH10" i="3"/>
  <c r="EG10" i="3"/>
  <c r="EF10" i="3"/>
  <c r="EE10" i="3"/>
  <c r="ED10" i="3"/>
  <c r="EC10" i="3"/>
  <c r="EB10" i="3"/>
  <c r="EA10" i="3"/>
  <c r="DZ10" i="3"/>
  <c r="DY10" i="3"/>
  <c r="DX10" i="3"/>
  <c r="DW10" i="3"/>
  <c r="DV10" i="3"/>
  <c r="DU10" i="3"/>
  <c r="DT10" i="3"/>
  <c r="DS10" i="3"/>
  <c r="DR10" i="3"/>
  <c r="DQ10" i="3"/>
  <c r="DP10" i="3"/>
  <c r="DO10" i="3"/>
  <c r="DN10" i="3"/>
  <c r="DM10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B2" i="2"/>
  <c r="B3" i="2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  <c r="BL3" i="3"/>
  <c r="BM3" i="3"/>
  <c r="BN3" i="3"/>
  <c r="BO3" i="3"/>
  <c r="BP3" i="3"/>
  <c r="BQ3" i="3"/>
  <c r="BR3" i="3"/>
  <c r="BU3" i="3"/>
  <c r="BV3" i="3"/>
  <c r="BW3" i="3"/>
  <c r="BX3" i="3"/>
  <c r="BY3" i="3"/>
  <c r="BZ3" i="3"/>
  <c r="CA3" i="3"/>
  <c r="CB3" i="3"/>
  <c r="CC3" i="3"/>
  <c r="CD3" i="3"/>
  <c r="CE3" i="3"/>
  <c r="CF3" i="3"/>
  <c r="CG3" i="3"/>
  <c r="CH3" i="3"/>
  <c r="CI3" i="3"/>
  <c r="CJ3" i="3"/>
  <c r="CK3" i="3"/>
  <c r="CL3" i="3"/>
  <c r="CM3" i="3"/>
  <c r="CN3" i="3"/>
  <c r="CO3" i="3"/>
  <c r="CP3" i="3"/>
  <c r="CQ3" i="3"/>
  <c r="CR3" i="3"/>
  <c r="CS3" i="3"/>
  <c r="CT3" i="3"/>
  <c r="CU3" i="3"/>
  <c r="CV3" i="3"/>
  <c r="CW3" i="3"/>
  <c r="CX3" i="3"/>
  <c r="CY3" i="3"/>
  <c r="CZ3" i="3"/>
  <c r="DA3" i="3"/>
  <c r="DB3" i="3"/>
  <c r="DC3" i="3"/>
  <c r="DD3" i="3"/>
  <c r="DE3" i="3"/>
  <c r="DF3" i="3"/>
  <c r="DG3" i="3"/>
  <c r="DH3" i="3"/>
  <c r="DI3" i="3"/>
  <c r="DJ3" i="3"/>
  <c r="DK3" i="3"/>
  <c r="DL3" i="3"/>
  <c r="DM3" i="3"/>
  <c r="DN3" i="3"/>
  <c r="DO3" i="3"/>
  <c r="DP3" i="3"/>
  <c r="DQ3" i="3"/>
  <c r="DR3" i="3"/>
  <c r="DS3" i="3"/>
  <c r="DT3" i="3"/>
  <c r="DU3" i="3"/>
  <c r="DV3" i="3"/>
  <c r="DW3" i="3"/>
  <c r="DX3" i="3"/>
  <c r="DY3" i="3"/>
  <c r="DZ3" i="3"/>
  <c r="EA3" i="3"/>
  <c r="EB3" i="3"/>
  <c r="EC3" i="3"/>
  <c r="ED3" i="3"/>
  <c r="EE3" i="3"/>
  <c r="EF3" i="3"/>
  <c r="EG3" i="3"/>
  <c r="EH3" i="3"/>
  <c r="EI3" i="3"/>
  <c r="EJ3" i="3"/>
  <c r="EK3" i="3"/>
  <c r="EL3" i="3"/>
  <c r="EM3" i="3"/>
  <c r="EN3" i="3"/>
  <c r="EO3" i="3"/>
  <c r="EP3" i="3"/>
  <c r="EQ3" i="3"/>
  <c r="ER3" i="3"/>
  <c r="ES3" i="3"/>
  <c r="ET3" i="3"/>
  <c r="EU3" i="3"/>
  <c r="EV3" i="3"/>
  <c r="EW3" i="3"/>
  <c r="EX3" i="3"/>
  <c r="EY3" i="3"/>
  <c r="EZ3" i="3"/>
  <c r="FA3" i="3"/>
  <c r="D3" i="3"/>
  <c r="E14" i="2"/>
  <c r="C14" i="2"/>
  <c r="B14" i="2"/>
  <c r="A14" i="2"/>
  <c r="E13" i="2"/>
  <c r="C13" i="2"/>
  <c r="B13" i="2"/>
  <c r="C12" i="2"/>
  <c r="B12" i="2"/>
  <c r="C11" i="2"/>
  <c r="B11" i="2"/>
  <c r="C10" i="2"/>
  <c r="B10" i="2"/>
  <c r="C9" i="2"/>
  <c r="B9" i="2"/>
  <c r="C6" i="2"/>
  <c r="B6" i="2"/>
  <c r="E20" i="2" s="1"/>
  <c r="D5" i="2"/>
  <c r="C5" i="2"/>
  <c r="B5" i="2"/>
  <c r="D4" i="2"/>
  <c r="C4" i="2"/>
  <c r="C8" i="2"/>
  <c r="B4" i="2"/>
  <c r="B8" i="2"/>
  <c r="C3" i="2"/>
  <c r="C2" i="2"/>
  <c r="A2" i="2"/>
  <c r="B7" i="2"/>
  <c r="C7" i="2"/>
  <c r="E15" i="2"/>
  <c r="GO4" i="3" l="1"/>
  <c r="GS4" i="3" s="1"/>
  <c r="E5" i="2"/>
  <c r="E4" i="2"/>
  <c r="EJ2" i="3"/>
  <c r="CT2" i="3"/>
  <c r="BK9" i="3"/>
  <c r="BL9" i="3"/>
  <c r="BM9" i="3"/>
  <c r="BN9" i="3"/>
  <c r="BO9" i="3"/>
  <c r="BP9" i="3"/>
  <c r="BQ9" i="3"/>
  <c r="BR9" i="3"/>
  <c r="BS9" i="3"/>
  <c r="BT9" i="3"/>
  <c r="BU9" i="3"/>
  <c r="BV9" i="3"/>
  <c r="BW9" i="3"/>
  <c r="BX9" i="3"/>
  <c r="BY9" i="3"/>
  <c r="BZ9" i="3"/>
  <c r="CA9" i="3"/>
  <c r="CB9" i="3"/>
  <c r="CC9" i="3"/>
  <c r="CD9" i="3"/>
  <c r="CE9" i="3"/>
  <c r="CF9" i="3"/>
  <c r="CG9" i="3"/>
  <c r="CH9" i="3"/>
  <c r="CI9" i="3"/>
  <c r="CJ9" i="3"/>
  <c r="CK9" i="3"/>
  <c r="CL9" i="3"/>
  <c r="CM9" i="3"/>
  <c r="CN9" i="3"/>
  <c r="CO9" i="3"/>
  <c r="CP9" i="3"/>
  <c r="CQ9" i="3"/>
  <c r="CR9" i="3"/>
  <c r="CS9" i="3"/>
  <c r="CT9" i="3"/>
  <c r="CU9" i="3"/>
  <c r="CV9" i="3"/>
  <c r="CW9" i="3"/>
  <c r="CX9" i="3"/>
  <c r="CY9" i="3"/>
  <c r="CZ9" i="3"/>
  <c r="DA9" i="3"/>
  <c r="DB9" i="3"/>
  <c r="DC9" i="3"/>
  <c r="DD9" i="3"/>
  <c r="DE9" i="3"/>
  <c r="DF9" i="3"/>
  <c r="DG9" i="3"/>
  <c r="DH9" i="3"/>
  <c r="DI9" i="3"/>
  <c r="DJ9" i="3"/>
  <c r="DK9" i="3"/>
  <c r="DL9" i="3"/>
  <c r="DM9" i="3"/>
  <c r="DN9" i="3"/>
  <c r="DO9" i="3"/>
  <c r="DP9" i="3"/>
  <c r="DQ9" i="3"/>
  <c r="DR9" i="3"/>
  <c r="DS9" i="3"/>
  <c r="DT9" i="3"/>
  <c r="DU9" i="3"/>
  <c r="DV9" i="3"/>
  <c r="DW9" i="3"/>
  <c r="DX9" i="3"/>
  <c r="DY9" i="3"/>
  <c r="DZ9" i="3"/>
  <c r="EA9" i="3"/>
  <c r="EB9" i="3"/>
  <c r="EC9" i="3"/>
  <c r="ED9" i="3"/>
  <c r="EE9" i="3"/>
  <c r="EF9" i="3"/>
  <c r="EG9" i="3"/>
  <c r="EH9" i="3"/>
  <c r="EI9" i="3"/>
  <c r="EJ9" i="3"/>
  <c r="EK9" i="3"/>
  <c r="EL9" i="3"/>
  <c r="EM9" i="3"/>
  <c r="EN9" i="3"/>
  <c r="EO9" i="3"/>
  <c r="EP9" i="3"/>
  <c r="EQ9" i="3"/>
  <c r="ER9" i="3"/>
  <c r="ES9" i="3"/>
  <c r="ET9" i="3"/>
  <c r="EU9" i="3"/>
  <c r="EV9" i="3"/>
  <c r="EW9" i="3"/>
  <c r="EX9" i="3"/>
  <c r="EY9" i="3"/>
  <c r="EZ9" i="3"/>
  <c r="FA9" i="3"/>
  <c r="FB9" i="3"/>
  <c r="FC9" i="3"/>
  <c r="FD9" i="3"/>
  <c r="FE9" i="3"/>
  <c r="FF9" i="3"/>
  <c r="FG9" i="3"/>
  <c r="FH9" i="3"/>
  <c r="FI9" i="3"/>
  <c r="FJ9" i="3"/>
  <c r="FK9" i="3"/>
  <c r="FL9" i="3"/>
  <c r="FM9" i="3"/>
  <c r="FN9" i="3"/>
  <c r="FO9" i="3"/>
  <c r="FP9" i="3"/>
  <c r="FQ9" i="3"/>
  <c r="FR9" i="3"/>
  <c r="FS9" i="3"/>
  <c r="FT9" i="3"/>
  <c r="FU9" i="3"/>
  <c r="FV9" i="3"/>
  <c r="FW9" i="3"/>
  <c r="FX9" i="3"/>
  <c r="FY9" i="3"/>
  <c r="FZ9" i="3"/>
  <c r="GA9" i="3"/>
  <c r="GB9" i="3"/>
  <c r="GC9" i="3"/>
  <c r="GD9" i="3"/>
  <c r="GE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AL9" i="3"/>
  <c r="AM9" i="3"/>
  <c r="AN9" i="3"/>
  <c r="AO9" i="3"/>
  <c r="AP9" i="3"/>
  <c r="AQ9" i="3"/>
  <c r="AR9" i="3"/>
  <c r="AS9" i="3"/>
  <c r="AT9" i="3"/>
  <c r="AU9" i="3"/>
  <c r="AV9" i="3"/>
  <c r="AW9" i="3"/>
  <c r="AX9" i="3"/>
  <c r="AY9" i="3"/>
  <c r="AZ9" i="3"/>
  <c r="BA9" i="3"/>
  <c r="BB9" i="3"/>
  <c r="BC9" i="3"/>
  <c r="BD9" i="3"/>
  <c r="BE9" i="3"/>
  <c r="BF9" i="3"/>
  <c r="BG9" i="3"/>
  <c r="BH9" i="3"/>
  <c r="BI9" i="3"/>
  <c r="BJ9" i="3"/>
  <c r="D9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BK2" i="3"/>
  <c r="BL2" i="3"/>
  <c r="BM2" i="3"/>
  <c r="BN2" i="3"/>
  <c r="BO2" i="3"/>
  <c r="BP2" i="3"/>
  <c r="BQ2" i="3"/>
  <c r="BR2" i="3"/>
  <c r="BS2" i="3"/>
  <c r="BT2" i="3"/>
  <c r="BU2" i="3"/>
  <c r="BV2" i="3"/>
  <c r="D2" i="3"/>
  <c r="GB2" i="3"/>
  <c r="GA2" i="3"/>
  <c r="FZ2" i="3"/>
  <c r="FY2" i="3"/>
  <c r="FX2" i="3"/>
  <c r="FW2" i="3"/>
  <c r="FV2" i="3"/>
  <c r="FU2" i="3"/>
  <c r="FT2" i="3"/>
  <c r="FS2" i="3"/>
  <c r="FR2" i="3"/>
  <c r="FQ2" i="3"/>
  <c r="FP2" i="3"/>
  <c r="FO2" i="3"/>
  <c r="FN2" i="3"/>
  <c r="FM2" i="3"/>
  <c r="FL2" i="3"/>
  <c r="FK2" i="3"/>
  <c r="FJ2" i="3"/>
  <c r="FI2" i="3"/>
  <c r="FH2" i="3"/>
  <c r="FG2" i="3"/>
  <c r="FF2" i="3"/>
  <c r="FE2" i="3"/>
  <c r="FD2" i="3"/>
  <c r="FC2" i="3"/>
  <c r="FB2" i="3"/>
  <c r="FA2" i="3"/>
  <c r="EZ2" i="3"/>
  <c r="EY2" i="3"/>
  <c r="EX2" i="3"/>
  <c r="EW2" i="3"/>
  <c r="EV2" i="3"/>
  <c r="EU2" i="3"/>
  <c r="ET2" i="3"/>
  <c r="ES2" i="3"/>
  <c r="ER2" i="3"/>
  <c r="EQ2" i="3"/>
  <c r="EP2" i="3"/>
  <c r="EO2" i="3"/>
  <c r="EN2" i="3"/>
  <c r="EM2" i="3"/>
  <c r="EL2" i="3"/>
  <c r="EK2" i="3"/>
  <c r="EI2" i="3"/>
  <c r="EH2" i="3"/>
  <c r="EG2" i="3"/>
  <c r="EF2" i="3"/>
  <c r="EE2" i="3"/>
  <c r="ED2" i="3"/>
  <c r="EC2" i="3"/>
  <c r="EB2" i="3"/>
  <c r="EA2" i="3"/>
  <c r="DZ2" i="3"/>
  <c r="DY2" i="3"/>
  <c r="DX2" i="3"/>
  <c r="DW2" i="3"/>
  <c r="DV2" i="3"/>
  <c r="DU2" i="3"/>
  <c r="DT2" i="3"/>
  <c r="DS2" i="3"/>
  <c r="DR2" i="3"/>
  <c r="DQ2" i="3"/>
  <c r="DP2" i="3"/>
  <c r="DO2" i="3"/>
  <c r="DN2" i="3"/>
  <c r="DM2" i="3"/>
  <c r="DL2" i="3"/>
  <c r="DK2" i="3"/>
  <c r="DJ2" i="3"/>
  <c r="DI2" i="3"/>
  <c r="DH2" i="3"/>
  <c r="DG2" i="3"/>
  <c r="DF2" i="3"/>
  <c r="DE2" i="3"/>
  <c r="DD2" i="3"/>
  <c r="DC2" i="3"/>
  <c r="DB2" i="3"/>
  <c r="DA2" i="3"/>
  <c r="CZ2" i="3"/>
  <c r="CY2" i="3"/>
  <c r="CX2" i="3"/>
  <c r="CW2" i="3"/>
  <c r="CV2" i="3"/>
  <c r="CU2" i="3"/>
  <c r="CS2" i="3"/>
  <c r="CR2" i="3"/>
  <c r="CQ2" i="3"/>
  <c r="CP2" i="3"/>
  <c r="CO2" i="3"/>
  <c r="CN2" i="3"/>
  <c r="CM2" i="3"/>
  <c r="CL2" i="3"/>
  <c r="CK2" i="3"/>
  <c r="CJ2" i="3"/>
  <c r="CI2" i="3"/>
  <c r="CH2" i="3"/>
  <c r="CG2" i="3"/>
  <c r="CF2" i="3"/>
  <c r="CE2" i="3"/>
  <c r="CD2" i="3"/>
  <c r="CC2" i="3"/>
  <c r="CB2" i="3"/>
  <c r="CA2" i="3"/>
  <c r="BZ2" i="3"/>
  <c r="BY2" i="3"/>
  <c r="BX2" i="3"/>
  <c r="BW2" i="3"/>
</calcChain>
</file>

<file path=xl/comments1.xml><?xml version="1.0" encoding="utf-8"?>
<comments xmlns="http://schemas.openxmlformats.org/spreadsheetml/2006/main">
  <authors>
    <author>Eric</author>
  </authors>
  <commentList>
    <comment ref="B4" authorId="0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sharedStrings.xml><?xml version="1.0" encoding="utf-8"?>
<sst xmlns="http://schemas.openxmlformats.org/spreadsheetml/2006/main" count="439" uniqueCount="55">
  <si>
    <t>Brancardage</t>
  </si>
  <si>
    <t>Br01</t>
  </si>
  <si>
    <t>J53</t>
  </si>
  <si>
    <t>-</t>
  </si>
  <si>
    <t>J64</t>
  </si>
  <si>
    <t>S24</t>
  </si>
  <si>
    <t>M31</t>
  </si>
  <si>
    <t>J16</t>
  </si>
  <si>
    <t>J36</t>
  </si>
  <si>
    <t>Sr</t>
  </si>
  <si>
    <t>S09</t>
  </si>
  <si>
    <t>J64B</t>
  </si>
  <si>
    <t>N12</t>
  </si>
  <si>
    <t>RTT</t>
  </si>
  <si>
    <t>F</t>
  </si>
  <si>
    <t>Année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</si>
  <si>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</si>
  <si>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</si>
  <si>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</si>
  <si>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</si>
  <si>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</si>
  <si>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</si>
  <si>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</si>
  <si>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</si>
  <si>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Exemples fonctions JOURS.OUVRES</t>
  </si>
  <si>
    <t>Toussaint</t>
  </si>
  <si>
    <t>Armistice 14-18</t>
  </si>
  <si>
    <t>Nombre de jours ouvrés entre 2 dates</t>
  </si>
  <si>
    <t>Noël</t>
  </si>
  <si>
    <t>Date départ</t>
  </si>
  <si>
    <t>Date fin</t>
  </si>
  <si>
    <t>Ponts, fériés locaux</t>
  </si>
  <si>
    <t>Nombre de jours ouvrés</t>
  </si>
  <si>
    <t>=NB.JOURS.OUVRES(D13;D14;Fériés)</t>
  </si>
  <si>
    <t>et jours chômés</t>
  </si>
  <si>
    <t>Date après x jours ouvrés</t>
  </si>
  <si>
    <t>=SERIE.JOUR.OUVRE(D18;D19;Fériés)</t>
  </si>
  <si>
    <t>RLK</t>
  </si>
  <si>
    <t>CA</t>
  </si>
  <si>
    <t>MAL</t>
  </si>
  <si>
    <t>FOR</t>
  </si>
  <si>
    <t>MA</t>
  </si>
  <si>
    <t>ABS</t>
  </si>
  <si>
    <t>CA-H</t>
  </si>
  <si>
    <t>CA-Fr</t>
  </si>
  <si>
    <t>CA-D+F</t>
  </si>
  <si>
    <t>Total annuel</t>
  </si>
  <si>
    <t>Total - janv-juin</t>
  </si>
  <si>
    <t>Total - juil-déc</t>
  </si>
  <si>
    <t>Total</t>
  </si>
  <si>
    <t>&lt;--- max</t>
  </si>
  <si>
    <t>1 à 2</t>
  </si>
  <si>
    <t>29 à 30</t>
  </si>
  <si>
    <t>CA de novembre à avril</t>
  </si>
  <si>
    <t>CA les WE ou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</si>
</sst>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 mmmm\ yyyy"/>
    <numFmt numFmtId="165" formatCode="ddd\ dd\ mmmm"/>
    <numFmt numFmtId="166" formatCode="ddd\ dd\ mmmm;;"/>
    <numFmt numFmtId="167" formatCode="dd/mm/yy;@"/>
  </numFmts>
  <fonts count="27" x14ac:knownFonts="1">
    <font>
      <sz val="11"/>
      <color rgb="FF000000"/>
      <name val="Calibri"/>
      <family val="2"/>
      <charset val="1"/>
    </font>
    <font>
      <b/>
      <sz val="8"/>
      <name val="Arial"/>
      <family val="2"/>
      <charset val="1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  <font>
      <i/>
      <sz val="10"/>
      <color indexed="2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i/>
      <sz val="10"/>
      <color indexed="23"/>
      <name val="Arial"/>
      <family val="2"/>
    </font>
    <font>
      <i/>
      <sz val="10"/>
      <name val="Arial"/>
      <family val="2"/>
    </font>
    <font>
      <sz val="10"/>
      <color indexed="23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  <family val="2"/>
    </font>
    <font>
      <sz val="8"/>
      <name val="Arial"/>
      <family val="2"/>
    </font>
    <font>
      <sz val="11"/>
      <color rgb="FF9C6500"/>
      <name val="Calibri"/>
      <family val="2"/>
      <charset val="1"/>
    </font>
    <font>
      <sz val="11"/>
      <color rgb="FFE46C0A"/>
      <name val="Calibri"/>
      <family val="2"/>
      <charset val="1"/>
    </font>
    <font>
      <sz val="11"/>
      <color rgb="FF31859C"/>
      <name val="Calibri"/>
      <family val="2"/>
      <charset val="1"/>
    </font>
    <font>
      <sz val="11"/>
      <color rgb="FF604A7B"/>
      <name val="Calibri"/>
      <family val="2"/>
      <charset val="1"/>
    </font>
    <font>
      <sz val="11"/>
      <color rgb="FF381514"/>
      <name val="Calibri"/>
      <family val="2"/>
      <charset val="1"/>
    </font>
    <font>
      <sz val="11"/>
      <color rgb="FF005C00"/>
      <name val="Calibri"/>
      <family val="2"/>
      <charset val="1"/>
    </font>
    <font>
      <sz val="11"/>
      <color rgb="FF000099"/>
      <name val="Calibri"/>
      <family val="2"/>
      <charset val="1"/>
    </font>
    <font>
      <sz val="11"/>
      <color rgb="FF663300"/>
      <name val="Calibri"/>
      <family val="2"/>
      <charset val="1"/>
    </font>
    <font>
      <sz val="11"/>
      <color rgb="FF404040"/>
      <name val="Calibri"/>
      <family val="2"/>
      <charset val="1"/>
    </font>
    <font>
      <sz val="11"/>
      <color theme="0"/>
      <name val="Calibri"/>
      <family val="2"/>
      <charset val="1"/>
    </font>
    <font>
      <sz val="22"/>
      <color rgb="FF000000"/>
      <name val="Calibri"/>
      <family val="2"/>
      <charset val="1"/>
    </font>
    <font>
      <sz val="8"/>
      <color rgb="FF000000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lightGray">
        <fgColor indexed="27"/>
      </patternFill>
    </fill>
    <fill>
      <patternFill patternType="solid">
        <fgColor rgb="FFFFEB9C"/>
        <bgColor rgb="FFFFFFCC"/>
      </patternFill>
    </fill>
    <fill>
      <patternFill patternType="solid">
        <fgColor rgb="FFFAC090"/>
        <bgColor rgb="FFFFCC66"/>
      </patternFill>
    </fill>
    <fill>
      <patternFill patternType="solid">
        <fgColor rgb="FF93CDDD"/>
        <bgColor rgb="FF95B3D7"/>
      </patternFill>
    </fill>
    <fill>
      <patternFill patternType="solid">
        <fgColor rgb="FFB3A2C7"/>
        <bgColor rgb="FFB2A1C7"/>
      </patternFill>
    </fill>
    <fill>
      <patternFill patternType="solid">
        <fgColor rgb="FFB24340"/>
        <bgColor rgb="FF9C6500"/>
      </patternFill>
    </fill>
    <fill>
      <patternFill patternType="solid">
        <fgColor rgb="FF339966"/>
        <bgColor rgb="FF31859C"/>
      </patternFill>
    </fill>
    <fill>
      <patternFill patternType="solid">
        <fgColor rgb="FF0066FF"/>
        <bgColor rgb="FF008080"/>
      </patternFill>
    </fill>
    <fill>
      <patternFill patternType="solid">
        <fgColor rgb="FFFF9900"/>
        <bgColor rgb="FFFF9933"/>
      </patternFill>
    </fill>
    <fill>
      <patternFill patternType="solid">
        <fgColor rgb="FF77933C"/>
        <bgColor rgb="FF7F7F7F"/>
      </patternFill>
    </fill>
    <fill>
      <patternFill patternType="solid">
        <fgColor rgb="FF7F7F7F"/>
        <bgColor rgb="FF969696"/>
      </patternFill>
    </fill>
    <fill>
      <patternFill patternType="solid">
        <fgColor rgb="FF66FF66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5" fillId="6" borderId="0"/>
  </cellStyleXfs>
  <cellXfs count="69">
    <xf numFmtId="0" fontId="0" fillId="0" borderId="0" xfId="0"/>
    <xf numFmtId="0" fontId="1" fillId="0" borderId="1" xfId="1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/>
    <xf numFmtId="164" fontId="4" fillId="3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5" fontId="0" fillId="0" borderId="1" xfId="0" applyNumberFormat="1" applyBorder="1" applyAlignment="1">
      <alignment horizontal="center"/>
    </xf>
    <xf numFmtId="0" fontId="6" fillId="0" borderId="0" xfId="0" applyFont="1" applyAlignment="1">
      <alignment horizontal="right"/>
    </xf>
    <xf numFmtId="0" fontId="0" fillId="4" borderId="1" xfId="0" applyFill="1" applyBorder="1"/>
    <xf numFmtId="166" fontId="0" fillId="4" borderId="1" xfId="0" applyNumberFormat="1" applyFill="1" applyBorder="1" applyAlignment="1">
      <alignment horizontal="center"/>
    </xf>
    <xf numFmtId="16" fontId="0" fillId="0" borderId="1" xfId="0" applyNumberFormat="1" applyBorder="1"/>
    <xf numFmtId="0" fontId="7" fillId="0" borderId="0" xfId="0" applyFont="1" applyAlignment="1">
      <alignment horizontal="center"/>
    </xf>
    <xf numFmtId="0" fontId="0" fillId="0" borderId="0" xfId="0" applyAlignment="1"/>
    <xf numFmtId="0" fontId="6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167" fontId="0" fillId="0" borderId="1" xfId="0" applyNumberFormat="1" applyBorder="1" applyAlignment="1">
      <alignment horizontal="center"/>
    </xf>
    <xf numFmtId="0" fontId="9" fillId="5" borderId="1" xfId="0" applyFont="1" applyFill="1" applyBorder="1"/>
    <xf numFmtId="165" fontId="0" fillId="5" borderId="1" xfId="0" applyNumberFormat="1" applyFill="1" applyBorder="1" applyAlignment="1">
      <alignment horizontal="center"/>
    </xf>
    <xf numFmtId="0" fontId="8" fillId="0" borderId="0" xfId="0" applyFont="1" applyFill="1" applyBorder="1" applyAlignment="1">
      <alignment horizontal="right"/>
    </xf>
    <xf numFmtId="0" fontId="0" fillId="2" borderId="1" xfId="0" applyFill="1" applyBorder="1" applyAlignment="1">
      <alignment horizontal="center"/>
    </xf>
    <xf numFmtId="0" fontId="10" fillId="0" borderId="0" xfId="0" quotePrefix="1" applyFont="1"/>
    <xf numFmtId="0" fontId="0" fillId="0" borderId="0" xfId="0" applyAlignment="1">
      <alignment horizontal="right"/>
    </xf>
    <xf numFmtId="167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4" fontId="13" fillId="0" borderId="1" xfId="0" applyNumberFormat="1" applyFont="1" applyFill="1" applyBorder="1" applyAlignment="1">
      <alignment horizontal="center" vertical="center"/>
    </xf>
    <xf numFmtId="14" fontId="13" fillId="0" borderId="4" xfId="0" applyNumberFormat="1" applyFont="1" applyFill="1" applyBorder="1" applyAlignment="1">
      <alignment vertical="center" textRotation="45"/>
    </xf>
    <xf numFmtId="14" fontId="13" fillId="0" borderId="4" xfId="0" applyNumberFormat="1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/>
    </xf>
    <xf numFmtId="0" fontId="0" fillId="0" borderId="0" xfId="0" applyBorder="1" applyAlignment="1">
      <alignment vertical="center"/>
    </xf>
    <xf numFmtId="0" fontId="15" fillId="6" borderId="1" xfId="1" applyFont="1" applyBorder="1" applyAlignment="1" applyProtection="1">
      <alignment horizontal="center"/>
    </xf>
    <xf numFmtId="0" fontId="16" fillId="7" borderId="1" xfId="0" applyFont="1" applyFill="1" applyBorder="1" applyAlignment="1">
      <alignment horizontal="center"/>
    </xf>
    <xf numFmtId="0" fontId="17" fillId="8" borderId="1" xfId="0" applyFont="1" applyFill="1" applyBorder="1" applyAlignment="1">
      <alignment horizontal="center"/>
    </xf>
    <xf numFmtId="0" fontId="18" fillId="9" borderId="1" xfId="0" applyFont="1" applyFill="1" applyBorder="1" applyAlignment="1">
      <alignment horizontal="center"/>
    </xf>
    <xf numFmtId="0" fontId="19" fillId="10" borderId="1" xfId="0" applyFont="1" applyFill="1" applyBorder="1" applyAlignment="1">
      <alignment horizontal="center"/>
    </xf>
    <xf numFmtId="0" fontId="20" fillId="11" borderId="1" xfId="0" applyFont="1" applyFill="1" applyBorder="1" applyAlignment="1">
      <alignment horizontal="center"/>
    </xf>
    <xf numFmtId="0" fontId="21" fillId="12" borderId="1" xfId="0" applyFont="1" applyFill="1" applyBorder="1" applyAlignment="1">
      <alignment horizontal="center"/>
    </xf>
    <xf numFmtId="0" fontId="22" fillId="13" borderId="1" xfId="0" applyFont="1" applyFill="1" applyBorder="1" applyAlignment="1">
      <alignment horizontal="center"/>
    </xf>
    <xf numFmtId="0" fontId="0" fillId="14" borderId="1" xfId="0" applyFont="1" applyFill="1" applyBorder="1" applyAlignment="1">
      <alignment horizontal="center"/>
    </xf>
    <xf numFmtId="0" fontId="23" fillId="15" borderId="1" xfId="0" applyFont="1" applyFill="1" applyBorder="1" applyAlignment="1">
      <alignment horizontal="center"/>
    </xf>
    <xf numFmtId="0" fontId="24" fillId="17" borderId="1" xfId="0" applyFont="1" applyFill="1" applyBorder="1" applyAlignment="1">
      <alignment horizontal="center"/>
    </xf>
    <xf numFmtId="0" fontId="24" fillId="18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4" fillId="19" borderId="1" xfId="0" applyFont="1" applyFill="1" applyBorder="1" applyAlignment="1">
      <alignment horizontal="center"/>
    </xf>
    <xf numFmtId="14" fontId="14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 applyFill="1" applyBorder="1"/>
    <xf numFmtId="0" fontId="0" fillId="0" borderId="1" xfId="0" applyBorder="1" applyAlignment="1">
      <alignment horizontal="center"/>
    </xf>
    <xf numFmtId="2" fontId="0" fillId="0" borderId="0" xfId="0" applyNumberFormat="1" applyBorder="1"/>
    <xf numFmtId="2" fontId="0" fillId="0" borderId="5" xfId="0" applyNumberFormat="1" applyBorder="1"/>
    <xf numFmtId="0" fontId="0" fillId="0" borderId="5" xfId="0" applyBorder="1"/>
    <xf numFmtId="0" fontId="0" fillId="0" borderId="5" xfId="0" applyFill="1" applyBorder="1"/>
    <xf numFmtId="0" fontId="0" fillId="20" borderId="0" xfId="0" applyFill="1"/>
    <xf numFmtId="0" fontId="1" fillId="0" borderId="6" xfId="1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/>
    </xf>
    <xf numFmtId="0" fontId="25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2">
    <cellStyle name="Normal" xfId="0" builtinId="0"/>
    <cellStyle name="TableStyleLight1" xfId="1"/>
  </cellStyles>
  <dxfs count="30"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C0504D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5C00"/>
      <rgbColor rgb="00000099"/>
      <rgbColor rgb="0077933C"/>
      <rgbColor rgb="00800080"/>
      <rgbColor rgb="0031859C"/>
      <rgbColor rgb="0095B3D7"/>
      <rgbColor rgb="007F7F7F"/>
      <rgbColor rgb="00B2A1C7"/>
      <rgbColor rgb="00B24340"/>
      <rgbColor rgb="00FFFFCC"/>
      <rgbColor rgb="00CCFFFF"/>
      <rgbColor rgb="00660066"/>
      <rgbColor rgb="00FF9933"/>
      <rgbColor rgb="000066FF"/>
      <rgbColor rgb="00CCCCFF"/>
      <rgbColor rgb="00000035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EB9C"/>
      <rgbColor rgb="0093CDDD"/>
      <rgbColor rgb="00E46C0A"/>
      <rgbColor rgb="00B3A2C7"/>
      <rgbColor rgb="00FAC090"/>
      <rgbColor rgb="00376092"/>
      <rgbColor rgb="0033CCCC"/>
      <rgbColor rgb="0099CC00"/>
      <rgbColor rgb="00FFCC66"/>
      <rgbColor rgb="00FF9900"/>
      <rgbColor rgb="00E4690A"/>
      <rgbColor rgb="00604A7B"/>
      <rgbColor rgb="00969696"/>
      <rgbColor rgb="00003366"/>
      <rgbColor rgb="00339966"/>
      <rgbColor rgb="00003300"/>
      <rgbColor rgb="00381514"/>
      <rgbColor rgb="00663300"/>
      <rgbColor rgb="009C6500"/>
      <rgbColor rgb="0060497B"/>
      <rgbColor rgb="00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D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3"/>
</file>

<file path=xl/ctrlProps/ctrlProp3.xml><?xml version="1.0" encoding="utf-8"?>
<formControlPr xmlns="http://schemas.microsoft.com/office/spreadsheetml/2009/9/main" objectType="Spin" dx="16" fmlaLink="$B$1" max="2999" min="1900" page="10" val="2013"/>
</file>

<file path=xl/ctrlProps/ctrlProp4.xml><?xml version="1.0" encoding="utf-8"?>
<formControlPr xmlns="http://schemas.microsoft.com/office/spreadsheetml/2009/9/main" objectType="Spin" dx="16" fmlaLink="$B$1" max="2999" min="1900" page="10" val="2013"/>
</file>

<file path=xl/ctrlProps/ctrlProp5.xml><?xml version="1.0" encoding="utf-8"?>
<formControlPr xmlns="http://schemas.microsoft.com/office/spreadsheetml/2009/9/main" objectType="Spin" dx="16" fmlaLink="$B$1" max="2999" min="1900" page="10" val="2013"/>
</file>

<file path=xl/ctrlProps/ctrlProp6.xml><?xml version="1.0" encoding="utf-8"?>
<formControlPr xmlns="http://schemas.microsoft.com/office/spreadsheetml/2009/9/main" objectType="Spin" dx="16" fmlaLink="$B$1" max="2999" min="1900" page="10" val="2013"/>
</file>

<file path=xl/ctrlProps/ctrlProp7.xml><?xml version="1.0" encoding="utf-8"?>
<formControlPr xmlns="http://schemas.microsoft.com/office/spreadsheetml/2009/9/main" objectType="Spin" dx="16" fmlaLink="$C$1" max="2999" min="1900" page="10" val="2014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657225</xdr:colOff>
      <xdr:row>23</xdr:row>
      <xdr:rowOff>0</xdr:rowOff>
    </xdr:from>
    <xdr:to>
      <xdr:col>4</xdr:col>
      <xdr:colOff>390525</xdr:colOff>
      <xdr:row>24</xdr:row>
      <xdr:rowOff>19050</xdr:rowOff>
    </xdr:to>
    <xdr:sp macro="" textlink="">
      <xdr:nvSpPr>
        <xdr:cNvPr id="2" name="AutoShape 3"/>
        <xdr:cNvSpPr>
          <a:spLocks/>
        </xdr:cNvSpPr>
      </xdr:nvSpPr>
      <xdr:spPr bwMode="auto">
        <a:xfrm>
          <a:off x="4267200" y="3886200"/>
          <a:ext cx="1343025" cy="180975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val="CCFFFF"/>
        </a:solidFill>
        <a:ln w="15875">
          <a:solidFill>
            <a:srgbClr val="0000FF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9525</xdr:rowOff>
        </xdr:from>
        <xdr:to>
          <xdr:col>3</xdr:col>
          <xdr:colOff>1600200</xdr:colOff>
          <xdr:row>1</xdr:row>
          <xdr:rowOff>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1209675</xdr:colOff>
          <xdr:row>0</xdr:row>
          <xdr:rowOff>314325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1209675</xdr:colOff>
          <xdr:row>0</xdr:row>
          <xdr:rowOff>314325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1057275</xdr:colOff>
          <xdr:row>0</xdr:row>
          <xdr:rowOff>9525</xdr:rowOff>
        </xdr:from>
        <xdr:to>
          <xdr:col>2</xdr:col>
          <xdr:colOff>1190625</xdr:colOff>
          <xdr:row>0</xdr:row>
          <xdr:rowOff>314325</xdr:rowOff>
        </xdr:to>
        <xdr:sp macro="" textlink="">
          <xdr:nvSpPr>
            <xdr:cNvPr id="2052" name="Spinner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1057275</xdr:colOff>
          <xdr:row>0</xdr:row>
          <xdr:rowOff>9525</xdr:rowOff>
        </xdr:from>
        <xdr:to>
          <xdr:col>2</xdr:col>
          <xdr:colOff>1190625</xdr:colOff>
          <xdr:row>0</xdr:row>
          <xdr:rowOff>314325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1057275</xdr:colOff>
          <xdr:row>0</xdr:row>
          <xdr:rowOff>9525</xdr:rowOff>
        </xdr:from>
        <xdr:to>
          <xdr:col>2</xdr:col>
          <xdr:colOff>1190625</xdr:colOff>
          <xdr:row>0</xdr:row>
          <xdr:rowOff>314325</xdr:rowOff>
        </xdr:to>
        <xdr:sp macro="" textlink="">
          <xdr:nvSpPr>
            <xdr:cNvPr id="2054" name="Spinner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1057275</xdr:colOff>
          <xdr:row>0</xdr:row>
          <xdr:rowOff>9525</xdr:rowOff>
        </xdr:from>
        <xdr:to>
          <xdr:col>2</xdr:col>
          <xdr:colOff>1190625</xdr:colOff>
          <xdr:row>0</xdr:row>
          <xdr:rowOff>314325</xdr:rowOff>
        </xdr:to>
        <xdr:sp macro="" textlink="">
          <xdr:nvSpPr>
            <xdr:cNvPr id="2055" name="Spinner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W37"/>
  <sheetViews>
    <sheetView tabSelected="1" zoomScale="120" zoomScaleNormal="120" workbookViewId="0">
      <pane xSplit="3" topLeftCell="FP1" activePane="topRight" state="frozen"/>
      <selection pane="topRight" activeCell="GP49" sqref="GP49"/>
    </sheetView>
  </sheetViews>
  <sheetFormatPr baseColWidth="10" defaultRowHeight="15" outlineLevelRow="1" x14ac:dyDescent="0.25"/>
  <cols>
    <col min="1" max="3" width="5.7109375" customWidth="1"/>
    <col min="4" max="188" width="5" customWidth="1"/>
    <col min="190" max="190" width="6.7109375" customWidth="1"/>
    <col min="191" max="192" width="6.7109375" style="3" customWidth="1"/>
    <col min="193" max="193" width="7.5703125" style="3" bestFit="1" customWidth="1"/>
    <col min="194" max="194" width="6.7109375" style="3" customWidth="1"/>
    <col min="195" max="195" width="19.28515625" customWidth="1"/>
    <col min="197" max="197" width="6.7109375" customWidth="1"/>
    <col min="198" max="199" width="6.7109375" style="3" customWidth="1"/>
    <col min="200" max="200" width="7.5703125" style="3" bestFit="1" customWidth="1"/>
    <col min="201" max="201" width="6.7109375" customWidth="1"/>
    <col min="202" max="202" width="19.85546875" bestFit="1" customWidth="1"/>
    <col min="203" max="203" width="25.140625" style="3" bestFit="1" customWidth="1"/>
    <col min="204" max="204" width="25.140625" style="3" customWidth="1"/>
    <col min="205" max="205" width="19.85546875" style="3" customWidth="1"/>
  </cols>
  <sheetData>
    <row r="1" spans="1:205" ht="42.75" customHeight="1" x14ac:dyDescent="0.25">
      <c r="A1" s="63" t="s">
        <v>0</v>
      </c>
      <c r="B1" s="63"/>
      <c r="C1" s="63"/>
      <c r="D1" s="31">
        <v>41275</v>
      </c>
      <c r="E1" s="31">
        <v>41276</v>
      </c>
      <c r="F1" s="31">
        <v>41277</v>
      </c>
      <c r="G1" s="31">
        <v>41278</v>
      </c>
      <c r="H1" s="31">
        <v>41279</v>
      </c>
      <c r="I1" s="31">
        <v>41280</v>
      </c>
      <c r="J1" s="31">
        <v>41281</v>
      </c>
      <c r="K1" s="31">
        <v>41282</v>
      </c>
      <c r="L1" s="31">
        <v>41283</v>
      </c>
      <c r="M1" s="31">
        <v>41284</v>
      </c>
      <c r="N1" s="31">
        <v>41285</v>
      </c>
      <c r="O1" s="31">
        <v>41286</v>
      </c>
      <c r="P1" s="31">
        <v>41287</v>
      </c>
      <c r="Q1" s="31">
        <v>41288</v>
      </c>
      <c r="R1" s="31">
        <v>41289</v>
      </c>
      <c r="S1" s="31">
        <v>41290</v>
      </c>
      <c r="T1" s="31">
        <v>41291</v>
      </c>
      <c r="U1" s="31">
        <v>41292</v>
      </c>
      <c r="V1" s="31">
        <v>41293</v>
      </c>
      <c r="W1" s="31">
        <v>41294</v>
      </c>
      <c r="X1" s="31">
        <v>41295</v>
      </c>
      <c r="Y1" s="31">
        <v>41296</v>
      </c>
      <c r="Z1" s="31">
        <v>41297</v>
      </c>
      <c r="AA1" s="31">
        <v>41298</v>
      </c>
      <c r="AB1" s="31">
        <v>41299</v>
      </c>
      <c r="AC1" s="31">
        <v>41300</v>
      </c>
      <c r="AD1" s="31">
        <v>41301</v>
      </c>
      <c r="AE1" s="31">
        <v>41302</v>
      </c>
      <c r="AF1" s="31">
        <v>41303</v>
      </c>
      <c r="AG1" s="31">
        <v>41304</v>
      </c>
      <c r="AH1" s="31">
        <v>41305</v>
      </c>
      <c r="AI1" s="31">
        <v>41306</v>
      </c>
      <c r="AJ1" s="31">
        <v>41307</v>
      </c>
      <c r="AK1" s="31">
        <v>41308</v>
      </c>
      <c r="AL1" s="31">
        <v>41309</v>
      </c>
      <c r="AM1" s="31">
        <v>41310</v>
      </c>
      <c r="AN1" s="31">
        <v>41311</v>
      </c>
      <c r="AO1" s="31">
        <v>41312</v>
      </c>
      <c r="AP1" s="31">
        <v>41313</v>
      </c>
      <c r="AQ1" s="31">
        <v>41314</v>
      </c>
      <c r="AR1" s="31">
        <v>41315</v>
      </c>
      <c r="AS1" s="31">
        <v>41316</v>
      </c>
      <c r="AT1" s="31">
        <v>41317</v>
      </c>
      <c r="AU1" s="31">
        <v>41318</v>
      </c>
      <c r="AV1" s="31">
        <v>41319</v>
      </c>
      <c r="AW1" s="31">
        <v>41320</v>
      </c>
      <c r="AX1" s="31">
        <v>41321</v>
      </c>
      <c r="AY1" s="31">
        <v>41322</v>
      </c>
      <c r="AZ1" s="31">
        <v>41323</v>
      </c>
      <c r="BA1" s="31">
        <v>41324</v>
      </c>
      <c r="BB1" s="31">
        <v>41325</v>
      </c>
      <c r="BC1" s="31">
        <v>41326</v>
      </c>
      <c r="BD1" s="31">
        <v>41327</v>
      </c>
      <c r="BE1" s="31">
        <v>41328</v>
      </c>
      <c r="BF1" s="31">
        <v>41329</v>
      </c>
      <c r="BG1" s="31">
        <v>41330</v>
      </c>
      <c r="BH1" s="31">
        <v>41331</v>
      </c>
      <c r="BI1" s="31">
        <v>41332</v>
      </c>
      <c r="BJ1" s="31">
        <v>41333</v>
      </c>
      <c r="BK1" s="31">
        <v>41334</v>
      </c>
      <c r="BL1" s="31">
        <v>41335</v>
      </c>
      <c r="BM1" s="31">
        <v>41336</v>
      </c>
      <c r="BN1" s="31">
        <v>41337</v>
      </c>
      <c r="BO1" s="31">
        <v>41338</v>
      </c>
      <c r="BP1" s="31">
        <v>41339</v>
      </c>
      <c r="BQ1" s="31">
        <v>41340</v>
      </c>
      <c r="BR1" s="31">
        <v>41341</v>
      </c>
      <c r="BS1" s="31">
        <v>41342</v>
      </c>
      <c r="BT1" s="31">
        <v>41343</v>
      </c>
      <c r="BU1" s="31">
        <v>41344</v>
      </c>
      <c r="BV1" s="31">
        <v>41345</v>
      </c>
      <c r="BW1" s="31">
        <v>41346</v>
      </c>
      <c r="BX1" s="31">
        <v>41347</v>
      </c>
      <c r="BY1" s="31">
        <v>41348</v>
      </c>
      <c r="BZ1" s="31">
        <v>41349</v>
      </c>
      <c r="CA1" s="31">
        <v>41350</v>
      </c>
      <c r="CB1" s="31">
        <v>41351</v>
      </c>
      <c r="CC1" s="31">
        <v>41352</v>
      </c>
      <c r="CD1" s="31">
        <v>41353</v>
      </c>
      <c r="CE1" s="31">
        <v>41354</v>
      </c>
      <c r="CF1" s="31">
        <v>41355</v>
      </c>
      <c r="CG1" s="31">
        <v>41356</v>
      </c>
      <c r="CH1" s="31">
        <v>41357</v>
      </c>
      <c r="CI1" s="31">
        <v>41358</v>
      </c>
      <c r="CJ1" s="31">
        <v>41359</v>
      </c>
      <c r="CK1" s="31">
        <v>41360</v>
      </c>
      <c r="CL1" s="31">
        <v>41361</v>
      </c>
      <c r="CM1" s="31">
        <v>41362</v>
      </c>
      <c r="CN1" s="31">
        <v>41363</v>
      </c>
      <c r="CO1" s="31">
        <v>41364</v>
      </c>
      <c r="CP1" s="31">
        <v>41365</v>
      </c>
      <c r="CQ1" s="31">
        <v>41366</v>
      </c>
      <c r="CR1" s="31">
        <v>41367</v>
      </c>
      <c r="CS1" s="31">
        <v>41368</v>
      </c>
      <c r="CT1" s="31">
        <v>41369</v>
      </c>
      <c r="CU1" s="31">
        <v>41370</v>
      </c>
      <c r="CV1" s="31">
        <v>41371</v>
      </c>
      <c r="CW1" s="31">
        <v>41372</v>
      </c>
      <c r="CX1" s="31">
        <v>41373</v>
      </c>
      <c r="CY1" s="31">
        <v>41374</v>
      </c>
      <c r="CZ1" s="31">
        <v>41375</v>
      </c>
      <c r="DA1" s="31">
        <v>41376</v>
      </c>
      <c r="DB1" s="31">
        <v>41377</v>
      </c>
      <c r="DC1" s="31">
        <v>41378</v>
      </c>
      <c r="DD1" s="31">
        <v>41379</v>
      </c>
      <c r="DE1" s="31">
        <v>41380</v>
      </c>
      <c r="DF1" s="31">
        <v>41381</v>
      </c>
      <c r="DG1" s="31">
        <v>41382</v>
      </c>
      <c r="DH1" s="31">
        <v>41383</v>
      </c>
      <c r="DI1" s="31">
        <v>41384</v>
      </c>
      <c r="DJ1" s="31">
        <v>41385</v>
      </c>
      <c r="DK1" s="31">
        <v>41386</v>
      </c>
      <c r="DL1" s="31">
        <v>41387</v>
      </c>
      <c r="DM1" s="31">
        <v>41388</v>
      </c>
      <c r="DN1" s="31">
        <v>41389</v>
      </c>
      <c r="DO1" s="31">
        <v>41390</v>
      </c>
      <c r="DP1" s="31">
        <v>41391</v>
      </c>
      <c r="DQ1" s="31">
        <v>41392</v>
      </c>
      <c r="DR1" s="31">
        <v>41393</v>
      </c>
      <c r="DS1" s="31">
        <v>41394</v>
      </c>
      <c r="DT1" s="31">
        <v>41395</v>
      </c>
      <c r="DU1" s="31">
        <v>41396</v>
      </c>
      <c r="DV1" s="31">
        <v>41397</v>
      </c>
      <c r="DW1" s="31">
        <v>41398</v>
      </c>
      <c r="DX1" s="31">
        <v>41399</v>
      </c>
      <c r="DY1" s="31">
        <v>41400</v>
      </c>
      <c r="DZ1" s="31">
        <v>41401</v>
      </c>
      <c r="EA1" s="31">
        <v>41402</v>
      </c>
      <c r="EB1" s="31">
        <v>41403</v>
      </c>
      <c r="EC1" s="31">
        <v>41404</v>
      </c>
      <c r="ED1" s="31">
        <v>41405</v>
      </c>
      <c r="EE1" s="31">
        <v>41406</v>
      </c>
      <c r="EF1" s="31">
        <v>41407</v>
      </c>
      <c r="EG1" s="31">
        <v>41408</v>
      </c>
      <c r="EH1" s="31">
        <v>41409</v>
      </c>
      <c r="EI1" s="31">
        <v>41410</v>
      </c>
      <c r="EJ1" s="31">
        <v>41411</v>
      </c>
      <c r="EK1" s="31">
        <v>41412</v>
      </c>
      <c r="EL1" s="31">
        <v>41413</v>
      </c>
      <c r="EM1" s="31">
        <v>41414</v>
      </c>
      <c r="EN1" s="31">
        <v>41415</v>
      </c>
      <c r="EO1" s="31">
        <v>41416</v>
      </c>
      <c r="EP1" s="31">
        <v>41417</v>
      </c>
      <c r="EQ1" s="31">
        <v>41418</v>
      </c>
      <c r="ER1" s="31">
        <v>41419</v>
      </c>
      <c r="ES1" s="31">
        <v>41420</v>
      </c>
      <c r="ET1" s="31">
        <v>41421</v>
      </c>
      <c r="EU1" s="31">
        <v>41422</v>
      </c>
      <c r="EV1" s="31">
        <v>41423</v>
      </c>
      <c r="EW1" s="31">
        <v>41424</v>
      </c>
      <c r="EX1" s="31">
        <v>41425</v>
      </c>
      <c r="EY1" s="31">
        <v>41426</v>
      </c>
      <c r="EZ1" s="31">
        <v>41427</v>
      </c>
      <c r="FA1" s="31">
        <v>41428</v>
      </c>
      <c r="FB1" s="31">
        <v>41429</v>
      </c>
      <c r="FC1" s="31">
        <v>41430</v>
      </c>
      <c r="FD1" s="31">
        <v>41431</v>
      </c>
      <c r="FE1" s="31">
        <v>41432</v>
      </c>
      <c r="FF1" s="31">
        <v>41433</v>
      </c>
      <c r="FG1" s="31">
        <v>41434</v>
      </c>
      <c r="FH1" s="31">
        <v>41435</v>
      </c>
      <c r="FI1" s="31">
        <v>41436</v>
      </c>
      <c r="FJ1" s="31">
        <v>41437</v>
      </c>
      <c r="FK1" s="31">
        <v>41438</v>
      </c>
      <c r="FL1" s="31">
        <v>41439</v>
      </c>
      <c r="FM1" s="31">
        <v>41440</v>
      </c>
      <c r="FN1" s="31">
        <v>41441</v>
      </c>
      <c r="FO1" s="31">
        <v>41442</v>
      </c>
      <c r="FP1" s="31">
        <v>41443</v>
      </c>
      <c r="FQ1" s="31">
        <v>41444</v>
      </c>
      <c r="FR1" s="31">
        <v>41445</v>
      </c>
      <c r="FS1" s="31">
        <v>41446</v>
      </c>
      <c r="FT1" s="31">
        <v>41447</v>
      </c>
      <c r="FU1" s="31">
        <v>41448</v>
      </c>
      <c r="FV1" s="31">
        <v>41449</v>
      </c>
      <c r="FW1" s="31">
        <v>41450</v>
      </c>
      <c r="FX1" s="31">
        <v>41451</v>
      </c>
      <c r="FY1" s="31">
        <v>41452</v>
      </c>
      <c r="FZ1" s="31">
        <v>41453</v>
      </c>
      <c r="GA1" s="31">
        <v>41454</v>
      </c>
      <c r="GB1" s="31">
        <v>41455</v>
      </c>
      <c r="GH1" s="62" t="s">
        <v>47</v>
      </c>
      <c r="GI1" s="62"/>
      <c r="GJ1" s="62"/>
      <c r="GK1" s="62"/>
      <c r="GL1" s="62"/>
      <c r="GO1" s="62" t="s">
        <v>46</v>
      </c>
      <c r="GP1" s="62"/>
      <c r="GQ1" s="62"/>
      <c r="GR1" s="62"/>
      <c r="GS1" s="62"/>
    </row>
    <row r="2" spans="1:205" ht="17.25" customHeight="1" x14ac:dyDescent="0.25">
      <c r="A2" s="63"/>
      <c r="B2" s="63"/>
      <c r="C2" s="63"/>
      <c r="D2" s="49" t="str">
        <f>IF(COUNTIF(Fériés!$B:$B,D1)&gt;0,"F",IF(WEEKDAY(D1,2)&gt;5,"WE",""))</f>
        <v>F</v>
      </c>
      <c r="E2" s="49" t="str">
        <f>IF(COUNTIF(Fériés!$B:$B,E1)&gt;0,"F",IF(WEEKDAY(E1,2)&gt;5,"WE",""))</f>
        <v/>
      </c>
      <c r="F2" s="49" t="str">
        <f>IF(COUNTIF(Fériés!$B:$B,F1)&gt;0,"F",IF(WEEKDAY(F1,2)&gt;5,"WE",""))</f>
        <v/>
      </c>
      <c r="G2" s="49" t="str">
        <f>IF(COUNTIF(Fériés!$B:$B,G1)&gt;0,"F",IF(WEEKDAY(G1,2)&gt;5,"WE",""))</f>
        <v/>
      </c>
      <c r="H2" s="49" t="str">
        <f>IF(COUNTIF(Fériés!$B:$B,H1)&gt;0,"F",IF(WEEKDAY(H1,2)&gt;5,"WE",""))</f>
        <v>WE</v>
      </c>
      <c r="I2" s="49" t="str">
        <f>IF(COUNTIF(Fériés!$B:$B,I1)&gt;0,"F",IF(WEEKDAY(I1,2)&gt;5,"WE",""))</f>
        <v>WE</v>
      </c>
      <c r="J2" s="49" t="str">
        <f>IF(COUNTIF(Fériés!$B:$B,J1)&gt;0,"F",IF(WEEKDAY(J1,2)&gt;5,"WE",""))</f>
        <v/>
      </c>
      <c r="K2" s="49" t="str">
        <f>IF(COUNTIF(Fériés!$B:$B,K1)&gt;0,"F",IF(WEEKDAY(K1,2)&gt;5,"WE",""))</f>
        <v/>
      </c>
      <c r="L2" s="49" t="str">
        <f>IF(COUNTIF(Fériés!$B:$B,L1)&gt;0,"F",IF(WEEKDAY(L1,2)&gt;5,"WE",""))</f>
        <v/>
      </c>
      <c r="M2" s="49" t="str">
        <f>IF(COUNTIF(Fériés!$B:$B,M1)&gt;0,"F",IF(WEEKDAY(M1,2)&gt;5,"WE",""))</f>
        <v/>
      </c>
      <c r="N2" s="49" t="str">
        <f>IF(COUNTIF(Fériés!$B:$B,N1)&gt;0,"F",IF(WEEKDAY(N1,2)&gt;5,"WE",""))</f>
        <v/>
      </c>
      <c r="O2" s="49" t="str">
        <f>IF(COUNTIF(Fériés!$B:$B,O1)&gt;0,"F",IF(WEEKDAY(O1,2)&gt;5,"WE",""))</f>
        <v>WE</v>
      </c>
      <c r="P2" s="49" t="str">
        <f>IF(COUNTIF(Fériés!$B:$B,P1)&gt;0,"F",IF(WEEKDAY(P1,2)&gt;5,"WE",""))</f>
        <v>WE</v>
      </c>
      <c r="Q2" s="49" t="str">
        <f>IF(COUNTIF(Fériés!$B:$B,Q1)&gt;0,"F",IF(WEEKDAY(Q1,2)&gt;5,"WE",""))</f>
        <v/>
      </c>
      <c r="R2" s="49" t="str">
        <f>IF(COUNTIF(Fériés!$B:$B,R1)&gt;0,"F",IF(WEEKDAY(R1,2)&gt;5,"WE",""))</f>
        <v/>
      </c>
      <c r="S2" s="49" t="str">
        <f>IF(COUNTIF(Fériés!$B:$B,S1)&gt;0,"F",IF(WEEKDAY(S1,2)&gt;5,"WE",""))</f>
        <v/>
      </c>
      <c r="T2" s="49" t="str">
        <f>IF(COUNTIF(Fériés!$B:$B,T1)&gt;0,"F",IF(WEEKDAY(T1,2)&gt;5,"WE",""))</f>
        <v/>
      </c>
      <c r="U2" s="49" t="str">
        <f>IF(COUNTIF(Fériés!$B:$B,U1)&gt;0,"F",IF(WEEKDAY(U1,2)&gt;5,"WE",""))</f>
        <v/>
      </c>
      <c r="V2" s="49" t="str">
        <f>IF(COUNTIF(Fériés!$B:$B,V1)&gt;0,"F",IF(WEEKDAY(V1,2)&gt;5,"WE",""))</f>
        <v>WE</v>
      </c>
      <c r="W2" s="49" t="str">
        <f>IF(COUNTIF(Fériés!$B:$B,W1)&gt;0,"F",IF(WEEKDAY(W1,2)&gt;5,"WE",""))</f>
        <v>WE</v>
      </c>
      <c r="X2" s="49" t="str">
        <f>IF(COUNTIF(Fériés!$B:$B,X1)&gt;0,"F",IF(WEEKDAY(X1,2)&gt;5,"WE",""))</f>
        <v/>
      </c>
      <c r="Y2" s="49" t="str">
        <f>IF(COUNTIF(Fériés!$B:$B,Y1)&gt;0,"F",IF(WEEKDAY(Y1,2)&gt;5,"WE",""))</f>
        <v/>
      </c>
      <c r="Z2" s="49" t="str">
        <f>IF(COUNTIF(Fériés!$B:$B,Z1)&gt;0,"F",IF(WEEKDAY(Z1,2)&gt;5,"WE",""))</f>
        <v/>
      </c>
      <c r="AA2" s="49" t="str">
        <f>IF(COUNTIF(Fériés!$B:$B,AA1)&gt;0,"F",IF(WEEKDAY(AA1,2)&gt;5,"WE",""))</f>
        <v/>
      </c>
      <c r="AB2" s="49" t="str">
        <f>IF(COUNTIF(Fériés!$B:$B,AB1)&gt;0,"F",IF(WEEKDAY(AB1,2)&gt;5,"WE",""))</f>
        <v/>
      </c>
      <c r="AC2" s="49" t="str">
        <f>IF(COUNTIF(Fériés!$B:$B,AC1)&gt;0,"F",IF(WEEKDAY(AC1,2)&gt;5,"WE",""))</f>
        <v>WE</v>
      </c>
      <c r="AD2" s="49" t="str">
        <f>IF(COUNTIF(Fériés!$B:$B,AD1)&gt;0,"F",IF(WEEKDAY(AD1,2)&gt;5,"WE",""))</f>
        <v>WE</v>
      </c>
      <c r="AE2" s="49" t="str">
        <f>IF(COUNTIF(Fériés!$B:$B,AE1)&gt;0,"F",IF(WEEKDAY(AE1,2)&gt;5,"WE",""))</f>
        <v/>
      </c>
      <c r="AF2" s="49" t="str">
        <f>IF(COUNTIF(Fériés!$B:$B,AF1)&gt;0,"F",IF(WEEKDAY(AF1,2)&gt;5,"WE",""))</f>
        <v/>
      </c>
      <c r="AG2" s="49" t="str">
        <f>IF(COUNTIF(Fériés!$B:$B,AG1)&gt;0,"F",IF(WEEKDAY(AG1,2)&gt;5,"WE",""))</f>
        <v/>
      </c>
      <c r="AH2" s="49" t="str">
        <f>IF(COUNTIF(Fériés!$B:$B,AH1)&gt;0,"F",IF(WEEKDAY(AH1,2)&gt;5,"WE",""))</f>
        <v/>
      </c>
      <c r="AI2" s="49" t="str">
        <f>IF(COUNTIF(Fériés!$B:$B,AI1)&gt;0,"F",IF(WEEKDAY(AI1,2)&gt;5,"WE",""))</f>
        <v/>
      </c>
      <c r="AJ2" s="49" t="str">
        <f>IF(COUNTIF(Fériés!$B:$B,AJ1)&gt;0,"F",IF(WEEKDAY(AJ1,2)&gt;5,"WE",""))</f>
        <v>WE</v>
      </c>
      <c r="AK2" s="49" t="str">
        <f>IF(COUNTIF(Fériés!$B:$B,AK1)&gt;0,"F",IF(WEEKDAY(AK1,2)&gt;5,"WE",""))</f>
        <v>WE</v>
      </c>
      <c r="AL2" s="49" t="str">
        <f>IF(COUNTIF(Fériés!$B:$B,AL1)&gt;0,"F",IF(WEEKDAY(AL1,2)&gt;5,"WE",""))</f>
        <v/>
      </c>
      <c r="AM2" s="49" t="str">
        <f>IF(COUNTIF(Fériés!$B:$B,AM1)&gt;0,"F",IF(WEEKDAY(AM1,2)&gt;5,"WE",""))</f>
        <v/>
      </c>
      <c r="AN2" s="49" t="str">
        <f>IF(COUNTIF(Fériés!$B:$B,AN1)&gt;0,"F",IF(WEEKDAY(AN1,2)&gt;5,"WE",""))</f>
        <v/>
      </c>
      <c r="AO2" s="49" t="str">
        <f>IF(COUNTIF(Fériés!$B:$B,AO1)&gt;0,"F",IF(WEEKDAY(AO1,2)&gt;5,"WE",""))</f>
        <v/>
      </c>
      <c r="AP2" s="49" t="str">
        <f>IF(COUNTIF(Fériés!$B:$B,AP1)&gt;0,"F",IF(WEEKDAY(AP1,2)&gt;5,"WE",""))</f>
        <v/>
      </c>
      <c r="AQ2" s="49" t="str">
        <f>IF(COUNTIF(Fériés!$B:$B,AQ1)&gt;0,"F",IF(WEEKDAY(AQ1,2)&gt;5,"WE",""))</f>
        <v>WE</v>
      </c>
      <c r="AR2" s="49" t="str">
        <f>IF(COUNTIF(Fériés!$B:$B,AR1)&gt;0,"F",IF(WEEKDAY(AR1,2)&gt;5,"WE",""))</f>
        <v>WE</v>
      </c>
      <c r="AS2" s="49" t="str">
        <f>IF(COUNTIF(Fériés!$B:$B,AS1)&gt;0,"F",IF(WEEKDAY(AS1,2)&gt;5,"WE",""))</f>
        <v/>
      </c>
      <c r="AT2" s="49" t="str">
        <f>IF(COUNTIF(Fériés!$B:$B,AT1)&gt;0,"F",IF(WEEKDAY(AT1,2)&gt;5,"WE",""))</f>
        <v/>
      </c>
      <c r="AU2" s="49" t="str">
        <f>IF(COUNTIF(Fériés!$B:$B,AU1)&gt;0,"F",IF(WEEKDAY(AU1,2)&gt;5,"WE",""))</f>
        <v/>
      </c>
      <c r="AV2" s="49" t="str">
        <f>IF(COUNTIF(Fériés!$B:$B,AV1)&gt;0,"F",IF(WEEKDAY(AV1,2)&gt;5,"WE",""))</f>
        <v/>
      </c>
      <c r="AW2" s="49" t="str">
        <f>IF(COUNTIF(Fériés!$B:$B,AW1)&gt;0,"F",IF(WEEKDAY(AW1,2)&gt;5,"WE",""))</f>
        <v/>
      </c>
      <c r="AX2" s="49" t="str">
        <f>IF(COUNTIF(Fériés!$B:$B,AX1)&gt;0,"F",IF(WEEKDAY(AX1,2)&gt;5,"WE",""))</f>
        <v>WE</v>
      </c>
      <c r="AY2" s="49" t="str">
        <f>IF(COUNTIF(Fériés!$B:$B,AY1)&gt;0,"F",IF(WEEKDAY(AY1,2)&gt;5,"WE",""))</f>
        <v>WE</v>
      </c>
      <c r="AZ2" s="49" t="str">
        <f>IF(COUNTIF(Fériés!$B:$B,AZ1)&gt;0,"F",IF(WEEKDAY(AZ1,2)&gt;5,"WE",""))</f>
        <v/>
      </c>
      <c r="BA2" s="49" t="str">
        <f>IF(COUNTIF(Fériés!$B:$B,BA1)&gt;0,"F",IF(WEEKDAY(BA1,2)&gt;5,"WE",""))</f>
        <v/>
      </c>
      <c r="BB2" s="49" t="str">
        <f>IF(COUNTIF(Fériés!$B:$B,BB1)&gt;0,"F",IF(WEEKDAY(BB1,2)&gt;5,"WE",""))</f>
        <v/>
      </c>
      <c r="BC2" s="49" t="str">
        <f>IF(COUNTIF(Fériés!$B:$B,BC1)&gt;0,"F",IF(WEEKDAY(BC1,2)&gt;5,"WE",""))</f>
        <v/>
      </c>
      <c r="BD2" s="49" t="str">
        <f>IF(COUNTIF(Fériés!$B:$B,BD1)&gt;0,"F",IF(WEEKDAY(BD1,2)&gt;5,"WE",""))</f>
        <v/>
      </c>
      <c r="BE2" s="49" t="str">
        <f>IF(COUNTIF(Fériés!$B:$B,BE1)&gt;0,"F",IF(WEEKDAY(BE1,2)&gt;5,"WE",""))</f>
        <v>WE</v>
      </c>
      <c r="BF2" s="49" t="str">
        <f>IF(COUNTIF(Fériés!$B:$B,BF1)&gt;0,"F",IF(WEEKDAY(BF1,2)&gt;5,"WE",""))</f>
        <v>WE</v>
      </c>
      <c r="BG2" s="49" t="str">
        <f>IF(COUNTIF(Fériés!$B:$B,BG1)&gt;0,"F",IF(WEEKDAY(BG1,2)&gt;5,"WE",""))</f>
        <v/>
      </c>
      <c r="BH2" s="49" t="str">
        <f>IF(COUNTIF(Fériés!$B:$B,BH1)&gt;0,"F",IF(WEEKDAY(BH1,2)&gt;5,"WE",""))</f>
        <v/>
      </c>
      <c r="BI2" s="49" t="str">
        <f>IF(COUNTIF(Fériés!$B:$B,BI1)&gt;0,"F",IF(WEEKDAY(BI1,2)&gt;5,"WE",""))</f>
        <v/>
      </c>
      <c r="BJ2" s="49" t="str">
        <f>IF(COUNTIF(Fériés!$B:$B,BJ1)&gt;0,"F",IF(WEEKDAY(BJ1,2)&gt;5,"WE",""))</f>
        <v/>
      </c>
      <c r="BK2" s="49" t="str">
        <f>IF(COUNTIF(Fériés!$B:$B,BK1)&gt;0,"F",IF(WEEKDAY(BK1,2)&gt;5,"WE",""))</f>
        <v/>
      </c>
      <c r="BL2" s="49" t="str">
        <f>IF(COUNTIF(Fériés!$B:$B,BL1)&gt;0,"F",IF(WEEKDAY(BL1,2)&gt;5,"WE",""))</f>
        <v>WE</v>
      </c>
      <c r="BM2" s="49" t="str">
        <f>IF(COUNTIF(Fériés!$B:$B,BM1)&gt;0,"F",IF(WEEKDAY(BM1,2)&gt;5,"WE",""))</f>
        <v>WE</v>
      </c>
      <c r="BN2" s="49" t="str">
        <f>IF(COUNTIF(Fériés!$B:$B,BN1)&gt;0,"F",IF(WEEKDAY(BN1,2)&gt;5,"WE",""))</f>
        <v/>
      </c>
      <c r="BO2" s="49" t="str">
        <f>IF(COUNTIF(Fériés!$B:$B,BO1)&gt;0,"F",IF(WEEKDAY(BO1,2)&gt;5,"WE",""))</f>
        <v/>
      </c>
      <c r="BP2" s="49" t="str">
        <f>IF(COUNTIF(Fériés!$B:$B,BP1)&gt;0,"F",IF(WEEKDAY(BP1,2)&gt;5,"WE",""))</f>
        <v/>
      </c>
      <c r="BQ2" s="49" t="str">
        <f>IF(COUNTIF(Fériés!$B:$B,BQ1)&gt;0,"F",IF(WEEKDAY(BQ1,2)&gt;5,"WE",""))</f>
        <v/>
      </c>
      <c r="BR2" s="49" t="str">
        <f>IF(COUNTIF(Fériés!$B:$B,BR1)&gt;0,"F",IF(WEEKDAY(BR1,2)&gt;5,"WE",""))</f>
        <v/>
      </c>
      <c r="BS2" s="49" t="str">
        <f>IF(COUNTIF(Fériés!$B:$B,BS1)&gt;0,"F",IF(WEEKDAY(BS1,2)&gt;5,"WE",""))</f>
        <v>WE</v>
      </c>
      <c r="BT2" s="49" t="str">
        <f>IF(COUNTIF(Fériés!$B:$B,BT1)&gt;0,"F",IF(WEEKDAY(BT1,2)&gt;5,"WE",""))</f>
        <v>WE</v>
      </c>
      <c r="BU2" s="49" t="str">
        <f>IF(COUNTIF(Fériés!$B:$B,BU1)&gt;0,"F",IF(WEEKDAY(BU1,2)&gt;5,"WE",""))</f>
        <v/>
      </c>
      <c r="BV2" s="49" t="str">
        <f>IF(COUNTIF(Fériés!$B:$B,BV1)&gt;0,"F",IF(WEEKDAY(BV1,2)&gt;5,"WE",""))</f>
        <v/>
      </c>
      <c r="BW2" s="49" t="str">
        <f>IF(COUNTIF(Fériés!$B:$B,BW1)&gt;0,"F",IF(WEEKDAY(BW1,2)&gt;5,"WE",""))</f>
        <v/>
      </c>
      <c r="BX2" s="49" t="str">
        <f>IF(COUNTIF(Fériés!$B:$B,BX1)&gt;0,"F",IF(WEEKDAY(BX1,2)&gt;5,"WE",""))</f>
        <v/>
      </c>
      <c r="BY2" s="49" t="str">
        <f>IF(COUNTIF(Fériés!$B:$B,BY1)&gt;0,"F",IF(WEEKDAY(BY1,2)&gt;5,"WE",""))</f>
        <v/>
      </c>
      <c r="BZ2" s="49" t="str">
        <f>IF(COUNTIF(Fériés!$B:$B,BZ1)&gt;0,"F",IF(WEEKDAY(BZ1,2)&gt;5,"WE",""))</f>
        <v>WE</v>
      </c>
      <c r="CA2" s="49" t="str">
        <f>IF(COUNTIF(Fériés!$B:$B,CA1)&gt;0,"F",IF(WEEKDAY(CA1,2)&gt;5,"WE",""))</f>
        <v>WE</v>
      </c>
      <c r="CB2" s="49" t="str">
        <f>IF(COUNTIF(Fériés!$B:$B,CB1)&gt;0,"F",IF(WEEKDAY(CB1,2)&gt;5,"WE",""))</f>
        <v/>
      </c>
      <c r="CC2" s="49" t="str">
        <f>IF(COUNTIF(Fériés!$B:$B,CC1)&gt;0,"F",IF(WEEKDAY(CC1,2)&gt;5,"WE",""))</f>
        <v/>
      </c>
      <c r="CD2" s="49" t="str">
        <f>IF(COUNTIF(Fériés!$B:$B,CD1)&gt;0,"F",IF(WEEKDAY(CD1,2)&gt;5,"WE",""))</f>
        <v/>
      </c>
      <c r="CE2" s="49" t="str">
        <f>IF(COUNTIF(Fériés!$B:$B,CE1)&gt;0,"F",IF(WEEKDAY(CE1,2)&gt;5,"WE",""))</f>
        <v/>
      </c>
      <c r="CF2" s="49" t="str">
        <f>IF(COUNTIF(Fériés!$B:$B,CF1)&gt;0,"F",IF(WEEKDAY(CF1,2)&gt;5,"WE",""))</f>
        <v/>
      </c>
      <c r="CG2" s="49" t="str">
        <f>IF(COUNTIF(Fériés!$B:$B,CG1)&gt;0,"F",IF(WEEKDAY(CG1,2)&gt;5,"WE",""))</f>
        <v>WE</v>
      </c>
      <c r="CH2" s="49" t="str">
        <f>IF(COUNTIF(Fériés!$B:$B,CH1)&gt;0,"F",IF(WEEKDAY(CH1,2)&gt;5,"WE",""))</f>
        <v>WE</v>
      </c>
      <c r="CI2" s="49" t="str">
        <f>IF(COUNTIF(Fériés!$B:$B,CI1)&gt;0,"F",IF(WEEKDAY(CI1,2)&gt;5,"WE",""))</f>
        <v/>
      </c>
      <c r="CJ2" s="49" t="str">
        <f>IF(COUNTIF(Fériés!$B:$B,CJ1)&gt;0,"F",IF(WEEKDAY(CJ1,2)&gt;5,"WE",""))</f>
        <v/>
      </c>
      <c r="CK2" s="49" t="str">
        <f>IF(COUNTIF(Fériés!$B:$B,CK1)&gt;0,"F",IF(WEEKDAY(CK1,2)&gt;5,"WE",""))</f>
        <v/>
      </c>
      <c r="CL2" s="49" t="str">
        <f>IF(COUNTIF(Fériés!$B:$B,CL1)&gt;0,"F",IF(WEEKDAY(CL1,2)&gt;5,"WE",""))</f>
        <v/>
      </c>
      <c r="CM2" s="49" t="str">
        <f>IF(COUNTIF(Fériés!$B:$B,CM1)&gt;0,"F",IF(WEEKDAY(CM1,2)&gt;5,"WE",""))</f>
        <v/>
      </c>
      <c r="CN2" s="49" t="str">
        <f>IF(COUNTIF(Fériés!$B:$B,CN1)&gt;0,"F",IF(WEEKDAY(CN1,2)&gt;5,"WE",""))</f>
        <v>WE</v>
      </c>
      <c r="CO2" s="49" t="str">
        <f>IF(COUNTIF(Fériés!$B:$B,CO1)&gt;0,"F",IF(WEEKDAY(CO1,2)&gt;5,"WE",""))</f>
        <v>WE</v>
      </c>
      <c r="CP2" s="49" t="str">
        <f>IF(COUNTIF(Fériés!$B:$B,CP1)&gt;0,"F",IF(WEEKDAY(CP1,2)&gt;5,"WE",""))</f>
        <v>F</v>
      </c>
      <c r="CQ2" s="49" t="str">
        <f>IF(COUNTIF(Fériés!$B:$B,CQ1)&gt;0,"F",IF(WEEKDAY(CQ1,2)&gt;5,"WE",""))</f>
        <v/>
      </c>
      <c r="CR2" s="49" t="str">
        <f>IF(COUNTIF(Fériés!$B:$B,CR1)&gt;0,"F",IF(WEEKDAY(CR1,2)&gt;5,"WE",""))</f>
        <v/>
      </c>
      <c r="CS2" s="49" t="str">
        <f>IF(COUNTIF(Fériés!$B:$B,CS1)&gt;0,"F",IF(WEEKDAY(CS1,2)&gt;5,"WE",""))</f>
        <v/>
      </c>
      <c r="CT2" s="49" t="str">
        <f>IF(COUNTIF(Fériés!$B:$B,CT1)&gt;0,"F",IF(WEEKDAY(CT1,2)&gt;5,"WE",""))</f>
        <v/>
      </c>
      <c r="CU2" s="49" t="str">
        <f>IF(COUNTIF(Fériés!$B:$B,CU1)&gt;0,"F",IF(WEEKDAY(CU1,2)&gt;5,"WE",""))</f>
        <v>WE</v>
      </c>
      <c r="CV2" s="49" t="str">
        <f>IF(COUNTIF(Fériés!$B:$B,CV1)&gt;0,"F",IF(WEEKDAY(CV1,2)&gt;5,"WE",""))</f>
        <v>WE</v>
      </c>
      <c r="CW2" s="49" t="str">
        <f>IF(COUNTIF(Fériés!$B:$B,CW1)&gt;0,"F",IF(WEEKDAY(CW1,2)&gt;5,"WE",""))</f>
        <v/>
      </c>
      <c r="CX2" s="49" t="str">
        <f>IF(COUNTIF(Fériés!$B:$B,CX1)&gt;0,"F",IF(WEEKDAY(CX1,2)&gt;5,"WE",""))</f>
        <v/>
      </c>
      <c r="CY2" s="49" t="str">
        <f>IF(COUNTIF(Fériés!$B:$B,CY1)&gt;0,"F",IF(WEEKDAY(CY1,2)&gt;5,"WE",""))</f>
        <v/>
      </c>
      <c r="CZ2" s="49" t="str">
        <f>IF(COUNTIF(Fériés!$B:$B,CZ1)&gt;0,"F",IF(WEEKDAY(CZ1,2)&gt;5,"WE",""))</f>
        <v/>
      </c>
      <c r="DA2" s="49" t="str">
        <f>IF(COUNTIF(Fériés!$B:$B,DA1)&gt;0,"F",IF(WEEKDAY(DA1,2)&gt;5,"WE",""))</f>
        <v/>
      </c>
      <c r="DB2" s="49" t="str">
        <f>IF(COUNTIF(Fériés!$B:$B,DB1)&gt;0,"F",IF(WEEKDAY(DB1,2)&gt;5,"WE",""))</f>
        <v>WE</v>
      </c>
      <c r="DC2" s="49" t="str">
        <f>IF(COUNTIF(Fériés!$B:$B,DC1)&gt;0,"F",IF(WEEKDAY(DC1,2)&gt;5,"WE",""))</f>
        <v>WE</v>
      </c>
      <c r="DD2" s="49" t="str">
        <f>IF(COUNTIF(Fériés!$B:$B,DD1)&gt;0,"F",IF(WEEKDAY(DD1,2)&gt;5,"WE",""))</f>
        <v/>
      </c>
      <c r="DE2" s="49" t="str">
        <f>IF(COUNTIF(Fériés!$B:$B,DE1)&gt;0,"F",IF(WEEKDAY(DE1,2)&gt;5,"WE",""))</f>
        <v/>
      </c>
      <c r="DF2" s="49" t="str">
        <f>IF(COUNTIF(Fériés!$B:$B,DF1)&gt;0,"F",IF(WEEKDAY(DF1,2)&gt;5,"WE",""))</f>
        <v/>
      </c>
      <c r="DG2" s="49" t="str">
        <f>IF(COUNTIF(Fériés!$B:$B,DG1)&gt;0,"F",IF(WEEKDAY(DG1,2)&gt;5,"WE",""))</f>
        <v/>
      </c>
      <c r="DH2" s="49" t="str">
        <f>IF(COUNTIF(Fériés!$B:$B,DH1)&gt;0,"F",IF(WEEKDAY(DH1,2)&gt;5,"WE",""))</f>
        <v/>
      </c>
      <c r="DI2" s="49" t="str">
        <f>IF(COUNTIF(Fériés!$B:$B,DI1)&gt;0,"F",IF(WEEKDAY(DI1,2)&gt;5,"WE",""))</f>
        <v>WE</v>
      </c>
      <c r="DJ2" s="49" t="str">
        <f>IF(COUNTIF(Fériés!$B:$B,DJ1)&gt;0,"F",IF(WEEKDAY(DJ1,2)&gt;5,"WE",""))</f>
        <v>WE</v>
      </c>
      <c r="DK2" s="49" t="str">
        <f>IF(COUNTIF(Fériés!$B:$B,DK1)&gt;0,"F",IF(WEEKDAY(DK1,2)&gt;5,"WE",""))</f>
        <v/>
      </c>
      <c r="DL2" s="49" t="str">
        <f>IF(COUNTIF(Fériés!$B:$B,DL1)&gt;0,"F",IF(WEEKDAY(DL1,2)&gt;5,"WE",""))</f>
        <v/>
      </c>
      <c r="DM2" s="49" t="str">
        <f>IF(COUNTIF(Fériés!$B:$B,DM1)&gt;0,"F",IF(WEEKDAY(DM1,2)&gt;5,"WE",""))</f>
        <v/>
      </c>
      <c r="DN2" s="49" t="str">
        <f>IF(COUNTIF(Fériés!$B:$B,DN1)&gt;0,"F",IF(WEEKDAY(DN1,2)&gt;5,"WE",""))</f>
        <v/>
      </c>
      <c r="DO2" s="49" t="str">
        <f>IF(COUNTIF(Fériés!$B:$B,DO1)&gt;0,"F",IF(WEEKDAY(DO1,2)&gt;5,"WE",""))</f>
        <v/>
      </c>
      <c r="DP2" s="49" t="str">
        <f>IF(COUNTIF(Fériés!$B:$B,DP1)&gt;0,"F",IF(WEEKDAY(DP1,2)&gt;5,"WE",""))</f>
        <v>WE</v>
      </c>
      <c r="DQ2" s="49" t="str">
        <f>IF(COUNTIF(Fériés!$B:$B,DQ1)&gt;0,"F",IF(WEEKDAY(DQ1,2)&gt;5,"WE",""))</f>
        <v>WE</v>
      </c>
      <c r="DR2" s="49" t="str">
        <f>IF(COUNTIF(Fériés!$B:$B,DR1)&gt;0,"F",IF(WEEKDAY(DR1,2)&gt;5,"WE",""))</f>
        <v/>
      </c>
      <c r="DS2" s="49" t="str">
        <f>IF(COUNTIF(Fériés!$B:$B,DS1)&gt;0,"F",IF(WEEKDAY(DS1,2)&gt;5,"WE",""))</f>
        <v/>
      </c>
      <c r="DT2" s="49" t="str">
        <f>IF(COUNTIF(Fériés!$B:$B,DT1)&gt;0,"F",IF(WEEKDAY(DT1,2)&gt;5,"WE",""))</f>
        <v>F</v>
      </c>
      <c r="DU2" s="49" t="str">
        <f>IF(COUNTIF(Fériés!$B:$B,DU1)&gt;0,"F",IF(WEEKDAY(DU1,2)&gt;5,"WE",""))</f>
        <v/>
      </c>
      <c r="DV2" s="49" t="str">
        <f>IF(COUNTIF(Fériés!$B:$B,DV1)&gt;0,"F",IF(WEEKDAY(DV1,2)&gt;5,"WE",""))</f>
        <v/>
      </c>
      <c r="DW2" s="49" t="str">
        <f>IF(COUNTIF(Fériés!$B:$B,DW1)&gt;0,"F",IF(WEEKDAY(DW1,2)&gt;5,"WE",""))</f>
        <v>WE</v>
      </c>
      <c r="DX2" s="49" t="str">
        <f>IF(COUNTIF(Fériés!$B:$B,DX1)&gt;0,"F",IF(WEEKDAY(DX1,2)&gt;5,"WE",""))</f>
        <v>WE</v>
      </c>
      <c r="DY2" s="49" t="str">
        <f>IF(COUNTIF(Fériés!$B:$B,DY1)&gt;0,"F",IF(WEEKDAY(DY1,2)&gt;5,"WE",""))</f>
        <v/>
      </c>
      <c r="DZ2" s="49" t="str">
        <f>IF(COUNTIF(Fériés!$B:$B,DZ1)&gt;0,"F",IF(WEEKDAY(DZ1,2)&gt;5,"WE",""))</f>
        <v/>
      </c>
      <c r="EA2" s="49" t="str">
        <f>IF(COUNTIF(Fériés!$B:$B,EA1)&gt;0,"F",IF(WEEKDAY(EA1,2)&gt;5,"WE",""))</f>
        <v>F</v>
      </c>
      <c r="EB2" s="49" t="str">
        <f>IF(COUNTIF(Fériés!$B:$B,EB1)&gt;0,"F",IF(WEEKDAY(EB1,2)&gt;5,"WE",""))</f>
        <v>F</v>
      </c>
      <c r="EC2" s="49" t="str">
        <f>IF(COUNTIF(Fériés!$B:$B,EC1)&gt;0,"F",IF(WEEKDAY(EC1,2)&gt;5,"WE",""))</f>
        <v/>
      </c>
      <c r="ED2" s="49" t="str">
        <f>IF(COUNTIF(Fériés!$B:$B,ED1)&gt;0,"F",IF(WEEKDAY(ED1,2)&gt;5,"WE",""))</f>
        <v>WE</v>
      </c>
      <c r="EE2" s="49" t="str">
        <f>IF(COUNTIF(Fériés!$B:$B,EE1)&gt;0,"F",IF(WEEKDAY(EE1,2)&gt;5,"WE",""))</f>
        <v>WE</v>
      </c>
      <c r="EF2" s="49" t="str">
        <f>IF(COUNTIF(Fériés!$B:$B,EF1)&gt;0,"F",IF(WEEKDAY(EF1,2)&gt;5,"WE",""))</f>
        <v/>
      </c>
      <c r="EG2" s="49" t="str">
        <f>IF(COUNTIF(Fériés!$B:$B,EG1)&gt;0,"F",IF(WEEKDAY(EG1,2)&gt;5,"WE",""))</f>
        <v/>
      </c>
      <c r="EH2" s="49" t="str">
        <f>IF(COUNTIF(Fériés!$B:$B,EH1)&gt;0,"F",IF(WEEKDAY(EH1,2)&gt;5,"WE",""))</f>
        <v/>
      </c>
      <c r="EI2" s="49" t="str">
        <f>IF(COUNTIF(Fériés!$B:$B,EI1)&gt;0,"F",IF(WEEKDAY(EI1,2)&gt;5,"WE",""))</f>
        <v/>
      </c>
      <c r="EJ2" s="49" t="str">
        <f>IF(COUNTIF(Fériés!$B:$B,EJ1)&gt;0,"F",IF(WEEKDAY(EJ1,2)&gt;5,"WE",""))</f>
        <v/>
      </c>
      <c r="EK2" s="49" t="str">
        <f>IF(COUNTIF(Fériés!$B:$B,EK1)&gt;0,"F",IF(WEEKDAY(EK1,2)&gt;5,"WE",""))</f>
        <v>WE</v>
      </c>
      <c r="EL2" s="49" t="str">
        <f>IF(COUNTIF(Fériés!$B:$B,EL1)&gt;0,"F",IF(WEEKDAY(EL1,2)&gt;5,"WE",""))</f>
        <v>WE</v>
      </c>
      <c r="EM2" s="49" t="str">
        <f>IF(COUNTIF(Fériés!$B:$B,EM1)&gt;0,"F",IF(WEEKDAY(EM1,2)&gt;5,"WE",""))</f>
        <v>F</v>
      </c>
      <c r="EN2" s="49" t="str">
        <f>IF(COUNTIF(Fériés!$B:$B,EN1)&gt;0,"F",IF(WEEKDAY(EN1,2)&gt;5,"WE",""))</f>
        <v/>
      </c>
      <c r="EO2" s="49" t="str">
        <f>IF(COUNTIF(Fériés!$B:$B,EO1)&gt;0,"F",IF(WEEKDAY(EO1,2)&gt;5,"WE",""))</f>
        <v/>
      </c>
      <c r="EP2" s="49" t="str">
        <f>IF(COUNTIF(Fériés!$B:$B,EP1)&gt;0,"F",IF(WEEKDAY(EP1,2)&gt;5,"WE",""))</f>
        <v/>
      </c>
      <c r="EQ2" s="49" t="str">
        <f>IF(COUNTIF(Fériés!$B:$B,EQ1)&gt;0,"F",IF(WEEKDAY(EQ1,2)&gt;5,"WE",""))</f>
        <v/>
      </c>
      <c r="ER2" s="49" t="str">
        <f>IF(COUNTIF(Fériés!$B:$B,ER1)&gt;0,"F",IF(WEEKDAY(ER1,2)&gt;5,"WE",""))</f>
        <v>WE</v>
      </c>
      <c r="ES2" s="49" t="str">
        <f>IF(COUNTIF(Fériés!$B:$B,ES1)&gt;0,"F",IF(WEEKDAY(ES1,2)&gt;5,"WE",""))</f>
        <v>WE</v>
      </c>
      <c r="ET2" s="49" t="str">
        <f>IF(COUNTIF(Fériés!$B:$B,ET1)&gt;0,"F",IF(WEEKDAY(ET1,2)&gt;5,"WE",""))</f>
        <v/>
      </c>
      <c r="EU2" s="49" t="str">
        <f>IF(COUNTIF(Fériés!$B:$B,EU1)&gt;0,"F",IF(WEEKDAY(EU1,2)&gt;5,"WE",""))</f>
        <v/>
      </c>
      <c r="EV2" s="49" t="str">
        <f>IF(COUNTIF(Fériés!$B:$B,EV1)&gt;0,"F",IF(WEEKDAY(EV1,2)&gt;5,"WE",""))</f>
        <v/>
      </c>
      <c r="EW2" s="49" t="str">
        <f>IF(COUNTIF(Fériés!$B:$B,EW1)&gt;0,"F",IF(WEEKDAY(EW1,2)&gt;5,"WE",""))</f>
        <v/>
      </c>
      <c r="EX2" s="49" t="str">
        <f>IF(COUNTIF(Fériés!$B:$B,EX1)&gt;0,"F",IF(WEEKDAY(EX1,2)&gt;5,"WE",""))</f>
        <v/>
      </c>
      <c r="EY2" s="49" t="str">
        <f>IF(COUNTIF(Fériés!$B:$B,EY1)&gt;0,"F",IF(WEEKDAY(EY1,2)&gt;5,"WE",""))</f>
        <v>WE</v>
      </c>
      <c r="EZ2" s="49" t="str">
        <f>IF(COUNTIF(Fériés!$B:$B,EZ1)&gt;0,"F",IF(WEEKDAY(EZ1,2)&gt;5,"WE",""))</f>
        <v>WE</v>
      </c>
      <c r="FA2" s="49" t="str">
        <f>IF(COUNTIF(Fériés!$B:$B,FA1)&gt;0,"F",IF(WEEKDAY(FA1,2)&gt;5,"WE",""))</f>
        <v/>
      </c>
      <c r="FB2" s="49" t="str">
        <f>IF(COUNTIF(Fériés!$B:$B,FB1)&gt;0,"F",IF(WEEKDAY(FB1,2)&gt;5,"WE",""))</f>
        <v/>
      </c>
      <c r="FC2" s="49" t="str">
        <f>IF(COUNTIF(Fériés!$B:$B,FC1)&gt;0,"F",IF(WEEKDAY(FC1,2)&gt;5,"WE",""))</f>
        <v/>
      </c>
      <c r="FD2" s="49" t="str">
        <f>IF(COUNTIF(Fériés!$B:$B,FD1)&gt;0,"F",IF(WEEKDAY(FD1,2)&gt;5,"WE",""))</f>
        <v/>
      </c>
      <c r="FE2" s="49" t="str">
        <f>IF(COUNTIF(Fériés!$B:$B,FE1)&gt;0,"F",IF(WEEKDAY(FE1,2)&gt;5,"WE",""))</f>
        <v/>
      </c>
      <c r="FF2" s="49" t="str">
        <f>IF(COUNTIF(Fériés!$B:$B,FF1)&gt;0,"F",IF(WEEKDAY(FF1,2)&gt;5,"WE",""))</f>
        <v>WE</v>
      </c>
      <c r="FG2" s="49" t="str">
        <f>IF(COUNTIF(Fériés!$B:$B,FG1)&gt;0,"F",IF(WEEKDAY(FG1,2)&gt;5,"WE",""))</f>
        <v>WE</v>
      </c>
      <c r="FH2" s="49" t="str">
        <f>IF(COUNTIF(Fériés!$B:$B,FH1)&gt;0,"F",IF(WEEKDAY(FH1,2)&gt;5,"WE",""))</f>
        <v/>
      </c>
      <c r="FI2" s="49" t="str">
        <f>IF(COUNTIF(Fériés!$B:$B,FI1)&gt;0,"F",IF(WEEKDAY(FI1,2)&gt;5,"WE",""))</f>
        <v/>
      </c>
      <c r="FJ2" s="49" t="str">
        <f>IF(COUNTIF(Fériés!$B:$B,FJ1)&gt;0,"F",IF(WEEKDAY(FJ1,2)&gt;5,"WE",""))</f>
        <v/>
      </c>
      <c r="FK2" s="49" t="str">
        <f>IF(COUNTIF(Fériés!$B:$B,FK1)&gt;0,"F",IF(WEEKDAY(FK1,2)&gt;5,"WE",""))</f>
        <v/>
      </c>
      <c r="FL2" s="49" t="str">
        <f>IF(COUNTIF(Fériés!$B:$B,FL1)&gt;0,"F",IF(WEEKDAY(FL1,2)&gt;5,"WE",""))</f>
        <v/>
      </c>
      <c r="FM2" s="49" t="str">
        <f>IF(COUNTIF(Fériés!$B:$B,FM1)&gt;0,"F",IF(WEEKDAY(FM1,2)&gt;5,"WE",""))</f>
        <v>WE</v>
      </c>
      <c r="FN2" s="49" t="str">
        <f>IF(COUNTIF(Fériés!$B:$B,FN1)&gt;0,"F",IF(WEEKDAY(FN1,2)&gt;5,"WE",""))</f>
        <v>WE</v>
      </c>
      <c r="FO2" s="49" t="str">
        <f>IF(COUNTIF(Fériés!$B:$B,FO1)&gt;0,"F",IF(WEEKDAY(FO1,2)&gt;5,"WE",""))</f>
        <v/>
      </c>
      <c r="FP2" s="49" t="str">
        <f>IF(COUNTIF(Fériés!$B:$B,FP1)&gt;0,"F",IF(WEEKDAY(FP1,2)&gt;5,"WE",""))</f>
        <v/>
      </c>
      <c r="FQ2" s="49" t="str">
        <f>IF(COUNTIF(Fériés!$B:$B,FQ1)&gt;0,"F",IF(WEEKDAY(FQ1,2)&gt;5,"WE",""))</f>
        <v/>
      </c>
      <c r="FR2" s="49" t="str">
        <f>IF(COUNTIF(Fériés!$B:$B,FR1)&gt;0,"F",IF(WEEKDAY(FR1,2)&gt;5,"WE",""))</f>
        <v/>
      </c>
      <c r="FS2" s="49" t="str">
        <f>IF(COUNTIF(Fériés!$B:$B,FS1)&gt;0,"F",IF(WEEKDAY(FS1,2)&gt;5,"WE",""))</f>
        <v/>
      </c>
      <c r="FT2" s="49" t="str">
        <f>IF(COUNTIF(Fériés!$B:$B,FT1)&gt;0,"F",IF(WEEKDAY(FT1,2)&gt;5,"WE",""))</f>
        <v>WE</v>
      </c>
      <c r="FU2" s="49" t="str">
        <f>IF(COUNTIF(Fériés!$B:$B,FU1)&gt;0,"F",IF(WEEKDAY(FU1,2)&gt;5,"WE",""))</f>
        <v>WE</v>
      </c>
      <c r="FV2" s="49" t="str">
        <f>IF(COUNTIF(Fériés!$B:$B,FV1)&gt;0,"F",IF(WEEKDAY(FV1,2)&gt;5,"WE",""))</f>
        <v/>
      </c>
      <c r="FW2" s="49" t="str">
        <f>IF(COUNTIF(Fériés!$B:$B,FW1)&gt;0,"F",IF(WEEKDAY(FW1,2)&gt;5,"WE",""))</f>
        <v/>
      </c>
      <c r="FX2" s="49" t="str">
        <f>IF(COUNTIF(Fériés!$B:$B,FX1)&gt;0,"F",IF(WEEKDAY(FX1,2)&gt;5,"WE",""))</f>
        <v/>
      </c>
      <c r="FY2" s="49" t="str">
        <f>IF(COUNTIF(Fériés!$B:$B,FY1)&gt;0,"F",IF(WEEKDAY(FY1,2)&gt;5,"WE",""))</f>
        <v/>
      </c>
      <c r="FZ2" s="49" t="str">
        <f>IF(COUNTIF(Fériés!$B:$B,FZ1)&gt;0,"F",IF(WEEKDAY(FZ1,2)&gt;5,"WE",""))</f>
        <v/>
      </c>
      <c r="GA2" s="49" t="str">
        <f>IF(COUNTIF(Fériés!$B:$B,GA1)&gt;0,"F",IF(WEEKDAY(GA1,2)&gt;5,"WE",""))</f>
        <v>WE</v>
      </c>
      <c r="GB2" s="49" t="str">
        <f>IF(COUNTIF(Fériés!$B:$B,GB1)&gt;0,"F",IF(WEEKDAY(GB1,2)&gt;5,"WE",""))</f>
        <v>WE</v>
      </c>
      <c r="GG2" s="34"/>
      <c r="GH2" s="62"/>
      <c r="GI2" s="62"/>
      <c r="GJ2" s="62"/>
      <c r="GK2" s="62"/>
      <c r="GL2" s="62"/>
      <c r="GO2" s="62"/>
      <c r="GP2" s="62"/>
      <c r="GQ2" s="62"/>
      <c r="GR2" s="62"/>
      <c r="GS2" s="62"/>
      <c r="GT2" s="67"/>
      <c r="GU2" s="68"/>
      <c r="GV2" s="68"/>
      <c r="GW2" s="68"/>
    </row>
    <row r="3" spans="1:205" x14ac:dyDescent="0.25">
      <c r="A3" s="63"/>
      <c r="B3" s="63"/>
      <c r="C3" s="63"/>
      <c r="D3" s="32" t="str">
        <f>TEXT(D1,"jjj")</f>
        <v>mar</v>
      </c>
      <c r="E3" s="30" t="str">
        <f t="shared" ref="E3:BP3" si="0">TEXT(E1,"jjj")</f>
        <v>mer</v>
      </c>
      <c r="F3" s="30" t="str">
        <f t="shared" si="0"/>
        <v>jeu</v>
      </c>
      <c r="G3" s="30" t="str">
        <f t="shared" si="0"/>
        <v>ven</v>
      </c>
      <c r="H3" s="30" t="str">
        <f t="shared" si="0"/>
        <v>sam</v>
      </c>
      <c r="I3" s="30" t="str">
        <f t="shared" si="0"/>
        <v>dim</v>
      </c>
      <c r="J3" s="30" t="str">
        <f t="shared" si="0"/>
        <v>lun</v>
      </c>
      <c r="K3" s="30" t="str">
        <f t="shared" si="0"/>
        <v>mar</v>
      </c>
      <c r="L3" s="30" t="str">
        <f t="shared" si="0"/>
        <v>mer</v>
      </c>
      <c r="M3" s="30" t="str">
        <f t="shared" si="0"/>
        <v>jeu</v>
      </c>
      <c r="N3" s="30" t="str">
        <f t="shared" si="0"/>
        <v>ven</v>
      </c>
      <c r="O3" s="30" t="str">
        <f t="shared" si="0"/>
        <v>sam</v>
      </c>
      <c r="P3" s="30" t="str">
        <f t="shared" si="0"/>
        <v>dim</v>
      </c>
      <c r="Q3" s="30" t="str">
        <f t="shared" si="0"/>
        <v>lun</v>
      </c>
      <c r="R3" s="30" t="str">
        <f t="shared" si="0"/>
        <v>mar</v>
      </c>
      <c r="S3" s="30" t="str">
        <f t="shared" si="0"/>
        <v>mer</v>
      </c>
      <c r="T3" s="30" t="str">
        <f t="shared" si="0"/>
        <v>jeu</v>
      </c>
      <c r="U3" s="30" t="str">
        <f t="shared" si="0"/>
        <v>ven</v>
      </c>
      <c r="V3" s="30" t="str">
        <f t="shared" si="0"/>
        <v>sam</v>
      </c>
      <c r="W3" s="30" t="str">
        <f t="shared" si="0"/>
        <v>dim</v>
      </c>
      <c r="X3" s="30" t="str">
        <f t="shared" si="0"/>
        <v>lun</v>
      </c>
      <c r="Y3" s="30" t="str">
        <f t="shared" si="0"/>
        <v>mar</v>
      </c>
      <c r="Z3" s="30" t="str">
        <f t="shared" si="0"/>
        <v>mer</v>
      </c>
      <c r="AA3" s="30" t="str">
        <f t="shared" si="0"/>
        <v>jeu</v>
      </c>
      <c r="AB3" s="30" t="str">
        <f t="shared" si="0"/>
        <v>ven</v>
      </c>
      <c r="AC3" s="30" t="str">
        <f t="shared" si="0"/>
        <v>sam</v>
      </c>
      <c r="AD3" s="30" t="str">
        <f t="shared" si="0"/>
        <v>dim</v>
      </c>
      <c r="AE3" s="30" t="str">
        <f t="shared" si="0"/>
        <v>lun</v>
      </c>
      <c r="AF3" s="30" t="str">
        <f t="shared" si="0"/>
        <v>mar</v>
      </c>
      <c r="AG3" s="30" t="str">
        <f t="shared" si="0"/>
        <v>mer</v>
      </c>
      <c r="AH3" s="30" t="str">
        <f t="shared" si="0"/>
        <v>jeu</v>
      </c>
      <c r="AI3" s="30" t="str">
        <f t="shared" si="0"/>
        <v>ven</v>
      </c>
      <c r="AJ3" s="30" t="str">
        <f t="shared" si="0"/>
        <v>sam</v>
      </c>
      <c r="AK3" s="30" t="str">
        <f t="shared" si="0"/>
        <v>dim</v>
      </c>
      <c r="AL3" s="30" t="str">
        <f t="shared" si="0"/>
        <v>lun</v>
      </c>
      <c r="AM3" s="30" t="str">
        <f t="shared" si="0"/>
        <v>mar</v>
      </c>
      <c r="AN3" s="30" t="str">
        <f t="shared" si="0"/>
        <v>mer</v>
      </c>
      <c r="AO3" s="30" t="str">
        <f t="shared" si="0"/>
        <v>jeu</v>
      </c>
      <c r="AP3" s="30" t="str">
        <f t="shared" si="0"/>
        <v>ven</v>
      </c>
      <c r="AQ3" s="30" t="str">
        <f t="shared" si="0"/>
        <v>sam</v>
      </c>
      <c r="AR3" s="30" t="str">
        <f t="shared" si="0"/>
        <v>dim</v>
      </c>
      <c r="AS3" s="30" t="str">
        <f t="shared" si="0"/>
        <v>lun</v>
      </c>
      <c r="AT3" s="30" t="str">
        <f t="shared" si="0"/>
        <v>mar</v>
      </c>
      <c r="AU3" s="30" t="str">
        <f t="shared" si="0"/>
        <v>mer</v>
      </c>
      <c r="AV3" s="30" t="str">
        <f t="shared" si="0"/>
        <v>jeu</v>
      </c>
      <c r="AW3" s="30" t="str">
        <f t="shared" si="0"/>
        <v>ven</v>
      </c>
      <c r="AX3" s="30" t="str">
        <f t="shared" si="0"/>
        <v>sam</v>
      </c>
      <c r="AY3" s="30" t="str">
        <f t="shared" si="0"/>
        <v>dim</v>
      </c>
      <c r="AZ3" s="30" t="str">
        <f t="shared" si="0"/>
        <v>lun</v>
      </c>
      <c r="BA3" s="30" t="str">
        <f t="shared" si="0"/>
        <v>mar</v>
      </c>
      <c r="BB3" s="30" t="str">
        <f t="shared" si="0"/>
        <v>mer</v>
      </c>
      <c r="BC3" s="30" t="str">
        <f t="shared" si="0"/>
        <v>jeu</v>
      </c>
      <c r="BD3" s="30" t="str">
        <f t="shared" si="0"/>
        <v>ven</v>
      </c>
      <c r="BE3" s="30" t="str">
        <f t="shared" si="0"/>
        <v>sam</v>
      </c>
      <c r="BF3" s="30" t="str">
        <f t="shared" si="0"/>
        <v>dim</v>
      </c>
      <c r="BG3" s="30" t="str">
        <f t="shared" si="0"/>
        <v>lun</v>
      </c>
      <c r="BH3" s="30" t="str">
        <f t="shared" si="0"/>
        <v>mar</v>
      </c>
      <c r="BI3" s="30" t="str">
        <f t="shared" si="0"/>
        <v>mer</v>
      </c>
      <c r="BJ3" s="30" t="str">
        <f t="shared" si="0"/>
        <v>jeu</v>
      </c>
      <c r="BK3" s="30" t="str">
        <f t="shared" si="0"/>
        <v>ven</v>
      </c>
      <c r="BL3" s="30" t="str">
        <f t="shared" si="0"/>
        <v>sam</v>
      </c>
      <c r="BM3" s="30" t="str">
        <f t="shared" si="0"/>
        <v>dim</v>
      </c>
      <c r="BN3" s="30" t="str">
        <f t="shared" si="0"/>
        <v>lun</v>
      </c>
      <c r="BO3" s="30" t="str">
        <f t="shared" si="0"/>
        <v>mar</v>
      </c>
      <c r="BP3" s="30" t="str">
        <f t="shared" si="0"/>
        <v>mer</v>
      </c>
      <c r="BQ3" s="30" t="str">
        <f t="shared" ref="BQ3:EB3" si="1">TEXT(BQ1,"jjj")</f>
        <v>jeu</v>
      </c>
      <c r="BR3" s="30" t="str">
        <f t="shared" si="1"/>
        <v>ven</v>
      </c>
      <c r="BS3" s="30" t="str">
        <f t="shared" si="1"/>
        <v>sam</v>
      </c>
      <c r="BT3" s="30" t="str">
        <f t="shared" si="1"/>
        <v>dim</v>
      </c>
      <c r="BU3" s="30" t="str">
        <f t="shared" si="1"/>
        <v>lun</v>
      </c>
      <c r="BV3" s="30" t="str">
        <f t="shared" si="1"/>
        <v>mar</v>
      </c>
      <c r="BW3" s="30" t="str">
        <f t="shared" si="1"/>
        <v>mer</v>
      </c>
      <c r="BX3" s="30" t="str">
        <f t="shared" si="1"/>
        <v>jeu</v>
      </c>
      <c r="BY3" s="30" t="str">
        <f t="shared" si="1"/>
        <v>ven</v>
      </c>
      <c r="BZ3" s="30" t="str">
        <f t="shared" si="1"/>
        <v>sam</v>
      </c>
      <c r="CA3" s="30" t="str">
        <f t="shared" si="1"/>
        <v>dim</v>
      </c>
      <c r="CB3" s="30" t="str">
        <f t="shared" si="1"/>
        <v>lun</v>
      </c>
      <c r="CC3" s="30" t="str">
        <f t="shared" si="1"/>
        <v>mar</v>
      </c>
      <c r="CD3" s="30" t="str">
        <f t="shared" si="1"/>
        <v>mer</v>
      </c>
      <c r="CE3" s="30" t="str">
        <f t="shared" si="1"/>
        <v>jeu</v>
      </c>
      <c r="CF3" s="30" t="str">
        <f t="shared" si="1"/>
        <v>ven</v>
      </c>
      <c r="CG3" s="30" t="str">
        <f t="shared" si="1"/>
        <v>sam</v>
      </c>
      <c r="CH3" s="30" t="str">
        <f t="shared" si="1"/>
        <v>dim</v>
      </c>
      <c r="CI3" s="30" t="str">
        <f t="shared" si="1"/>
        <v>lun</v>
      </c>
      <c r="CJ3" s="30" t="str">
        <f t="shared" si="1"/>
        <v>mar</v>
      </c>
      <c r="CK3" s="30" t="str">
        <f t="shared" si="1"/>
        <v>mer</v>
      </c>
      <c r="CL3" s="30" t="str">
        <f t="shared" si="1"/>
        <v>jeu</v>
      </c>
      <c r="CM3" s="30" t="str">
        <f t="shared" si="1"/>
        <v>ven</v>
      </c>
      <c r="CN3" s="30" t="str">
        <f t="shared" si="1"/>
        <v>sam</v>
      </c>
      <c r="CO3" s="30" t="str">
        <f t="shared" si="1"/>
        <v>dim</v>
      </c>
      <c r="CP3" s="30" t="str">
        <f t="shared" si="1"/>
        <v>lun</v>
      </c>
      <c r="CQ3" s="30" t="str">
        <f t="shared" si="1"/>
        <v>mar</v>
      </c>
      <c r="CR3" s="30" t="str">
        <f t="shared" si="1"/>
        <v>mer</v>
      </c>
      <c r="CS3" s="30" t="str">
        <f t="shared" si="1"/>
        <v>jeu</v>
      </c>
      <c r="CT3" s="30" t="str">
        <f t="shared" si="1"/>
        <v>ven</v>
      </c>
      <c r="CU3" s="30" t="str">
        <f t="shared" si="1"/>
        <v>sam</v>
      </c>
      <c r="CV3" s="30" t="str">
        <f t="shared" si="1"/>
        <v>dim</v>
      </c>
      <c r="CW3" s="30" t="str">
        <f t="shared" si="1"/>
        <v>lun</v>
      </c>
      <c r="CX3" s="30" t="str">
        <f t="shared" si="1"/>
        <v>mar</v>
      </c>
      <c r="CY3" s="30" t="str">
        <f t="shared" si="1"/>
        <v>mer</v>
      </c>
      <c r="CZ3" s="30" t="str">
        <f t="shared" si="1"/>
        <v>jeu</v>
      </c>
      <c r="DA3" s="30" t="str">
        <f t="shared" si="1"/>
        <v>ven</v>
      </c>
      <c r="DB3" s="30" t="str">
        <f t="shared" si="1"/>
        <v>sam</v>
      </c>
      <c r="DC3" s="30" t="str">
        <f t="shared" si="1"/>
        <v>dim</v>
      </c>
      <c r="DD3" s="30" t="str">
        <f t="shared" si="1"/>
        <v>lun</v>
      </c>
      <c r="DE3" s="30" t="str">
        <f t="shared" si="1"/>
        <v>mar</v>
      </c>
      <c r="DF3" s="30" t="str">
        <f t="shared" si="1"/>
        <v>mer</v>
      </c>
      <c r="DG3" s="30" t="str">
        <f t="shared" si="1"/>
        <v>jeu</v>
      </c>
      <c r="DH3" s="30" t="str">
        <f t="shared" si="1"/>
        <v>ven</v>
      </c>
      <c r="DI3" s="30" t="str">
        <f t="shared" si="1"/>
        <v>sam</v>
      </c>
      <c r="DJ3" s="30" t="str">
        <f t="shared" si="1"/>
        <v>dim</v>
      </c>
      <c r="DK3" s="30" t="str">
        <f t="shared" si="1"/>
        <v>lun</v>
      </c>
      <c r="DL3" s="30" t="str">
        <f t="shared" si="1"/>
        <v>mar</v>
      </c>
      <c r="DM3" s="30" t="str">
        <f t="shared" si="1"/>
        <v>mer</v>
      </c>
      <c r="DN3" s="30" t="str">
        <f t="shared" si="1"/>
        <v>jeu</v>
      </c>
      <c r="DO3" s="30" t="str">
        <f t="shared" si="1"/>
        <v>ven</v>
      </c>
      <c r="DP3" s="30" t="str">
        <f t="shared" si="1"/>
        <v>sam</v>
      </c>
      <c r="DQ3" s="30" t="str">
        <f t="shared" si="1"/>
        <v>dim</v>
      </c>
      <c r="DR3" s="30" t="str">
        <f t="shared" si="1"/>
        <v>lun</v>
      </c>
      <c r="DS3" s="30" t="str">
        <f t="shared" si="1"/>
        <v>mar</v>
      </c>
      <c r="DT3" s="30" t="str">
        <f t="shared" si="1"/>
        <v>mer</v>
      </c>
      <c r="DU3" s="30" t="str">
        <f t="shared" si="1"/>
        <v>jeu</v>
      </c>
      <c r="DV3" s="30" t="str">
        <f t="shared" si="1"/>
        <v>ven</v>
      </c>
      <c r="DW3" s="30" t="str">
        <f t="shared" si="1"/>
        <v>sam</v>
      </c>
      <c r="DX3" s="30" t="str">
        <f t="shared" si="1"/>
        <v>dim</v>
      </c>
      <c r="DY3" s="30" t="str">
        <f t="shared" si="1"/>
        <v>lun</v>
      </c>
      <c r="DZ3" s="30" t="str">
        <f t="shared" si="1"/>
        <v>mar</v>
      </c>
      <c r="EA3" s="30" t="str">
        <f t="shared" si="1"/>
        <v>mer</v>
      </c>
      <c r="EB3" s="30" t="str">
        <f t="shared" si="1"/>
        <v>jeu</v>
      </c>
      <c r="EC3" s="30" t="str">
        <f t="shared" ref="EC3:FA3" si="2">TEXT(EC1,"jjj")</f>
        <v>ven</v>
      </c>
      <c r="ED3" s="30" t="str">
        <f t="shared" si="2"/>
        <v>sam</v>
      </c>
      <c r="EE3" s="30" t="str">
        <f t="shared" si="2"/>
        <v>dim</v>
      </c>
      <c r="EF3" s="30" t="str">
        <f t="shared" si="2"/>
        <v>lun</v>
      </c>
      <c r="EG3" s="30" t="str">
        <f t="shared" si="2"/>
        <v>mar</v>
      </c>
      <c r="EH3" s="30" t="str">
        <f t="shared" si="2"/>
        <v>mer</v>
      </c>
      <c r="EI3" s="30" t="str">
        <f t="shared" si="2"/>
        <v>jeu</v>
      </c>
      <c r="EJ3" s="30" t="str">
        <f t="shared" si="2"/>
        <v>ven</v>
      </c>
      <c r="EK3" s="30" t="str">
        <f t="shared" si="2"/>
        <v>sam</v>
      </c>
      <c r="EL3" s="30" t="str">
        <f t="shared" si="2"/>
        <v>dim</v>
      </c>
      <c r="EM3" s="30" t="str">
        <f t="shared" si="2"/>
        <v>lun</v>
      </c>
      <c r="EN3" s="30" t="str">
        <f t="shared" si="2"/>
        <v>mar</v>
      </c>
      <c r="EO3" s="30" t="str">
        <f t="shared" si="2"/>
        <v>mer</v>
      </c>
      <c r="EP3" s="30" t="str">
        <f t="shared" si="2"/>
        <v>jeu</v>
      </c>
      <c r="EQ3" s="30" t="str">
        <f t="shared" si="2"/>
        <v>ven</v>
      </c>
      <c r="ER3" s="30" t="str">
        <f t="shared" si="2"/>
        <v>sam</v>
      </c>
      <c r="ES3" s="30" t="str">
        <f t="shared" si="2"/>
        <v>dim</v>
      </c>
      <c r="ET3" s="30" t="str">
        <f t="shared" si="2"/>
        <v>lun</v>
      </c>
      <c r="EU3" s="30" t="str">
        <f t="shared" si="2"/>
        <v>mar</v>
      </c>
      <c r="EV3" s="30" t="str">
        <f t="shared" si="2"/>
        <v>mer</v>
      </c>
      <c r="EW3" s="30" t="str">
        <f t="shared" si="2"/>
        <v>jeu</v>
      </c>
      <c r="EX3" s="30" t="str">
        <f t="shared" si="2"/>
        <v>ven</v>
      </c>
      <c r="EY3" s="30" t="str">
        <f t="shared" si="2"/>
        <v>sam</v>
      </c>
      <c r="EZ3" s="30" t="str">
        <f t="shared" si="2"/>
        <v>dim</v>
      </c>
      <c r="FA3" s="30" t="str">
        <f t="shared" si="2"/>
        <v>lun</v>
      </c>
      <c r="FB3" s="30" t="str">
        <f t="shared" ref="FB3:GB3" si="3">TEXT(FB1,"jjj")</f>
        <v>mar</v>
      </c>
      <c r="FC3" s="30" t="str">
        <f t="shared" si="3"/>
        <v>mer</v>
      </c>
      <c r="FD3" s="30" t="str">
        <f t="shared" si="3"/>
        <v>jeu</v>
      </c>
      <c r="FE3" s="30" t="str">
        <f t="shared" si="3"/>
        <v>ven</v>
      </c>
      <c r="FF3" s="30" t="str">
        <f t="shared" si="3"/>
        <v>sam</v>
      </c>
      <c r="FG3" s="30" t="str">
        <f t="shared" si="3"/>
        <v>dim</v>
      </c>
      <c r="FH3" s="30" t="str">
        <f t="shared" si="3"/>
        <v>lun</v>
      </c>
      <c r="FI3" s="30" t="str">
        <f t="shared" si="3"/>
        <v>mar</v>
      </c>
      <c r="FJ3" s="30" t="str">
        <f t="shared" si="3"/>
        <v>mer</v>
      </c>
      <c r="FK3" s="30" t="str">
        <f t="shared" si="3"/>
        <v>jeu</v>
      </c>
      <c r="FL3" s="30" t="str">
        <f t="shared" si="3"/>
        <v>ven</v>
      </c>
      <c r="FM3" s="30" t="str">
        <f t="shared" si="3"/>
        <v>sam</v>
      </c>
      <c r="FN3" s="30" t="str">
        <f t="shared" si="3"/>
        <v>dim</v>
      </c>
      <c r="FO3" s="30" t="str">
        <f t="shared" si="3"/>
        <v>lun</v>
      </c>
      <c r="FP3" s="30" t="str">
        <f t="shared" si="3"/>
        <v>mar</v>
      </c>
      <c r="FQ3" s="30" t="str">
        <f t="shared" si="3"/>
        <v>mer</v>
      </c>
      <c r="FR3" s="30" t="str">
        <f t="shared" si="3"/>
        <v>jeu</v>
      </c>
      <c r="FS3" s="30" t="str">
        <f t="shared" si="3"/>
        <v>ven</v>
      </c>
      <c r="FT3" s="30" t="str">
        <f t="shared" si="3"/>
        <v>sam</v>
      </c>
      <c r="FU3" s="30" t="str">
        <f t="shared" si="3"/>
        <v>dim</v>
      </c>
      <c r="FV3" s="30" t="str">
        <f t="shared" si="3"/>
        <v>lun</v>
      </c>
      <c r="FW3" s="30" t="str">
        <f t="shared" si="3"/>
        <v>mar</v>
      </c>
      <c r="FX3" s="30" t="str">
        <f t="shared" si="3"/>
        <v>mer</v>
      </c>
      <c r="FY3" s="30" t="str">
        <f t="shared" si="3"/>
        <v>jeu</v>
      </c>
      <c r="FZ3" s="30" t="str">
        <f t="shared" si="3"/>
        <v>ven</v>
      </c>
      <c r="GA3" s="30" t="str">
        <f t="shared" si="3"/>
        <v>sam</v>
      </c>
      <c r="GB3" s="30" t="str">
        <f t="shared" si="3"/>
        <v>dim</v>
      </c>
      <c r="GH3" s="45" t="s">
        <v>38</v>
      </c>
      <c r="GI3" s="45" t="s">
        <v>43</v>
      </c>
      <c r="GJ3" s="45" t="s">
        <v>44</v>
      </c>
      <c r="GK3" s="45" t="s">
        <v>45</v>
      </c>
      <c r="GL3" s="1" t="s">
        <v>49</v>
      </c>
      <c r="GM3" s="56"/>
      <c r="GO3" s="45" t="s">
        <v>38</v>
      </c>
      <c r="GP3" s="45" t="s">
        <v>43</v>
      </c>
      <c r="GQ3" s="45" t="s">
        <v>44</v>
      </c>
      <c r="GR3" s="45" t="s">
        <v>45</v>
      </c>
      <c r="GS3" s="1" t="s">
        <v>49</v>
      </c>
      <c r="GT3" s="67"/>
      <c r="GU3" s="68"/>
      <c r="GV3" s="68"/>
      <c r="GW3" s="68"/>
    </row>
    <row r="4" spans="1:205" x14ac:dyDescent="0.25">
      <c r="A4" s="60" t="s">
        <v>1</v>
      </c>
      <c r="B4" s="61"/>
      <c r="C4" s="61"/>
      <c r="D4" s="1" t="s">
        <v>11</v>
      </c>
      <c r="E4" s="1" t="s">
        <v>3</v>
      </c>
      <c r="F4" s="1" t="s">
        <v>6</v>
      </c>
      <c r="G4" s="1" t="s">
        <v>6</v>
      </c>
      <c r="H4" s="1" t="s">
        <v>3</v>
      </c>
      <c r="I4" s="1" t="s">
        <v>3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7</v>
      </c>
      <c r="O4" s="1" t="s">
        <v>3</v>
      </c>
      <c r="P4" s="1" t="s">
        <v>3</v>
      </c>
      <c r="Q4" s="1" t="s">
        <v>6</v>
      </c>
      <c r="R4" s="1" t="s">
        <v>6</v>
      </c>
      <c r="S4" s="1" t="s">
        <v>6</v>
      </c>
      <c r="T4" s="1" t="s">
        <v>3</v>
      </c>
      <c r="U4" s="1" t="s">
        <v>4</v>
      </c>
      <c r="V4" s="1" t="s">
        <v>3</v>
      </c>
      <c r="W4" s="1" t="s">
        <v>3</v>
      </c>
      <c r="X4" s="1" t="s">
        <v>7</v>
      </c>
      <c r="Y4" s="1" t="s">
        <v>5</v>
      </c>
      <c r="Z4" s="1" t="s">
        <v>5</v>
      </c>
      <c r="AA4" s="1" t="s">
        <v>5</v>
      </c>
      <c r="AB4" s="1" t="s">
        <v>3</v>
      </c>
      <c r="AC4" s="1" t="s">
        <v>3</v>
      </c>
      <c r="AD4" s="1" t="s">
        <v>3</v>
      </c>
      <c r="AE4" s="1" t="s">
        <v>8</v>
      </c>
      <c r="AF4" s="1" t="s">
        <v>8</v>
      </c>
      <c r="AG4" s="1" t="s">
        <v>8</v>
      </c>
      <c r="AH4" s="1" t="s">
        <v>8</v>
      </c>
      <c r="AI4" s="1" t="s">
        <v>8</v>
      </c>
      <c r="AJ4" s="1" t="s">
        <v>3</v>
      </c>
      <c r="AK4" s="1" t="s">
        <v>3</v>
      </c>
      <c r="AL4" s="1" t="s">
        <v>4</v>
      </c>
      <c r="AM4" s="1" t="s">
        <v>4</v>
      </c>
      <c r="AN4" s="1" t="s">
        <v>4</v>
      </c>
      <c r="AO4" s="1" t="s">
        <v>3</v>
      </c>
      <c r="AP4" s="1" t="s">
        <v>8</v>
      </c>
      <c r="AQ4" s="1" t="s">
        <v>8</v>
      </c>
      <c r="AR4" s="1" t="s">
        <v>8</v>
      </c>
      <c r="AS4" s="1" t="s">
        <v>7</v>
      </c>
      <c r="AT4" s="1" t="s">
        <v>3</v>
      </c>
      <c r="AU4" s="1" t="s">
        <v>11</v>
      </c>
      <c r="AV4" s="1" t="s">
        <v>11</v>
      </c>
      <c r="AW4" s="1" t="s">
        <v>4</v>
      </c>
      <c r="AX4" s="1" t="s">
        <v>3</v>
      </c>
      <c r="AY4" s="1" t="s">
        <v>3</v>
      </c>
      <c r="AZ4" s="1" t="s">
        <v>6</v>
      </c>
      <c r="BA4" s="1" t="s">
        <v>6</v>
      </c>
      <c r="BB4" s="1" t="s">
        <v>4</v>
      </c>
      <c r="BC4" s="1" t="s">
        <v>3</v>
      </c>
      <c r="BD4" s="1" t="s">
        <v>10</v>
      </c>
      <c r="BE4" s="1" t="s">
        <v>10</v>
      </c>
      <c r="BF4" s="1" t="s">
        <v>10</v>
      </c>
      <c r="BG4" s="1" t="s">
        <v>3</v>
      </c>
      <c r="BH4" s="1" t="s">
        <v>5</v>
      </c>
      <c r="BI4" s="1" t="s">
        <v>5</v>
      </c>
      <c r="BJ4" s="1" t="s">
        <v>10</v>
      </c>
      <c r="BK4" s="1" t="s">
        <v>10</v>
      </c>
      <c r="BL4" s="1" t="s">
        <v>3</v>
      </c>
      <c r="BM4" s="1" t="s">
        <v>3</v>
      </c>
      <c r="BN4" s="1" t="s">
        <v>7</v>
      </c>
      <c r="BO4" s="1" t="s">
        <v>7</v>
      </c>
      <c r="BP4" s="1" t="s">
        <v>5</v>
      </c>
      <c r="BQ4" s="1" t="s">
        <v>3</v>
      </c>
      <c r="BR4" s="1" t="s">
        <v>3</v>
      </c>
      <c r="BS4" s="1" t="s">
        <v>12</v>
      </c>
      <c r="BT4" s="1" t="s">
        <v>12</v>
      </c>
      <c r="BU4" s="1" t="s">
        <v>3</v>
      </c>
      <c r="BV4" s="1" t="s">
        <v>3</v>
      </c>
      <c r="BW4" s="1" t="s">
        <v>38</v>
      </c>
      <c r="BX4" s="1" t="s">
        <v>38</v>
      </c>
      <c r="BY4" s="1" t="s">
        <v>38</v>
      </c>
      <c r="BZ4" s="1" t="s">
        <v>3</v>
      </c>
      <c r="CA4" s="1" t="s">
        <v>3</v>
      </c>
      <c r="CB4" s="1" t="s">
        <v>8</v>
      </c>
      <c r="CC4" s="1" t="s">
        <v>8</v>
      </c>
      <c r="CD4" s="1" t="s">
        <v>8</v>
      </c>
      <c r="CE4" s="1" t="s">
        <v>8</v>
      </c>
      <c r="CF4" s="1" t="s">
        <v>7</v>
      </c>
      <c r="CG4" s="1" t="s">
        <v>3</v>
      </c>
      <c r="CH4" s="1" t="s">
        <v>3</v>
      </c>
      <c r="CI4" s="1" t="s">
        <v>11</v>
      </c>
      <c r="CJ4" s="1" t="s">
        <v>11</v>
      </c>
      <c r="CK4" s="1" t="s">
        <v>7</v>
      </c>
      <c r="CL4" s="1" t="s">
        <v>7</v>
      </c>
      <c r="CM4" s="1" t="s">
        <v>4</v>
      </c>
      <c r="CN4" s="1" t="s">
        <v>3</v>
      </c>
      <c r="CO4" s="1" t="s">
        <v>3</v>
      </c>
      <c r="CP4" s="1" t="s">
        <v>12</v>
      </c>
      <c r="CQ4" s="1" t="s">
        <v>12</v>
      </c>
      <c r="CR4" s="1" t="s">
        <v>3</v>
      </c>
      <c r="CS4" s="1" t="s">
        <v>3</v>
      </c>
      <c r="CT4" s="1" t="s">
        <v>8</v>
      </c>
      <c r="CU4" s="1" t="s">
        <v>5</v>
      </c>
      <c r="CV4" s="1" t="s">
        <v>5</v>
      </c>
      <c r="CW4" s="1" t="s">
        <v>6</v>
      </c>
      <c r="CX4" s="1" t="s">
        <v>3</v>
      </c>
      <c r="CY4" s="1" t="s">
        <v>7</v>
      </c>
      <c r="CZ4" s="1" t="s">
        <v>7</v>
      </c>
      <c r="DA4" s="1" t="s">
        <v>5</v>
      </c>
      <c r="DB4" s="1" t="s">
        <v>3</v>
      </c>
      <c r="DC4" s="1" t="s">
        <v>3</v>
      </c>
      <c r="DD4" s="1" t="s">
        <v>7</v>
      </c>
      <c r="DE4" s="1" t="s">
        <v>7</v>
      </c>
      <c r="DF4" s="1" t="s">
        <v>3</v>
      </c>
      <c r="DG4" s="1" t="s">
        <v>4</v>
      </c>
      <c r="DH4" s="1" t="s">
        <v>11</v>
      </c>
      <c r="DI4" s="1" t="s">
        <v>11</v>
      </c>
      <c r="DJ4" s="1" t="s">
        <v>11</v>
      </c>
      <c r="DK4" s="1" t="s">
        <v>3</v>
      </c>
      <c r="DL4" s="1" t="s">
        <v>14</v>
      </c>
      <c r="DM4" s="1" t="s">
        <v>7</v>
      </c>
      <c r="DN4" s="1" t="s">
        <v>7</v>
      </c>
      <c r="DO4" s="1" t="s">
        <v>7</v>
      </c>
      <c r="DP4" s="1" t="s">
        <v>3</v>
      </c>
      <c r="DQ4" s="1" t="s">
        <v>3</v>
      </c>
      <c r="DR4" s="1" t="s">
        <v>14</v>
      </c>
      <c r="DS4" s="1" t="s">
        <v>7</v>
      </c>
      <c r="DT4" s="1" t="s">
        <v>14</v>
      </c>
      <c r="DU4" s="1" t="s">
        <v>13</v>
      </c>
      <c r="DV4" s="1" t="s">
        <v>13</v>
      </c>
      <c r="DW4" s="1" t="s">
        <v>3</v>
      </c>
      <c r="DX4" s="1" t="s">
        <v>3</v>
      </c>
      <c r="DY4" s="1" t="s">
        <v>3</v>
      </c>
      <c r="DZ4" s="1" t="s">
        <v>38</v>
      </c>
      <c r="EA4" s="1" t="s">
        <v>38</v>
      </c>
      <c r="EB4" s="1" t="s">
        <v>38</v>
      </c>
      <c r="EC4" s="1" t="s">
        <v>38</v>
      </c>
      <c r="ED4" s="1" t="s">
        <v>3</v>
      </c>
      <c r="EE4" s="1" t="s">
        <v>3</v>
      </c>
      <c r="EF4" s="1" t="s">
        <v>3</v>
      </c>
      <c r="EG4" s="1" t="s">
        <v>7</v>
      </c>
      <c r="EH4" s="1" t="s">
        <v>12</v>
      </c>
      <c r="EI4" s="1" t="s">
        <v>12</v>
      </c>
      <c r="EJ4" s="1" t="s">
        <v>3</v>
      </c>
      <c r="EK4" s="1" t="s">
        <v>3</v>
      </c>
      <c r="EL4" s="1" t="s">
        <v>3</v>
      </c>
      <c r="EM4" s="1" t="s">
        <v>14</v>
      </c>
      <c r="EN4" s="1" t="s">
        <v>10</v>
      </c>
      <c r="EO4" s="1" t="s">
        <v>7</v>
      </c>
      <c r="EP4" s="1" t="s">
        <v>3</v>
      </c>
      <c r="EQ4" s="1" t="s">
        <v>3</v>
      </c>
      <c r="ER4" s="1" t="s">
        <v>6</v>
      </c>
      <c r="ES4" s="1" t="s">
        <v>6</v>
      </c>
      <c r="ET4" s="1" t="s">
        <v>4</v>
      </c>
      <c r="EU4" s="1" t="s">
        <v>4</v>
      </c>
      <c r="EV4" s="1" t="s">
        <v>4</v>
      </c>
      <c r="EW4" s="1" t="s">
        <v>3</v>
      </c>
      <c r="EX4" s="1" t="s">
        <v>12</v>
      </c>
      <c r="EY4" s="1" t="s">
        <v>3</v>
      </c>
      <c r="EZ4" s="1" t="s">
        <v>3</v>
      </c>
      <c r="FA4" s="1" t="s">
        <v>4</v>
      </c>
      <c r="FB4" s="1" t="s">
        <v>4</v>
      </c>
      <c r="FC4" s="1" t="s">
        <v>4</v>
      </c>
      <c r="FD4" s="1" t="s">
        <v>3</v>
      </c>
      <c r="FE4" s="1" t="s">
        <v>8</v>
      </c>
      <c r="FF4" s="1" t="s">
        <v>8</v>
      </c>
      <c r="FG4" s="1" t="s">
        <v>3</v>
      </c>
      <c r="FH4" s="1" t="s">
        <v>7</v>
      </c>
      <c r="FI4" s="1" t="s">
        <v>3</v>
      </c>
      <c r="FJ4" s="1" t="s">
        <v>11</v>
      </c>
      <c r="FK4" s="1" t="s">
        <v>11</v>
      </c>
      <c r="FL4" s="1" t="s">
        <v>7</v>
      </c>
      <c r="FM4" s="1" t="s">
        <v>3</v>
      </c>
      <c r="FN4" s="1" t="s">
        <v>3</v>
      </c>
      <c r="FO4" s="1" t="s">
        <v>6</v>
      </c>
      <c r="FP4" s="1" t="s">
        <v>6</v>
      </c>
      <c r="FQ4" s="1" t="s">
        <v>4</v>
      </c>
      <c r="FR4" s="1" t="s">
        <v>3</v>
      </c>
      <c r="FS4" s="1" t="s">
        <v>8</v>
      </c>
      <c r="FT4" s="1" t="s">
        <v>8</v>
      </c>
      <c r="FU4" s="1" t="s">
        <v>3</v>
      </c>
      <c r="FV4" s="1" t="s">
        <v>7</v>
      </c>
      <c r="FW4" s="1" t="s">
        <v>5</v>
      </c>
      <c r="FX4" s="1" t="s">
        <v>5</v>
      </c>
      <c r="FY4" s="1" t="s">
        <v>10</v>
      </c>
      <c r="FZ4" s="1" t="s">
        <v>10</v>
      </c>
      <c r="GA4" s="1" t="s">
        <v>3</v>
      </c>
      <c r="GB4" s="1" t="s">
        <v>3</v>
      </c>
      <c r="GC4" s="59"/>
      <c r="GH4" s="50">
        <f t="shared" ref="GH4" si="4">COUNTIF($D4:$GB4,GH$3)</f>
        <v>7</v>
      </c>
      <c r="GI4" s="51"/>
      <c r="GJ4" s="51"/>
      <c r="GK4" s="51"/>
      <c r="GL4" s="50">
        <f>SUM(GH4:GK4)</f>
        <v>7</v>
      </c>
      <c r="GM4" s="57"/>
      <c r="GO4" s="50">
        <f>SUM(GH4,GH11)</f>
        <v>25</v>
      </c>
      <c r="GP4" s="53"/>
      <c r="GQ4" s="53"/>
      <c r="GR4" s="53"/>
      <c r="GS4" s="53">
        <f>SUM(GO4:GR4)</f>
        <v>25</v>
      </c>
      <c r="GT4" s="55"/>
      <c r="GU4" s="54"/>
      <c r="GV4" s="54"/>
      <c r="GW4" s="54"/>
    </row>
    <row r="5" spans="1:205" s="3" customFormat="1" x14ac:dyDescent="0.25">
      <c r="A5" s="64"/>
      <c r="B5" s="65"/>
      <c r="C5" s="66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H5" s="50"/>
      <c r="GI5" s="51"/>
      <c r="GJ5" s="51"/>
      <c r="GK5" s="51"/>
      <c r="GL5" s="50"/>
      <c r="GM5" s="57"/>
      <c r="GO5" s="50">
        <v>25</v>
      </c>
      <c r="GP5" s="53" t="s">
        <v>51</v>
      </c>
      <c r="GQ5" s="51">
        <v>1</v>
      </c>
      <c r="GR5" s="51">
        <v>2</v>
      </c>
      <c r="GS5" s="53" t="s">
        <v>52</v>
      </c>
      <c r="GT5" s="55" t="s">
        <v>50</v>
      </c>
      <c r="GU5" s="54"/>
      <c r="GV5" s="54"/>
      <c r="GW5" s="54"/>
    </row>
    <row r="6" spans="1:205" x14ac:dyDescent="0.25">
      <c r="GU6" s="4"/>
      <c r="GV6" s="4"/>
      <c r="GW6" s="54"/>
    </row>
    <row r="7" spans="1:205" x14ac:dyDescent="0.25">
      <c r="GU7" s="4"/>
      <c r="GV7" s="4"/>
      <c r="GW7" s="52"/>
    </row>
    <row r="8" spans="1:205" ht="42" customHeight="1" x14ac:dyDescent="0.25">
      <c r="A8" s="63" t="s">
        <v>0</v>
      </c>
      <c r="B8" s="63"/>
      <c r="C8" s="63"/>
      <c r="D8" s="31">
        <v>41456</v>
      </c>
      <c r="E8" s="31">
        <v>41457</v>
      </c>
      <c r="F8" s="31">
        <v>41458</v>
      </c>
      <c r="G8" s="31">
        <v>41459</v>
      </c>
      <c r="H8" s="31">
        <v>41460</v>
      </c>
      <c r="I8" s="31">
        <v>41461</v>
      </c>
      <c r="J8" s="31">
        <v>41462</v>
      </c>
      <c r="K8" s="31">
        <v>41463</v>
      </c>
      <c r="L8" s="31">
        <v>41464</v>
      </c>
      <c r="M8" s="31">
        <v>41465</v>
      </c>
      <c r="N8" s="31">
        <v>41466</v>
      </c>
      <c r="O8" s="31">
        <v>41467</v>
      </c>
      <c r="P8" s="31">
        <v>41468</v>
      </c>
      <c r="Q8" s="31">
        <v>41469</v>
      </c>
      <c r="R8" s="31">
        <v>41470</v>
      </c>
      <c r="S8" s="31">
        <v>41471</v>
      </c>
      <c r="T8" s="31">
        <v>41472</v>
      </c>
      <c r="U8" s="31">
        <v>41473</v>
      </c>
      <c r="V8" s="31">
        <v>41474</v>
      </c>
      <c r="W8" s="31">
        <v>41475</v>
      </c>
      <c r="X8" s="31">
        <v>41476</v>
      </c>
      <c r="Y8" s="31">
        <v>41477</v>
      </c>
      <c r="Z8" s="31">
        <v>41478</v>
      </c>
      <c r="AA8" s="31">
        <v>41479</v>
      </c>
      <c r="AB8" s="31">
        <v>41480</v>
      </c>
      <c r="AC8" s="31">
        <v>41481</v>
      </c>
      <c r="AD8" s="31">
        <v>41482</v>
      </c>
      <c r="AE8" s="31">
        <v>41483</v>
      </c>
      <c r="AF8" s="31">
        <v>41484</v>
      </c>
      <c r="AG8" s="31">
        <v>41485</v>
      </c>
      <c r="AH8" s="31">
        <v>41486</v>
      </c>
      <c r="AI8" s="31">
        <v>41487</v>
      </c>
      <c r="AJ8" s="31">
        <v>41488</v>
      </c>
      <c r="AK8" s="31">
        <v>41489</v>
      </c>
      <c r="AL8" s="31">
        <v>41490</v>
      </c>
      <c r="AM8" s="31">
        <v>41491</v>
      </c>
      <c r="AN8" s="31">
        <v>41492</v>
      </c>
      <c r="AO8" s="31">
        <v>41493</v>
      </c>
      <c r="AP8" s="31">
        <v>41494</v>
      </c>
      <c r="AQ8" s="31">
        <v>41495</v>
      </c>
      <c r="AR8" s="31">
        <v>41496</v>
      </c>
      <c r="AS8" s="31">
        <v>41497</v>
      </c>
      <c r="AT8" s="31">
        <v>41498</v>
      </c>
      <c r="AU8" s="31">
        <v>41499</v>
      </c>
      <c r="AV8" s="31">
        <v>41500</v>
      </c>
      <c r="AW8" s="31">
        <v>41501</v>
      </c>
      <c r="AX8" s="31">
        <v>41502</v>
      </c>
      <c r="AY8" s="31">
        <v>41503</v>
      </c>
      <c r="AZ8" s="31">
        <v>41504</v>
      </c>
      <c r="BA8" s="31">
        <v>41505</v>
      </c>
      <c r="BB8" s="31">
        <v>41506</v>
      </c>
      <c r="BC8" s="31">
        <v>41507</v>
      </c>
      <c r="BD8" s="31">
        <v>41508</v>
      </c>
      <c r="BE8" s="31">
        <v>41509</v>
      </c>
      <c r="BF8" s="31">
        <v>41510</v>
      </c>
      <c r="BG8" s="31">
        <v>41511</v>
      </c>
      <c r="BH8" s="31">
        <v>41512</v>
      </c>
      <c r="BI8" s="31">
        <v>41513</v>
      </c>
      <c r="BJ8" s="31">
        <v>41514</v>
      </c>
      <c r="BK8" s="31">
        <v>41515</v>
      </c>
      <c r="BL8" s="31">
        <v>41516</v>
      </c>
      <c r="BM8" s="31">
        <v>41517</v>
      </c>
      <c r="BN8" s="31">
        <v>41518</v>
      </c>
      <c r="BO8" s="31">
        <v>41519</v>
      </c>
      <c r="BP8" s="31">
        <v>41520</v>
      </c>
      <c r="BQ8" s="31">
        <v>41521</v>
      </c>
      <c r="BR8" s="31">
        <v>41522</v>
      </c>
      <c r="BS8" s="31">
        <v>41523</v>
      </c>
      <c r="BT8" s="31">
        <v>41524</v>
      </c>
      <c r="BU8" s="31">
        <v>41525</v>
      </c>
      <c r="BV8" s="31">
        <v>41526</v>
      </c>
      <c r="BW8" s="31">
        <v>41527</v>
      </c>
      <c r="BX8" s="31">
        <v>41528</v>
      </c>
      <c r="BY8" s="31">
        <v>41529</v>
      </c>
      <c r="BZ8" s="31">
        <v>41530</v>
      </c>
      <c r="CA8" s="31">
        <v>41531</v>
      </c>
      <c r="CB8" s="31">
        <v>41532</v>
      </c>
      <c r="CC8" s="31">
        <v>41533</v>
      </c>
      <c r="CD8" s="31">
        <v>41534</v>
      </c>
      <c r="CE8" s="31">
        <v>41535</v>
      </c>
      <c r="CF8" s="31">
        <v>41536</v>
      </c>
      <c r="CG8" s="31">
        <v>41537</v>
      </c>
      <c r="CH8" s="31">
        <v>41538</v>
      </c>
      <c r="CI8" s="31">
        <v>41539</v>
      </c>
      <c r="CJ8" s="31">
        <v>41540</v>
      </c>
      <c r="CK8" s="31">
        <v>41541</v>
      </c>
      <c r="CL8" s="31">
        <v>41542</v>
      </c>
      <c r="CM8" s="31">
        <v>41543</v>
      </c>
      <c r="CN8" s="31">
        <v>41544</v>
      </c>
      <c r="CO8" s="31">
        <v>41545</v>
      </c>
      <c r="CP8" s="31">
        <v>41546</v>
      </c>
      <c r="CQ8" s="31">
        <v>41547</v>
      </c>
      <c r="CR8" s="31">
        <v>41548</v>
      </c>
      <c r="CS8" s="31">
        <v>41549</v>
      </c>
      <c r="CT8" s="31">
        <v>41550</v>
      </c>
      <c r="CU8" s="31">
        <v>41551</v>
      </c>
      <c r="CV8" s="31">
        <v>41552</v>
      </c>
      <c r="CW8" s="31">
        <v>41553</v>
      </c>
      <c r="CX8" s="31">
        <v>41554</v>
      </c>
      <c r="CY8" s="31">
        <v>41555</v>
      </c>
      <c r="CZ8" s="31">
        <v>41556</v>
      </c>
      <c r="DA8" s="31">
        <v>41557</v>
      </c>
      <c r="DB8" s="31">
        <v>41558</v>
      </c>
      <c r="DC8" s="31">
        <v>41559</v>
      </c>
      <c r="DD8" s="31">
        <v>41560</v>
      </c>
      <c r="DE8" s="31">
        <v>41561</v>
      </c>
      <c r="DF8" s="31">
        <v>41562</v>
      </c>
      <c r="DG8" s="31">
        <v>41563</v>
      </c>
      <c r="DH8" s="31">
        <v>41564</v>
      </c>
      <c r="DI8" s="31">
        <v>41565</v>
      </c>
      <c r="DJ8" s="31">
        <v>41566</v>
      </c>
      <c r="DK8" s="31">
        <v>41567</v>
      </c>
      <c r="DL8" s="31">
        <v>41568</v>
      </c>
      <c r="DM8" s="31">
        <v>41569</v>
      </c>
      <c r="DN8" s="31">
        <v>41570</v>
      </c>
      <c r="DO8" s="31">
        <v>41571</v>
      </c>
      <c r="DP8" s="31">
        <v>41572</v>
      </c>
      <c r="DQ8" s="31">
        <v>41573</v>
      </c>
      <c r="DR8" s="31">
        <v>41574</v>
      </c>
      <c r="DS8" s="31">
        <v>41575</v>
      </c>
      <c r="DT8" s="31">
        <v>41576</v>
      </c>
      <c r="DU8" s="31">
        <v>41577</v>
      </c>
      <c r="DV8" s="31">
        <v>41578</v>
      </c>
      <c r="DW8" s="31">
        <v>41579</v>
      </c>
      <c r="DX8" s="31">
        <v>41580</v>
      </c>
      <c r="DY8" s="31">
        <v>41581</v>
      </c>
      <c r="DZ8" s="31">
        <v>41582</v>
      </c>
      <c r="EA8" s="31">
        <v>41583</v>
      </c>
      <c r="EB8" s="31">
        <v>41584</v>
      </c>
      <c r="EC8" s="31">
        <v>41585</v>
      </c>
      <c r="ED8" s="31">
        <v>41586</v>
      </c>
      <c r="EE8" s="31">
        <v>41587</v>
      </c>
      <c r="EF8" s="31">
        <v>41588</v>
      </c>
      <c r="EG8" s="31">
        <v>41589</v>
      </c>
      <c r="EH8" s="31">
        <v>41590</v>
      </c>
      <c r="EI8" s="31">
        <v>41591</v>
      </c>
      <c r="EJ8" s="31">
        <v>41592</v>
      </c>
      <c r="EK8" s="31">
        <v>41593</v>
      </c>
      <c r="EL8" s="31">
        <v>41594</v>
      </c>
      <c r="EM8" s="31">
        <v>41595</v>
      </c>
      <c r="EN8" s="31">
        <v>41596</v>
      </c>
      <c r="EO8" s="31">
        <v>41597</v>
      </c>
      <c r="EP8" s="31">
        <v>41598</v>
      </c>
      <c r="EQ8" s="31">
        <v>41599</v>
      </c>
      <c r="ER8" s="31">
        <v>41600</v>
      </c>
      <c r="ES8" s="31">
        <v>41601</v>
      </c>
      <c r="ET8" s="31">
        <v>41602</v>
      </c>
      <c r="EU8" s="31">
        <v>41603</v>
      </c>
      <c r="EV8" s="31">
        <v>41604</v>
      </c>
      <c r="EW8" s="31">
        <v>41605</v>
      </c>
      <c r="EX8" s="31">
        <v>41606</v>
      </c>
      <c r="EY8" s="31">
        <v>41607</v>
      </c>
      <c r="EZ8" s="31">
        <v>41608</v>
      </c>
      <c r="FA8" s="31">
        <v>41609</v>
      </c>
      <c r="FB8" s="31">
        <v>41610</v>
      </c>
      <c r="FC8" s="31">
        <v>41611</v>
      </c>
      <c r="FD8" s="31">
        <v>41612</v>
      </c>
      <c r="FE8" s="31">
        <v>41613</v>
      </c>
      <c r="FF8" s="31">
        <v>41614</v>
      </c>
      <c r="FG8" s="31">
        <v>41615</v>
      </c>
      <c r="FH8" s="31">
        <v>41616</v>
      </c>
      <c r="FI8" s="31">
        <v>41617</v>
      </c>
      <c r="FJ8" s="31">
        <v>41618</v>
      </c>
      <c r="FK8" s="31">
        <v>41619</v>
      </c>
      <c r="FL8" s="31">
        <v>41620</v>
      </c>
      <c r="FM8" s="31">
        <v>41621</v>
      </c>
      <c r="FN8" s="31">
        <v>41622</v>
      </c>
      <c r="FO8" s="31">
        <v>41623</v>
      </c>
      <c r="FP8" s="31">
        <v>41624</v>
      </c>
      <c r="FQ8" s="31">
        <v>41625</v>
      </c>
      <c r="FR8" s="31">
        <v>41626</v>
      </c>
      <c r="FS8" s="31">
        <v>41627</v>
      </c>
      <c r="FT8" s="31">
        <v>41628</v>
      </c>
      <c r="FU8" s="31">
        <v>41629</v>
      </c>
      <c r="FV8" s="31">
        <v>41630</v>
      </c>
      <c r="FW8" s="31">
        <v>41631</v>
      </c>
      <c r="FX8" s="31">
        <v>41632</v>
      </c>
      <c r="FY8" s="31">
        <v>41633</v>
      </c>
      <c r="FZ8" s="31">
        <v>41634</v>
      </c>
      <c r="GA8" s="31">
        <v>41635</v>
      </c>
      <c r="GB8" s="31">
        <v>41636</v>
      </c>
      <c r="GC8" s="31">
        <v>41637</v>
      </c>
      <c r="GD8" s="31">
        <v>41638</v>
      </c>
      <c r="GE8" s="31">
        <v>41639</v>
      </c>
      <c r="GH8" s="62" t="s">
        <v>48</v>
      </c>
      <c r="GI8" s="62"/>
      <c r="GJ8" s="62"/>
      <c r="GK8" s="62"/>
      <c r="GL8" s="62"/>
    </row>
    <row r="9" spans="1:205" ht="15" customHeight="1" x14ac:dyDescent="0.25">
      <c r="A9" s="63"/>
      <c r="B9" s="63"/>
      <c r="C9" s="63"/>
      <c r="D9" s="49" t="str">
        <f>IF(COUNTIF(Fériés!$B:$B,D8)&gt;0,"F",IF(WEEKDAY(D8,2)&gt;5,"WE",""))</f>
        <v/>
      </c>
      <c r="E9" s="49" t="str">
        <f>IF(COUNTIF(Fériés!$B:$B,E8)&gt;0,"F",IF(WEEKDAY(E8,2)&gt;5,"WE",""))</f>
        <v/>
      </c>
      <c r="F9" s="49" t="str">
        <f>IF(COUNTIF(Fériés!$B:$B,F8)&gt;0,"F",IF(WEEKDAY(F8,2)&gt;5,"WE",""))</f>
        <v/>
      </c>
      <c r="G9" s="49" t="str">
        <f>IF(COUNTIF(Fériés!$B:$B,G8)&gt;0,"F",IF(WEEKDAY(G8,2)&gt;5,"WE",""))</f>
        <v/>
      </c>
      <c r="H9" s="49" t="str">
        <f>IF(COUNTIF(Fériés!$B:$B,H8)&gt;0,"F",IF(WEEKDAY(H8,2)&gt;5,"WE",""))</f>
        <v/>
      </c>
      <c r="I9" s="49" t="str">
        <f>IF(COUNTIF(Fériés!$B:$B,I8)&gt;0,"F",IF(WEEKDAY(I8,2)&gt;5,"WE",""))</f>
        <v>WE</v>
      </c>
      <c r="J9" s="49" t="str">
        <f>IF(COUNTIF(Fériés!$B:$B,J8)&gt;0,"F",IF(WEEKDAY(J8,2)&gt;5,"WE",""))</f>
        <v>WE</v>
      </c>
      <c r="K9" s="49" t="str">
        <f>IF(COUNTIF(Fériés!$B:$B,K8)&gt;0,"F",IF(WEEKDAY(K8,2)&gt;5,"WE",""))</f>
        <v/>
      </c>
      <c r="L9" s="49" t="str">
        <f>IF(COUNTIF(Fériés!$B:$B,L8)&gt;0,"F",IF(WEEKDAY(L8,2)&gt;5,"WE",""))</f>
        <v/>
      </c>
      <c r="M9" s="49" t="str">
        <f>IF(COUNTIF(Fériés!$B:$B,M8)&gt;0,"F",IF(WEEKDAY(M8,2)&gt;5,"WE",""))</f>
        <v/>
      </c>
      <c r="N9" s="49" t="str">
        <f>IF(COUNTIF(Fériés!$B:$B,N8)&gt;0,"F",IF(WEEKDAY(N8,2)&gt;5,"WE",""))</f>
        <v/>
      </c>
      <c r="O9" s="49" t="str">
        <f>IF(COUNTIF(Fériés!$B:$B,O8)&gt;0,"F",IF(WEEKDAY(O8,2)&gt;5,"WE",""))</f>
        <v/>
      </c>
      <c r="P9" s="49" t="str">
        <f>IF(COUNTIF(Fériés!$B:$B,P8)&gt;0,"F",IF(WEEKDAY(P8,2)&gt;5,"WE",""))</f>
        <v>WE</v>
      </c>
      <c r="Q9" s="49" t="str">
        <f>IF(COUNTIF(Fériés!$B:$B,Q8)&gt;0,"F",IF(WEEKDAY(Q8,2)&gt;5,"WE",""))</f>
        <v>F</v>
      </c>
      <c r="R9" s="49" t="str">
        <f>IF(COUNTIF(Fériés!$B:$B,R8)&gt;0,"F",IF(WEEKDAY(R8,2)&gt;5,"WE",""))</f>
        <v/>
      </c>
      <c r="S9" s="49" t="str">
        <f>IF(COUNTIF(Fériés!$B:$B,S8)&gt;0,"F",IF(WEEKDAY(S8,2)&gt;5,"WE",""))</f>
        <v/>
      </c>
      <c r="T9" s="49" t="str">
        <f>IF(COUNTIF(Fériés!$B:$B,T8)&gt;0,"F",IF(WEEKDAY(T8,2)&gt;5,"WE",""))</f>
        <v/>
      </c>
      <c r="U9" s="49" t="str">
        <f>IF(COUNTIF(Fériés!$B:$B,U8)&gt;0,"F",IF(WEEKDAY(U8,2)&gt;5,"WE",""))</f>
        <v/>
      </c>
      <c r="V9" s="49" t="str">
        <f>IF(COUNTIF(Fériés!$B:$B,V8)&gt;0,"F",IF(WEEKDAY(V8,2)&gt;5,"WE",""))</f>
        <v/>
      </c>
      <c r="W9" s="49" t="str">
        <f>IF(COUNTIF(Fériés!$B:$B,W8)&gt;0,"F",IF(WEEKDAY(W8,2)&gt;5,"WE",""))</f>
        <v>WE</v>
      </c>
      <c r="X9" s="49" t="str">
        <f>IF(COUNTIF(Fériés!$B:$B,X8)&gt;0,"F",IF(WEEKDAY(X8,2)&gt;5,"WE",""))</f>
        <v>WE</v>
      </c>
      <c r="Y9" s="49" t="str">
        <f>IF(COUNTIF(Fériés!$B:$B,Y8)&gt;0,"F",IF(WEEKDAY(Y8,2)&gt;5,"WE",""))</f>
        <v/>
      </c>
      <c r="Z9" s="49" t="str">
        <f>IF(COUNTIF(Fériés!$B:$B,Z8)&gt;0,"F",IF(WEEKDAY(Z8,2)&gt;5,"WE",""))</f>
        <v/>
      </c>
      <c r="AA9" s="49" t="str">
        <f>IF(COUNTIF(Fériés!$B:$B,AA8)&gt;0,"F",IF(WEEKDAY(AA8,2)&gt;5,"WE",""))</f>
        <v/>
      </c>
      <c r="AB9" s="49" t="str">
        <f>IF(COUNTIF(Fériés!$B:$B,AB8)&gt;0,"F",IF(WEEKDAY(AB8,2)&gt;5,"WE",""))</f>
        <v/>
      </c>
      <c r="AC9" s="49" t="str">
        <f>IF(COUNTIF(Fériés!$B:$B,AC8)&gt;0,"F",IF(WEEKDAY(AC8,2)&gt;5,"WE",""))</f>
        <v/>
      </c>
      <c r="AD9" s="49" t="str">
        <f>IF(COUNTIF(Fériés!$B:$B,AD8)&gt;0,"F",IF(WEEKDAY(AD8,2)&gt;5,"WE",""))</f>
        <v>WE</v>
      </c>
      <c r="AE9" s="49" t="str">
        <f>IF(COUNTIF(Fériés!$B:$B,AE8)&gt;0,"F",IF(WEEKDAY(AE8,2)&gt;5,"WE",""))</f>
        <v>WE</v>
      </c>
      <c r="AF9" s="49" t="str">
        <f>IF(COUNTIF(Fériés!$B:$B,AF8)&gt;0,"F",IF(WEEKDAY(AF8,2)&gt;5,"WE",""))</f>
        <v/>
      </c>
      <c r="AG9" s="49" t="str">
        <f>IF(COUNTIF(Fériés!$B:$B,AG8)&gt;0,"F",IF(WEEKDAY(AG8,2)&gt;5,"WE",""))</f>
        <v/>
      </c>
      <c r="AH9" s="49" t="str">
        <f>IF(COUNTIF(Fériés!$B:$B,AH8)&gt;0,"F",IF(WEEKDAY(AH8,2)&gt;5,"WE",""))</f>
        <v/>
      </c>
      <c r="AI9" s="49" t="str">
        <f>IF(COUNTIF(Fériés!$B:$B,AI8)&gt;0,"F",IF(WEEKDAY(AI8,2)&gt;5,"WE",""))</f>
        <v/>
      </c>
      <c r="AJ9" s="49" t="str">
        <f>IF(COUNTIF(Fériés!$B:$B,AJ8)&gt;0,"F",IF(WEEKDAY(AJ8,2)&gt;5,"WE",""))</f>
        <v/>
      </c>
      <c r="AK9" s="49" t="str">
        <f>IF(COUNTIF(Fériés!$B:$B,AK8)&gt;0,"F",IF(WEEKDAY(AK8,2)&gt;5,"WE",""))</f>
        <v>WE</v>
      </c>
      <c r="AL9" s="49" t="str">
        <f>IF(COUNTIF(Fériés!$B:$B,AL8)&gt;0,"F",IF(WEEKDAY(AL8,2)&gt;5,"WE",""))</f>
        <v>WE</v>
      </c>
      <c r="AM9" s="49" t="str">
        <f>IF(COUNTIF(Fériés!$B:$B,AM8)&gt;0,"F",IF(WEEKDAY(AM8,2)&gt;5,"WE",""))</f>
        <v/>
      </c>
      <c r="AN9" s="49" t="str">
        <f>IF(COUNTIF(Fériés!$B:$B,AN8)&gt;0,"F",IF(WEEKDAY(AN8,2)&gt;5,"WE",""))</f>
        <v/>
      </c>
      <c r="AO9" s="49" t="str">
        <f>IF(COUNTIF(Fériés!$B:$B,AO8)&gt;0,"F",IF(WEEKDAY(AO8,2)&gt;5,"WE",""))</f>
        <v/>
      </c>
      <c r="AP9" s="49" t="str">
        <f>IF(COUNTIF(Fériés!$B:$B,AP8)&gt;0,"F",IF(WEEKDAY(AP8,2)&gt;5,"WE",""))</f>
        <v/>
      </c>
      <c r="AQ9" s="49" t="str">
        <f>IF(COUNTIF(Fériés!$B:$B,AQ8)&gt;0,"F",IF(WEEKDAY(AQ8,2)&gt;5,"WE",""))</f>
        <v/>
      </c>
      <c r="AR9" s="49" t="str">
        <f>IF(COUNTIF(Fériés!$B:$B,AR8)&gt;0,"F",IF(WEEKDAY(AR8,2)&gt;5,"WE",""))</f>
        <v>WE</v>
      </c>
      <c r="AS9" s="49" t="str">
        <f>IF(COUNTIF(Fériés!$B:$B,AS8)&gt;0,"F",IF(WEEKDAY(AS8,2)&gt;5,"WE",""))</f>
        <v>WE</v>
      </c>
      <c r="AT9" s="49" t="str">
        <f>IF(COUNTIF(Fériés!$B:$B,AT8)&gt;0,"F",IF(WEEKDAY(AT8,2)&gt;5,"WE",""))</f>
        <v/>
      </c>
      <c r="AU9" s="49" t="str">
        <f>IF(COUNTIF(Fériés!$B:$B,AU8)&gt;0,"F",IF(WEEKDAY(AU8,2)&gt;5,"WE",""))</f>
        <v/>
      </c>
      <c r="AV9" s="49" t="str">
        <f>IF(COUNTIF(Fériés!$B:$B,AV8)&gt;0,"F",IF(WEEKDAY(AV8,2)&gt;5,"WE",""))</f>
        <v/>
      </c>
      <c r="AW9" s="49" t="str">
        <f>IF(COUNTIF(Fériés!$B:$B,AW8)&gt;0,"F",IF(WEEKDAY(AW8,2)&gt;5,"WE",""))</f>
        <v>F</v>
      </c>
      <c r="AX9" s="49" t="str">
        <f>IF(COUNTIF(Fériés!$B:$B,AX8)&gt;0,"F",IF(WEEKDAY(AX8,2)&gt;5,"WE",""))</f>
        <v/>
      </c>
      <c r="AY9" s="49" t="str">
        <f>IF(COUNTIF(Fériés!$B:$B,AY8)&gt;0,"F",IF(WEEKDAY(AY8,2)&gt;5,"WE",""))</f>
        <v>WE</v>
      </c>
      <c r="AZ9" s="49" t="str">
        <f>IF(COUNTIF(Fériés!$B:$B,AZ8)&gt;0,"F",IF(WEEKDAY(AZ8,2)&gt;5,"WE",""))</f>
        <v>WE</v>
      </c>
      <c r="BA9" s="49" t="str">
        <f>IF(COUNTIF(Fériés!$B:$B,BA8)&gt;0,"F",IF(WEEKDAY(BA8,2)&gt;5,"WE",""))</f>
        <v/>
      </c>
      <c r="BB9" s="49" t="str">
        <f>IF(COUNTIF(Fériés!$B:$B,BB8)&gt;0,"F",IF(WEEKDAY(BB8,2)&gt;5,"WE",""))</f>
        <v/>
      </c>
      <c r="BC9" s="49" t="str">
        <f>IF(COUNTIF(Fériés!$B:$B,BC8)&gt;0,"F",IF(WEEKDAY(BC8,2)&gt;5,"WE",""))</f>
        <v/>
      </c>
      <c r="BD9" s="49" t="str">
        <f>IF(COUNTIF(Fériés!$B:$B,BD8)&gt;0,"F",IF(WEEKDAY(BD8,2)&gt;5,"WE",""))</f>
        <v/>
      </c>
      <c r="BE9" s="49" t="str">
        <f>IF(COUNTIF(Fériés!$B:$B,BE8)&gt;0,"F",IF(WEEKDAY(BE8,2)&gt;5,"WE",""))</f>
        <v/>
      </c>
      <c r="BF9" s="49" t="str">
        <f>IF(COUNTIF(Fériés!$B:$B,BF8)&gt;0,"F",IF(WEEKDAY(BF8,2)&gt;5,"WE",""))</f>
        <v>WE</v>
      </c>
      <c r="BG9" s="49" t="str">
        <f>IF(COUNTIF(Fériés!$B:$B,BG8)&gt;0,"F",IF(WEEKDAY(BG8,2)&gt;5,"WE",""))</f>
        <v>WE</v>
      </c>
      <c r="BH9" s="49" t="str">
        <f>IF(COUNTIF(Fériés!$B:$B,BH8)&gt;0,"F",IF(WEEKDAY(BH8,2)&gt;5,"WE",""))</f>
        <v/>
      </c>
      <c r="BI9" s="49" t="str">
        <f>IF(COUNTIF(Fériés!$B:$B,BI8)&gt;0,"F",IF(WEEKDAY(BI8,2)&gt;5,"WE",""))</f>
        <v/>
      </c>
      <c r="BJ9" s="49" t="str">
        <f>IF(COUNTIF(Fériés!$B:$B,BJ8)&gt;0,"F",IF(WEEKDAY(BJ8,2)&gt;5,"WE",""))</f>
        <v/>
      </c>
      <c r="BK9" s="49" t="str">
        <f>IF(COUNTIF(Fériés!$B:$B,BK8)&gt;0,"F",IF(WEEKDAY(BK8,2)&gt;5,"WE",""))</f>
        <v/>
      </c>
      <c r="BL9" s="49" t="str">
        <f>IF(COUNTIF(Fériés!$B:$B,BL8)&gt;0,"F",IF(WEEKDAY(BL8,2)&gt;5,"WE",""))</f>
        <v/>
      </c>
      <c r="BM9" s="49" t="str">
        <f>IF(COUNTIF(Fériés!$B:$B,BM8)&gt;0,"F",IF(WEEKDAY(BM8,2)&gt;5,"WE",""))</f>
        <v>WE</v>
      </c>
      <c r="BN9" s="49" t="str">
        <f>IF(COUNTIF(Fériés!$B:$B,BN8)&gt;0,"F",IF(WEEKDAY(BN8,2)&gt;5,"WE",""))</f>
        <v>WE</v>
      </c>
      <c r="BO9" s="49" t="str">
        <f>IF(COUNTIF(Fériés!$B:$B,BO8)&gt;0,"F",IF(WEEKDAY(BO8,2)&gt;5,"WE",""))</f>
        <v/>
      </c>
      <c r="BP9" s="49" t="str">
        <f>IF(COUNTIF(Fériés!$B:$B,BP8)&gt;0,"F",IF(WEEKDAY(BP8,2)&gt;5,"WE",""))</f>
        <v/>
      </c>
      <c r="BQ9" s="49" t="str">
        <f>IF(COUNTIF(Fériés!$B:$B,BQ8)&gt;0,"F",IF(WEEKDAY(BQ8,2)&gt;5,"WE",""))</f>
        <v/>
      </c>
      <c r="BR9" s="49" t="str">
        <f>IF(COUNTIF(Fériés!$B:$B,BR8)&gt;0,"F",IF(WEEKDAY(BR8,2)&gt;5,"WE",""))</f>
        <v/>
      </c>
      <c r="BS9" s="49" t="str">
        <f>IF(COUNTIF(Fériés!$B:$B,BS8)&gt;0,"F",IF(WEEKDAY(BS8,2)&gt;5,"WE",""))</f>
        <v/>
      </c>
      <c r="BT9" s="49" t="str">
        <f>IF(COUNTIF(Fériés!$B:$B,BT8)&gt;0,"F",IF(WEEKDAY(BT8,2)&gt;5,"WE",""))</f>
        <v>WE</v>
      </c>
      <c r="BU9" s="49" t="str">
        <f>IF(COUNTIF(Fériés!$B:$B,BU8)&gt;0,"F",IF(WEEKDAY(BU8,2)&gt;5,"WE",""))</f>
        <v>WE</v>
      </c>
      <c r="BV9" s="49" t="str">
        <f>IF(COUNTIF(Fériés!$B:$B,BV8)&gt;0,"F",IF(WEEKDAY(BV8,2)&gt;5,"WE",""))</f>
        <v/>
      </c>
      <c r="BW9" s="49" t="str">
        <f>IF(COUNTIF(Fériés!$B:$B,BW8)&gt;0,"F",IF(WEEKDAY(BW8,2)&gt;5,"WE",""))</f>
        <v/>
      </c>
      <c r="BX9" s="49" t="str">
        <f>IF(COUNTIF(Fériés!$B:$B,BX8)&gt;0,"F",IF(WEEKDAY(BX8,2)&gt;5,"WE",""))</f>
        <v/>
      </c>
      <c r="BY9" s="49" t="str">
        <f>IF(COUNTIF(Fériés!$B:$B,BY8)&gt;0,"F",IF(WEEKDAY(BY8,2)&gt;5,"WE",""))</f>
        <v/>
      </c>
      <c r="BZ9" s="49" t="str">
        <f>IF(COUNTIF(Fériés!$B:$B,BZ8)&gt;0,"F",IF(WEEKDAY(BZ8,2)&gt;5,"WE",""))</f>
        <v/>
      </c>
      <c r="CA9" s="49" t="str">
        <f>IF(COUNTIF(Fériés!$B:$B,CA8)&gt;0,"F",IF(WEEKDAY(CA8,2)&gt;5,"WE",""))</f>
        <v>WE</v>
      </c>
      <c r="CB9" s="49" t="str">
        <f>IF(COUNTIF(Fériés!$B:$B,CB8)&gt;0,"F",IF(WEEKDAY(CB8,2)&gt;5,"WE",""))</f>
        <v>WE</v>
      </c>
      <c r="CC9" s="49" t="str">
        <f>IF(COUNTIF(Fériés!$B:$B,CC8)&gt;0,"F",IF(WEEKDAY(CC8,2)&gt;5,"WE",""))</f>
        <v/>
      </c>
      <c r="CD9" s="49" t="str">
        <f>IF(COUNTIF(Fériés!$B:$B,CD8)&gt;0,"F",IF(WEEKDAY(CD8,2)&gt;5,"WE",""))</f>
        <v/>
      </c>
      <c r="CE9" s="49" t="str">
        <f>IF(COUNTIF(Fériés!$B:$B,CE8)&gt;0,"F",IF(WEEKDAY(CE8,2)&gt;5,"WE",""))</f>
        <v/>
      </c>
      <c r="CF9" s="49" t="str">
        <f>IF(COUNTIF(Fériés!$B:$B,CF8)&gt;0,"F",IF(WEEKDAY(CF8,2)&gt;5,"WE",""))</f>
        <v/>
      </c>
      <c r="CG9" s="49" t="str">
        <f>IF(COUNTIF(Fériés!$B:$B,CG8)&gt;0,"F",IF(WEEKDAY(CG8,2)&gt;5,"WE",""))</f>
        <v/>
      </c>
      <c r="CH9" s="49" t="str">
        <f>IF(COUNTIF(Fériés!$B:$B,CH8)&gt;0,"F",IF(WEEKDAY(CH8,2)&gt;5,"WE",""))</f>
        <v>WE</v>
      </c>
      <c r="CI9" s="49" t="str">
        <f>IF(COUNTIF(Fériés!$B:$B,CI8)&gt;0,"F",IF(WEEKDAY(CI8,2)&gt;5,"WE",""))</f>
        <v>WE</v>
      </c>
      <c r="CJ9" s="49" t="str">
        <f>IF(COUNTIF(Fériés!$B:$B,CJ8)&gt;0,"F",IF(WEEKDAY(CJ8,2)&gt;5,"WE",""))</f>
        <v/>
      </c>
      <c r="CK9" s="49" t="str">
        <f>IF(COUNTIF(Fériés!$B:$B,CK8)&gt;0,"F",IF(WEEKDAY(CK8,2)&gt;5,"WE",""))</f>
        <v/>
      </c>
      <c r="CL9" s="49" t="str">
        <f>IF(COUNTIF(Fériés!$B:$B,CL8)&gt;0,"F",IF(WEEKDAY(CL8,2)&gt;5,"WE",""))</f>
        <v/>
      </c>
      <c r="CM9" s="49" t="str">
        <f>IF(COUNTIF(Fériés!$B:$B,CM8)&gt;0,"F",IF(WEEKDAY(CM8,2)&gt;5,"WE",""))</f>
        <v/>
      </c>
      <c r="CN9" s="49" t="str">
        <f>IF(COUNTIF(Fériés!$B:$B,CN8)&gt;0,"F",IF(WEEKDAY(CN8,2)&gt;5,"WE",""))</f>
        <v/>
      </c>
      <c r="CO9" s="49" t="str">
        <f>IF(COUNTIF(Fériés!$B:$B,CO8)&gt;0,"F",IF(WEEKDAY(CO8,2)&gt;5,"WE",""))</f>
        <v>WE</v>
      </c>
      <c r="CP9" s="49" t="str">
        <f>IF(COUNTIF(Fériés!$B:$B,CP8)&gt;0,"F",IF(WEEKDAY(CP8,2)&gt;5,"WE",""))</f>
        <v>WE</v>
      </c>
      <c r="CQ9" s="49" t="str">
        <f>IF(COUNTIF(Fériés!$B:$B,CQ8)&gt;0,"F",IF(WEEKDAY(CQ8,2)&gt;5,"WE",""))</f>
        <v/>
      </c>
      <c r="CR9" s="49" t="str">
        <f>IF(COUNTIF(Fériés!$B:$B,CR8)&gt;0,"F",IF(WEEKDAY(CR8,2)&gt;5,"WE",""))</f>
        <v/>
      </c>
      <c r="CS9" s="49" t="str">
        <f>IF(COUNTIF(Fériés!$B:$B,CS8)&gt;0,"F",IF(WEEKDAY(CS8,2)&gt;5,"WE",""))</f>
        <v/>
      </c>
      <c r="CT9" s="49" t="str">
        <f>IF(COUNTIF(Fériés!$B:$B,CT8)&gt;0,"F",IF(WEEKDAY(CT8,2)&gt;5,"WE",""))</f>
        <v/>
      </c>
      <c r="CU9" s="49" t="str">
        <f>IF(COUNTIF(Fériés!$B:$B,CU8)&gt;0,"F",IF(WEEKDAY(CU8,2)&gt;5,"WE",""))</f>
        <v/>
      </c>
      <c r="CV9" s="49" t="str">
        <f>IF(COUNTIF(Fériés!$B:$B,CV8)&gt;0,"F",IF(WEEKDAY(CV8,2)&gt;5,"WE",""))</f>
        <v>WE</v>
      </c>
      <c r="CW9" s="49" t="str">
        <f>IF(COUNTIF(Fériés!$B:$B,CW8)&gt;0,"F",IF(WEEKDAY(CW8,2)&gt;5,"WE",""))</f>
        <v>WE</v>
      </c>
      <c r="CX9" s="49" t="str">
        <f>IF(COUNTIF(Fériés!$B:$B,CX8)&gt;0,"F",IF(WEEKDAY(CX8,2)&gt;5,"WE",""))</f>
        <v/>
      </c>
      <c r="CY9" s="49" t="str">
        <f>IF(COUNTIF(Fériés!$B:$B,CY8)&gt;0,"F",IF(WEEKDAY(CY8,2)&gt;5,"WE",""))</f>
        <v/>
      </c>
      <c r="CZ9" s="49" t="str">
        <f>IF(COUNTIF(Fériés!$B:$B,CZ8)&gt;0,"F",IF(WEEKDAY(CZ8,2)&gt;5,"WE",""))</f>
        <v/>
      </c>
      <c r="DA9" s="49" t="str">
        <f>IF(COUNTIF(Fériés!$B:$B,DA8)&gt;0,"F",IF(WEEKDAY(DA8,2)&gt;5,"WE",""))</f>
        <v/>
      </c>
      <c r="DB9" s="49" t="str">
        <f>IF(COUNTIF(Fériés!$B:$B,DB8)&gt;0,"F",IF(WEEKDAY(DB8,2)&gt;5,"WE",""))</f>
        <v/>
      </c>
      <c r="DC9" s="49" t="str">
        <f>IF(COUNTIF(Fériés!$B:$B,DC8)&gt;0,"F",IF(WEEKDAY(DC8,2)&gt;5,"WE",""))</f>
        <v>WE</v>
      </c>
      <c r="DD9" s="49" t="str">
        <f>IF(COUNTIF(Fériés!$B:$B,DD8)&gt;0,"F",IF(WEEKDAY(DD8,2)&gt;5,"WE",""))</f>
        <v>WE</v>
      </c>
      <c r="DE9" s="49" t="str">
        <f>IF(COUNTIF(Fériés!$B:$B,DE8)&gt;0,"F",IF(WEEKDAY(DE8,2)&gt;5,"WE",""))</f>
        <v/>
      </c>
      <c r="DF9" s="49" t="str">
        <f>IF(COUNTIF(Fériés!$B:$B,DF8)&gt;0,"F",IF(WEEKDAY(DF8,2)&gt;5,"WE",""))</f>
        <v/>
      </c>
      <c r="DG9" s="49" t="str">
        <f>IF(COUNTIF(Fériés!$B:$B,DG8)&gt;0,"F",IF(WEEKDAY(DG8,2)&gt;5,"WE",""))</f>
        <v/>
      </c>
      <c r="DH9" s="49" t="str">
        <f>IF(COUNTIF(Fériés!$B:$B,DH8)&gt;0,"F",IF(WEEKDAY(DH8,2)&gt;5,"WE",""))</f>
        <v/>
      </c>
      <c r="DI9" s="49" t="str">
        <f>IF(COUNTIF(Fériés!$B:$B,DI8)&gt;0,"F",IF(WEEKDAY(DI8,2)&gt;5,"WE",""))</f>
        <v/>
      </c>
      <c r="DJ9" s="49" t="str">
        <f>IF(COUNTIF(Fériés!$B:$B,DJ8)&gt;0,"F",IF(WEEKDAY(DJ8,2)&gt;5,"WE",""))</f>
        <v>WE</v>
      </c>
      <c r="DK9" s="49" t="str">
        <f>IF(COUNTIF(Fériés!$B:$B,DK8)&gt;0,"F",IF(WEEKDAY(DK8,2)&gt;5,"WE",""))</f>
        <v>WE</v>
      </c>
      <c r="DL9" s="49" t="str">
        <f>IF(COUNTIF(Fériés!$B:$B,DL8)&gt;0,"F",IF(WEEKDAY(DL8,2)&gt;5,"WE",""))</f>
        <v/>
      </c>
      <c r="DM9" s="49" t="str">
        <f>IF(COUNTIF(Fériés!$B:$B,DM8)&gt;0,"F",IF(WEEKDAY(DM8,2)&gt;5,"WE",""))</f>
        <v/>
      </c>
      <c r="DN9" s="49" t="str">
        <f>IF(COUNTIF(Fériés!$B:$B,DN8)&gt;0,"F",IF(WEEKDAY(DN8,2)&gt;5,"WE",""))</f>
        <v/>
      </c>
      <c r="DO9" s="49" t="str">
        <f>IF(COUNTIF(Fériés!$B:$B,DO8)&gt;0,"F",IF(WEEKDAY(DO8,2)&gt;5,"WE",""))</f>
        <v/>
      </c>
      <c r="DP9" s="49" t="str">
        <f>IF(COUNTIF(Fériés!$B:$B,DP8)&gt;0,"F",IF(WEEKDAY(DP8,2)&gt;5,"WE",""))</f>
        <v/>
      </c>
      <c r="DQ9" s="49" t="str">
        <f>IF(COUNTIF(Fériés!$B:$B,DQ8)&gt;0,"F",IF(WEEKDAY(DQ8,2)&gt;5,"WE",""))</f>
        <v>WE</v>
      </c>
      <c r="DR9" s="49" t="str">
        <f>IF(COUNTIF(Fériés!$B:$B,DR8)&gt;0,"F",IF(WEEKDAY(DR8,2)&gt;5,"WE",""))</f>
        <v>WE</v>
      </c>
      <c r="DS9" s="49" t="str">
        <f>IF(COUNTIF(Fériés!$B:$B,DS8)&gt;0,"F",IF(WEEKDAY(DS8,2)&gt;5,"WE",""))</f>
        <v/>
      </c>
      <c r="DT9" s="49" t="str">
        <f>IF(COUNTIF(Fériés!$B:$B,DT8)&gt;0,"F",IF(WEEKDAY(DT8,2)&gt;5,"WE",""))</f>
        <v/>
      </c>
      <c r="DU9" s="49" t="str">
        <f>IF(COUNTIF(Fériés!$B:$B,DU8)&gt;0,"F",IF(WEEKDAY(DU8,2)&gt;5,"WE",""))</f>
        <v/>
      </c>
      <c r="DV9" s="49" t="str">
        <f>IF(COUNTIF(Fériés!$B:$B,DV8)&gt;0,"F",IF(WEEKDAY(DV8,2)&gt;5,"WE",""))</f>
        <v/>
      </c>
      <c r="DW9" s="49" t="str">
        <f>IF(COUNTIF(Fériés!$B:$B,DW8)&gt;0,"F",IF(WEEKDAY(DW8,2)&gt;5,"WE",""))</f>
        <v>F</v>
      </c>
      <c r="DX9" s="49" t="str">
        <f>IF(COUNTIF(Fériés!$B:$B,DX8)&gt;0,"F",IF(WEEKDAY(DX8,2)&gt;5,"WE",""))</f>
        <v>WE</v>
      </c>
      <c r="DY9" s="49" t="str">
        <f>IF(COUNTIF(Fériés!$B:$B,DY8)&gt;0,"F",IF(WEEKDAY(DY8,2)&gt;5,"WE",""))</f>
        <v>WE</v>
      </c>
      <c r="DZ9" s="49" t="str">
        <f>IF(COUNTIF(Fériés!$B:$B,DZ8)&gt;0,"F",IF(WEEKDAY(DZ8,2)&gt;5,"WE",""))</f>
        <v/>
      </c>
      <c r="EA9" s="49" t="str">
        <f>IF(COUNTIF(Fériés!$B:$B,EA8)&gt;0,"F",IF(WEEKDAY(EA8,2)&gt;5,"WE",""))</f>
        <v/>
      </c>
      <c r="EB9" s="49" t="str">
        <f>IF(COUNTIF(Fériés!$B:$B,EB8)&gt;0,"F",IF(WEEKDAY(EB8,2)&gt;5,"WE",""))</f>
        <v/>
      </c>
      <c r="EC9" s="49" t="str">
        <f>IF(COUNTIF(Fériés!$B:$B,EC8)&gt;0,"F",IF(WEEKDAY(EC8,2)&gt;5,"WE",""))</f>
        <v/>
      </c>
      <c r="ED9" s="49" t="str">
        <f>IF(COUNTIF(Fériés!$B:$B,ED8)&gt;0,"F",IF(WEEKDAY(ED8,2)&gt;5,"WE",""))</f>
        <v/>
      </c>
      <c r="EE9" s="49" t="str">
        <f>IF(COUNTIF(Fériés!$B:$B,EE8)&gt;0,"F",IF(WEEKDAY(EE8,2)&gt;5,"WE",""))</f>
        <v>WE</v>
      </c>
      <c r="EF9" s="49" t="str">
        <f>IF(COUNTIF(Fériés!$B:$B,EF8)&gt;0,"F",IF(WEEKDAY(EF8,2)&gt;5,"WE",""))</f>
        <v>WE</v>
      </c>
      <c r="EG9" s="49" t="str">
        <f>IF(COUNTIF(Fériés!$B:$B,EG8)&gt;0,"F",IF(WEEKDAY(EG8,2)&gt;5,"WE",""))</f>
        <v>F</v>
      </c>
      <c r="EH9" s="49" t="str">
        <f>IF(COUNTIF(Fériés!$B:$B,EH8)&gt;0,"F",IF(WEEKDAY(EH8,2)&gt;5,"WE",""))</f>
        <v/>
      </c>
      <c r="EI9" s="49" t="str">
        <f>IF(COUNTIF(Fériés!$B:$B,EI8)&gt;0,"F",IF(WEEKDAY(EI8,2)&gt;5,"WE",""))</f>
        <v/>
      </c>
      <c r="EJ9" s="49" t="str">
        <f>IF(COUNTIF(Fériés!$B:$B,EJ8)&gt;0,"F",IF(WEEKDAY(EJ8,2)&gt;5,"WE",""))</f>
        <v/>
      </c>
      <c r="EK9" s="49" t="str">
        <f>IF(COUNTIF(Fériés!$B:$B,EK8)&gt;0,"F",IF(WEEKDAY(EK8,2)&gt;5,"WE",""))</f>
        <v/>
      </c>
      <c r="EL9" s="49" t="str">
        <f>IF(COUNTIF(Fériés!$B:$B,EL8)&gt;0,"F",IF(WEEKDAY(EL8,2)&gt;5,"WE",""))</f>
        <v>WE</v>
      </c>
      <c r="EM9" s="49" t="str">
        <f>IF(COUNTIF(Fériés!$B:$B,EM8)&gt;0,"F",IF(WEEKDAY(EM8,2)&gt;5,"WE",""))</f>
        <v>WE</v>
      </c>
      <c r="EN9" s="49" t="str">
        <f>IF(COUNTIF(Fériés!$B:$B,EN8)&gt;0,"F",IF(WEEKDAY(EN8,2)&gt;5,"WE",""))</f>
        <v/>
      </c>
      <c r="EO9" s="49" t="str">
        <f>IF(COUNTIF(Fériés!$B:$B,EO8)&gt;0,"F",IF(WEEKDAY(EO8,2)&gt;5,"WE",""))</f>
        <v/>
      </c>
      <c r="EP9" s="49" t="str">
        <f>IF(COUNTIF(Fériés!$B:$B,EP8)&gt;0,"F",IF(WEEKDAY(EP8,2)&gt;5,"WE",""))</f>
        <v/>
      </c>
      <c r="EQ9" s="49" t="str">
        <f>IF(COUNTIF(Fériés!$B:$B,EQ8)&gt;0,"F",IF(WEEKDAY(EQ8,2)&gt;5,"WE",""))</f>
        <v/>
      </c>
      <c r="ER9" s="49" t="str">
        <f>IF(COUNTIF(Fériés!$B:$B,ER8)&gt;0,"F",IF(WEEKDAY(ER8,2)&gt;5,"WE",""))</f>
        <v/>
      </c>
      <c r="ES9" s="49" t="str">
        <f>IF(COUNTIF(Fériés!$B:$B,ES8)&gt;0,"F",IF(WEEKDAY(ES8,2)&gt;5,"WE",""))</f>
        <v>WE</v>
      </c>
      <c r="ET9" s="49" t="str">
        <f>IF(COUNTIF(Fériés!$B:$B,ET8)&gt;0,"F",IF(WEEKDAY(ET8,2)&gt;5,"WE",""))</f>
        <v>WE</v>
      </c>
      <c r="EU9" s="49" t="str">
        <f>IF(COUNTIF(Fériés!$B:$B,EU8)&gt;0,"F",IF(WEEKDAY(EU8,2)&gt;5,"WE",""))</f>
        <v/>
      </c>
      <c r="EV9" s="49" t="str">
        <f>IF(COUNTIF(Fériés!$B:$B,EV8)&gt;0,"F",IF(WEEKDAY(EV8,2)&gt;5,"WE",""))</f>
        <v/>
      </c>
      <c r="EW9" s="49" t="str">
        <f>IF(COUNTIF(Fériés!$B:$B,EW8)&gt;0,"F",IF(WEEKDAY(EW8,2)&gt;5,"WE",""))</f>
        <v/>
      </c>
      <c r="EX9" s="49" t="str">
        <f>IF(COUNTIF(Fériés!$B:$B,EX8)&gt;0,"F",IF(WEEKDAY(EX8,2)&gt;5,"WE",""))</f>
        <v/>
      </c>
      <c r="EY9" s="49" t="str">
        <f>IF(COUNTIF(Fériés!$B:$B,EY8)&gt;0,"F",IF(WEEKDAY(EY8,2)&gt;5,"WE",""))</f>
        <v/>
      </c>
      <c r="EZ9" s="49" t="str">
        <f>IF(COUNTIF(Fériés!$B:$B,EZ8)&gt;0,"F",IF(WEEKDAY(EZ8,2)&gt;5,"WE",""))</f>
        <v>WE</v>
      </c>
      <c r="FA9" s="49" t="str">
        <f>IF(COUNTIF(Fériés!$B:$B,FA8)&gt;0,"F",IF(WEEKDAY(FA8,2)&gt;5,"WE",""))</f>
        <v>WE</v>
      </c>
      <c r="FB9" s="49" t="str">
        <f>IF(COUNTIF(Fériés!$B:$B,FB8)&gt;0,"F",IF(WEEKDAY(FB8,2)&gt;5,"WE",""))</f>
        <v/>
      </c>
      <c r="FC9" s="49" t="str">
        <f>IF(COUNTIF(Fériés!$B:$B,FC8)&gt;0,"F",IF(WEEKDAY(FC8,2)&gt;5,"WE",""))</f>
        <v/>
      </c>
      <c r="FD9" s="49" t="str">
        <f>IF(COUNTIF(Fériés!$B:$B,FD8)&gt;0,"F",IF(WEEKDAY(FD8,2)&gt;5,"WE",""))</f>
        <v/>
      </c>
      <c r="FE9" s="49" t="str">
        <f>IF(COUNTIF(Fériés!$B:$B,FE8)&gt;0,"F",IF(WEEKDAY(FE8,2)&gt;5,"WE",""))</f>
        <v/>
      </c>
      <c r="FF9" s="49" t="str">
        <f>IF(COUNTIF(Fériés!$B:$B,FF8)&gt;0,"F",IF(WEEKDAY(FF8,2)&gt;5,"WE",""))</f>
        <v/>
      </c>
      <c r="FG9" s="49" t="str">
        <f>IF(COUNTIF(Fériés!$B:$B,FG8)&gt;0,"F",IF(WEEKDAY(FG8,2)&gt;5,"WE",""))</f>
        <v>WE</v>
      </c>
      <c r="FH9" s="49" t="str">
        <f>IF(COUNTIF(Fériés!$B:$B,FH8)&gt;0,"F",IF(WEEKDAY(FH8,2)&gt;5,"WE",""))</f>
        <v>WE</v>
      </c>
      <c r="FI9" s="49" t="str">
        <f>IF(COUNTIF(Fériés!$B:$B,FI8)&gt;0,"F",IF(WEEKDAY(FI8,2)&gt;5,"WE",""))</f>
        <v/>
      </c>
      <c r="FJ9" s="49" t="str">
        <f>IF(COUNTIF(Fériés!$B:$B,FJ8)&gt;0,"F",IF(WEEKDAY(FJ8,2)&gt;5,"WE",""))</f>
        <v/>
      </c>
      <c r="FK9" s="49" t="str">
        <f>IF(COUNTIF(Fériés!$B:$B,FK8)&gt;0,"F",IF(WEEKDAY(FK8,2)&gt;5,"WE",""))</f>
        <v/>
      </c>
      <c r="FL9" s="49" t="str">
        <f>IF(COUNTIF(Fériés!$B:$B,FL8)&gt;0,"F",IF(WEEKDAY(FL8,2)&gt;5,"WE",""))</f>
        <v/>
      </c>
      <c r="FM9" s="49" t="str">
        <f>IF(COUNTIF(Fériés!$B:$B,FM8)&gt;0,"F",IF(WEEKDAY(FM8,2)&gt;5,"WE",""))</f>
        <v/>
      </c>
      <c r="FN9" s="49" t="str">
        <f>IF(COUNTIF(Fériés!$B:$B,FN8)&gt;0,"F",IF(WEEKDAY(FN8,2)&gt;5,"WE",""))</f>
        <v>WE</v>
      </c>
      <c r="FO9" s="49" t="str">
        <f>IF(COUNTIF(Fériés!$B:$B,FO8)&gt;0,"F",IF(WEEKDAY(FO8,2)&gt;5,"WE",""))</f>
        <v>WE</v>
      </c>
      <c r="FP9" s="49" t="str">
        <f>IF(COUNTIF(Fériés!$B:$B,FP8)&gt;0,"F",IF(WEEKDAY(FP8,2)&gt;5,"WE",""))</f>
        <v/>
      </c>
      <c r="FQ9" s="49" t="str">
        <f>IF(COUNTIF(Fériés!$B:$B,FQ8)&gt;0,"F",IF(WEEKDAY(FQ8,2)&gt;5,"WE",""))</f>
        <v/>
      </c>
      <c r="FR9" s="49" t="str">
        <f>IF(COUNTIF(Fériés!$B:$B,FR8)&gt;0,"F",IF(WEEKDAY(FR8,2)&gt;5,"WE",""))</f>
        <v/>
      </c>
      <c r="FS9" s="49" t="str">
        <f>IF(COUNTIF(Fériés!$B:$B,FS8)&gt;0,"F",IF(WEEKDAY(FS8,2)&gt;5,"WE",""))</f>
        <v/>
      </c>
      <c r="FT9" s="49" t="str">
        <f>IF(COUNTIF(Fériés!$B:$B,FT8)&gt;0,"F",IF(WEEKDAY(FT8,2)&gt;5,"WE",""))</f>
        <v/>
      </c>
      <c r="FU9" s="49" t="str">
        <f>IF(COUNTIF(Fériés!$B:$B,FU8)&gt;0,"F",IF(WEEKDAY(FU8,2)&gt;5,"WE",""))</f>
        <v>WE</v>
      </c>
      <c r="FV9" s="49" t="str">
        <f>IF(COUNTIF(Fériés!$B:$B,FV8)&gt;0,"F",IF(WEEKDAY(FV8,2)&gt;5,"WE",""))</f>
        <v>WE</v>
      </c>
      <c r="FW9" s="49" t="str">
        <f>IF(COUNTIF(Fériés!$B:$B,FW8)&gt;0,"F",IF(WEEKDAY(FW8,2)&gt;5,"WE",""))</f>
        <v/>
      </c>
      <c r="FX9" s="49" t="str">
        <f>IF(COUNTIF(Fériés!$B:$B,FX8)&gt;0,"F",IF(WEEKDAY(FX8,2)&gt;5,"WE",""))</f>
        <v/>
      </c>
      <c r="FY9" s="49" t="str">
        <f>IF(COUNTIF(Fériés!$B:$B,FY8)&gt;0,"F",IF(WEEKDAY(FY8,2)&gt;5,"WE",""))</f>
        <v>F</v>
      </c>
      <c r="FZ9" s="49" t="str">
        <f>IF(COUNTIF(Fériés!$B:$B,FZ8)&gt;0,"F",IF(WEEKDAY(FZ8,2)&gt;5,"WE",""))</f>
        <v/>
      </c>
      <c r="GA9" s="49" t="str">
        <f>IF(COUNTIF(Fériés!$B:$B,GA8)&gt;0,"F",IF(WEEKDAY(GA8,2)&gt;5,"WE",""))</f>
        <v/>
      </c>
      <c r="GB9" s="49" t="str">
        <f>IF(COUNTIF(Fériés!$B:$B,GB8)&gt;0,"F",IF(WEEKDAY(GB8,2)&gt;5,"WE",""))</f>
        <v>WE</v>
      </c>
      <c r="GC9" s="49" t="str">
        <f>IF(COUNTIF(Fériés!$B:$B,GC8)&gt;0,"F",IF(WEEKDAY(GC8,2)&gt;5,"WE",""))</f>
        <v>WE</v>
      </c>
      <c r="GD9" s="49" t="str">
        <f>IF(COUNTIF(Fériés!$B:$B,GD8)&gt;0,"F",IF(WEEKDAY(GD8,2)&gt;5,"WE",""))</f>
        <v/>
      </c>
      <c r="GE9" s="49" t="str">
        <f>IF(COUNTIF(Fériés!$B:$B,GE8)&gt;0,"F",IF(WEEKDAY(GE8,2)&gt;5,"WE",""))</f>
        <v/>
      </c>
      <c r="GH9" s="62"/>
      <c r="GI9" s="62"/>
      <c r="GJ9" s="62"/>
      <c r="GK9" s="62"/>
      <c r="GL9" s="62"/>
      <c r="GO9" s="3" t="s">
        <v>53</v>
      </c>
    </row>
    <row r="10" spans="1:205" x14ac:dyDescent="0.25">
      <c r="A10" s="63"/>
      <c r="B10" s="63"/>
      <c r="C10" s="63"/>
      <c r="D10" s="32" t="str">
        <f t="shared" ref="D10:BO10" si="5">TEXT(D8,"jjj")</f>
        <v>lun</v>
      </c>
      <c r="E10" s="32" t="str">
        <f t="shared" si="5"/>
        <v>mar</v>
      </c>
      <c r="F10" s="32" t="str">
        <f t="shared" si="5"/>
        <v>mer</v>
      </c>
      <c r="G10" s="32" t="str">
        <f t="shared" si="5"/>
        <v>jeu</v>
      </c>
      <c r="H10" s="32" t="str">
        <f t="shared" si="5"/>
        <v>ven</v>
      </c>
      <c r="I10" s="32" t="str">
        <f t="shared" si="5"/>
        <v>sam</v>
      </c>
      <c r="J10" s="32" t="str">
        <f t="shared" si="5"/>
        <v>dim</v>
      </c>
      <c r="K10" s="32" t="str">
        <f t="shared" si="5"/>
        <v>lun</v>
      </c>
      <c r="L10" s="32" t="str">
        <f t="shared" si="5"/>
        <v>mar</v>
      </c>
      <c r="M10" s="32" t="str">
        <f t="shared" si="5"/>
        <v>mer</v>
      </c>
      <c r="N10" s="32" t="str">
        <f t="shared" si="5"/>
        <v>jeu</v>
      </c>
      <c r="O10" s="32" t="str">
        <f t="shared" si="5"/>
        <v>ven</v>
      </c>
      <c r="P10" s="32" t="str">
        <f t="shared" si="5"/>
        <v>sam</v>
      </c>
      <c r="Q10" s="32" t="str">
        <f t="shared" si="5"/>
        <v>dim</v>
      </c>
      <c r="R10" s="32" t="str">
        <f t="shared" si="5"/>
        <v>lun</v>
      </c>
      <c r="S10" s="32" t="str">
        <f t="shared" si="5"/>
        <v>mar</v>
      </c>
      <c r="T10" s="32" t="str">
        <f t="shared" si="5"/>
        <v>mer</v>
      </c>
      <c r="U10" s="32" t="str">
        <f t="shared" si="5"/>
        <v>jeu</v>
      </c>
      <c r="V10" s="32" t="str">
        <f t="shared" si="5"/>
        <v>ven</v>
      </c>
      <c r="W10" s="32" t="str">
        <f t="shared" si="5"/>
        <v>sam</v>
      </c>
      <c r="X10" s="32" t="str">
        <f t="shared" si="5"/>
        <v>dim</v>
      </c>
      <c r="Y10" s="32" t="str">
        <f t="shared" si="5"/>
        <v>lun</v>
      </c>
      <c r="Z10" s="32" t="str">
        <f t="shared" si="5"/>
        <v>mar</v>
      </c>
      <c r="AA10" s="32" t="str">
        <f t="shared" si="5"/>
        <v>mer</v>
      </c>
      <c r="AB10" s="32" t="str">
        <f t="shared" si="5"/>
        <v>jeu</v>
      </c>
      <c r="AC10" s="32" t="str">
        <f t="shared" si="5"/>
        <v>ven</v>
      </c>
      <c r="AD10" s="32" t="str">
        <f t="shared" si="5"/>
        <v>sam</v>
      </c>
      <c r="AE10" s="32" t="str">
        <f t="shared" si="5"/>
        <v>dim</v>
      </c>
      <c r="AF10" s="32" t="str">
        <f t="shared" si="5"/>
        <v>lun</v>
      </c>
      <c r="AG10" s="32" t="str">
        <f t="shared" si="5"/>
        <v>mar</v>
      </c>
      <c r="AH10" s="32" t="str">
        <f t="shared" si="5"/>
        <v>mer</v>
      </c>
      <c r="AI10" s="32" t="str">
        <f t="shared" si="5"/>
        <v>jeu</v>
      </c>
      <c r="AJ10" s="32" t="str">
        <f t="shared" si="5"/>
        <v>ven</v>
      </c>
      <c r="AK10" s="32" t="str">
        <f t="shared" si="5"/>
        <v>sam</v>
      </c>
      <c r="AL10" s="32" t="str">
        <f t="shared" si="5"/>
        <v>dim</v>
      </c>
      <c r="AM10" s="32" t="str">
        <f t="shared" si="5"/>
        <v>lun</v>
      </c>
      <c r="AN10" s="32" t="str">
        <f t="shared" si="5"/>
        <v>mar</v>
      </c>
      <c r="AO10" s="32" t="str">
        <f t="shared" si="5"/>
        <v>mer</v>
      </c>
      <c r="AP10" s="32" t="str">
        <f t="shared" si="5"/>
        <v>jeu</v>
      </c>
      <c r="AQ10" s="32" t="str">
        <f t="shared" si="5"/>
        <v>ven</v>
      </c>
      <c r="AR10" s="32" t="str">
        <f t="shared" si="5"/>
        <v>sam</v>
      </c>
      <c r="AS10" s="32" t="str">
        <f t="shared" si="5"/>
        <v>dim</v>
      </c>
      <c r="AT10" s="32" t="str">
        <f t="shared" si="5"/>
        <v>lun</v>
      </c>
      <c r="AU10" s="32" t="str">
        <f t="shared" si="5"/>
        <v>mar</v>
      </c>
      <c r="AV10" s="32" t="str">
        <f t="shared" si="5"/>
        <v>mer</v>
      </c>
      <c r="AW10" s="32" t="str">
        <f t="shared" si="5"/>
        <v>jeu</v>
      </c>
      <c r="AX10" s="32" t="str">
        <f t="shared" si="5"/>
        <v>ven</v>
      </c>
      <c r="AY10" s="32" t="str">
        <f t="shared" si="5"/>
        <v>sam</v>
      </c>
      <c r="AZ10" s="32" t="str">
        <f t="shared" si="5"/>
        <v>dim</v>
      </c>
      <c r="BA10" s="32" t="str">
        <f t="shared" si="5"/>
        <v>lun</v>
      </c>
      <c r="BB10" s="32" t="str">
        <f t="shared" si="5"/>
        <v>mar</v>
      </c>
      <c r="BC10" s="32" t="str">
        <f t="shared" si="5"/>
        <v>mer</v>
      </c>
      <c r="BD10" s="32" t="str">
        <f t="shared" si="5"/>
        <v>jeu</v>
      </c>
      <c r="BE10" s="32" t="str">
        <f t="shared" si="5"/>
        <v>ven</v>
      </c>
      <c r="BF10" s="32" t="str">
        <f t="shared" si="5"/>
        <v>sam</v>
      </c>
      <c r="BG10" s="32" t="str">
        <f t="shared" si="5"/>
        <v>dim</v>
      </c>
      <c r="BH10" s="32" t="str">
        <f t="shared" si="5"/>
        <v>lun</v>
      </c>
      <c r="BI10" s="32" t="str">
        <f t="shared" si="5"/>
        <v>mar</v>
      </c>
      <c r="BJ10" s="32" t="str">
        <f t="shared" si="5"/>
        <v>mer</v>
      </c>
      <c r="BK10" s="32" t="str">
        <f t="shared" si="5"/>
        <v>jeu</v>
      </c>
      <c r="BL10" s="32" t="str">
        <f t="shared" si="5"/>
        <v>ven</v>
      </c>
      <c r="BM10" s="32" t="str">
        <f t="shared" si="5"/>
        <v>sam</v>
      </c>
      <c r="BN10" s="32" t="str">
        <f t="shared" si="5"/>
        <v>dim</v>
      </c>
      <c r="BO10" s="32" t="str">
        <f t="shared" si="5"/>
        <v>lun</v>
      </c>
      <c r="BP10" s="32" t="str">
        <f t="shared" ref="BP10:EA10" si="6">TEXT(BP8,"jjj")</f>
        <v>mar</v>
      </c>
      <c r="BQ10" s="32" t="str">
        <f t="shared" si="6"/>
        <v>mer</v>
      </c>
      <c r="BR10" s="32" t="str">
        <f t="shared" si="6"/>
        <v>jeu</v>
      </c>
      <c r="BS10" s="32" t="str">
        <f t="shared" si="6"/>
        <v>ven</v>
      </c>
      <c r="BT10" s="32" t="str">
        <f t="shared" si="6"/>
        <v>sam</v>
      </c>
      <c r="BU10" s="32" t="str">
        <f t="shared" si="6"/>
        <v>dim</v>
      </c>
      <c r="BV10" s="32" t="str">
        <f t="shared" si="6"/>
        <v>lun</v>
      </c>
      <c r="BW10" s="32" t="str">
        <f t="shared" si="6"/>
        <v>mar</v>
      </c>
      <c r="BX10" s="32" t="str">
        <f t="shared" si="6"/>
        <v>mer</v>
      </c>
      <c r="BY10" s="32" t="str">
        <f t="shared" si="6"/>
        <v>jeu</v>
      </c>
      <c r="BZ10" s="32" t="str">
        <f t="shared" si="6"/>
        <v>ven</v>
      </c>
      <c r="CA10" s="32" t="str">
        <f t="shared" si="6"/>
        <v>sam</v>
      </c>
      <c r="CB10" s="32" t="str">
        <f t="shared" si="6"/>
        <v>dim</v>
      </c>
      <c r="CC10" s="32" t="str">
        <f t="shared" si="6"/>
        <v>lun</v>
      </c>
      <c r="CD10" s="32" t="str">
        <f t="shared" si="6"/>
        <v>mar</v>
      </c>
      <c r="CE10" s="32" t="str">
        <f t="shared" si="6"/>
        <v>mer</v>
      </c>
      <c r="CF10" s="32" t="str">
        <f t="shared" si="6"/>
        <v>jeu</v>
      </c>
      <c r="CG10" s="32" t="str">
        <f t="shared" si="6"/>
        <v>ven</v>
      </c>
      <c r="CH10" s="32" t="str">
        <f t="shared" si="6"/>
        <v>sam</v>
      </c>
      <c r="CI10" s="32" t="str">
        <f t="shared" si="6"/>
        <v>dim</v>
      </c>
      <c r="CJ10" s="32" t="str">
        <f t="shared" si="6"/>
        <v>lun</v>
      </c>
      <c r="CK10" s="32" t="str">
        <f t="shared" si="6"/>
        <v>mar</v>
      </c>
      <c r="CL10" s="32" t="str">
        <f t="shared" si="6"/>
        <v>mer</v>
      </c>
      <c r="CM10" s="32" t="str">
        <f t="shared" si="6"/>
        <v>jeu</v>
      </c>
      <c r="CN10" s="32" t="str">
        <f t="shared" si="6"/>
        <v>ven</v>
      </c>
      <c r="CO10" s="32" t="str">
        <f t="shared" si="6"/>
        <v>sam</v>
      </c>
      <c r="CP10" s="32" t="str">
        <f t="shared" si="6"/>
        <v>dim</v>
      </c>
      <c r="CQ10" s="32" t="str">
        <f t="shared" si="6"/>
        <v>lun</v>
      </c>
      <c r="CR10" s="32" t="str">
        <f t="shared" si="6"/>
        <v>mar</v>
      </c>
      <c r="CS10" s="32" t="str">
        <f t="shared" si="6"/>
        <v>mer</v>
      </c>
      <c r="CT10" s="32" t="str">
        <f t="shared" si="6"/>
        <v>jeu</v>
      </c>
      <c r="CU10" s="32" t="str">
        <f t="shared" si="6"/>
        <v>ven</v>
      </c>
      <c r="CV10" s="32" t="str">
        <f t="shared" si="6"/>
        <v>sam</v>
      </c>
      <c r="CW10" s="32" t="str">
        <f t="shared" si="6"/>
        <v>dim</v>
      </c>
      <c r="CX10" s="32" t="str">
        <f t="shared" si="6"/>
        <v>lun</v>
      </c>
      <c r="CY10" s="32" t="str">
        <f t="shared" si="6"/>
        <v>mar</v>
      </c>
      <c r="CZ10" s="32" t="str">
        <f t="shared" si="6"/>
        <v>mer</v>
      </c>
      <c r="DA10" s="32" t="str">
        <f t="shared" si="6"/>
        <v>jeu</v>
      </c>
      <c r="DB10" s="32" t="str">
        <f t="shared" si="6"/>
        <v>ven</v>
      </c>
      <c r="DC10" s="32" t="str">
        <f t="shared" si="6"/>
        <v>sam</v>
      </c>
      <c r="DD10" s="32" t="str">
        <f t="shared" si="6"/>
        <v>dim</v>
      </c>
      <c r="DE10" s="32" t="str">
        <f t="shared" si="6"/>
        <v>lun</v>
      </c>
      <c r="DF10" s="32" t="str">
        <f t="shared" si="6"/>
        <v>mar</v>
      </c>
      <c r="DG10" s="32" t="str">
        <f t="shared" si="6"/>
        <v>mer</v>
      </c>
      <c r="DH10" s="32" t="str">
        <f t="shared" si="6"/>
        <v>jeu</v>
      </c>
      <c r="DI10" s="32" t="str">
        <f t="shared" si="6"/>
        <v>ven</v>
      </c>
      <c r="DJ10" s="32" t="str">
        <f t="shared" si="6"/>
        <v>sam</v>
      </c>
      <c r="DK10" s="32" t="str">
        <f t="shared" si="6"/>
        <v>dim</v>
      </c>
      <c r="DL10" s="32" t="str">
        <f t="shared" si="6"/>
        <v>lun</v>
      </c>
      <c r="DM10" s="32" t="str">
        <f t="shared" si="6"/>
        <v>mar</v>
      </c>
      <c r="DN10" s="32" t="str">
        <f t="shared" si="6"/>
        <v>mer</v>
      </c>
      <c r="DO10" s="32" t="str">
        <f t="shared" si="6"/>
        <v>jeu</v>
      </c>
      <c r="DP10" s="32" t="str">
        <f t="shared" si="6"/>
        <v>ven</v>
      </c>
      <c r="DQ10" s="32" t="str">
        <f t="shared" si="6"/>
        <v>sam</v>
      </c>
      <c r="DR10" s="32" t="str">
        <f t="shared" si="6"/>
        <v>dim</v>
      </c>
      <c r="DS10" s="32" t="str">
        <f t="shared" si="6"/>
        <v>lun</v>
      </c>
      <c r="DT10" s="32" t="str">
        <f t="shared" si="6"/>
        <v>mar</v>
      </c>
      <c r="DU10" s="32" t="str">
        <f t="shared" si="6"/>
        <v>mer</v>
      </c>
      <c r="DV10" s="32" t="str">
        <f t="shared" si="6"/>
        <v>jeu</v>
      </c>
      <c r="DW10" s="32" t="str">
        <f t="shared" si="6"/>
        <v>ven</v>
      </c>
      <c r="DX10" s="32" t="str">
        <f t="shared" si="6"/>
        <v>sam</v>
      </c>
      <c r="DY10" s="32" t="str">
        <f t="shared" si="6"/>
        <v>dim</v>
      </c>
      <c r="DZ10" s="32" t="str">
        <f t="shared" si="6"/>
        <v>lun</v>
      </c>
      <c r="EA10" s="32" t="str">
        <f t="shared" si="6"/>
        <v>mar</v>
      </c>
      <c r="EB10" s="32" t="str">
        <f t="shared" ref="EB10:FA10" si="7">TEXT(EB8,"jjj")</f>
        <v>mer</v>
      </c>
      <c r="EC10" s="32" t="str">
        <f t="shared" si="7"/>
        <v>jeu</v>
      </c>
      <c r="ED10" s="32" t="str">
        <f t="shared" si="7"/>
        <v>ven</v>
      </c>
      <c r="EE10" s="32" t="str">
        <f t="shared" si="7"/>
        <v>sam</v>
      </c>
      <c r="EF10" s="32" t="str">
        <f t="shared" si="7"/>
        <v>dim</v>
      </c>
      <c r="EG10" s="32" t="str">
        <f t="shared" si="7"/>
        <v>lun</v>
      </c>
      <c r="EH10" s="32" t="str">
        <f t="shared" si="7"/>
        <v>mar</v>
      </c>
      <c r="EI10" s="32" t="str">
        <f t="shared" si="7"/>
        <v>mer</v>
      </c>
      <c r="EJ10" s="32" t="str">
        <f t="shared" si="7"/>
        <v>jeu</v>
      </c>
      <c r="EK10" s="32" t="str">
        <f t="shared" si="7"/>
        <v>ven</v>
      </c>
      <c r="EL10" s="32" t="str">
        <f t="shared" si="7"/>
        <v>sam</v>
      </c>
      <c r="EM10" s="32" t="str">
        <f t="shared" si="7"/>
        <v>dim</v>
      </c>
      <c r="EN10" s="32" t="str">
        <f t="shared" si="7"/>
        <v>lun</v>
      </c>
      <c r="EO10" s="32" t="str">
        <f t="shared" si="7"/>
        <v>mar</v>
      </c>
      <c r="EP10" s="32" t="str">
        <f t="shared" si="7"/>
        <v>mer</v>
      </c>
      <c r="EQ10" s="32" t="str">
        <f t="shared" si="7"/>
        <v>jeu</v>
      </c>
      <c r="ER10" s="32" t="str">
        <f t="shared" si="7"/>
        <v>ven</v>
      </c>
      <c r="ES10" s="32" t="str">
        <f t="shared" si="7"/>
        <v>sam</v>
      </c>
      <c r="ET10" s="32" t="str">
        <f t="shared" si="7"/>
        <v>dim</v>
      </c>
      <c r="EU10" s="32" t="str">
        <f t="shared" si="7"/>
        <v>lun</v>
      </c>
      <c r="EV10" s="32" t="str">
        <f t="shared" si="7"/>
        <v>mar</v>
      </c>
      <c r="EW10" s="32" t="str">
        <f t="shared" si="7"/>
        <v>mer</v>
      </c>
      <c r="EX10" s="32" t="str">
        <f t="shared" si="7"/>
        <v>jeu</v>
      </c>
      <c r="EY10" s="32" t="str">
        <f t="shared" si="7"/>
        <v>ven</v>
      </c>
      <c r="EZ10" s="32" t="str">
        <f t="shared" si="7"/>
        <v>sam</v>
      </c>
      <c r="FA10" s="32" t="str">
        <f t="shared" si="7"/>
        <v>dim</v>
      </c>
      <c r="FB10" s="32" t="str">
        <f t="shared" ref="FB10:GB10" si="8">TEXT(FB8,"jjj")</f>
        <v>lun</v>
      </c>
      <c r="FC10" s="32" t="str">
        <f t="shared" si="8"/>
        <v>mar</v>
      </c>
      <c r="FD10" s="32" t="str">
        <f t="shared" si="8"/>
        <v>mer</v>
      </c>
      <c r="FE10" s="32" t="str">
        <f t="shared" si="8"/>
        <v>jeu</v>
      </c>
      <c r="FF10" s="32" t="str">
        <f t="shared" si="8"/>
        <v>ven</v>
      </c>
      <c r="FG10" s="32" t="str">
        <f t="shared" si="8"/>
        <v>sam</v>
      </c>
      <c r="FH10" s="32" t="str">
        <f t="shared" si="8"/>
        <v>dim</v>
      </c>
      <c r="FI10" s="32" t="str">
        <f t="shared" si="8"/>
        <v>lun</v>
      </c>
      <c r="FJ10" s="32" t="str">
        <f t="shared" si="8"/>
        <v>mar</v>
      </c>
      <c r="FK10" s="32" t="str">
        <f t="shared" si="8"/>
        <v>mer</v>
      </c>
      <c r="FL10" s="32" t="str">
        <f t="shared" si="8"/>
        <v>jeu</v>
      </c>
      <c r="FM10" s="32" t="str">
        <f t="shared" si="8"/>
        <v>ven</v>
      </c>
      <c r="FN10" s="32" t="str">
        <f t="shared" si="8"/>
        <v>sam</v>
      </c>
      <c r="FO10" s="32" t="str">
        <f t="shared" si="8"/>
        <v>dim</v>
      </c>
      <c r="FP10" s="32" t="str">
        <f t="shared" si="8"/>
        <v>lun</v>
      </c>
      <c r="FQ10" s="32" t="str">
        <f t="shared" si="8"/>
        <v>mar</v>
      </c>
      <c r="FR10" s="32" t="str">
        <f t="shared" si="8"/>
        <v>mer</v>
      </c>
      <c r="FS10" s="32" t="str">
        <f t="shared" si="8"/>
        <v>jeu</v>
      </c>
      <c r="FT10" s="32" t="str">
        <f t="shared" si="8"/>
        <v>ven</v>
      </c>
      <c r="FU10" s="32" t="str">
        <f t="shared" si="8"/>
        <v>sam</v>
      </c>
      <c r="FV10" s="32" t="str">
        <f t="shared" si="8"/>
        <v>dim</v>
      </c>
      <c r="FW10" s="32" t="str">
        <f t="shared" si="8"/>
        <v>lun</v>
      </c>
      <c r="FX10" s="32" t="str">
        <f t="shared" si="8"/>
        <v>mar</v>
      </c>
      <c r="FY10" s="32" t="str">
        <f t="shared" si="8"/>
        <v>mer</v>
      </c>
      <c r="FZ10" s="32" t="str">
        <f t="shared" si="8"/>
        <v>jeu</v>
      </c>
      <c r="GA10" s="32" t="str">
        <f t="shared" si="8"/>
        <v>ven</v>
      </c>
      <c r="GB10" s="32" t="str">
        <f t="shared" si="8"/>
        <v>sam</v>
      </c>
      <c r="GC10" s="32" t="str">
        <f>TEXT(GC8,"jjj")</f>
        <v>dim</v>
      </c>
      <c r="GD10" s="32" t="str">
        <f>TEXT(GD8,"jjj")</f>
        <v>lun</v>
      </c>
      <c r="GE10" s="32" t="str">
        <f>TEXT(GE8,"jjj")</f>
        <v>mar</v>
      </c>
      <c r="GH10" s="45" t="s">
        <v>38</v>
      </c>
      <c r="GI10" s="45" t="s">
        <v>43</v>
      </c>
      <c r="GJ10" s="45" t="s">
        <v>44</v>
      </c>
      <c r="GK10" s="45" t="s">
        <v>45</v>
      </c>
      <c r="GL10" s="1" t="s">
        <v>49</v>
      </c>
      <c r="GM10" s="56"/>
      <c r="GO10" s="58">
        <v>3</v>
      </c>
    </row>
    <row r="11" spans="1:205" x14ac:dyDescent="0.25">
      <c r="A11" s="60" t="s">
        <v>1</v>
      </c>
      <c r="B11" s="61"/>
      <c r="C11" s="61"/>
      <c r="D11" s="1" t="s">
        <v>7</v>
      </c>
      <c r="E11" s="1" t="s">
        <v>7</v>
      </c>
      <c r="F11" s="1" t="s">
        <v>11</v>
      </c>
      <c r="G11" s="1" t="s">
        <v>3</v>
      </c>
      <c r="H11" s="1" t="s">
        <v>3</v>
      </c>
      <c r="I11" s="1" t="s">
        <v>12</v>
      </c>
      <c r="J11" s="1" t="s">
        <v>12</v>
      </c>
      <c r="K11" s="1" t="s">
        <v>3</v>
      </c>
      <c r="L11" s="1" t="s">
        <v>3</v>
      </c>
      <c r="M11" s="1" t="s">
        <v>13</v>
      </c>
      <c r="N11" s="1" t="s">
        <v>4</v>
      </c>
      <c r="O11" s="1" t="s">
        <v>11</v>
      </c>
      <c r="P11" s="1" t="s">
        <v>3</v>
      </c>
      <c r="Q11" s="1" t="s">
        <v>3</v>
      </c>
      <c r="R11" s="1" t="s">
        <v>14</v>
      </c>
      <c r="S11" s="1" t="s">
        <v>8</v>
      </c>
      <c r="T11" s="1" t="s">
        <v>8</v>
      </c>
      <c r="U11" s="1" t="s">
        <v>8</v>
      </c>
      <c r="V11" s="1" t="s">
        <v>5</v>
      </c>
      <c r="W11" s="1" t="s">
        <v>3</v>
      </c>
      <c r="X11" s="1" t="s">
        <v>3</v>
      </c>
      <c r="Y11" s="1" t="s">
        <v>11</v>
      </c>
      <c r="Z11" s="1" t="s">
        <v>11</v>
      </c>
      <c r="AA11" s="1" t="s">
        <v>7</v>
      </c>
      <c r="AB11" s="1" t="s">
        <v>7</v>
      </c>
      <c r="AC11" s="1" t="s">
        <v>7</v>
      </c>
      <c r="AD11" s="1" t="s">
        <v>3</v>
      </c>
      <c r="AE11" s="1" t="s">
        <v>3</v>
      </c>
      <c r="AF11" s="1" t="s">
        <v>38</v>
      </c>
      <c r="AG11" s="1" t="s">
        <v>38</v>
      </c>
      <c r="AH11" s="1" t="s">
        <v>3</v>
      </c>
      <c r="AI11" s="1" t="s">
        <v>3</v>
      </c>
      <c r="AJ11" s="1" t="s">
        <v>38</v>
      </c>
      <c r="AK11" s="1" t="s">
        <v>38</v>
      </c>
      <c r="AL11" s="1" t="s">
        <v>38</v>
      </c>
      <c r="AM11" s="1" t="s">
        <v>38</v>
      </c>
      <c r="AN11" s="1" t="s">
        <v>3</v>
      </c>
      <c r="AO11" s="1" t="s">
        <v>38</v>
      </c>
      <c r="AP11" s="1" t="s">
        <v>38</v>
      </c>
      <c r="AQ11" s="1" t="s">
        <v>38</v>
      </c>
      <c r="AR11" s="1" t="s">
        <v>3</v>
      </c>
      <c r="AS11" s="1" t="s">
        <v>3</v>
      </c>
      <c r="AT11" s="1" t="s">
        <v>38</v>
      </c>
      <c r="AU11" s="1" t="s">
        <v>38</v>
      </c>
      <c r="AV11" s="1" t="s">
        <v>3</v>
      </c>
      <c r="AW11" s="1" t="s">
        <v>38</v>
      </c>
      <c r="AX11" s="1" t="s">
        <v>38</v>
      </c>
      <c r="AY11" s="1" t="s">
        <v>38</v>
      </c>
      <c r="AZ11" s="1" t="s">
        <v>38</v>
      </c>
      <c r="BA11" s="1" t="s">
        <v>3</v>
      </c>
      <c r="BB11" s="1" t="s">
        <v>14</v>
      </c>
      <c r="BC11" s="1" t="s">
        <v>7</v>
      </c>
      <c r="BD11" s="1" t="s">
        <v>7</v>
      </c>
      <c r="BE11" s="1" t="s">
        <v>7</v>
      </c>
      <c r="BF11" s="1" t="s">
        <v>3</v>
      </c>
      <c r="BG11" s="1" t="s">
        <v>3</v>
      </c>
      <c r="BH11" s="1" t="s">
        <v>7</v>
      </c>
      <c r="BI11" s="1" t="s">
        <v>8</v>
      </c>
      <c r="BJ11" s="1" t="s">
        <v>3</v>
      </c>
      <c r="BK11" s="1" t="s">
        <v>7</v>
      </c>
      <c r="BL11" s="1" t="s">
        <v>8</v>
      </c>
      <c r="BM11" s="1" t="s">
        <v>3</v>
      </c>
      <c r="BN11" s="1" t="s">
        <v>3</v>
      </c>
      <c r="BO11" s="1" t="s">
        <v>9</v>
      </c>
      <c r="BP11" s="1" t="s">
        <v>9</v>
      </c>
      <c r="BQ11" s="1" t="s">
        <v>9</v>
      </c>
      <c r="BR11" s="1" t="s">
        <v>4</v>
      </c>
      <c r="BS11" s="1" t="s">
        <v>3</v>
      </c>
      <c r="BT11" s="1" t="s">
        <v>9</v>
      </c>
      <c r="BU11" s="1" t="s">
        <v>9</v>
      </c>
      <c r="BV11" s="1" t="s">
        <v>3</v>
      </c>
      <c r="BW11" s="1" t="s">
        <v>13</v>
      </c>
      <c r="BX11" s="1" t="s">
        <v>6</v>
      </c>
      <c r="BY11" s="1" t="s">
        <v>6</v>
      </c>
      <c r="BZ11" s="1" t="s">
        <v>6</v>
      </c>
      <c r="CA11" s="1" t="s">
        <v>3</v>
      </c>
      <c r="CB11" s="1" t="s">
        <v>3</v>
      </c>
      <c r="CC11" s="1" t="s">
        <v>3</v>
      </c>
      <c r="CD11" s="1" t="s">
        <v>7</v>
      </c>
      <c r="CE11" s="1" t="s">
        <v>12</v>
      </c>
      <c r="CF11" s="1" t="s">
        <v>12</v>
      </c>
      <c r="CG11" s="1" t="s">
        <v>3</v>
      </c>
      <c r="CH11" s="1" t="s">
        <v>3</v>
      </c>
      <c r="CI11" s="1" t="s">
        <v>3</v>
      </c>
      <c r="CJ11" s="1" t="s">
        <v>10</v>
      </c>
      <c r="CK11" s="1" t="s">
        <v>10</v>
      </c>
      <c r="CL11" s="1" t="s">
        <v>10</v>
      </c>
      <c r="CM11" s="1" t="s">
        <v>3</v>
      </c>
      <c r="CN11" s="1" t="s">
        <v>3</v>
      </c>
      <c r="CO11" s="1" t="s">
        <v>6</v>
      </c>
      <c r="CP11" s="1" t="s">
        <v>6</v>
      </c>
      <c r="CQ11" s="1" t="s">
        <v>4</v>
      </c>
      <c r="CR11" s="1" t="s">
        <v>4</v>
      </c>
      <c r="CS11" s="1" t="s">
        <v>3</v>
      </c>
      <c r="CT11" s="1" t="s">
        <v>9</v>
      </c>
      <c r="CU11" s="1" t="s">
        <v>12</v>
      </c>
      <c r="CV11" s="1" t="s">
        <v>3</v>
      </c>
      <c r="CW11" s="1" t="s">
        <v>3</v>
      </c>
      <c r="CX11" s="1" t="s">
        <v>4</v>
      </c>
      <c r="CY11" s="1" t="s">
        <v>4</v>
      </c>
      <c r="CZ11" s="1" t="s">
        <v>4</v>
      </c>
      <c r="DA11" s="1" t="s">
        <v>3</v>
      </c>
      <c r="DB11" s="1" t="s">
        <v>8</v>
      </c>
      <c r="DC11" s="1" t="s">
        <v>8</v>
      </c>
      <c r="DD11" s="1" t="s">
        <v>8</v>
      </c>
      <c r="DE11" s="1" t="s">
        <v>7</v>
      </c>
      <c r="DF11" s="1" t="s">
        <v>3</v>
      </c>
      <c r="DG11" s="1" t="s">
        <v>11</v>
      </c>
      <c r="DH11" s="1" t="s">
        <v>11</v>
      </c>
      <c r="DI11" s="1" t="s">
        <v>4</v>
      </c>
      <c r="DJ11" s="1" t="s">
        <v>3</v>
      </c>
      <c r="DK11" s="1" t="s">
        <v>3</v>
      </c>
      <c r="DL11" s="1" t="s">
        <v>6</v>
      </c>
      <c r="DM11" s="1" t="s">
        <v>6</v>
      </c>
      <c r="DN11" s="1" t="s">
        <v>4</v>
      </c>
      <c r="DO11" s="1" t="s">
        <v>3</v>
      </c>
      <c r="DP11" s="1" t="s">
        <v>38</v>
      </c>
      <c r="DQ11" s="1" t="s">
        <v>38</v>
      </c>
      <c r="DR11" s="1" t="s">
        <v>38</v>
      </c>
      <c r="DS11" s="1" t="s">
        <v>3</v>
      </c>
      <c r="DT11" s="1" t="s">
        <v>5</v>
      </c>
      <c r="DU11" s="1" t="s">
        <v>5</v>
      </c>
      <c r="DV11" s="1" t="s">
        <v>10</v>
      </c>
      <c r="DW11" s="1" t="s">
        <v>10</v>
      </c>
      <c r="DX11" s="1" t="s">
        <v>3</v>
      </c>
      <c r="DY11" s="1" t="s">
        <v>3</v>
      </c>
      <c r="DZ11" s="1" t="s">
        <v>7</v>
      </c>
      <c r="EA11" s="1" t="s">
        <v>7</v>
      </c>
      <c r="EB11" s="1" t="s">
        <v>13</v>
      </c>
      <c r="EC11" s="1" t="s">
        <v>3</v>
      </c>
      <c r="ED11" s="1" t="s">
        <v>3</v>
      </c>
      <c r="EE11" s="1" t="s">
        <v>12</v>
      </c>
      <c r="EF11" s="1" t="s">
        <v>12</v>
      </c>
      <c r="EG11" s="1" t="s">
        <v>3</v>
      </c>
      <c r="EH11" s="1" t="s">
        <v>3</v>
      </c>
      <c r="EI11" s="1" t="s">
        <v>3</v>
      </c>
      <c r="EJ11" s="1" t="s">
        <v>9</v>
      </c>
      <c r="EK11" s="1" t="s">
        <v>9</v>
      </c>
      <c r="EL11" s="1" t="s">
        <v>3</v>
      </c>
      <c r="EM11" s="1" t="s">
        <v>3</v>
      </c>
      <c r="EN11" s="1" t="s">
        <v>8</v>
      </c>
      <c r="EO11" s="1" t="s">
        <v>8</v>
      </c>
      <c r="EP11" s="1" t="s">
        <v>8</v>
      </c>
      <c r="EQ11" s="1" t="s">
        <v>8</v>
      </c>
      <c r="ER11" s="1" t="s">
        <v>9</v>
      </c>
      <c r="ES11" s="1" t="s">
        <v>3</v>
      </c>
      <c r="ET11" s="1" t="s">
        <v>3</v>
      </c>
      <c r="EU11" s="1" t="s">
        <v>11</v>
      </c>
      <c r="EV11" s="1" t="s">
        <v>11</v>
      </c>
      <c r="EW11" s="1" t="s">
        <v>7</v>
      </c>
      <c r="EX11" s="1" t="s">
        <v>7</v>
      </c>
      <c r="EY11" s="1" t="s">
        <v>7</v>
      </c>
      <c r="EZ11" s="1" t="s">
        <v>3</v>
      </c>
      <c r="FA11" s="1" t="s">
        <v>3</v>
      </c>
      <c r="FB11" s="1" t="s">
        <v>12</v>
      </c>
      <c r="FC11" s="1" t="s">
        <v>12</v>
      </c>
      <c r="FD11" s="1" t="s">
        <v>3</v>
      </c>
      <c r="FE11" s="1" t="s">
        <v>3</v>
      </c>
      <c r="FF11" s="1" t="s">
        <v>9</v>
      </c>
      <c r="FG11" s="1" t="s">
        <v>5</v>
      </c>
      <c r="FH11" s="1" t="s">
        <v>5</v>
      </c>
      <c r="FI11" s="1" t="s">
        <v>5</v>
      </c>
      <c r="FJ11" s="1" t="s">
        <v>3</v>
      </c>
      <c r="FK11" s="1" t="s">
        <v>14</v>
      </c>
      <c r="FL11" s="1" t="s">
        <v>5</v>
      </c>
      <c r="FM11" s="1" t="s">
        <v>5</v>
      </c>
      <c r="FN11" s="1" t="s">
        <v>3</v>
      </c>
      <c r="FO11" s="1" t="s">
        <v>3</v>
      </c>
      <c r="FP11" s="1" t="s">
        <v>9</v>
      </c>
      <c r="FQ11" s="1" t="s">
        <v>9</v>
      </c>
      <c r="FR11" s="1" t="s">
        <v>3</v>
      </c>
      <c r="FS11" s="1" t="s">
        <v>4</v>
      </c>
      <c r="FT11" s="1" t="s">
        <v>11</v>
      </c>
      <c r="FU11" s="1" t="s">
        <v>11</v>
      </c>
      <c r="FV11" s="1" t="s">
        <v>11</v>
      </c>
      <c r="FW11" s="1" t="s">
        <v>3</v>
      </c>
      <c r="FX11" s="1" t="s">
        <v>14</v>
      </c>
      <c r="FY11" s="1" t="s">
        <v>7</v>
      </c>
      <c r="FZ11" s="1" t="s">
        <v>7</v>
      </c>
      <c r="GA11" s="1" t="s">
        <v>7</v>
      </c>
      <c r="GB11" s="1" t="s">
        <v>3</v>
      </c>
      <c r="GC11" s="1" t="s">
        <v>3</v>
      </c>
      <c r="GD11" s="1" t="s">
        <v>9</v>
      </c>
      <c r="GE11" s="1" t="s">
        <v>9</v>
      </c>
      <c r="GF11" s="59"/>
      <c r="GH11" s="50">
        <f t="shared" ref="GH11" si="9">COUNTIF($D11:$GE11,GH$10)</f>
        <v>18</v>
      </c>
      <c r="GI11" s="51"/>
      <c r="GJ11" s="51"/>
      <c r="GK11" s="51"/>
      <c r="GL11" s="53">
        <f>SUM(GH11:GK11)</f>
        <v>18</v>
      </c>
      <c r="GM11" s="57"/>
    </row>
    <row r="12" spans="1:205" s="3" customFormat="1" x14ac:dyDescent="0.25">
      <c r="A12" s="64"/>
      <c r="B12" s="65"/>
      <c r="C12" s="66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H12" s="50"/>
      <c r="GI12" s="51"/>
      <c r="GJ12" s="51"/>
      <c r="GK12" s="51"/>
      <c r="GL12" s="50"/>
      <c r="GM12" s="57"/>
      <c r="GO12" s="3" t="s">
        <v>54</v>
      </c>
    </row>
    <row r="13" spans="1:205" x14ac:dyDescent="0.25">
      <c r="GO13" s="58">
        <v>9</v>
      </c>
    </row>
    <row r="15" spans="1:205" hidden="1" outlineLevel="1" x14ac:dyDescent="0.25">
      <c r="A15" s="35" t="s">
        <v>6</v>
      </c>
    </row>
    <row r="16" spans="1:205" hidden="1" outlineLevel="1" x14ac:dyDescent="0.25">
      <c r="A16" s="36" t="s">
        <v>7</v>
      </c>
    </row>
    <row r="17" spans="1:3" hidden="1" outlineLevel="1" x14ac:dyDescent="0.25">
      <c r="A17" s="37" t="s">
        <v>2</v>
      </c>
    </row>
    <row r="18" spans="1:3" hidden="1" outlineLevel="1" x14ac:dyDescent="0.25">
      <c r="A18" s="38" t="s">
        <v>8</v>
      </c>
    </row>
    <row r="19" spans="1:3" hidden="1" outlineLevel="1" x14ac:dyDescent="0.25">
      <c r="A19" s="39" t="s">
        <v>11</v>
      </c>
    </row>
    <row r="20" spans="1:3" hidden="1" outlineLevel="1" x14ac:dyDescent="0.25">
      <c r="A20" s="40" t="s">
        <v>4</v>
      </c>
    </row>
    <row r="21" spans="1:3" hidden="1" outlineLevel="1" x14ac:dyDescent="0.25">
      <c r="A21" s="41" t="s">
        <v>10</v>
      </c>
    </row>
    <row r="22" spans="1:3" hidden="1" outlineLevel="1" x14ac:dyDescent="0.25">
      <c r="A22" s="42" t="s">
        <v>5</v>
      </c>
    </row>
    <row r="23" spans="1:3" hidden="1" outlineLevel="1" x14ac:dyDescent="0.25">
      <c r="A23" s="43" t="s">
        <v>12</v>
      </c>
    </row>
    <row r="24" spans="1:3" hidden="1" outlineLevel="1" x14ac:dyDescent="0.25">
      <c r="A24" s="44" t="s">
        <v>9</v>
      </c>
    </row>
    <row r="25" spans="1:3" hidden="1" outlineLevel="1" x14ac:dyDescent="0.25">
      <c r="A25" s="5" t="s">
        <v>3</v>
      </c>
    </row>
    <row r="26" spans="1:3" hidden="1" outlineLevel="1" x14ac:dyDescent="0.25">
      <c r="A26" s="33" t="s">
        <v>13</v>
      </c>
    </row>
    <row r="27" spans="1:3" hidden="1" outlineLevel="1" x14ac:dyDescent="0.25">
      <c r="A27" s="6" t="s">
        <v>14</v>
      </c>
    </row>
    <row r="28" spans="1:3" hidden="1" outlineLevel="1" x14ac:dyDescent="0.25">
      <c r="A28" s="45" t="s">
        <v>37</v>
      </c>
    </row>
    <row r="29" spans="1:3" hidden="1" outlineLevel="1" x14ac:dyDescent="0.25">
      <c r="A29" s="45" t="s">
        <v>38</v>
      </c>
    </row>
    <row r="30" spans="1:3" hidden="1" outlineLevel="1" x14ac:dyDescent="0.25">
      <c r="A30" s="45" t="s">
        <v>43</v>
      </c>
    </row>
    <row r="31" spans="1:3" hidden="1" outlineLevel="1" x14ac:dyDescent="0.25">
      <c r="A31" s="45" t="s">
        <v>44</v>
      </c>
      <c r="C31" s="3"/>
    </row>
    <row r="32" spans="1:3" hidden="1" outlineLevel="1" x14ac:dyDescent="0.25">
      <c r="A32" s="45" t="s">
        <v>45</v>
      </c>
    </row>
    <row r="33" spans="1:1" hidden="1" outlineLevel="1" x14ac:dyDescent="0.25">
      <c r="A33" s="46" t="s">
        <v>39</v>
      </c>
    </row>
    <row r="34" spans="1:1" hidden="1" outlineLevel="1" x14ac:dyDescent="0.25">
      <c r="A34" s="48" t="s">
        <v>40</v>
      </c>
    </row>
    <row r="35" spans="1:1" hidden="1" outlineLevel="1" x14ac:dyDescent="0.25">
      <c r="A35" s="46" t="s">
        <v>41</v>
      </c>
    </row>
    <row r="36" spans="1:1" hidden="1" outlineLevel="1" x14ac:dyDescent="0.25">
      <c r="A36" s="47" t="s">
        <v>42</v>
      </c>
    </row>
    <row r="37" spans="1:1" collapsed="1" x14ac:dyDescent="0.25"/>
  </sheetData>
  <mergeCells count="13">
    <mergeCell ref="GT2:GT3"/>
    <mergeCell ref="GU2:GU3"/>
    <mergeCell ref="GW2:GW3"/>
    <mergeCell ref="GV2:GV3"/>
    <mergeCell ref="A8:C10"/>
    <mergeCell ref="GO1:GS2"/>
    <mergeCell ref="A5:C5"/>
    <mergeCell ref="A11:C11"/>
    <mergeCell ref="GH8:GL9"/>
    <mergeCell ref="A1:C3"/>
    <mergeCell ref="A4:C4"/>
    <mergeCell ref="A12:C12"/>
    <mergeCell ref="GH1:GL2"/>
  </mergeCells>
  <conditionalFormatting sqref="AM1:GB3 AL1:AL5 D1:AK3 D2:GB2">
    <cfRule type="expression" dxfId="29" priority="2779">
      <formula>D$2="WE"</formula>
    </cfRule>
    <cfRule type="expression" dxfId="28" priority="2781">
      <formula>D$2="F"</formula>
    </cfRule>
  </conditionalFormatting>
  <conditionalFormatting sqref="D8:GE10 E11:GE12 GF11">
    <cfRule type="expression" dxfId="27" priority="2774" stopIfTrue="1">
      <formula>D$9="WE"</formula>
    </cfRule>
    <cfRule type="expression" dxfId="26" priority="2775" stopIfTrue="1">
      <formula>D$9="F"</formula>
    </cfRule>
  </conditionalFormatting>
  <conditionalFormatting sqref="AM4:EZ5">
    <cfRule type="expression" dxfId="25" priority="2097">
      <formula>AM$2="WE"</formula>
    </cfRule>
    <cfRule type="expression" dxfId="24" priority="2098">
      <formula>AM$2="F"</formula>
    </cfRule>
  </conditionalFormatting>
  <conditionalFormatting sqref="D11:D12">
    <cfRule type="expression" dxfId="23" priority="1392">
      <formula>D$9="WE"</formula>
    </cfRule>
    <cfRule type="expression" dxfId="22" priority="1393">
      <formula>D$9="F"</formula>
    </cfRule>
  </conditionalFormatting>
  <conditionalFormatting sqref="BS3:BT5 D4:GB5 GC4">
    <cfRule type="expression" dxfId="21" priority="191">
      <formula>D$2="WE"</formula>
    </cfRule>
    <cfRule type="expression" dxfId="20" priority="192">
      <formula>D$2="F"</formula>
    </cfRule>
  </conditionalFormatting>
  <conditionalFormatting sqref="GS3 GL3 GL10 D4:GB5 D11:GE12 GF11 GC4">
    <cfRule type="cellIs" dxfId="19" priority="2894" operator="equal">
      <formula>$A$26</formula>
    </cfRule>
  </conditionalFormatting>
  <conditionalFormatting sqref="GS3 GL3 GL10 D4:GB5 D11:GE12 GF11 GC4">
    <cfRule type="cellIs" priority="2902" operator="equal">
      <formula>$A$27</formula>
    </cfRule>
    <cfRule type="cellIs" priority="2903" operator="equal">
      <formula>$A$25</formula>
    </cfRule>
  </conditionalFormatting>
  <conditionalFormatting sqref="GS3 GL3 GL10 D4:GB5 D11:GE12 GF11 GC4">
    <cfRule type="cellIs" dxfId="18" priority="2918" operator="equal">
      <formula>$A$24</formula>
    </cfRule>
    <cfRule type="cellIs" dxfId="17" priority="2919" operator="equal">
      <formula>$A$23</formula>
    </cfRule>
    <cfRule type="cellIs" dxfId="16" priority="2920" operator="equal">
      <formula>$A$22</formula>
    </cfRule>
    <cfRule type="cellIs" dxfId="15" priority="2921" operator="equal">
      <formula>$A$21</formula>
    </cfRule>
    <cfRule type="cellIs" dxfId="14" priority="2922" operator="equal">
      <formula>$A$20</formula>
    </cfRule>
    <cfRule type="cellIs" dxfId="13" priority="2923" operator="equal">
      <formula>$A$19</formula>
    </cfRule>
    <cfRule type="cellIs" dxfId="12" priority="2924" operator="equal">
      <formula>$A$18</formula>
    </cfRule>
    <cfRule type="cellIs" dxfId="11" priority="2925" operator="equal">
      <formula>$A$17</formula>
    </cfRule>
    <cfRule type="cellIs" dxfId="10" priority="2926" operator="equal">
      <formula>$A$16</formula>
    </cfRule>
    <cfRule type="cellIs" dxfId="9" priority="2927" operator="equal">
      <formula>$A$15</formula>
    </cfRule>
  </conditionalFormatting>
  <conditionalFormatting sqref="D4:GB5 D11:GE12 GF11 GC4">
    <cfRule type="cellIs" dxfId="8" priority="2998" operator="equal">
      <formula>$A$34</formula>
    </cfRule>
  </conditionalFormatting>
  <conditionalFormatting sqref="D4:GB5 D11:GE12 GF11 GC4">
    <cfRule type="cellIs" dxfId="7" priority="3000" operator="equal">
      <formula>$A$33</formula>
    </cfRule>
    <cfRule type="cellIs" dxfId="6" priority="3001" operator="equal">
      <formula>$A$29</formula>
    </cfRule>
    <cfRule type="cellIs" dxfId="5" priority="3002" operator="equal">
      <formula>$A$28</formula>
    </cfRule>
  </conditionalFormatting>
  <conditionalFormatting sqref="D4:GB5 D11:GE12 GF11 GC4">
    <cfRule type="cellIs" dxfId="4" priority="3006" stopIfTrue="1" operator="equal">
      <formula>$A$32</formula>
    </cfRule>
    <cfRule type="cellIs" dxfId="3" priority="3007" stopIfTrue="1" operator="equal">
      <formula>$A$31</formula>
    </cfRule>
    <cfRule type="cellIs" dxfId="2" priority="3008" stopIfTrue="1" operator="equal">
      <formula>$A$30</formula>
    </cfRule>
  </conditionalFormatting>
  <conditionalFormatting sqref="E4:GB5 GC4">
    <cfRule type="cellIs" dxfId="1" priority="3012" stopIfTrue="1" operator="equal">
      <formula>$A$29</formula>
    </cfRule>
    <cfRule type="cellIs" dxfId="0" priority="3013" stopIfTrue="1" operator="equal">
      <formula>$A$28</formula>
    </cfRule>
  </conditionalFormatting>
  <dataValidations count="1">
    <dataValidation type="list" allowBlank="1" showInputMessage="1" showErrorMessage="1" sqref="D4:GB5 D11:GE12">
      <formula1>$A$15:$A$36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30"/>
  <sheetViews>
    <sheetView workbookViewId="0">
      <selection activeCell="B4" sqref="B4"/>
    </sheetView>
  </sheetViews>
  <sheetFormatPr baseColWidth="10" defaultRowHeight="15" x14ac:dyDescent="0.25"/>
  <cols>
    <col min="1" max="1" width="18.140625" style="3" bestFit="1" customWidth="1"/>
    <col min="2" max="2" width="18.140625" style="3" customWidth="1"/>
    <col min="3" max="3" width="17.85546875" style="29" bestFit="1" customWidth="1"/>
    <col min="4" max="4" width="24.140625" style="3" customWidth="1"/>
    <col min="5" max="16384" width="11.42578125" style="3"/>
  </cols>
  <sheetData>
    <row r="1" spans="1:8" ht="25.5" customHeight="1" x14ac:dyDescent="0.25">
      <c r="A1" s="7" t="s">
        <v>15</v>
      </c>
      <c r="B1" s="8">
        <v>2013</v>
      </c>
      <c r="C1" s="8">
        <v>2014</v>
      </c>
      <c r="D1" s="3" t="b">
        <v>0</v>
      </c>
    </row>
    <row r="2" spans="1:8" x14ac:dyDescent="0.25">
      <c r="A2" s="9" t="str">
        <f>"Noël "&amp;B1-1</f>
        <v>Noël 2012</v>
      </c>
      <c r="B2" s="10">
        <f>DATE($B$1-1,12,25)</f>
        <v>41268</v>
      </c>
      <c r="C2" s="10">
        <f>DATE($B$1-1,12,25)</f>
        <v>41268</v>
      </c>
      <c r="E2" s="11"/>
    </row>
    <row r="3" spans="1:8" x14ac:dyDescent="0.25">
      <c r="A3" s="2" t="s">
        <v>16</v>
      </c>
      <c r="B3" s="12">
        <f>DATE($B$1,1,1)</f>
        <v>41275</v>
      </c>
      <c r="C3" s="12">
        <f>DATE($C$1,1,1)</f>
        <v>41640</v>
      </c>
    </row>
    <row r="4" spans="1:8" x14ac:dyDescent="0.25">
      <c r="A4" s="2" t="s">
        <v>17</v>
      </c>
      <c r="B4" s="12">
        <f>DATE($B$1,3,29.56+0.979*MOD(204-11*MOD($B$1,19),30)- WEEKDAY(DATE($B$1,3,28.56+0.979*MOD(204-11*MOD($B$1,19),30))))+1</f>
        <v>41365</v>
      </c>
      <c r="C4" s="12">
        <f>DATE($C$1,3,29.56+0.979*MOD(204-11*MOD($C$1,19),30)- WEEKDAY(DATE($C$1,3,28.56+0.979*MOD(204-11*MOD($C$1,19),30))))+1</f>
        <v>41750</v>
      </c>
      <c r="D4" s="13" t="str">
        <f>"Fériés en "&amp;$B$1</f>
        <v>Fériés en 2013</v>
      </c>
      <c r="E4" s="6">
        <f>COUNT(Fériés)-2-D1</f>
        <v>11</v>
      </c>
    </row>
    <row r="5" spans="1:8" x14ac:dyDescent="0.25">
      <c r="A5" s="2" t="s">
        <v>18</v>
      </c>
      <c r="B5" s="12">
        <f>DATE($B$1,5,1)</f>
        <v>41395</v>
      </c>
      <c r="C5" s="12">
        <f>DATE($C$1,5,1)</f>
        <v>41760</v>
      </c>
      <c r="D5" s="13" t="str">
        <f>"Fériés jours ouvrés en "&amp;B1</f>
        <v>Fériés jours ouvrés en 2013</v>
      </c>
      <c r="E5" s="6">
        <f>SUMPRODUCT((WEEKDAY((B3:B13),2)&lt;6)*1)+SUMPRODUCT((WEEKDAY((B15:B30),2)&lt;6)*1)</f>
        <v>10</v>
      </c>
    </row>
    <row r="6" spans="1:8" x14ac:dyDescent="0.25">
      <c r="A6" s="2" t="s">
        <v>19</v>
      </c>
      <c r="B6" s="12">
        <f>DATE($B$1,5,8)</f>
        <v>41402</v>
      </c>
      <c r="C6" s="12">
        <f>DATE($C$1,5,8)</f>
        <v>41767</v>
      </c>
    </row>
    <row r="7" spans="1:8" x14ac:dyDescent="0.25">
      <c r="A7" s="2" t="s">
        <v>20</v>
      </c>
      <c r="B7" s="12">
        <f>$B$4+38</f>
        <v>41403</v>
      </c>
      <c r="C7" s="12">
        <f>$C$4+38</f>
        <v>41788</v>
      </c>
    </row>
    <row r="8" spans="1:8" x14ac:dyDescent="0.25">
      <c r="A8" s="14" t="s">
        <v>21</v>
      </c>
      <c r="B8" s="15">
        <f>IF($D$1,,$B$4+49)</f>
        <v>41414</v>
      </c>
      <c r="C8" s="15">
        <f>IF($D$1,,$C$4+49)</f>
        <v>41799</v>
      </c>
    </row>
    <row r="9" spans="1:8" x14ac:dyDescent="0.25">
      <c r="A9" s="16" t="s">
        <v>22</v>
      </c>
      <c r="B9" s="12">
        <f>DATE($B$1,7,14)</f>
        <v>41469</v>
      </c>
      <c r="C9" s="12">
        <f>DATE($C$1,7,14)</f>
        <v>41834</v>
      </c>
    </row>
    <row r="10" spans="1:8" x14ac:dyDescent="0.25">
      <c r="A10" s="2" t="s">
        <v>23</v>
      </c>
      <c r="B10" s="12">
        <f>DATE($B$1,8,15)</f>
        <v>41501</v>
      </c>
      <c r="C10" s="12">
        <f>DATE($C$1,8,15)</f>
        <v>41866</v>
      </c>
      <c r="E10" s="17" t="s">
        <v>24</v>
      </c>
    </row>
    <row r="11" spans="1:8" x14ac:dyDescent="0.25">
      <c r="A11" s="2" t="s">
        <v>25</v>
      </c>
      <c r="B11" s="12">
        <f>DATE($B$1,11,1)</f>
        <v>41579</v>
      </c>
      <c r="C11" s="12">
        <f>DATE($C$1,11,1)</f>
        <v>41944</v>
      </c>
    </row>
    <row r="12" spans="1:8" x14ac:dyDescent="0.25">
      <c r="A12" s="2" t="s">
        <v>26</v>
      </c>
      <c r="B12" s="12">
        <f>DATE($B$1,11,11)</f>
        <v>41589</v>
      </c>
      <c r="C12" s="12">
        <f>DATE($C$1,11,11)</f>
        <v>41954</v>
      </c>
      <c r="D12" s="18"/>
      <c r="E12" s="19" t="s">
        <v>27</v>
      </c>
      <c r="F12" s="18"/>
      <c r="G12" s="18"/>
      <c r="H12" s="18"/>
    </row>
    <row r="13" spans="1:8" x14ac:dyDescent="0.25">
      <c r="A13" s="2" t="s">
        <v>28</v>
      </c>
      <c r="B13" s="12">
        <f>DATE($B$1,12,25)</f>
        <v>41633</v>
      </c>
      <c r="C13" s="12">
        <f>DATE($C$1,12,25)</f>
        <v>41998</v>
      </c>
      <c r="D13" s="20" t="s">
        <v>29</v>
      </c>
      <c r="E13" s="21">
        <f>DATE(B1,5,1)</f>
        <v>41395</v>
      </c>
    </row>
    <row r="14" spans="1:8" x14ac:dyDescent="0.25">
      <c r="A14" s="9" t="str">
        <f>"Jour de l'an " &amp; B1+1</f>
        <v>Jour de l'an 2014</v>
      </c>
      <c r="B14" s="10">
        <f>DATE($B$1+1,1,1)</f>
        <v>41640</v>
      </c>
      <c r="C14" s="10">
        <f>DATE($C$1+1,1,1)</f>
        <v>42005</v>
      </c>
      <c r="D14" s="20" t="s">
        <v>30</v>
      </c>
      <c r="E14" s="21">
        <f>DATE(B1,6,1)-1</f>
        <v>41425</v>
      </c>
    </row>
    <row r="15" spans="1:8" x14ac:dyDescent="0.25">
      <c r="A15" s="22" t="s">
        <v>31</v>
      </c>
      <c r="B15" s="23"/>
      <c r="C15" s="23"/>
      <c r="D15" s="24" t="s">
        <v>32</v>
      </c>
      <c r="E15" s="25">
        <f>NETWORKDAYS(E13,E14,Fériés)</f>
        <v>19</v>
      </c>
      <c r="F15" s="26" t="s">
        <v>33</v>
      </c>
    </row>
    <row r="16" spans="1:8" x14ac:dyDescent="0.25">
      <c r="A16" s="22" t="s">
        <v>34</v>
      </c>
      <c r="B16" s="23"/>
      <c r="C16" s="23"/>
      <c r="D16" s="27"/>
    </row>
    <row r="17" spans="1:8" x14ac:dyDescent="0.25">
      <c r="A17" s="22"/>
      <c r="B17" s="23"/>
      <c r="C17" s="23"/>
      <c r="D17" s="18"/>
      <c r="E17" s="19" t="s">
        <v>35</v>
      </c>
      <c r="F17" s="18"/>
      <c r="G17" s="18"/>
      <c r="H17" s="18"/>
    </row>
    <row r="18" spans="1:8" x14ac:dyDescent="0.25">
      <c r="A18" s="22"/>
      <c r="B18" s="23"/>
      <c r="C18" s="23"/>
      <c r="D18" s="20" t="s">
        <v>29</v>
      </c>
      <c r="E18" s="21">
        <v>41030</v>
      </c>
    </row>
    <row r="19" spans="1:8" x14ac:dyDescent="0.25">
      <c r="A19" s="22"/>
      <c r="B19" s="23"/>
      <c r="C19" s="23"/>
      <c r="D19" s="24" t="s">
        <v>32</v>
      </c>
      <c r="E19" s="6">
        <v>25</v>
      </c>
    </row>
    <row r="20" spans="1:8" x14ac:dyDescent="0.25">
      <c r="A20" s="22"/>
      <c r="B20" s="23"/>
      <c r="C20" s="23"/>
      <c r="D20" s="20" t="s">
        <v>30</v>
      </c>
      <c r="E20" s="28">
        <f>WORKDAY(E18,E19,Fériés)</f>
        <v>41065</v>
      </c>
      <c r="F20" s="26" t="s">
        <v>36</v>
      </c>
    </row>
    <row r="21" spans="1:8" x14ac:dyDescent="0.25">
      <c r="A21" s="22"/>
      <c r="B21" s="23"/>
      <c r="C21" s="23"/>
    </row>
    <row r="22" spans="1:8" x14ac:dyDescent="0.25">
      <c r="A22" s="22"/>
      <c r="B22" s="23"/>
      <c r="C22" s="23"/>
    </row>
    <row r="23" spans="1:8" x14ac:dyDescent="0.25">
      <c r="A23" s="22"/>
      <c r="B23" s="23"/>
      <c r="C23" s="23"/>
    </row>
    <row r="24" spans="1:8" x14ac:dyDescent="0.25">
      <c r="A24" s="22"/>
      <c r="B24" s="23"/>
      <c r="C24" s="23"/>
    </row>
    <row r="25" spans="1:8" x14ac:dyDescent="0.25">
      <c r="A25" s="22"/>
      <c r="B25" s="23"/>
      <c r="C25" s="23"/>
    </row>
    <row r="26" spans="1:8" x14ac:dyDescent="0.25">
      <c r="A26" s="22"/>
      <c r="B26" s="23"/>
      <c r="C26" s="23"/>
    </row>
    <row r="27" spans="1:8" x14ac:dyDescent="0.25">
      <c r="A27" s="22"/>
      <c r="B27" s="23"/>
      <c r="C27" s="23"/>
    </row>
    <row r="28" spans="1:8" x14ac:dyDescent="0.25">
      <c r="A28" s="22"/>
      <c r="B28" s="23"/>
      <c r="C28" s="23"/>
    </row>
    <row r="29" spans="1:8" x14ac:dyDescent="0.25">
      <c r="A29" s="22"/>
      <c r="B29" s="23"/>
      <c r="C29" s="23"/>
    </row>
    <row r="30" spans="1:8" x14ac:dyDescent="0.25">
      <c r="A30" s="22"/>
      <c r="B30" s="23"/>
      <c r="C30" s="2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3</xdr:col>
                    <xdr:colOff>0</xdr:colOff>
                    <xdr:row>0</xdr:row>
                    <xdr:rowOff>9525</xdr:rowOff>
                  </from>
                  <to>
                    <xdr:col>3</xdr:col>
                    <xdr:colOff>1600200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1209675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Spinner 3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1209675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Spinner 4">
              <controlPr defaultSize="0" autoPict="0">
                <anchor moveWithCells="1" sizeWithCells="1">
                  <from>
                    <xdr:col>2</xdr:col>
                    <xdr:colOff>1057275</xdr:colOff>
                    <xdr:row>0</xdr:row>
                    <xdr:rowOff>9525</xdr:rowOff>
                  </from>
                  <to>
                    <xdr:col>2</xdr:col>
                    <xdr:colOff>1190625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Spinner 5">
              <controlPr defaultSize="0" autoPict="0">
                <anchor moveWithCells="1" sizeWithCells="1">
                  <from>
                    <xdr:col>2</xdr:col>
                    <xdr:colOff>1057275</xdr:colOff>
                    <xdr:row>0</xdr:row>
                    <xdr:rowOff>9525</xdr:rowOff>
                  </from>
                  <to>
                    <xdr:col>2</xdr:col>
                    <xdr:colOff>1190625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Spinner 6">
              <controlPr defaultSize="0" autoPict="0">
                <anchor moveWithCells="1" sizeWithCells="1">
                  <from>
                    <xdr:col>2</xdr:col>
                    <xdr:colOff>1057275</xdr:colOff>
                    <xdr:row>0</xdr:row>
                    <xdr:rowOff>9525</xdr:rowOff>
                  </from>
                  <to>
                    <xdr:col>2</xdr:col>
                    <xdr:colOff>1190625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Spinner 7">
              <controlPr defaultSize="0" autoPict="0">
                <anchor moveWithCells="1" sizeWithCells="1">
                  <from>
                    <xdr:col>2</xdr:col>
                    <xdr:colOff>1057275</xdr:colOff>
                    <xdr:row>0</xdr:row>
                    <xdr:rowOff>9525</xdr:rowOff>
                  </from>
                  <to>
                    <xdr:col>2</xdr:col>
                    <xdr:colOff>1190625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annuel</vt:lpstr>
      <vt:lpstr>Fériés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Marques Nicolas</dc:creator>
  <cp:lastModifiedBy>lacy</cp:lastModifiedBy>
  <cp:revision>0</cp:revision>
  <dcterms:created xsi:type="dcterms:W3CDTF">2013-05-07T12:37:49Z</dcterms:created>
  <dcterms:modified xsi:type="dcterms:W3CDTF">2013-10-09T19:45:17Z</dcterms:modified>
</cp:coreProperties>
</file>