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/>
  <xr:revisionPtr revIDLastSave="0" documentId="13_ncr:1_{D27C897D-4535-4745-B615-6DD7D8F3BDAF}" xr6:coauthVersionLast="47" xr6:coauthVersionMax="47" xr10:uidLastSave="{00000000-0000-0000-0000-000000000000}"/>
  <bookViews>
    <workbookView xWindow="-120" yWindow="-120" windowWidth="29040" windowHeight="15840" tabRatio="802" xr2:uid="{1D8FEBB8-E70A-49DC-90C9-7D9512B121E3}"/>
  </bookViews>
  <sheets>
    <sheet name="Tableau" sheetId="43" r:id="rId1"/>
    <sheet name="Titre" sheetId="45" r:id="rId2"/>
    <sheet name="BSA" sheetId="2" r:id="rId3"/>
    <sheet name="CPR" sheetId="46" r:id="rId4"/>
    <sheet name="PVE" sheetId="12" r:id="rId5"/>
    <sheet name="GGA" sheetId="25" r:id="rId6"/>
  </sheets>
  <externalReferences>
    <externalReference r:id="rId7"/>
  </externalReferences>
  <definedNames>
    <definedName name="NUM" localSheetId="3">[1]Tableau!$C$45</definedName>
    <definedName name="NUM">Tableau!$C$13</definedName>
    <definedName name="_xlnm.Print_Area" localSheetId="2">BSA!$A$1:$F$40</definedName>
    <definedName name="_xlnm.Print_Area" localSheetId="3">CPR!$A$1:$F$40</definedName>
    <definedName name="_xlnm.Print_Area" localSheetId="5">GGA!$A$1:$F$40</definedName>
    <definedName name="_xlnm.Print_Area" localSheetId="4">PVE!$A$1:$F$40</definedName>
    <definedName name="_xlnm.Print_Area" localSheetId="1">Titre!$A$1:$F$38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43" l="1"/>
  <c r="A6" i="43" s="1"/>
  <c r="A4" i="43"/>
  <c r="D13" i="43" l="1" a="1"/>
  <c r="C13" i="45" s="1"/>
  <c r="B3" i="45" l="1"/>
  <c r="L14" i="43"/>
  <c r="B12" i="45" s="1"/>
  <c r="BD14" i="43"/>
  <c r="D28" i="45" s="1"/>
  <c r="AV14" i="43"/>
  <c r="D20" i="45" s="1"/>
  <c r="BG14" i="43"/>
  <c r="AD14" i="43"/>
  <c r="B30" i="45" s="1"/>
  <c r="AM14" i="43"/>
  <c r="E27" i="45"/>
  <c r="CC14" i="43"/>
  <c r="AY14" i="43"/>
  <c r="CK14" i="43"/>
  <c r="BT14" i="43"/>
  <c r="F16" i="45" s="1"/>
  <c r="AC14" i="43"/>
  <c r="BX14" i="43"/>
  <c r="F20" i="45" s="1"/>
  <c r="BS14" i="43"/>
  <c r="J14" i="43"/>
  <c r="B10" i="45" s="1"/>
  <c r="BE14" i="43"/>
  <c r="AR14" i="43"/>
  <c r="D16" i="45" s="1"/>
  <c r="CE14" i="43"/>
  <c r="BH14" i="43"/>
  <c r="D32" i="45" s="1"/>
  <c r="CI14" i="43"/>
  <c r="A11" i="45"/>
  <c r="T14" i="43"/>
  <c r="B20" i="45" s="1"/>
  <c r="BU14" i="43"/>
  <c r="E31" i="45"/>
  <c r="AK14" i="43"/>
  <c r="CH14" i="43"/>
  <c r="F30" i="45" s="1"/>
  <c r="X14" i="43"/>
  <c r="B24" i="45" s="1"/>
  <c r="C19" i="45"/>
  <c r="BF14" i="43"/>
  <c r="D30" i="45" s="1"/>
  <c r="AL14" i="43"/>
  <c r="D10" i="45" s="1"/>
  <c r="BW14" i="43"/>
  <c r="BK14" i="43"/>
  <c r="F14" i="43"/>
  <c r="A36" i="45" s="1"/>
  <c r="F38" i="45" s="1"/>
  <c r="C21" i="45"/>
  <c r="BP14" i="43"/>
  <c r="F12" i="45" s="1"/>
  <c r="AO14" i="43"/>
  <c r="BO14" i="43"/>
  <c r="E9" i="45"/>
  <c r="BM14" i="43"/>
  <c r="CG14" i="43"/>
  <c r="AE14" i="43"/>
  <c r="A7" i="45"/>
  <c r="BN14" i="43"/>
  <c r="F10" i="45" s="1"/>
  <c r="BC14" i="43"/>
  <c r="A23" i="45"/>
  <c r="A9" i="45"/>
  <c r="BQ14" i="43"/>
  <c r="U14" i="43"/>
  <c r="A33" i="45"/>
  <c r="E17" i="45"/>
  <c r="E23" i="45"/>
  <c r="C25" i="45"/>
  <c r="A29" i="45"/>
  <c r="AA14" i="43"/>
  <c r="AQ14" i="43"/>
  <c r="A21" i="45"/>
  <c r="R14" i="43"/>
  <c r="B18" i="45" s="1"/>
  <c r="CB14" i="43"/>
  <c r="F24" i="45" s="1"/>
  <c r="C15" i="45"/>
  <c r="AH14" i="43"/>
  <c r="B34" i="45" s="1"/>
  <c r="CF14" i="43"/>
  <c r="F28" i="45" s="1"/>
  <c r="A27" i="45"/>
  <c r="O14" i="43"/>
  <c r="BV14" i="43"/>
  <c r="F18" i="45" s="1"/>
  <c r="BZ14" i="43"/>
  <c r="F22" i="45" s="1"/>
  <c r="C27" i="45"/>
  <c r="AJ14" i="43"/>
  <c r="D8" i="45" s="1"/>
  <c r="P14" i="43"/>
  <c r="B16" i="45" s="1"/>
  <c r="AU14" i="43"/>
  <c r="E15" i="45"/>
  <c r="E21" i="45"/>
  <c r="I14" i="43"/>
  <c r="E7" i="45"/>
  <c r="Z14" i="43"/>
  <c r="B26" i="45" s="1"/>
  <c r="C7" i="45"/>
  <c r="M14" i="43"/>
  <c r="AI14" i="43"/>
  <c r="BJ14" i="43"/>
  <c r="D34" i="45" s="1"/>
  <c r="H14" i="43"/>
  <c r="B8" i="45" s="1"/>
  <c r="A25" i="45"/>
  <c r="E19" i="45"/>
  <c r="E13" i="45"/>
  <c r="E29" i="45"/>
  <c r="S14" i="43"/>
  <c r="G14" i="43"/>
  <c r="BL14" i="43"/>
  <c r="F8" i="45" s="1"/>
  <c r="C23" i="45"/>
  <c r="E33" i="45"/>
  <c r="AG14" i="43"/>
  <c r="V14" i="43"/>
  <c r="B22" i="45" s="1"/>
  <c r="D13" i="43"/>
  <c r="E3" i="45" s="1"/>
  <c r="C17" i="45"/>
  <c r="AN14" i="43"/>
  <c r="D12" i="45" s="1"/>
  <c r="W14" i="43"/>
  <c r="A31" i="45"/>
  <c r="BR14" i="43"/>
  <c r="F14" i="45" s="1"/>
  <c r="CJ14" i="43"/>
  <c r="F32" i="45" s="1"/>
  <c r="BB14" i="43"/>
  <c r="D26" i="45" s="1"/>
  <c r="A19" i="45"/>
  <c r="C29" i="45"/>
  <c r="C33" i="45"/>
  <c r="C31" i="45"/>
  <c r="BY14" i="43"/>
  <c r="BA14" i="43"/>
  <c r="E25" i="45"/>
  <c r="CL14" i="43"/>
  <c r="F34" i="45" s="1"/>
  <c r="E11" i="45"/>
  <c r="C9" i="45"/>
  <c r="AW14" i="43"/>
  <c r="AX14" i="43"/>
  <c r="D22" i="45" s="1"/>
  <c r="AP14" i="43"/>
  <c r="D14" i="45" s="1"/>
  <c r="AF14" i="43"/>
  <c r="B32" i="45" s="1"/>
  <c r="C11" i="45"/>
  <c r="AT14" i="43"/>
  <c r="D18" i="45" s="1"/>
  <c r="A13" i="45"/>
  <c r="AB14" i="43"/>
  <c r="B28" i="45" s="1"/>
  <c r="AZ14" i="43"/>
  <c r="D24" i="45" s="1"/>
  <c r="BI14" i="43"/>
  <c r="Q14" i="43"/>
  <c r="AS14" i="43"/>
  <c r="CD14" i="43"/>
  <c r="F26" i="45" s="1"/>
  <c r="A15" i="45"/>
  <c r="K14" i="43"/>
  <c r="A17" i="45"/>
  <c r="N14" i="43"/>
  <c r="B14" i="45" s="1"/>
  <c r="Y14" i="43"/>
  <c r="CA14" i="4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<sst xmlns="http://schemas.openxmlformats.org/spreadsheetml/2006/main" count="457" uniqueCount="168">
  <si>
    <t>Habilitations</t>
  </si>
  <si>
    <t>FOR-199-Rev5</t>
  </si>
  <si>
    <t>Statut : INTERNE</t>
  </si>
  <si>
    <t>CIN / nucléaire</t>
  </si>
  <si>
    <t>santé et Sécurité</t>
  </si>
  <si>
    <t>divers</t>
  </si>
  <si>
    <t>SCN1 / RSCN1</t>
  </si>
  <si>
    <t>SCN2 / RSCN2</t>
  </si>
  <si>
    <t>CSQ / RCSQ</t>
  </si>
  <si>
    <t>Habilitations électriques selon la norme NF C 18-510</t>
  </si>
  <si>
    <t>R commun SCN/CSQ</t>
  </si>
  <si>
    <t>Habilitation mécaniques (M0-M1 et/ou M2-MR)</t>
  </si>
  <si>
    <t>SSTN</t>
  </si>
  <si>
    <t>SST et MaC SST</t>
  </si>
  <si>
    <t>pratique de l'audit interne</t>
  </si>
  <si>
    <t>RP1 / R RP1</t>
  </si>
  <si>
    <t>Risque routier</t>
  </si>
  <si>
    <t>RP2 / R RP2</t>
  </si>
  <si>
    <t>Echafaudage fixe et roulant (montage, démontage, réception, conformité, utilisation)</t>
  </si>
  <si>
    <t>Passerelle RN</t>
  </si>
  <si>
    <t>Travail en hauteur / port du harnais</t>
  </si>
  <si>
    <t>Soudeurs</t>
  </si>
  <si>
    <t>PR-CC Initial</t>
  </si>
  <si>
    <t xml:space="preserve">Equipier de 1ère intervention et manipulation des extincteurs </t>
  </si>
  <si>
    <t>PR-CC Recyclage &amp; Passerelle</t>
  </si>
  <si>
    <t>PRAP / RPS</t>
  </si>
  <si>
    <t>Assurance qualité niveau 3 (NT 85-114)</t>
  </si>
  <si>
    <t>Amiante SS4</t>
  </si>
  <si>
    <t xml:space="preserve">Assemblages boulonnés </t>
  </si>
  <si>
    <t>EPI (Heaume ventilé, TEV, ARI &amp; masque à cartouche) CNPE</t>
  </si>
  <si>
    <t>AIPR</t>
  </si>
  <si>
    <t>EPI (CAVA / TEVA)</t>
  </si>
  <si>
    <t>date et visa resp. pédagogique</t>
  </si>
  <si>
    <t>date et visa resp de centre</t>
  </si>
  <si>
    <t>date et visa du formateur</t>
  </si>
  <si>
    <t>habilitation valable 1 an</t>
  </si>
  <si>
    <t>Santé et Sécurité</t>
  </si>
  <si>
    <t>Divers</t>
  </si>
  <si>
    <t>X</t>
  </si>
  <si>
    <t>Chariot élévateurs à conducteur porté catégorie 1,3 ou 5 -489 -  Formateur / testeur</t>
  </si>
  <si>
    <t>Bien être - Communication</t>
  </si>
  <si>
    <t>Nacelle (PEMP) 486 - Formateur / testeur</t>
  </si>
  <si>
    <t>Pédagogie</t>
  </si>
  <si>
    <t>Maitrise des référentiels CEFRI</t>
  </si>
  <si>
    <t>Formations PIAT</t>
  </si>
  <si>
    <t>Surv en eq commune 811/808</t>
  </si>
  <si>
    <t>Risques routiers</t>
  </si>
  <si>
    <t>Tuyauteurs</t>
  </si>
  <si>
    <t>Robinetiers</t>
  </si>
  <si>
    <t>lecture de plan</t>
  </si>
  <si>
    <t>Ancrages 516</t>
  </si>
  <si>
    <t xml:space="preserve">Supportages 5428 - 5430 </t>
  </si>
  <si>
    <t>5428 - ECQ</t>
  </si>
  <si>
    <t>Pose de chevilles en CNPE</t>
  </si>
  <si>
    <t xml:space="preserve">Pont roulant 484 </t>
  </si>
  <si>
    <t>ATEX 0/1</t>
  </si>
  <si>
    <t>HV et TEV uniquement</t>
  </si>
  <si>
    <t>Permis de feu</t>
  </si>
  <si>
    <t>Risques chimiques N1/ N2</t>
  </si>
  <si>
    <t xml:space="preserve">Detection au ferroscan </t>
  </si>
  <si>
    <t>x</t>
  </si>
  <si>
    <t>ECQ sur OP et R OP</t>
  </si>
  <si>
    <t>Nom</t>
  </si>
  <si>
    <t>Prenom</t>
  </si>
  <si>
    <t>Date habilitation</t>
  </si>
  <si>
    <t>SCN1/RSCN1</t>
  </si>
  <si>
    <t>SCN2/RSCN2</t>
  </si>
  <si>
    <t>CSQ/RCSQ</t>
  </si>
  <si>
    <t>Rcom</t>
  </si>
  <si>
    <t>RP1/RRP1</t>
  </si>
  <si>
    <t>RP2/RRP2</t>
  </si>
  <si>
    <t>Pass RN</t>
  </si>
  <si>
    <t>PR CC init</t>
  </si>
  <si>
    <t>PRcc Recy/pass</t>
  </si>
  <si>
    <t>AQ3</t>
  </si>
  <si>
    <t>Ass Boul</t>
  </si>
  <si>
    <t>EPI</t>
  </si>
  <si>
    <t>Interne</t>
  </si>
  <si>
    <t>Chariot</t>
  </si>
  <si>
    <t>Nacelle</t>
  </si>
  <si>
    <t>HAB elec</t>
  </si>
  <si>
    <t>Hab Meca</t>
  </si>
  <si>
    <t>SST ou Mac SST</t>
  </si>
  <si>
    <t>Echaf</t>
  </si>
  <si>
    <t>Trvx Haut / Harnais</t>
  </si>
  <si>
    <t>EXT</t>
  </si>
  <si>
    <t>PRAP/RPS</t>
  </si>
  <si>
    <t>Aminate SS4</t>
  </si>
  <si>
    <t>Pont roulant 484</t>
  </si>
  <si>
    <t>Risque  chimique</t>
  </si>
  <si>
    <t>Santé sécurité</t>
  </si>
  <si>
    <t>Bien être com</t>
  </si>
  <si>
    <t>Ref Cefri</t>
  </si>
  <si>
    <t>Audit interne</t>
  </si>
  <si>
    <t>Formation PIAT</t>
  </si>
  <si>
    <t>Tuyauteur</t>
  </si>
  <si>
    <t>Robinetier</t>
  </si>
  <si>
    <t>Soudeur</t>
  </si>
  <si>
    <t>Ancrage 516</t>
  </si>
  <si>
    <t>Sup 5428 5430</t>
  </si>
  <si>
    <t>Cheville CNPE</t>
  </si>
  <si>
    <t>Atex 0/1</t>
  </si>
  <si>
    <t>CAVA/TEVA</t>
  </si>
  <si>
    <t>Ferroscan</t>
  </si>
  <si>
    <t>N° Formateur</t>
  </si>
  <si>
    <t>Baptiste</t>
  </si>
  <si>
    <t>Gwendoline</t>
  </si>
  <si>
    <t>Corentin</t>
  </si>
  <si>
    <t>Philippe</t>
  </si>
  <si>
    <t>Date et visa resp. pédagogique</t>
  </si>
  <si>
    <t>Taper N° formateur</t>
  </si>
  <si>
    <t>habilitation valable 1 an jusqu'au</t>
  </si>
  <si>
    <t>Date et visa resp de centre</t>
  </si>
  <si>
    <t>Date et visa du formateur</t>
  </si>
  <si>
    <t>Lecture de plan</t>
  </si>
  <si>
    <t>CIN/ Nucléaire</t>
  </si>
  <si>
    <t>CIN/autres</t>
  </si>
  <si>
    <t>Restriction28</t>
  </si>
  <si>
    <t>Restrictions</t>
  </si>
  <si>
    <t>Restrictions2</t>
  </si>
  <si>
    <t>Restrictions3</t>
  </si>
  <si>
    <t>Restrictions4</t>
  </si>
  <si>
    <t>Restrictions5</t>
  </si>
  <si>
    <t>Restrictions6</t>
  </si>
  <si>
    <t>Restrictions7</t>
  </si>
  <si>
    <t>Restrictions8</t>
  </si>
  <si>
    <t>Restrictions9</t>
  </si>
  <si>
    <t>Restrictions10</t>
  </si>
  <si>
    <t>Restrictions11</t>
  </si>
  <si>
    <t>Restrictions12</t>
  </si>
  <si>
    <t>Restrictions13</t>
  </si>
  <si>
    <t>Restrictions14</t>
  </si>
  <si>
    <t>Restrictions15</t>
  </si>
  <si>
    <t>Restrictions16</t>
  </si>
  <si>
    <t>Restrictions17</t>
  </si>
  <si>
    <t>Restrictions18</t>
  </si>
  <si>
    <t>Restrictions19</t>
  </si>
  <si>
    <t>Restrictions20</t>
  </si>
  <si>
    <t>Restrictions21</t>
  </si>
  <si>
    <t>Restrictions22</t>
  </si>
  <si>
    <t>Restrictions23</t>
  </si>
  <si>
    <t>Restrictions24</t>
  </si>
  <si>
    <t>Restrictions25</t>
  </si>
  <si>
    <t>Restrictions26</t>
  </si>
  <si>
    <t>Restrictions27</t>
  </si>
  <si>
    <t>Restrictions28</t>
  </si>
  <si>
    <t>Restrictions29</t>
  </si>
  <si>
    <t>Restrictions30</t>
  </si>
  <si>
    <t>Restrictions31</t>
  </si>
  <si>
    <t>Restrictions32</t>
  </si>
  <si>
    <t>Restrictions33</t>
  </si>
  <si>
    <t>Restrictions34</t>
  </si>
  <si>
    <t>Restrictions35</t>
  </si>
  <si>
    <t>Restrictions36</t>
  </si>
  <si>
    <t>Restrictions37</t>
  </si>
  <si>
    <t>Restrictions38</t>
  </si>
  <si>
    <t>Restrictions39</t>
  </si>
  <si>
    <t>Restrictions40</t>
  </si>
  <si>
    <t>Restrictions41</t>
  </si>
  <si>
    <t>Nucléaire</t>
  </si>
  <si>
    <t>GINDAU</t>
  </si>
  <si>
    <t>Formateur : GINDAU Gwendoline</t>
  </si>
  <si>
    <t>Formateur : SEGA Baptiste</t>
  </si>
  <si>
    <t>SEGA</t>
  </si>
  <si>
    <t>VEIRDEUX</t>
  </si>
  <si>
    <t>Formateur : VEIRDEUX Philippe</t>
  </si>
  <si>
    <t>PRIMAVERA</t>
  </si>
  <si>
    <t>Formateur : PRIMAVERA Corentin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</si>
</sst>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4"/>
      <color theme="4"/>
      <name val="Aptos Narrow"/>
      <family val="2"/>
      <scheme val="minor"/>
    </font>
    <font>
      <b/>
      <sz val="8"/>
      <color rgb="FFFF0000"/>
      <name val="Aptos Narrow"/>
      <family val="2"/>
      <scheme val="minor"/>
    </font>
    <font>
      <i/>
      <sz val="8"/>
      <color rgb="FF0070C0"/>
      <name val="Aptos Narrow"/>
      <family val="2"/>
      <scheme val="minor"/>
    </font>
    <font>
      <b/>
      <sz val="9"/>
      <color rgb="FFFF0000"/>
      <name val="Aptos Narrow"/>
      <family val="2"/>
      <scheme val="minor"/>
    </font>
    <font>
      <sz val="10"/>
      <name val="Arial Black"/>
      <family val="2"/>
    </font>
    <font>
      <i/>
      <sz val="11"/>
      <color rgb="FFFF0000"/>
      <name val="Aptos Narrow"/>
      <family val="2"/>
      <scheme val="minor"/>
    </font>
    <font>
      <sz val="9"/>
      <color theme="4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9"/>
      <color rgb="FF0070C0"/>
      <name val="Aptos Narrow"/>
      <family val="2"/>
      <scheme val="minor"/>
    </font>
    <font>
      <b/>
      <sz val="9"/>
      <color rgb="FF0070C0"/>
      <name val="Aptos Narrow"/>
      <family val="2"/>
      <scheme val="minor"/>
    </font>
    <font>
      <b/>
      <sz val="11"/>
      <name val="Aptos Narrow"/>
      <family val="2"/>
      <scheme val="minor"/>
    </font>
    <font>
      <sz val="8"/>
      <name val="Arial Black"/>
      <family val="2"/>
    </font>
    <font>
      <sz val="1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0" borderId="0" xfId="0" applyAlignment="1">
      <alignment shrinkToFit="1"/>
    </xf>
    <xf numFmtId="0" fontId="15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4" fontId="14" fillId="0" borderId="0" xfId="0" applyNumberFormat="1" applyFont="1" applyAlignment="1">
      <alignment horizontal="left" vertical="center" wrapText="1"/>
    </xf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14" fontId="0" fillId="0" borderId="0" xfId="0" applyNumberFormat="1"/>
    <xf numFmtId="0" fontId="0" fillId="0" borderId="0" xfId="0" applyAlignment="1">
      <alignment horizontal="center" vertical="center" shrinkToFit="1"/>
    </xf>
    <xf numFmtId="0" fontId="0" fillId="0" borderId="8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9" xfId="0" applyBorder="1"/>
    <xf numFmtId="0" fontId="0" fillId="0" borderId="4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6" xfId="0" applyBorder="1"/>
    <xf numFmtId="0" fontId="0" fillId="0" borderId="9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5" xfId="0" applyBorder="1" applyAlignment="1">
      <alignment wrapText="1"/>
    </xf>
    <xf numFmtId="0" fontId="0" fillId="0" borderId="5" xfId="0" applyBorder="1"/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19" fillId="6" borderId="0" xfId="0" applyFont="1" applyFill="1" applyAlignment="1">
      <alignment horizontal="center" vertical="center" wrapText="1"/>
    </xf>
    <xf numFmtId="0" fontId="19" fillId="6" borderId="0" xfId="0" applyFont="1" applyFill="1" applyAlignment="1">
      <alignment shrinkToFit="1"/>
    </xf>
    <xf numFmtId="0" fontId="17" fillId="6" borderId="7" xfId="0" applyFont="1" applyFill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shrinkToFit="1"/>
    </xf>
    <xf numFmtId="0" fontId="20" fillId="0" borderId="0" xfId="0" applyFont="1">
      <extLst>
        <ext xmlns:xfpb="http://schemas.microsoft.com/office/spreadsheetml/2022/featurepropertybag" uri="{C7286773-470A-42A8-94C5-96B5CB345126}">
          <xfpb:xfComplement i="0"/>
        </ext>
      </extLst>
    </xf>
    <xf numFmtId="0" fontId="20" fillId="0" borderId="0" xfId="0" applyFont="1"/>
    <xf numFmtId="0" fontId="20" fillId="0" borderId="0" xfId="0" applyFont="1" applyAlignment="1">
      <alignment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 shrinkToFit="1"/>
    </xf>
    <xf numFmtId="0" fontId="0" fillId="0" borderId="0" xfId="0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0" fillId="7" borderId="1" xfId="0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0" fontId="0" fillId="0" borderId="0" xfId="0" applyAlignment="1">
      <alignment vertical="top"/>
    </xf>
    <xf numFmtId="0" fontId="0" fillId="2" borderId="9" xfId="0" applyFill="1" applyBorder="1" applyAlignment="1">
      <alignment horizontal="center" vertical="top"/>
    </xf>
    <xf numFmtId="0" fontId="0" fillId="7" borderId="9" xfId="0" applyFill="1" applyBorder="1" applyAlignment="1">
      <alignment horizontal="left" vertical="top"/>
    </xf>
    <xf numFmtId="0" fontId="0" fillId="2" borderId="9" xfId="0" applyFill="1" applyBorder="1" applyAlignment="1">
      <alignment horizontal="left" vertical="top"/>
    </xf>
    <xf numFmtId="0" fontId="0" fillId="3" borderId="9" xfId="0" applyFill="1" applyBorder="1" applyAlignment="1">
      <alignment horizontal="left" vertical="top"/>
    </xf>
    <xf numFmtId="0" fontId="20" fillId="0" borderId="0" xfId="0" applyFont="1" applyAlignment="1">
      <alignment shrinkToFit="1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21" fillId="7" borderId="5" xfId="0" applyFon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21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14" fontId="17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Normal" xfId="0" builtinId="0"/>
  </cellStyles>
  <dxfs count="182"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extLst>
        <ext xmlns:xfpb="http://schemas.microsoft.com/office/spreadsheetml/2022/featurepropertybag" uri="{0417FA29-78FA-4A13-93AC-8FF0FAFDF519}">
          <xfpb:DXFComplement i="0"/>
        </ext>
      </extLst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vertical="top" textRotation="0" indent="0" justifyLastLine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E0BE24B9-4F50-4DA0-8A33-DC77B1D25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13</xdr:row>
      <xdr:rowOff>0</xdr:rowOff>
    </xdr:from>
    <xdr:to>
      <xdr:col>7</xdr:col>
      <xdr:colOff>138071</xdr:colOff>
      <xdr:row>21</xdr:row>
      <xdr:rowOff>59966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E6048B1-76DD-41E3-A5BC-B3D91B155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5" y="2867025"/>
          <a:ext cx="2243096" cy="20411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A39DA3A4-52B7-43E9-9F71-A0A76F36A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F2E51A4F-4A3C-4CDE-AC66-B5543C48D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1" y="45721"/>
          <a:ext cx="426719" cy="335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6A3A2D7C-8245-499E-BC2F-EBD74B0DD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87631</xdr:colOff>
      <xdr:row>0</xdr:row>
      <xdr:rowOff>45721</xdr:rowOff>
    </xdr:from>
    <xdr:to>
      <xdr:col>1</xdr:col>
      <xdr:colOff>295275</xdr:colOff>
      <xdr:row>2</xdr:row>
      <xdr:rowOff>0</xdr:rowOff>
    </xdr:to>
    <xdr:pic>
      <xdr:nvPicPr>
        <xdr:cNvPr id="2" name="Image 1" descr="C:\Users\Aline\AppData\Local\Microsoft\Windows\Temporary Internet Files\Content.Outlook\RPVRYKXI\Nouveau logo HP Formation 2013.png">
          <a:extLst>
            <a:ext uri="{FF2B5EF4-FFF2-40B4-BE49-F238E27FC236}">
              <a16:creationId xmlns:a16="http://schemas.microsoft.com/office/drawing/2014/main" id="{A906B676-3CE8-48C9-8094-3AF9BBFBC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1" y="47626"/>
          <a:ext cx="430529" cy="323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ves\Documents\Yves\Excel_Y\Forum%20-%20Essais\hab-2425-1.xlsx" TargetMode="External"/><Relationship Id="rId1" Type="http://schemas.openxmlformats.org/officeDocument/2006/relationships/externalLinkPath" Target="hab-2425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au"/>
      <sheetName val="Titre"/>
      <sheetName val="BSA"/>
      <sheetName val="CPR"/>
      <sheetName val="CVE"/>
      <sheetName val="DRO"/>
      <sheetName val="HPI"/>
      <sheetName val="JGI"/>
      <sheetName val="POD"/>
      <sheetName val="RMA"/>
      <sheetName val="MNA"/>
      <sheetName val="IHO"/>
      <sheetName val="PVE"/>
      <sheetName val="CMA"/>
      <sheetName val="FRI"/>
      <sheetName val="MSA"/>
      <sheetName val="SDU"/>
      <sheetName val="SHE"/>
      <sheetName val="SRO"/>
      <sheetName val="VHO"/>
      <sheetName val="AAI"/>
      <sheetName val="GDI"/>
      <sheetName val="MMO"/>
      <sheetName val="EJO"/>
      <sheetName val="TDE"/>
      <sheetName val="GGA"/>
      <sheetName val="DMU"/>
      <sheetName val="dombon"/>
      <sheetName val="martin"/>
      <sheetName val="gayon"/>
      <sheetName val="jardin"/>
      <sheetName val="perego"/>
      <sheetName val="andy B"/>
      <sheetName val="ornella B"/>
      <sheetName val="GREPPO"/>
      <sheetName val="DUPUIS"/>
      <sheetName val="LAVABRE "/>
      <sheetName val="BRUCELLE"/>
      <sheetName val="BRASSELET"/>
      <sheetName val="JONCHERE"/>
      <sheetName val="Feuil15"/>
    </sheetNames>
    <sheetDataSet>
      <sheetData sheetId="0">
        <row r="45">
          <cell r="C45">
            <v>12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DXFComplements" extRef="D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2F74E4-DDB5-4B12-A193-B6FA18E8ADDF}" name="Tableau1" displayName="Tableau1" ref="A2:CL9" headerRowDxfId="181" dataDxfId="180">
  <autoFilter ref="A2:CL9" xr:uid="{EB2F74E4-DDB5-4B12-A193-B6FA18E8ADDF}"/>
  <sortState xmlns:xlrd2="http://schemas.microsoft.com/office/spreadsheetml/2017/richdata2" ref="A3:CL9">
    <sortCondition ref="A2:A9"/>
  </sortState>
  <tableColumns count="90">
    <tableColumn id="1" xr3:uid="{79E6667F-FE90-4233-ADAC-BEC18049BF63}" name="N° Formateur" totalsRowLabel="Total" dataDxfId="179" totalsRowDxfId="178"/>
    <tableColumn id="2" xr3:uid="{9C135A07-9198-4BEF-957E-255794BB41F5}" name="Nom" dataDxfId="177" totalsRowDxfId="176"/>
    <tableColumn id="3" xr3:uid="{144692F2-5684-4E63-8169-154843587EB1}" name="Prenom" dataDxfId="175" totalsRowDxfId="174"/>
    <tableColumn id="4" xr3:uid="{FBE115C7-4D4C-439E-816A-961ED16129A7}" name="Interne" dataDxfId="173" totalsRowDxfId="172"/>
    <tableColumn id="90" xr3:uid="{2F15E423-AC18-4838-BE56-7DDEAD181B14}" name="CIN/autres" dataDxfId="171" totalsRowDxfId="170"/>
    <tableColumn id="5" xr3:uid="{11855BB9-808D-4000-80E7-862A8F402CC7}" name="Date habilitation" dataDxfId="169" totalsRowDxfId="168"/>
    <tableColumn id="6" xr3:uid="{42670AC2-6AED-4FB9-891F-E9018A897106}" name="SCN1/RSCN1" dataDxfId="167" totalsRowDxfId="166"/>
    <tableColumn id="7" xr3:uid="{2E940B72-03E6-44CC-AC7B-FE86685D646C}" name="Restrictions" dataDxfId="165" totalsRowDxfId="164"/>
    <tableColumn id="8" xr3:uid="{7D8DD75D-4A4C-43E9-912D-42909C9F0FD6}" name="SCN2/RSCN2" dataDxfId="163" totalsRowDxfId="162"/>
    <tableColumn id="9" xr3:uid="{DFC7E1C9-31E5-4AC8-8324-DAD715255C29}" name="Restrictions2" dataDxfId="161" totalsRowDxfId="160"/>
    <tableColumn id="10" xr3:uid="{F9FCF2A1-B701-412E-8DA8-943E36E7854E}" name="CSQ/RCSQ" dataDxfId="159" totalsRowDxfId="158"/>
    <tableColumn id="11" xr3:uid="{F2D4AF78-6E37-4179-B538-8A6E9CBB8168}" name="Restrictions3" dataDxfId="157" totalsRowDxfId="156"/>
    <tableColumn id="12" xr3:uid="{9023C1AE-CFB2-450C-A263-3181E20CCD87}" name="Rcom" dataDxfId="155" totalsRowDxfId="154"/>
    <tableColumn id="13" xr3:uid="{2EEE955F-760C-45CC-BBBD-70D3178BACC0}" name="Restrictions4" dataDxfId="153" totalsRowDxfId="152"/>
    <tableColumn id="14" xr3:uid="{45471A6A-5A5D-4D73-9B90-D31B5C7A77E4}" name="SSTN" dataDxfId="151" totalsRowDxfId="150"/>
    <tableColumn id="15" xr3:uid="{41712E07-86CC-4CAC-82D7-CE136E27E445}" name="Restrictions5" dataDxfId="149" totalsRowDxfId="148"/>
    <tableColumn id="16" xr3:uid="{A2D17472-D43A-4EBB-999E-6B1FC9DD6EA5}" name="RP1/RRP1" dataDxfId="147" totalsRowDxfId="146"/>
    <tableColumn id="17" xr3:uid="{52430894-6245-4BD1-B744-F30F81F44770}" name="Restrictions6" dataDxfId="145" totalsRowDxfId="144"/>
    <tableColumn id="18" xr3:uid="{B7470A14-776B-4479-998E-4D1D6012BE62}" name="RP2/RRP2" dataDxfId="143" totalsRowDxfId="142"/>
    <tableColumn id="19" xr3:uid="{2157CD55-CC81-41BF-8B6C-814FAB12508D}" name="Restrictions7" dataDxfId="141" totalsRowDxfId="140"/>
    <tableColumn id="20" xr3:uid="{A06ADBCD-57A2-4551-BABE-38A23A7D409A}" name="Pass RN" dataDxfId="139" totalsRowDxfId="138"/>
    <tableColumn id="21" xr3:uid="{F02F70A4-FB58-4A34-9CFC-DFD51A9E1A6B}" name="Restrictions8" dataDxfId="137" totalsRowDxfId="136"/>
    <tableColumn id="22" xr3:uid="{D04784CD-4499-4079-9ACE-3B0F9D46E529}" name="PR CC init" dataDxfId="135" totalsRowDxfId="134"/>
    <tableColumn id="23" xr3:uid="{95011314-9542-42FE-9F26-72D146A3CEE6}" name="Restriction28" dataDxfId="133" totalsRowDxfId="132"/>
    <tableColumn id="24" xr3:uid="{912AE4EF-0898-496E-9572-9BD6B52C9577}" name="PRcc Recy/pass" dataDxfId="131" totalsRowDxfId="130"/>
    <tableColumn id="25" xr3:uid="{EC04FF65-47DE-4FA8-B88B-6A4B048F19F6}" name="Restrictions9" dataDxfId="129" totalsRowDxfId="128"/>
    <tableColumn id="26" xr3:uid="{FE8D025A-5E7A-4CA3-A2A8-3932AAF9E64F}" name="AQ3" dataDxfId="127" totalsRowDxfId="126"/>
    <tableColumn id="27" xr3:uid="{F2D42417-8242-40FD-A5B7-968AB2C22549}" name="Restrictions10" dataDxfId="125" totalsRowDxfId="124"/>
    <tableColumn id="28" xr3:uid="{B352B1E9-457E-447D-9B17-883D3CD837F8}" name="Ass Boul" dataDxfId="123" totalsRowDxfId="122"/>
    <tableColumn id="29" xr3:uid="{53E67B80-7B0F-48BE-9221-D60360D1D8DE}" name="Restrictions11" dataDxfId="121" totalsRowDxfId="120"/>
    <tableColumn id="30" xr3:uid="{BF625E10-9824-44C0-B72E-2BFC4A98AD5A}" name="EPI" dataDxfId="119" totalsRowDxfId="118"/>
    <tableColumn id="31" xr3:uid="{BDAC364B-D18B-4D4F-9EC9-368B1C1C6191}" name="Restrictions12" dataDxfId="117" totalsRowDxfId="116"/>
    <tableColumn id="32" xr3:uid="{D68583DB-1F4D-41F2-875C-C42F82688284}" name="Permis de feu" dataDxfId="115" totalsRowDxfId="114"/>
    <tableColumn id="33" xr3:uid="{F5AFC766-28AF-49C2-863D-C9640A39DA85}" name="Restrictions13" dataDxfId="113" totalsRowDxfId="112"/>
    <tableColumn id="34" xr3:uid="{960EA1C9-361D-41A3-9456-5D5E42B1F3FE}" name="Chariot" dataDxfId="111" totalsRowDxfId="110"/>
    <tableColumn id="35" xr3:uid="{11F910F9-A784-4BDF-838E-2C44DC7ABB24}" name="Restrictions14" dataDxfId="109" totalsRowDxfId="108"/>
    <tableColumn id="36" xr3:uid="{8CA0CBB5-8FCC-4CE2-ABAF-62A32052285A}" name="Nacelle" dataDxfId="107" totalsRowDxfId="106"/>
    <tableColumn id="37" xr3:uid="{1453E4C7-3E85-4D38-8201-670AC9DAE334}" name="Restrictions15" dataDxfId="105" totalsRowDxfId="104"/>
    <tableColumn id="38" xr3:uid="{D0AA3434-D90C-401C-81F4-8DDC77BF41A4}" name="HAB elec" dataDxfId="103" totalsRowDxfId="102"/>
    <tableColumn id="39" xr3:uid="{3DFD827C-2E8F-47A4-99EA-C833E89DE8E0}" name="Restrictions16" dataDxfId="101" totalsRowDxfId="100"/>
    <tableColumn id="40" xr3:uid="{20EEF3EA-6F4B-497E-853C-D04CD0AE60A1}" name="Hab Meca" dataDxfId="99" totalsRowDxfId="98"/>
    <tableColumn id="41" xr3:uid="{7BBF08B5-99F9-415C-80AA-74CB41812D72}" name="Restrictions17" dataDxfId="97" totalsRowDxfId="96"/>
    <tableColumn id="42" xr3:uid="{E9068E9D-EA0E-4009-8EEE-597ECF2EDCF7}" name="SST ou Mac SST" dataDxfId="95" totalsRowDxfId="94"/>
    <tableColumn id="43" xr3:uid="{6F9DCB2C-3A4A-4349-ADBA-393A0B36A744}" name="Restrictions18" dataDxfId="93" totalsRowDxfId="92"/>
    <tableColumn id="44" xr3:uid="{3B43A616-3149-45DD-8F06-176F22BA35DF}" name="Risque routier" dataDxfId="91" totalsRowDxfId="90"/>
    <tableColumn id="45" xr3:uid="{C056BE8B-0507-4803-879A-06A7F5825ACE}" name="Restrictions19" dataDxfId="89" totalsRowDxfId="88"/>
    <tableColumn id="46" xr3:uid="{76EA7476-2884-4DCF-934C-6B136A12BD27}" name="Echaf" dataDxfId="87" totalsRowDxfId="86"/>
    <tableColumn id="47" xr3:uid="{40D1E531-191A-4157-899E-E11D5F8CE29F}" name="Restrictions20" dataDxfId="85" totalsRowDxfId="84"/>
    <tableColumn id="48" xr3:uid="{72E91D57-D587-4B69-A01E-23CC1CA1099E}" name="Trvx Haut / Harnais" dataDxfId="83" totalsRowDxfId="82"/>
    <tableColumn id="49" xr3:uid="{28FA9038-E635-4970-8F77-DE446BD3E271}" name="Restrictions21" dataDxfId="81" totalsRowDxfId="80"/>
    <tableColumn id="50" xr3:uid="{0B10F18F-21EE-4C6E-80D8-4025A3607A85}" name="EXT" dataDxfId="79" totalsRowDxfId="78"/>
    <tableColumn id="51" xr3:uid="{C934A1E5-6D33-4694-9CC3-2D1DC6271435}" name="Restrictions22" dataDxfId="77" totalsRowDxfId="76"/>
    <tableColumn id="52" xr3:uid="{846E43D6-8309-4338-8392-96CE284BCE04}" name="PRAP/RPS" dataDxfId="75" totalsRowDxfId="74"/>
    <tableColumn id="53" xr3:uid="{E9F762DE-03EC-4398-B128-5D55AF7B6583}" name="Restrictions23" dataDxfId="73" totalsRowDxfId="72"/>
    <tableColumn id="54" xr3:uid="{CA41F5B3-F65B-4D5F-B6DC-39CA2D7042E1}" name="Aminate SS4" dataDxfId="71" totalsRowDxfId="70"/>
    <tableColumn id="55" xr3:uid="{33B8DC7D-31C1-43C0-96CA-0EEB4F5FB2E4}" name="Restrictions24" dataDxfId="69" totalsRowDxfId="68"/>
    <tableColumn id="56" xr3:uid="{C17EE8C6-A4A7-426E-A6FA-4E7CA94E953B}" name="Pont roulant 484" dataDxfId="67" totalsRowDxfId="66"/>
    <tableColumn id="57" xr3:uid="{BDD230EE-83C0-44C0-B046-E859F3C22E46}" name="Restrictions25" dataDxfId="65" totalsRowDxfId="64"/>
    <tableColumn id="58" xr3:uid="{7CFB383D-C75B-4FA2-8577-4FF61EC3FF77}" name="AIPR" dataDxfId="63" totalsRowDxfId="62"/>
    <tableColumn id="59" xr3:uid="{39563429-154B-4384-888D-32523F6DC3FE}" name="Restrictions26" dataDxfId="61" totalsRowDxfId="60"/>
    <tableColumn id="60" xr3:uid="{420597F0-4F25-4F30-91B2-EC1FC2680046}" name="Risque  chimique" dataDxfId="59" totalsRowDxfId="58"/>
    <tableColumn id="61" xr3:uid="{80125C89-26EE-4F4F-A289-0A6753610F71}" name="Restrictions27" dataDxfId="57" totalsRowDxfId="56"/>
    <tableColumn id="62" xr3:uid="{CB60D117-4E63-47FD-8326-36F5B2B40873}" name="Bien être com" dataDxfId="55" totalsRowDxfId="54"/>
    <tableColumn id="63" xr3:uid="{428175AC-3134-4CDC-BD50-7F55728FBE26}" name="Restrictions28" dataDxfId="53" totalsRowDxfId="52"/>
    <tableColumn id="64" xr3:uid="{98FA272A-9B3A-4F22-8A80-66A14A9BCBC6}" name="Pédagogie" dataDxfId="51" totalsRowDxfId="50"/>
    <tableColumn id="65" xr3:uid="{C6CC9E89-E01C-4562-87FA-7BDE8DC5756D}" name="Restrictions29" dataDxfId="49" totalsRowDxfId="48"/>
    <tableColumn id="66" xr3:uid="{FBAE8108-0CE8-4152-942B-E7AFCE3ECD09}" name="Ref Cefri" dataDxfId="47" totalsRowDxfId="46"/>
    <tableColumn id="67" xr3:uid="{D5B0D85F-24FD-4369-8762-7F35C2EB8571}" name="Restrictions30" dataDxfId="45" totalsRowDxfId="44"/>
    <tableColumn id="68" xr3:uid="{7C5B0E1B-0D70-46F6-BE26-9FF0001563A6}" name="Audit interne" dataDxfId="43" totalsRowDxfId="42"/>
    <tableColumn id="69" xr3:uid="{107EE447-9B5F-42F5-BA41-EDD92AE9C490}" name="Restrictions31" dataDxfId="41" totalsRowDxfId="40"/>
    <tableColumn id="70" xr3:uid="{C42D7911-D5F9-4765-B009-E6028F402DDD}" name="Formation PIAT" dataDxfId="39" totalsRowDxfId="38"/>
    <tableColumn id="71" xr3:uid="{079E817B-736A-47BD-AC7C-9DC0E36AFA42}" name="Restrictions32" dataDxfId="37" totalsRowDxfId="36"/>
    <tableColumn id="72" xr3:uid="{24756AF5-399A-40AD-B21F-B6F3B37DAE7A}" name="Tuyauteur" dataDxfId="35" totalsRowDxfId="34"/>
    <tableColumn id="73" xr3:uid="{24A4687B-EA1F-41F1-84AC-1B2545D6BA6C}" name="Restrictions33" dataDxfId="33" totalsRowDxfId="32"/>
    <tableColumn id="74" xr3:uid="{CC9FDE1A-75E5-4497-B3F6-138BBB9AF463}" name="Robinetier" dataDxfId="31" totalsRowDxfId="30"/>
    <tableColumn id="75" xr3:uid="{25CFF986-0C5C-43AF-84CE-F6061271A91B}" name="Restrictions34" dataDxfId="29" totalsRowDxfId="28"/>
    <tableColumn id="76" xr3:uid="{A84FD542-9354-478E-89B4-1ACD36D1C56F}" name="Soudeur" dataDxfId="27" totalsRowDxfId="26"/>
    <tableColumn id="77" xr3:uid="{938BD6E5-3DC3-4F59-833D-0F5B4183B557}" name="Restrictions35" dataDxfId="25" totalsRowDxfId="24"/>
    <tableColumn id="78" xr3:uid="{251BB064-BD38-435F-AF1F-6F26CF1DD5CC}" name="Ancrage 516" dataDxfId="23" totalsRowDxfId="22"/>
    <tableColumn id="79" xr3:uid="{8EE335C3-508F-4275-A00F-592EBCFE54CF}" name="Restrictions36" dataDxfId="21" totalsRowDxfId="20"/>
    <tableColumn id="80" xr3:uid="{26DADCC7-57E0-4604-984F-9ED88AE982BC}" name="Sup 5428 5430" dataDxfId="19" totalsRowDxfId="18"/>
    <tableColumn id="81" xr3:uid="{AB0E8FB0-A4A3-4574-B1C8-2AB6266D98D7}" name="Restrictions37" dataDxfId="17" totalsRowDxfId="16"/>
    <tableColumn id="82" xr3:uid="{39892A10-A028-4C5C-A396-4920DC61A433}" name="Cheville CNPE" dataDxfId="15" totalsRowDxfId="14"/>
    <tableColumn id="83" xr3:uid="{57123AFB-5B53-4CC6-B653-5BA26876A1C1}" name="Restrictions38" dataDxfId="13" totalsRowDxfId="12"/>
    <tableColumn id="84" xr3:uid="{50788D9F-2628-4A43-9981-19253620C0E6}" name="Atex 0/1" dataDxfId="11" totalsRowDxfId="10"/>
    <tableColumn id="85" xr3:uid="{CE02663C-0EA5-4FE9-A62D-A499BEB01952}" name="Restrictions39" dataDxfId="9" totalsRowDxfId="8"/>
    <tableColumn id="86" xr3:uid="{34C6391C-D5D7-48AF-9C13-06CC1636999C}" name="CAVA/TEVA" dataDxfId="7" totalsRowDxfId="6"/>
    <tableColumn id="87" xr3:uid="{F2C45369-26B1-4FBD-B57E-3FE6E3EF9CBA}" name="Restrictions40" dataDxfId="5" totalsRowDxfId="4"/>
    <tableColumn id="88" xr3:uid="{0544A4E6-A240-43E4-A0FE-BBD46323FE32}" name="Ferroscan" dataDxfId="3" totalsRowDxfId="2"/>
    <tableColumn id="89" xr3:uid="{D50F8822-9AC4-416E-9702-B460263E5E26}" name="Restrictions41" dataDxfId="1" totalsRow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542A4-3E9C-43AE-9EBD-E6F4AD0AEC15}">
  <sheetPr codeName="Feuil1"/>
  <dimension ref="A1:CL20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B25" sqref="B25"/>
    </sheetView>
  </sheetViews>
  <sheetFormatPr baseColWidth="10" defaultColWidth="11.42578125" defaultRowHeight="15" x14ac:dyDescent="0.25"/>
  <cols>
    <col min="1" max="1" width="13.7109375" style="12" customWidth="1"/>
    <col min="2" max="2" width="11.5703125" style="16" customWidth="1"/>
    <col min="3" max="3" width="11.42578125" style="16"/>
    <col min="4" max="5" width="11" customWidth="1"/>
    <col min="6" max="6" width="11.28515625" customWidth="1"/>
    <col min="7" max="10" width="11" customWidth="1"/>
    <col min="11" max="11" width="12" customWidth="1"/>
    <col min="12" max="12" width="11.28515625" customWidth="1"/>
    <col min="13" max="13" width="12" customWidth="1"/>
    <col min="14" max="14" width="11.42578125" customWidth="1"/>
    <col min="15" max="15" width="12" customWidth="1"/>
    <col min="16" max="16" width="11.28515625" customWidth="1"/>
    <col min="17" max="17" width="12" customWidth="1"/>
    <col min="18" max="18" width="11.140625" customWidth="1"/>
    <col min="19" max="19" width="12" customWidth="1"/>
    <col min="20" max="20" width="11.42578125" customWidth="1"/>
    <col min="21" max="21" width="12" customWidth="1"/>
    <col min="22" max="22" width="11.28515625" customWidth="1"/>
    <col min="23" max="25" width="12" customWidth="1"/>
    <col min="26" max="26" width="11.42578125" customWidth="1"/>
    <col min="27" max="27" width="12" customWidth="1"/>
    <col min="28" max="28" width="11.140625" customWidth="1"/>
    <col min="29" max="29" width="12" customWidth="1"/>
    <col min="30" max="30" width="11.42578125" customWidth="1"/>
    <col min="31" max="31" width="12" customWidth="1"/>
    <col min="32" max="32" width="11.42578125" customWidth="1"/>
    <col min="33" max="33" width="12" customWidth="1"/>
    <col min="34" max="34" width="11.42578125" customWidth="1"/>
    <col min="35" max="35" width="12" customWidth="1"/>
    <col min="36" max="36" width="11.42578125" customWidth="1"/>
    <col min="37" max="37" width="12" customWidth="1"/>
    <col min="38" max="38" width="11.140625" customWidth="1"/>
    <col min="39" max="39" width="12" customWidth="1"/>
    <col min="40" max="40" width="11.42578125" customWidth="1"/>
    <col min="41" max="41" width="12" customWidth="1"/>
    <col min="42" max="42" width="11.42578125" customWidth="1"/>
    <col min="43" max="43" width="12" customWidth="1"/>
    <col min="44" max="44" width="11.28515625" customWidth="1"/>
    <col min="45" max="45" width="12" customWidth="1"/>
    <col min="46" max="46" width="11.140625" customWidth="1"/>
    <col min="47" max="47" width="12" customWidth="1"/>
    <col min="48" max="48" width="11.28515625" customWidth="1"/>
    <col min="49" max="49" width="12" customWidth="1"/>
    <col min="50" max="50" width="11.28515625" customWidth="1"/>
    <col min="51" max="51" width="12" customWidth="1"/>
    <col min="52" max="52" width="11.140625" customWidth="1"/>
    <col min="53" max="53" width="12" customWidth="1"/>
    <col min="54" max="54" width="11.140625" customWidth="1"/>
    <col min="55" max="55" width="12" customWidth="1"/>
    <col min="56" max="56" width="11.28515625" customWidth="1"/>
    <col min="57" max="57" width="12" customWidth="1"/>
    <col min="58" max="58" width="11.140625" customWidth="1"/>
    <col min="59" max="59" width="12" customWidth="1"/>
    <col min="60" max="60" width="11" customWidth="1"/>
    <col min="61" max="61" width="12" customWidth="1"/>
    <col min="62" max="62" width="11.28515625" customWidth="1"/>
    <col min="63" max="63" width="12" customWidth="1"/>
    <col min="64" max="64" width="11.28515625" customWidth="1"/>
    <col min="65" max="65" width="12" customWidth="1"/>
    <col min="66" max="66" width="11" customWidth="1"/>
    <col min="67" max="67" width="12" customWidth="1"/>
    <col min="68" max="68" width="11.28515625" customWidth="1"/>
    <col min="69" max="69" width="12" customWidth="1"/>
    <col min="70" max="70" width="11.28515625" customWidth="1"/>
    <col min="71" max="71" width="12" customWidth="1"/>
    <col min="72" max="72" width="11.140625" customWidth="1"/>
    <col min="73" max="73" width="12" customWidth="1"/>
    <col min="74" max="74" width="11.140625" customWidth="1"/>
    <col min="75" max="75" width="12" customWidth="1"/>
    <col min="76" max="76" width="11.140625" customWidth="1"/>
    <col min="77" max="77" width="12" customWidth="1"/>
    <col min="78" max="78" width="11.28515625" customWidth="1"/>
    <col min="79" max="79" width="12" customWidth="1"/>
    <col min="80" max="80" width="11.42578125" customWidth="1"/>
    <col min="81" max="81" width="12" customWidth="1"/>
    <col min="82" max="82" width="11.28515625" customWidth="1"/>
    <col min="83" max="83" width="12" customWidth="1"/>
    <col min="84" max="84" width="11.140625" customWidth="1"/>
    <col min="85" max="85" width="12" customWidth="1"/>
    <col min="86" max="86" width="11.42578125" customWidth="1"/>
    <col min="87" max="87" width="12" customWidth="1"/>
    <col min="88" max="88" width="11.28515625" customWidth="1"/>
    <col min="89" max="89" width="12" customWidth="1"/>
    <col min="90" max="90" width="11.28515625" customWidth="1"/>
  </cols>
  <sheetData>
    <row r="1" spans="1:90" ht="21.6" customHeight="1" thickBot="1" x14ac:dyDescent="0.4">
      <c r="G1" s="64" t="s">
        <v>115</v>
      </c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2" t="s">
        <v>90</v>
      </c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8" t="s">
        <v>37</v>
      </c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69"/>
      <c r="CF1" s="69"/>
      <c r="CG1" s="69"/>
      <c r="CH1" s="69"/>
      <c r="CI1" s="69"/>
      <c r="CJ1" s="69"/>
      <c r="CK1" s="69"/>
      <c r="CL1" s="69"/>
    </row>
    <row r="2" spans="1:90" s="52" customFormat="1" ht="30" x14ac:dyDescent="0.25">
      <c r="A2" s="46" t="s">
        <v>104</v>
      </c>
      <c r="B2" s="47" t="s">
        <v>62</v>
      </c>
      <c r="C2" s="47" t="s">
        <v>63</v>
      </c>
      <c r="D2" s="48" t="s">
        <v>77</v>
      </c>
      <c r="E2" s="48" t="s">
        <v>116</v>
      </c>
      <c r="F2" s="46" t="s">
        <v>64</v>
      </c>
      <c r="G2" s="49" t="s">
        <v>65</v>
      </c>
      <c r="H2" s="55" t="s">
        <v>118</v>
      </c>
      <c r="I2" s="49" t="s">
        <v>66</v>
      </c>
      <c r="J2" s="55" t="s">
        <v>119</v>
      </c>
      <c r="K2" s="49" t="s">
        <v>67</v>
      </c>
      <c r="L2" s="55" t="s">
        <v>120</v>
      </c>
      <c r="M2" s="49" t="s">
        <v>68</v>
      </c>
      <c r="N2" s="55" t="s">
        <v>121</v>
      </c>
      <c r="O2" s="49" t="s">
        <v>12</v>
      </c>
      <c r="P2" s="55" t="s">
        <v>122</v>
      </c>
      <c r="Q2" s="49" t="s">
        <v>69</v>
      </c>
      <c r="R2" s="55" t="s">
        <v>123</v>
      </c>
      <c r="S2" s="49" t="s">
        <v>70</v>
      </c>
      <c r="T2" s="55" t="s">
        <v>124</v>
      </c>
      <c r="U2" s="49" t="s">
        <v>71</v>
      </c>
      <c r="V2" s="55" t="s">
        <v>125</v>
      </c>
      <c r="W2" s="49" t="s">
        <v>72</v>
      </c>
      <c r="X2" s="53" t="s">
        <v>117</v>
      </c>
      <c r="Y2" s="49" t="s">
        <v>73</v>
      </c>
      <c r="Z2" s="55" t="s">
        <v>126</v>
      </c>
      <c r="AA2" s="49" t="s">
        <v>74</v>
      </c>
      <c r="AB2" s="55" t="s">
        <v>127</v>
      </c>
      <c r="AC2" s="49" t="s">
        <v>75</v>
      </c>
      <c r="AD2" s="55" t="s">
        <v>128</v>
      </c>
      <c r="AE2" s="49" t="s">
        <v>76</v>
      </c>
      <c r="AF2" s="55" t="s">
        <v>129</v>
      </c>
      <c r="AG2" s="49" t="s">
        <v>57</v>
      </c>
      <c r="AH2" s="55" t="s">
        <v>130</v>
      </c>
      <c r="AI2" s="50" t="s">
        <v>78</v>
      </c>
      <c r="AJ2" s="54" t="s">
        <v>131</v>
      </c>
      <c r="AK2" s="50" t="s">
        <v>79</v>
      </c>
      <c r="AL2" s="54" t="s">
        <v>132</v>
      </c>
      <c r="AM2" s="50" t="s">
        <v>80</v>
      </c>
      <c r="AN2" s="54" t="s">
        <v>133</v>
      </c>
      <c r="AO2" s="50" t="s">
        <v>81</v>
      </c>
      <c r="AP2" s="54" t="s">
        <v>134</v>
      </c>
      <c r="AQ2" s="50" t="s">
        <v>82</v>
      </c>
      <c r="AR2" s="54" t="s">
        <v>135</v>
      </c>
      <c r="AS2" s="50" t="s">
        <v>16</v>
      </c>
      <c r="AT2" s="54" t="s">
        <v>136</v>
      </c>
      <c r="AU2" s="50" t="s">
        <v>83</v>
      </c>
      <c r="AV2" s="54" t="s">
        <v>137</v>
      </c>
      <c r="AW2" s="50" t="s">
        <v>84</v>
      </c>
      <c r="AX2" s="54" t="s">
        <v>138</v>
      </c>
      <c r="AY2" s="50" t="s">
        <v>85</v>
      </c>
      <c r="AZ2" s="54" t="s">
        <v>139</v>
      </c>
      <c r="BA2" s="50" t="s">
        <v>86</v>
      </c>
      <c r="BB2" s="54" t="s">
        <v>140</v>
      </c>
      <c r="BC2" s="50" t="s">
        <v>87</v>
      </c>
      <c r="BD2" s="54" t="s">
        <v>141</v>
      </c>
      <c r="BE2" s="50" t="s">
        <v>88</v>
      </c>
      <c r="BF2" s="54" t="s">
        <v>142</v>
      </c>
      <c r="BG2" s="50" t="s">
        <v>30</v>
      </c>
      <c r="BH2" s="54" t="s">
        <v>143</v>
      </c>
      <c r="BI2" s="50" t="s">
        <v>89</v>
      </c>
      <c r="BJ2" s="54" t="s">
        <v>144</v>
      </c>
      <c r="BK2" s="51" t="s">
        <v>91</v>
      </c>
      <c r="BL2" s="56" t="s">
        <v>145</v>
      </c>
      <c r="BM2" s="51" t="s">
        <v>42</v>
      </c>
      <c r="BN2" s="56" t="s">
        <v>146</v>
      </c>
      <c r="BO2" s="51" t="s">
        <v>92</v>
      </c>
      <c r="BP2" s="56" t="s">
        <v>147</v>
      </c>
      <c r="BQ2" s="51" t="s">
        <v>93</v>
      </c>
      <c r="BR2" s="56" t="s">
        <v>148</v>
      </c>
      <c r="BS2" s="51" t="s">
        <v>94</v>
      </c>
      <c r="BT2" s="56" t="s">
        <v>149</v>
      </c>
      <c r="BU2" s="51" t="s">
        <v>95</v>
      </c>
      <c r="BV2" s="56" t="s">
        <v>150</v>
      </c>
      <c r="BW2" s="51" t="s">
        <v>96</v>
      </c>
      <c r="BX2" s="56" t="s">
        <v>151</v>
      </c>
      <c r="BY2" s="51" t="s">
        <v>97</v>
      </c>
      <c r="BZ2" s="56" t="s">
        <v>152</v>
      </c>
      <c r="CA2" s="51" t="s">
        <v>98</v>
      </c>
      <c r="CB2" s="56" t="s">
        <v>153</v>
      </c>
      <c r="CC2" s="51" t="s">
        <v>99</v>
      </c>
      <c r="CD2" s="56" t="s">
        <v>154</v>
      </c>
      <c r="CE2" s="51" t="s">
        <v>100</v>
      </c>
      <c r="CF2" s="56" t="s">
        <v>155</v>
      </c>
      <c r="CG2" s="51" t="s">
        <v>101</v>
      </c>
      <c r="CH2" s="56" t="s">
        <v>156</v>
      </c>
      <c r="CI2" s="51" t="s">
        <v>102</v>
      </c>
      <c r="CJ2" s="56" t="s">
        <v>157</v>
      </c>
      <c r="CK2" s="51" t="s">
        <v>103</v>
      </c>
      <c r="CL2" s="56" t="s">
        <v>158</v>
      </c>
    </row>
    <row r="3" spans="1:90" x14ac:dyDescent="0.25">
      <c r="A3" s="12">
        <v>1</v>
      </c>
      <c r="B3" s="16" t="s">
        <v>160</v>
      </c>
      <c r="C3" s="16" t="s">
        <v>106</v>
      </c>
      <c r="D3" s="21" t="b">
        <v>1</v>
      </c>
      <c r="G3" s="24" t="b">
        <v>0</v>
      </c>
      <c r="H3" s="25"/>
      <c r="I3" s="24" t="b">
        <v>0</v>
      </c>
      <c r="J3" s="25"/>
      <c r="K3" s="24" t="b">
        <v>0</v>
      </c>
      <c r="L3" s="25"/>
      <c r="M3" s="24" t="b">
        <v>0</v>
      </c>
      <c r="N3" s="28"/>
      <c r="O3" s="24" t="b">
        <v>0</v>
      </c>
      <c r="P3" s="28"/>
      <c r="Q3" s="24" t="b">
        <v>1</v>
      </c>
      <c r="R3" s="28"/>
      <c r="S3" s="24" t="b">
        <v>0</v>
      </c>
      <c r="T3" s="28"/>
      <c r="U3" s="24" t="b">
        <v>0</v>
      </c>
      <c r="V3" s="28"/>
      <c r="W3" s="21" t="b">
        <v>0</v>
      </c>
      <c r="X3" s="30"/>
      <c r="Y3" s="24" t="b">
        <v>0</v>
      </c>
      <c r="Z3" s="28"/>
      <c r="AA3" s="21" t="b">
        <v>0</v>
      </c>
      <c r="AB3" s="30"/>
      <c r="AC3" s="24" t="b">
        <v>0</v>
      </c>
      <c r="AD3" s="28"/>
      <c r="AE3" s="21" t="b">
        <v>0</v>
      </c>
      <c r="AF3" s="30"/>
      <c r="AG3" s="24" t="b">
        <v>0</v>
      </c>
      <c r="AH3" s="28"/>
      <c r="AI3" s="21" t="b">
        <v>0</v>
      </c>
      <c r="AK3" s="24" t="b">
        <v>0</v>
      </c>
      <c r="AL3" s="25"/>
      <c r="AM3" s="21" t="b">
        <v>0</v>
      </c>
      <c r="AO3" s="24" t="b">
        <v>0</v>
      </c>
      <c r="AP3" s="28"/>
      <c r="AQ3" s="21" t="b">
        <v>0</v>
      </c>
      <c r="AR3" s="30"/>
      <c r="AS3" s="24" t="b">
        <v>0</v>
      </c>
      <c r="AT3" s="28"/>
      <c r="AU3" s="21" t="b">
        <v>0</v>
      </c>
      <c r="AV3" s="30"/>
      <c r="AW3" s="24" t="b">
        <v>0</v>
      </c>
      <c r="AX3" s="28"/>
      <c r="AY3" s="21" t="b">
        <v>0</v>
      </c>
      <c r="AZ3" s="30"/>
      <c r="BA3" s="24" t="b">
        <v>0</v>
      </c>
      <c r="BB3" s="28"/>
      <c r="BC3" s="21" t="b">
        <v>0</v>
      </c>
      <c r="BD3" s="30"/>
      <c r="BE3" s="24" t="b">
        <v>0</v>
      </c>
      <c r="BF3" s="28"/>
      <c r="BG3" s="21" t="b">
        <v>0</v>
      </c>
      <c r="BH3" s="30"/>
      <c r="BI3" s="24" t="b">
        <v>0</v>
      </c>
      <c r="BJ3" s="28"/>
      <c r="BK3" s="21" t="b">
        <v>0</v>
      </c>
      <c r="BL3" s="30"/>
      <c r="BM3" s="24" t="b">
        <v>0</v>
      </c>
      <c r="BN3" s="25"/>
      <c r="BO3" s="21" t="b">
        <v>0</v>
      </c>
      <c r="BP3" s="30"/>
      <c r="BQ3" s="24" t="b">
        <v>0</v>
      </c>
      <c r="BR3" s="28"/>
      <c r="BS3" s="21" t="b">
        <v>0</v>
      </c>
      <c r="BT3" s="30"/>
      <c r="BU3" s="24" t="b">
        <v>0</v>
      </c>
      <c r="BV3" s="28"/>
      <c r="BW3" s="21" t="b">
        <v>0</v>
      </c>
      <c r="BY3" s="24" t="b">
        <v>0</v>
      </c>
      <c r="BZ3" s="28"/>
      <c r="CA3" s="21" t="b">
        <v>0</v>
      </c>
      <c r="CB3" s="30"/>
      <c r="CC3" s="24" t="b">
        <v>0</v>
      </c>
      <c r="CD3" s="28"/>
      <c r="CE3" s="21" t="b">
        <v>0</v>
      </c>
      <c r="CF3" s="30"/>
      <c r="CG3" s="24" t="b">
        <v>0</v>
      </c>
      <c r="CH3" s="28"/>
      <c r="CI3" s="21" t="b">
        <v>0</v>
      </c>
      <c r="CJ3" s="30"/>
      <c r="CK3" s="24" t="b">
        <v>0</v>
      </c>
      <c r="CL3" s="28"/>
    </row>
    <row r="4" spans="1:90" x14ac:dyDescent="0.25">
      <c r="A4" s="12">
        <f>A3+1</f>
        <v>2</v>
      </c>
      <c r="B4" s="16" t="s">
        <v>166</v>
      </c>
      <c r="C4" s="16" t="s">
        <v>107</v>
      </c>
      <c r="D4" s="21" t="b">
        <v>1</v>
      </c>
      <c r="G4" s="24" t="b">
        <v>0</v>
      </c>
      <c r="H4" s="25"/>
      <c r="I4" s="24" t="b">
        <v>0</v>
      </c>
      <c r="J4" s="25"/>
      <c r="K4" s="24" t="b">
        <v>0</v>
      </c>
      <c r="L4" s="25"/>
      <c r="M4" s="24" t="b">
        <v>0</v>
      </c>
      <c r="N4" s="28"/>
      <c r="O4" s="24" t="b">
        <v>0</v>
      </c>
      <c r="P4" s="28"/>
      <c r="Q4" s="24" t="b">
        <v>1</v>
      </c>
      <c r="R4" s="28"/>
      <c r="S4" s="24" t="b">
        <v>1</v>
      </c>
      <c r="T4" s="28"/>
      <c r="U4" s="24" t="b">
        <v>1</v>
      </c>
      <c r="V4" s="28"/>
      <c r="W4" s="21" t="b">
        <v>0</v>
      </c>
      <c r="X4" s="30"/>
      <c r="Y4" s="24" t="b">
        <v>0</v>
      </c>
      <c r="Z4" s="28"/>
      <c r="AA4" s="21" t="b">
        <v>0</v>
      </c>
      <c r="AB4" s="30"/>
      <c r="AC4" s="24" t="b">
        <v>0</v>
      </c>
      <c r="AD4" s="28"/>
      <c r="AE4" s="21" t="b">
        <v>1</v>
      </c>
      <c r="AF4" s="30"/>
      <c r="AG4" s="24" t="b">
        <v>0</v>
      </c>
      <c r="AH4" s="28"/>
      <c r="AI4" s="21" t="b">
        <v>0</v>
      </c>
      <c r="AK4" s="24" t="b">
        <v>0</v>
      </c>
      <c r="AL4" s="25"/>
      <c r="AM4" s="21" t="b">
        <v>0</v>
      </c>
      <c r="AO4" s="24" t="b">
        <v>0</v>
      </c>
      <c r="AP4" s="28"/>
      <c r="AQ4" s="21" t="b">
        <v>0</v>
      </c>
      <c r="AR4" s="30"/>
      <c r="AS4" s="24" t="b">
        <v>1</v>
      </c>
      <c r="AT4" s="28"/>
      <c r="AU4" s="21" t="b">
        <v>0</v>
      </c>
      <c r="AV4" s="30"/>
      <c r="AW4" s="24" t="b">
        <v>0</v>
      </c>
      <c r="AX4" s="28"/>
      <c r="AY4" s="21" t="b">
        <v>1</v>
      </c>
      <c r="AZ4" s="30"/>
      <c r="BA4" s="24" t="b">
        <v>0</v>
      </c>
      <c r="BB4" s="28"/>
      <c r="BC4" s="21" t="b">
        <v>1</v>
      </c>
      <c r="BD4" s="30"/>
      <c r="BE4" s="24" t="b">
        <v>0</v>
      </c>
      <c r="BF4" s="28"/>
      <c r="BG4" s="21" t="b">
        <v>0</v>
      </c>
      <c r="BH4" s="30"/>
      <c r="BI4" s="24" t="b">
        <v>0</v>
      </c>
      <c r="BJ4" s="28"/>
      <c r="BK4" s="21" t="b">
        <v>0</v>
      </c>
      <c r="BL4" s="30"/>
      <c r="BM4" s="24" t="b">
        <v>0</v>
      </c>
      <c r="BN4" s="25"/>
      <c r="BO4" s="21" t="b">
        <v>0</v>
      </c>
      <c r="BP4" s="30"/>
      <c r="BQ4" s="24" t="b">
        <v>0</v>
      </c>
      <c r="BR4" s="28"/>
      <c r="BS4" s="21" t="b">
        <v>0</v>
      </c>
      <c r="BT4" s="30"/>
      <c r="BU4" s="24" t="b">
        <v>0</v>
      </c>
      <c r="BV4" s="28"/>
      <c r="BW4" s="21" t="b">
        <v>0</v>
      </c>
      <c r="BY4" s="24" t="b">
        <v>0</v>
      </c>
      <c r="BZ4" s="28"/>
      <c r="CA4" s="21" t="b">
        <v>0</v>
      </c>
      <c r="CB4" s="30"/>
      <c r="CC4" s="24" t="b">
        <v>0</v>
      </c>
      <c r="CD4" s="28"/>
      <c r="CE4" s="21" t="b">
        <v>0</v>
      </c>
      <c r="CF4" s="30"/>
      <c r="CG4" s="24" t="b">
        <v>1</v>
      </c>
      <c r="CH4" s="28"/>
      <c r="CI4" s="21" t="b">
        <v>1</v>
      </c>
      <c r="CJ4" s="30"/>
      <c r="CK4" s="24" t="b">
        <v>0</v>
      </c>
      <c r="CL4" s="28"/>
    </row>
    <row r="5" spans="1:90" x14ac:dyDescent="0.25">
      <c r="A5" s="12">
        <f t="shared" ref="A5:A6" si="0">A4+1</f>
        <v>3</v>
      </c>
      <c r="B5" s="16" t="s">
        <v>163</v>
      </c>
      <c r="C5" s="16" t="s">
        <v>105</v>
      </c>
      <c r="D5" s="21" t="b">
        <v>1</v>
      </c>
      <c r="G5" s="24" t="b">
        <v>1</v>
      </c>
      <c r="H5" s="25"/>
      <c r="I5" s="24" t="b">
        <v>1</v>
      </c>
      <c r="J5" s="25"/>
      <c r="K5" s="24" t="b">
        <v>1</v>
      </c>
      <c r="L5" s="25"/>
      <c r="M5" s="24" t="b">
        <v>1</v>
      </c>
      <c r="N5" s="28"/>
      <c r="O5" s="24" t="b">
        <v>0</v>
      </c>
      <c r="P5" s="28"/>
      <c r="Q5" s="24" t="b">
        <v>0</v>
      </c>
      <c r="R5" s="28"/>
      <c r="S5" s="24" t="b">
        <v>0</v>
      </c>
      <c r="T5" s="28"/>
      <c r="U5" s="24" t="b">
        <v>0</v>
      </c>
      <c r="V5" s="28"/>
      <c r="W5" s="21" t="b">
        <v>0</v>
      </c>
      <c r="X5" s="30"/>
      <c r="Y5" s="24" t="b">
        <v>0</v>
      </c>
      <c r="Z5" s="28"/>
      <c r="AA5" s="21" t="b">
        <v>0</v>
      </c>
      <c r="AB5" s="30"/>
      <c r="AC5" s="24" t="b">
        <v>1</v>
      </c>
      <c r="AD5" s="28"/>
      <c r="AE5" s="21" t="b">
        <v>1</v>
      </c>
      <c r="AF5" s="30"/>
      <c r="AG5" s="24" t="b">
        <v>0</v>
      </c>
      <c r="AH5" s="28"/>
      <c r="AI5" s="21" t="b">
        <v>0</v>
      </c>
      <c r="AK5" s="24" t="b">
        <v>0</v>
      </c>
      <c r="AL5" s="25"/>
      <c r="AM5" s="21" t="b">
        <v>0</v>
      </c>
      <c r="AO5" s="24" t="b">
        <v>1</v>
      </c>
      <c r="AP5" s="28"/>
      <c r="AQ5" s="21" t="b">
        <v>0</v>
      </c>
      <c r="AR5" s="30"/>
      <c r="AS5" s="24" t="b">
        <v>0</v>
      </c>
      <c r="AT5" s="28"/>
      <c r="AU5" s="21" t="b">
        <v>0</v>
      </c>
      <c r="AV5" s="30"/>
      <c r="AW5" s="24" t="b">
        <v>0</v>
      </c>
      <c r="AX5" s="28"/>
      <c r="AY5" s="21" t="b">
        <v>0</v>
      </c>
      <c r="AZ5" s="30"/>
      <c r="BA5" s="24" t="b">
        <v>0</v>
      </c>
      <c r="BB5" s="28"/>
      <c r="BC5" s="21" t="b">
        <v>0</v>
      </c>
      <c r="BD5" s="30"/>
      <c r="BE5" s="24" t="b">
        <v>0</v>
      </c>
      <c r="BF5" s="28"/>
      <c r="BG5" s="21" t="b">
        <v>0</v>
      </c>
      <c r="BH5" s="30"/>
      <c r="BI5" s="24" t="b">
        <v>0</v>
      </c>
      <c r="BJ5" s="28"/>
      <c r="BK5" s="21" t="b">
        <v>0</v>
      </c>
      <c r="BL5" s="30"/>
      <c r="BM5" s="24" t="b">
        <v>0</v>
      </c>
      <c r="BN5" s="25"/>
      <c r="BO5" s="21" t="b">
        <v>0</v>
      </c>
      <c r="BP5" s="30"/>
      <c r="BQ5" s="24" t="b">
        <v>0</v>
      </c>
      <c r="BR5" s="28"/>
      <c r="BS5" s="21" t="b">
        <v>1</v>
      </c>
      <c r="BT5" s="30"/>
      <c r="BU5" s="24" t="b">
        <v>0</v>
      </c>
      <c r="BV5" s="28"/>
      <c r="BW5" s="21" t="b">
        <v>1</v>
      </c>
      <c r="BX5" t="s">
        <v>114</v>
      </c>
      <c r="BY5" s="24" t="b">
        <v>1</v>
      </c>
      <c r="BZ5" s="28"/>
      <c r="CA5" s="21" t="b">
        <v>0</v>
      </c>
      <c r="CB5" s="30"/>
      <c r="CC5" s="24" t="b">
        <v>1</v>
      </c>
      <c r="CD5" s="28"/>
      <c r="CE5" s="21" t="b">
        <v>1</v>
      </c>
      <c r="CF5" s="30"/>
      <c r="CG5" s="24" t="b">
        <v>0</v>
      </c>
      <c r="CH5" s="28"/>
      <c r="CI5" s="21" t="b">
        <v>0</v>
      </c>
      <c r="CJ5" s="30"/>
      <c r="CK5" s="24" t="b">
        <v>0</v>
      </c>
      <c r="CL5" s="28"/>
    </row>
    <row r="6" spans="1:90" x14ac:dyDescent="0.25">
      <c r="A6" s="12">
        <f t="shared" si="0"/>
        <v>4</v>
      </c>
      <c r="B6" s="16" t="s">
        <v>164</v>
      </c>
      <c r="C6" s="16" t="s">
        <v>108</v>
      </c>
      <c r="D6" s="21" t="b">
        <v>1</v>
      </c>
      <c r="F6" s="22">
        <v>45796</v>
      </c>
      <c r="G6" s="24" t="b">
        <v>1</v>
      </c>
      <c r="H6" s="25"/>
      <c r="I6" s="24" t="b">
        <v>1</v>
      </c>
      <c r="J6" s="25"/>
      <c r="K6" s="24" t="b">
        <v>1</v>
      </c>
      <c r="L6" s="25"/>
      <c r="M6" s="24" t="b">
        <v>1</v>
      </c>
      <c r="N6" s="28"/>
      <c r="O6" s="24" t="b">
        <v>0</v>
      </c>
      <c r="P6" s="28"/>
      <c r="Q6" s="24" t="b">
        <v>1</v>
      </c>
      <c r="R6" s="28"/>
      <c r="S6" s="24" t="b">
        <v>1</v>
      </c>
      <c r="T6" s="28"/>
      <c r="U6" s="24" t="b">
        <v>0</v>
      </c>
      <c r="V6" s="28"/>
      <c r="W6" s="21" t="b">
        <v>0</v>
      </c>
      <c r="X6" s="30"/>
      <c r="Y6" s="24" t="b">
        <v>0</v>
      </c>
      <c r="Z6" s="28"/>
      <c r="AA6" s="21" t="b">
        <v>0</v>
      </c>
      <c r="AB6" s="30"/>
      <c r="AC6" s="24" t="b">
        <v>0</v>
      </c>
      <c r="AD6" s="28"/>
      <c r="AE6" s="21" t="b">
        <v>0</v>
      </c>
      <c r="AF6" s="30"/>
      <c r="AG6" s="24" t="b">
        <v>0</v>
      </c>
      <c r="AH6" s="28"/>
      <c r="AI6" s="21" t="b">
        <v>0</v>
      </c>
      <c r="AK6" s="24" t="b">
        <v>0</v>
      </c>
      <c r="AL6" s="25"/>
      <c r="AM6" s="21" t="b">
        <v>0</v>
      </c>
      <c r="AO6" s="24" t="b">
        <v>0</v>
      </c>
      <c r="AP6" s="28"/>
      <c r="AQ6" s="21" t="b">
        <v>0</v>
      </c>
      <c r="AR6" s="30"/>
      <c r="AS6" s="24" t="b">
        <v>0</v>
      </c>
      <c r="AT6" s="28"/>
      <c r="AU6" s="21" t="b">
        <v>1</v>
      </c>
      <c r="AV6" s="30"/>
      <c r="AW6" s="24" t="b">
        <v>1</v>
      </c>
      <c r="AX6" s="28"/>
      <c r="AY6" s="21" t="b">
        <v>0</v>
      </c>
      <c r="AZ6" s="30"/>
      <c r="BA6" s="24" t="b">
        <v>0</v>
      </c>
      <c r="BB6" s="28"/>
      <c r="BC6" s="21" t="b">
        <v>0</v>
      </c>
      <c r="BD6" s="30"/>
      <c r="BE6" s="24" t="b">
        <v>0</v>
      </c>
      <c r="BF6" s="28"/>
      <c r="BG6" s="21" t="b">
        <v>0</v>
      </c>
      <c r="BH6" s="30"/>
      <c r="BI6" s="24" t="b">
        <v>0</v>
      </c>
      <c r="BJ6" s="28"/>
      <c r="BK6" s="21" t="b">
        <v>0</v>
      </c>
      <c r="BL6" s="30"/>
      <c r="BM6" s="24" t="b">
        <v>0</v>
      </c>
      <c r="BN6" s="25"/>
      <c r="BO6" s="21" t="b">
        <v>0</v>
      </c>
      <c r="BP6" s="30"/>
      <c r="BQ6" s="24" t="b">
        <v>0</v>
      </c>
      <c r="BR6" s="28"/>
      <c r="BS6" s="21" t="b">
        <v>0</v>
      </c>
      <c r="BT6" s="30"/>
      <c r="BU6" s="24" t="b">
        <v>0</v>
      </c>
      <c r="BV6" s="28"/>
      <c r="BW6" s="21" t="b">
        <v>0</v>
      </c>
      <c r="BY6" s="24" t="b">
        <v>0</v>
      </c>
      <c r="BZ6" s="28"/>
      <c r="CA6" s="21" t="b">
        <v>1</v>
      </c>
      <c r="CB6" s="30"/>
      <c r="CC6" s="24" t="b">
        <v>1</v>
      </c>
      <c r="CD6" s="28"/>
      <c r="CE6" s="21" t="b">
        <v>1</v>
      </c>
      <c r="CF6" s="30"/>
      <c r="CG6" s="24" t="b">
        <v>0</v>
      </c>
      <c r="CH6" s="28"/>
      <c r="CI6" s="21" t="b">
        <v>0</v>
      </c>
      <c r="CJ6" s="30"/>
      <c r="CK6" s="24" t="b">
        <v>1</v>
      </c>
      <c r="CL6" s="28"/>
    </row>
    <row r="7" spans="1:90" x14ac:dyDescent="0.25">
      <c r="D7" s="21" t="b">
        <v>0</v>
      </c>
      <c r="G7" s="24" t="b">
        <v>0</v>
      </c>
      <c r="H7" s="25"/>
      <c r="I7" s="24" t="b">
        <v>0</v>
      </c>
      <c r="J7" s="25"/>
      <c r="K7" s="24" t="b">
        <v>0</v>
      </c>
      <c r="L7" s="25"/>
      <c r="M7" s="24" t="b">
        <v>0</v>
      </c>
      <c r="N7" s="28"/>
      <c r="O7" s="24" t="b">
        <v>0</v>
      </c>
      <c r="P7" s="28"/>
      <c r="Q7" s="24" t="b">
        <v>0</v>
      </c>
      <c r="R7" s="28"/>
      <c r="S7" s="24" t="b">
        <v>0</v>
      </c>
      <c r="T7" s="28"/>
      <c r="U7" s="24" t="b">
        <v>0</v>
      </c>
      <c r="V7" s="28"/>
      <c r="W7" s="21" t="b">
        <v>0</v>
      </c>
      <c r="X7" s="30"/>
      <c r="Y7" s="24" t="b">
        <v>0</v>
      </c>
      <c r="Z7" s="28"/>
      <c r="AA7" s="21" t="b">
        <v>0</v>
      </c>
      <c r="AB7" s="30"/>
      <c r="AC7" s="24" t="b">
        <v>0</v>
      </c>
      <c r="AD7" s="28"/>
      <c r="AE7" s="21" t="b">
        <v>0</v>
      </c>
      <c r="AF7" s="30"/>
      <c r="AG7" s="24" t="b">
        <v>0</v>
      </c>
      <c r="AH7" s="28"/>
      <c r="AI7" s="21" t="b">
        <v>0</v>
      </c>
      <c r="AK7" s="24" t="b">
        <v>0</v>
      </c>
      <c r="AL7" s="25"/>
      <c r="AM7" s="21" t="b">
        <v>0</v>
      </c>
      <c r="AO7" s="24" t="b">
        <v>0</v>
      </c>
      <c r="AP7" s="28"/>
      <c r="AQ7" s="21" t="b">
        <v>0</v>
      </c>
      <c r="AR7" s="30"/>
      <c r="AS7" s="24" t="b">
        <v>0</v>
      </c>
      <c r="AT7" s="28"/>
      <c r="AU7" s="21" t="b">
        <v>0</v>
      </c>
      <c r="AV7" s="30"/>
      <c r="AW7" s="24" t="b">
        <v>0</v>
      </c>
      <c r="AX7" s="28"/>
      <c r="AY7" s="21" t="b">
        <v>0</v>
      </c>
      <c r="AZ7" s="30"/>
      <c r="BA7" s="24" t="b">
        <v>0</v>
      </c>
      <c r="BB7" s="28"/>
      <c r="BC7" s="21" t="b">
        <v>0</v>
      </c>
      <c r="BD7" s="30"/>
      <c r="BE7" s="24" t="b">
        <v>0</v>
      </c>
      <c r="BF7" s="28"/>
      <c r="BG7" s="21" t="b">
        <v>0</v>
      </c>
      <c r="BH7" s="30"/>
      <c r="BI7" s="24" t="b">
        <v>0</v>
      </c>
      <c r="BJ7" s="28"/>
      <c r="BK7" s="21" t="b">
        <v>0</v>
      </c>
      <c r="BL7" s="30"/>
      <c r="BM7" s="24" t="b">
        <v>0</v>
      </c>
      <c r="BN7" s="25"/>
      <c r="BO7" s="21" t="b">
        <v>0</v>
      </c>
      <c r="BP7" s="30"/>
      <c r="BQ7" s="24" t="b">
        <v>0</v>
      </c>
      <c r="BR7" s="28"/>
      <c r="BS7" s="21" t="b">
        <v>0</v>
      </c>
      <c r="BT7" s="30"/>
      <c r="BU7" s="24" t="b">
        <v>0</v>
      </c>
      <c r="BV7" s="28"/>
      <c r="BW7" s="21" t="b">
        <v>0</v>
      </c>
      <c r="BY7" s="24" t="b">
        <v>0</v>
      </c>
      <c r="BZ7" s="28"/>
      <c r="CA7" s="21" t="b">
        <v>0</v>
      </c>
      <c r="CB7" s="30"/>
      <c r="CC7" s="24" t="b">
        <v>0</v>
      </c>
      <c r="CD7" s="28"/>
      <c r="CE7" s="21" t="b">
        <v>0</v>
      </c>
      <c r="CF7" s="30"/>
      <c r="CG7" s="24" t="b">
        <v>0</v>
      </c>
      <c r="CH7" s="28"/>
      <c r="CI7" s="21" t="b">
        <v>0</v>
      </c>
      <c r="CJ7" s="30"/>
      <c r="CK7" s="24" t="b">
        <v>0</v>
      </c>
      <c r="CL7" s="28"/>
    </row>
    <row r="8" spans="1:90" x14ac:dyDescent="0.25">
      <c r="D8" s="21" t="b">
        <v>0</v>
      </c>
      <c r="G8" s="24" t="b">
        <v>0</v>
      </c>
      <c r="H8" s="25"/>
      <c r="I8" s="24" t="b">
        <v>0</v>
      </c>
      <c r="J8" s="25"/>
      <c r="K8" s="24" t="b">
        <v>0</v>
      </c>
      <c r="L8" s="25"/>
      <c r="M8" s="24" t="b">
        <v>0</v>
      </c>
      <c r="N8" s="28"/>
      <c r="O8" s="24" t="b">
        <v>0</v>
      </c>
      <c r="P8" s="28"/>
      <c r="Q8" s="24" t="b">
        <v>0</v>
      </c>
      <c r="R8" s="28"/>
      <c r="S8" s="24" t="b">
        <v>0</v>
      </c>
      <c r="T8" s="28"/>
      <c r="U8" s="24" t="b">
        <v>0</v>
      </c>
      <c r="V8" s="28"/>
      <c r="W8" s="21" t="b">
        <v>0</v>
      </c>
      <c r="X8" s="30"/>
      <c r="Y8" s="24" t="b">
        <v>0</v>
      </c>
      <c r="Z8" s="28"/>
      <c r="AA8" s="21" t="b">
        <v>0</v>
      </c>
      <c r="AB8" s="30"/>
      <c r="AC8" s="24" t="b">
        <v>0</v>
      </c>
      <c r="AD8" s="28"/>
      <c r="AE8" s="21" t="b">
        <v>0</v>
      </c>
      <c r="AF8" s="30"/>
      <c r="AG8" s="24" t="b">
        <v>0</v>
      </c>
      <c r="AH8" s="28"/>
      <c r="AI8" s="21" t="b">
        <v>0</v>
      </c>
      <c r="AK8" s="24" t="b">
        <v>0</v>
      </c>
      <c r="AL8" s="25"/>
      <c r="AM8" s="21" t="b">
        <v>0</v>
      </c>
      <c r="AO8" s="24" t="b">
        <v>0</v>
      </c>
      <c r="AP8" s="28"/>
      <c r="AQ8" s="21" t="b">
        <v>0</v>
      </c>
      <c r="AR8" s="30"/>
      <c r="AS8" s="24" t="b">
        <v>0</v>
      </c>
      <c r="AT8" s="28"/>
      <c r="AU8" s="21" t="b">
        <v>0</v>
      </c>
      <c r="AV8" s="30"/>
      <c r="AW8" s="24" t="b">
        <v>0</v>
      </c>
      <c r="AX8" s="28"/>
      <c r="AY8" s="21" t="b">
        <v>0</v>
      </c>
      <c r="AZ8" s="30"/>
      <c r="BA8" s="24" t="b">
        <v>0</v>
      </c>
      <c r="BB8" s="28"/>
      <c r="BC8" s="21" t="b">
        <v>0</v>
      </c>
      <c r="BD8" s="30"/>
      <c r="BE8" s="24" t="b">
        <v>0</v>
      </c>
      <c r="BF8" s="28"/>
      <c r="BG8" s="21" t="b">
        <v>0</v>
      </c>
      <c r="BH8" s="30"/>
      <c r="BI8" s="24" t="b">
        <v>0</v>
      </c>
      <c r="BJ8" s="28"/>
      <c r="BK8" s="21" t="b">
        <v>0</v>
      </c>
      <c r="BL8" s="30"/>
      <c r="BM8" s="24" t="b">
        <v>0</v>
      </c>
      <c r="BN8" s="25"/>
      <c r="BO8" s="21" t="b">
        <v>0</v>
      </c>
      <c r="BP8" s="30"/>
      <c r="BQ8" s="24" t="b">
        <v>0</v>
      </c>
      <c r="BR8" s="28"/>
      <c r="BS8" s="21" t="b">
        <v>0</v>
      </c>
      <c r="BT8" s="30"/>
      <c r="BU8" s="24" t="b">
        <v>0</v>
      </c>
      <c r="BV8" s="28"/>
      <c r="BW8" s="21" t="b">
        <v>0</v>
      </c>
      <c r="BY8" s="24" t="b">
        <v>0</v>
      </c>
      <c r="BZ8" s="28"/>
      <c r="CA8" s="21" t="b">
        <v>0</v>
      </c>
      <c r="CB8" s="30"/>
      <c r="CC8" s="24" t="b">
        <v>0</v>
      </c>
      <c r="CD8" s="28"/>
      <c r="CE8" s="21" t="b">
        <v>0</v>
      </c>
      <c r="CF8" s="30"/>
      <c r="CG8" s="24" t="b">
        <v>0</v>
      </c>
      <c r="CH8" s="28"/>
      <c r="CI8" s="21" t="b">
        <v>0</v>
      </c>
      <c r="CJ8" s="30"/>
      <c r="CK8" s="24" t="b">
        <v>0</v>
      </c>
      <c r="CL8" s="28"/>
    </row>
    <row r="9" spans="1:90" ht="15.75" thickBot="1" x14ac:dyDescent="0.3">
      <c r="D9" s="21" t="b">
        <v>0</v>
      </c>
      <c r="G9" s="26" t="b">
        <v>0</v>
      </c>
      <c r="H9" s="27"/>
      <c r="I9" s="26" t="b">
        <v>0</v>
      </c>
      <c r="J9" s="27"/>
      <c r="K9" s="26" t="b">
        <v>0</v>
      </c>
      <c r="L9" s="27"/>
      <c r="M9" s="26" t="b">
        <v>0</v>
      </c>
      <c r="N9" s="29"/>
      <c r="O9" s="26" t="b">
        <v>0</v>
      </c>
      <c r="P9" s="29"/>
      <c r="Q9" s="26" t="b">
        <v>0</v>
      </c>
      <c r="R9" s="29"/>
      <c r="S9" s="26" t="b">
        <v>0</v>
      </c>
      <c r="T9" s="29"/>
      <c r="U9" s="26" t="b">
        <v>0</v>
      </c>
      <c r="V9" s="29"/>
      <c r="W9" s="31" t="b">
        <v>0</v>
      </c>
      <c r="X9" s="32"/>
      <c r="Y9" s="26" t="b">
        <v>0</v>
      </c>
      <c r="Z9" s="29"/>
      <c r="AA9" s="31" t="b">
        <v>0</v>
      </c>
      <c r="AB9" s="32"/>
      <c r="AC9" s="26" t="b">
        <v>0</v>
      </c>
      <c r="AD9" s="29"/>
      <c r="AE9" s="31" t="b">
        <v>0</v>
      </c>
      <c r="AF9" s="32"/>
      <c r="AG9" s="26" t="b">
        <v>0</v>
      </c>
      <c r="AH9" s="29"/>
      <c r="AI9" s="31" t="b">
        <v>0</v>
      </c>
      <c r="AJ9" s="33"/>
      <c r="AK9" s="26" t="b">
        <v>0</v>
      </c>
      <c r="AL9" s="27"/>
      <c r="AM9" s="31" t="b">
        <v>0</v>
      </c>
      <c r="AN9" s="33"/>
      <c r="AO9" s="26" t="b">
        <v>0</v>
      </c>
      <c r="AP9" s="29"/>
      <c r="AQ9" s="31" t="b">
        <v>0</v>
      </c>
      <c r="AR9" s="32"/>
      <c r="AS9" s="26" t="b">
        <v>0</v>
      </c>
      <c r="AT9" s="29"/>
      <c r="AU9" s="31" t="b">
        <v>0</v>
      </c>
      <c r="AV9" s="32"/>
      <c r="AW9" s="26" t="b">
        <v>0</v>
      </c>
      <c r="AX9" s="29"/>
      <c r="AY9" s="31" t="b">
        <v>0</v>
      </c>
      <c r="AZ9" s="32"/>
      <c r="BA9" s="26" t="b">
        <v>0</v>
      </c>
      <c r="BB9" s="29"/>
      <c r="BC9" s="31" t="b">
        <v>0</v>
      </c>
      <c r="BD9" s="32"/>
      <c r="BE9" s="26" t="b">
        <v>0</v>
      </c>
      <c r="BF9" s="29"/>
      <c r="BG9" s="31" t="b">
        <v>0</v>
      </c>
      <c r="BH9" s="32"/>
      <c r="BI9" s="26" t="b">
        <v>0</v>
      </c>
      <c r="BJ9" s="29"/>
      <c r="BK9" s="31" t="b">
        <v>0</v>
      </c>
      <c r="BL9" s="32"/>
      <c r="BM9" s="26" t="b">
        <v>0</v>
      </c>
      <c r="BN9" s="27"/>
      <c r="BO9" s="31" t="b">
        <v>0</v>
      </c>
      <c r="BP9" s="32"/>
      <c r="BQ9" s="26" t="b">
        <v>0</v>
      </c>
      <c r="BR9" s="29"/>
      <c r="BS9" s="31" t="b">
        <v>0</v>
      </c>
      <c r="BT9" s="32"/>
      <c r="BU9" s="26" t="b">
        <v>0</v>
      </c>
      <c r="BV9" s="29"/>
      <c r="BW9" s="31" t="b">
        <v>0</v>
      </c>
      <c r="BX9" s="33"/>
      <c r="BY9" s="26" t="b">
        <v>0</v>
      </c>
      <c r="BZ9" s="29"/>
      <c r="CA9" s="31" t="b">
        <v>0</v>
      </c>
      <c r="CB9" s="32"/>
      <c r="CC9" s="26" t="b">
        <v>0</v>
      </c>
      <c r="CD9" s="29"/>
      <c r="CE9" s="31" t="b">
        <v>0</v>
      </c>
      <c r="CF9" s="32"/>
      <c r="CG9" s="26" t="b">
        <v>0</v>
      </c>
      <c r="CH9" s="29"/>
      <c r="CI9" s="31" t="b">
        <v>0</v>
      </c>
      <c r="CJ9" s="32"/>
      <c r="CK9" s="26" t="b">
        <v>0</v>
      </c>
      <c r="CL9" s="29"/>
    </row>
    <row r="10" spans="1:90" s="12" customFormat="1" ht="25.15" customHeight="1" thickBot="1" x14ac:dyDescent="0.3">
      <c r="A10" s="7" t="s">
        <v>104</v>
      </c>
      <c r="B10" s="23" t="s">
        <v>62</v>
      </c>
      <c r="C10" s="23" t="s">
        <v>63</v>
      </c>
      <c r="D10" s="12" t="s">
        <v>77</v>
      </c>
      <c r="F10" s="7" t="s">
        <v>64</v>
      </c>
      <c r="G10" s="66" t="s">
        <v>65</v>
      </c>
      <c r="H10" s="67"/>
      <c r="I10" s="66" t="s">
        <v>66</v>
      </c>
      <c r="J10" s="67"/>
      <c r="K10" s="66" t="s">
        <v>67</v>
      </c>
      <c r="L10" s="67"/>
      <c r="M10" s="66" t="s">
        <v>68</v>
      </c>
      <c r="N10" s="67"/>
      <c r="O10" s="66" t="s">
        <v>12</v>
      </c>
      <c r="P10" s="67"/>
      <c r="Q10" s="66" t="s">
        <v>69</v>
      </c>
      <c r="R10" s="67"/>
      <c r="S10" s="66" t="s">
        <v>70</v>
      </c>
      <c r="T10" s="67"/>
      <c r="U10" s="66" t="s">
        <v>71</v>
      </c>
      <c r="V10" s="67"/>
      <c r="W10" s="66" t="s">
        <v>72</v>
      </c>
      <c r="X10" s="67"/>
      <c r="Y10" s="66" t="s">
        <v>73</v>
      </c>
      <c r="Z10" s="67"/>
      <c r="AA10" s="66" t="s">
        <v>74</v>
      </c>
      <c r="AB10" s="67"/>
      <c r="AC10" s="66" t="s">
        <v>75</v>
      </c>
      <c r="AD10" s="67"/>
      <c r="AE10" s="66" t="s">
        <v>76</v>
      </c>
      <c r="AF10" s="67"/>
      <c r="AG10" s="66" t="s">
        <v>57</v>
      </c>
      <c r="AH10" s="67"/>
      <c r="AI10" s="60" t="s">
        <v>78</v>
      </c>
      <c r="AJ10" s="61"/>
      <c r="AK10" s="60" t="s">
        <v>79</v>
      </c>
      <c r="AL10" s="61"/>
      <c r="AM10" s="60" t="s">
        <v>80</v>
      </c>
      <c r="AN10" s="61"/>
      <c r="AO10" s="60" t="s">
        <v>81</v>
      </c>
      <c r="AP10" s="61"/>
      <c r="AQ10" s="60" t="s">
        <v>82</v>
      </c>
      <c r="AR10" s="61"/>
      <c r="AS10" s="60" t="s">
        <v>16</v>
      </c>
      <c r="AT10" s="61"/>
      <c r="AU10" s="60" t="s">
        <v>83</v>
      </c>
      <c r="AV10" s="61"/>
      <c r="AW10" s="60" t="s">
        <v>84</v>
      </c>
      <c r="AX10" s="61"/>
      <c r="AY10" s="36" t="s">
        <v>85</v>
      </c>
      <c r="AZ10" s="36"/>
      <c r="BA10" s="34" t="s">
        <v>86</v>
      </c>
      <c r="BB10" s="35"/>
      <c r="BC10" s="60" t="s">
        <v>87</v>
      </c>
      <c r="BD10" s="61"/>
      <c r="BE10" s="60" t="s">
        <v>88</v>
      </c>
      <c r="BF10" s="61"/>
      <c r="BG10" s="60" t="s">
        <v>30</v>
      </c>
      <c r="BH10" s="61"/>
      <c r="BI10" s="60" t="s">
        <v>89</v>
      </c>
      <c r="BJ10" s="61"/>
      <c r="BK10" s="58" t="s">
        <v>91</v>
      </c>
      <c r="BL10" s="59"/>
      <c r="BM10" s="58" t="s">
        <v>42</v>
      </c>
      <c r="BN10" s="59"/>
      <c r="BO10" s="58" t="s">
        <v>92</v>
      </c>
      <c r="BP10" s="59"/>
      <c r="BQ10" s="58" t="s">
        <v>93</v>
      </c>
      <c r="BR10" s="59"/>
      <c r="BS10" s="58" t="s">
        <v>94</v>
      </c>
      <c r="BT10" s="59"/>
      <c r="BU10" s="58" t="s">
        <v>95</v>
      </c>
      <c r="BV10" s="59"/>
      <c r="BW10" s="58" t="s">
        <v>96</v>
      </c>
      <c r="BX10" s="59"/>
      <c r="BY10" s="58" t="s">
        <v>97</v>
      </c>
      <c r="BZ10" s="59"/>
      <c r="CA10" s="58" t="s">
        <v>98</v>
      </c>
      <c r="CB10" s="59"/>
      <c r="CC10" s="58" t="s">
        <v>99</v>
      </c>
      <c r="CD10" s="59"/>
      <c r="CE10" s="58" t="s">
        <v>100</v>
      </c>
      <c r="CF10" s="59"/>
      <c r="CG10" s="58" t="s">
        <v>101</v>
      </c>
      <c r="CH10" s="59"/>
      <c r="CI10" s="58" t="s">
        <v>102</v>
      </c>
      <c r="CJ10" s="59"/>
      <c r="CK10" s="58" t="s">
        <v>103</v>
      </c>
      <c r="CL10" s="59"/>
    </row>
    <row r="11" spans="1:90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</row>
    <row r="13" spans="1:90" s="40" customFormat="1" ht="30" x14ac:dyDescent="0.25">
      <c r="A13" s="37" t="s">
        <v>110</v>
      </c>
      <c r="B13" s="38"/>
      <c r="C13" s="39">
        <v>3</v>
      </c>
      <c r="D13" s="43" t="b" cm="1">
        <f t="array" ref="D13:CL13">_xlfn.XLOOKUP(NUM,$A$3:$A$9,$D$3:$CL$9)</f>
        <v>1</v>
      </c>
      <c r="E13" s="43">
        <v>0</v>
      </c>
      <c r="F13" s="44">
        <v>0</v>
      </c>
      <c r="G13" s="44" t="b">
        <v>1</v>
      </c>
      <c r="H13" s="44">
        <v>0</v>
      </c>
      <c r="I13" s="44" t="b">
        <v>1</v>
      </c>
      <c r="J13" s="44">
        <v>0</v>
      </c>
      <c r="K13" s="44" t="b">
        <v>1</v>
      </c>
      <c r="L13" s="44">
        <v>0</v>
      </c>
      <c r="M13" s="44" t="b">
        <v>1</v>
      </c>
      <c r="N13" s="45">
        <v>0</v>
      </c>
      <c r="O13" s="44" t="b">
        <v>0</v>
      </c>
      <c r="P13" s="45">
        <v>0</v>
      </c>
      <c r="Q13" s="44" t="b">
        <v>0</v>
      </c>
      <c r="R13" s="45">
        <v>0</v>
      </c>
      <c r="S13" s="44" t="b">
        <v>0</v>
      </c>
      <c r="T13" s="45">
        <v>0</v>
      </c>
      <c r="U13" s="44" t="b">
        <v>0</v>
      </c>
      <c r="V13" s="45">
        <v>0</v>
      </c>
      <c r="W13" s="44" t="b">
        <v>0</v>
      </c>
      <c r="X13" s="45">
        <v>0</v>
      </c>
      <c r="Y13" s="44" t="b">
        <v>0</v>
      </c>
      <c r="Z13" s="45">
        <v>0</v>
      </c>
      <c r="AA13" s="44" t="b">
        <v>0</v>
      </c>
      <c r="AB13" s="45">
        <v>0</v>
      </c>
      <c r="AC13" s="44" t="b">
        <v>1</v>
      </c>
      <c r="AD13" s="45">
        <v>0</v>
      </c>
      <c r="AE13" s="44" t="b">
        <v>1</v>
      </c>
      <c r="AF13" s="45">
        <v>0</v>
      </c>
      <c r="AG13" s="44" t="b">
        <v>0</v>
      </c>
      <c r="AH13" s="45">
        <v>0</v>
      </c>
      <c r="AI13" s="44" t="b">
        <v>0</v>
      </c>
      <c r="AJ13" s="44">
        <v>0</v>
      </c>
      <c r="AK13" s="44" t="b">
        <v>0</v>
      </c>
      <c r="AL13" s="44">
        <v>0</v>
      </c>
      <c r="AM13" s="44" t="b">
        <v>0</v>
      </c>
      <c r="AN13" s="44">
        <v>0</v>
      </c>
      <c r="AO13" s="44" t="b">
        <v>1</v>
      </c>
      <c r="AP13" s="45">
        <v>0</v>
      </c>
      <c r="AQ13" s="44" t="b">
        <v>0</v>
      </c>
      <c r="AR13" s="45">
        <v>0</v>
      </c>
      <c r="AS13" s="44" t="b">
        <v>0</v>
      </c>
      <c r="AT13" s="45">
        <v>0</v>
      </c>
      <c r="AU13" s="44" t="b">
        <v>0</v>
      </c>
      <c r="AV13" s="45">
        <v>0</v>
      </c>
      <c r="AW13" s="44" t="b">
        <v>0</v>
      </c>
      <c r="AX13" s="45">
        <v>0</v>
      </c>
      <c r="AY13" s="44" t="b">
        <v>0</v>
      </c>
      <c r="AZ13" s="45">
        <v>0</v>
      </c>
      <c r="BA13" s="44" t="b">
        <v>0</v>
      </c>
      <c r="BB13" s="45">
        <v>0</v>
      </c>
      <c r="BC13" s="44" t="b">
        <v>0</v>
      </c>
      <c r="BD13" s="45">
        <v>0</v>
      </c>
      <c r="BE13" s="44" t="b">
        <v>0</v>
      </c>
      <c r="BF13" s="45">
        <v>0</v>
      </c>
      <c r="BG13" s="44" t="b">
        <v>0</v>
      </c>
      <c r="BH13" s="45">
        <v>0</v>
      </c>
      <c r="BI13" s="44" t="b">
        <v>0</v>
      </c>
      <c r="BJ13" s="45">
        <v>0</v>
      </c>
      <c r="BK13" s="44" t="b">
        <v>0</v>
      </c>
      <c r="BL13" s="45">
        <v>0</v>
      </c>
      <c r="BM13" s="44" t="b">
        <v>0</v>
      </c>
      <c r="BN13" s="44">
        <v>0</v>
      </c>
      <c r="BO13" s="44" t="b">
        <v>0</v>
      </c>
      <c r="BP13" s="45">
        <v>0</v>
      </c>
      <c r="BQ13" s="44" t="b">
        <v>0</v>
      </c>
      <c r="BR13" s="45">
        <v>0</v>
      </c>
      <c r="BS13" s="44" t="b">
        <v>1</v>
      </c>
      <c r="BT13" s="45">
        <v>0</v>
      </c>
      <c r="BU13" s="44" t="b">
        <v>0</v>
      </c>
      <c r="BV13" s="45">
        <v>0</v>
      </c>
      <c r="BW13" s="44" t="b">
        <v>1</v>
      </c>
      <c r="BX13" s="45" t="str">
        <v>Lecture de plan</v>
      </c>
      <c r="BY13" s="44" t="b">
        <v>1</v>
      </c>
      <c r="BZ13" s="45">
        <v>0</v>
      </c>
      <c r="CA13" s="44" t="b">
        <v>0</v>
      </c>
      <c r="CB13" s="45">
        <v>0</v>
      </c>
      <c r="CC13" s="44" t="b">
        <v>1</v>
      </c>
      <c r="CD13" s="45">
        <v>0</v>
      </c>
      <c r="CE13" s="44" t="b">
        <v>1</v>
      </c>
      <c r="CF13" s="45">
        <v>0</v>
      </c>
      <c r="CG13" s="44" t="b">
        <v>0</v>
      </c>
      <c r="CH13" s="45">
        <v>0</v>
      </c>
      <c r="CI13" s="44" t="b">
        <v>0</v>
      </c>
      <c r="CJ13" s="45">
        <v>0</v>
      </c>
      <c r="CK13" s="44" t="b">
        <v>0</v>
      </c>
      <c r="CL13" s="45">
        <v>0</v>
      </c>
    </row>
    <row r="14" spans="1:90" s="40" customFormat="1" x14ac:dyDescent="0.25">
      <c r="A14" s="41"/>
      <c r="B14" s="42"/>
      <c r="C14" s="42"/>
      <c r="D14" s="44"/>
      <c r="E14" s="44"/>
      <c r="F14" s="44" t="str">
        <f>IF(F13=0,"",F13)</f>
        <v/>
      </c>
      <c r="G14" s="44" t="b">
        <f t="shared" ref="G14:BR14" si="1">IF(G13=0,"",G13)</f>
        <v>1</v>
      </c>
      <c r="H14" s="44" t="str">
        <f t="shared" si="1"/>
        <v/>
      </c>
      <c r="I14" s="44" t="b">
        <f t="shared" si="1"/>
        <v>1</v>
      </c>
      <c r="J14" s="44" t="str">
        <f t="shared" si="1"/>
        <v/>
      </c>
      <c r="K14" s="44" t="b">
        <f t="shared" si="1"/>
        <v>1</v>
      </c>
      <c r="L14" s="44" t="str">
        <f t="shared" si="1"/>
        <v/>
      </c>
      <c r="M14" s="44" t="b">
        <f t="shared" si="1"/>
        <v>1</v>
      </c>
      <c r="N14" s="44" t="str">
        <f t="shared" si="1"/>
        <v/>
      </c>
      <c r="O14" s="44" t="b">
        <f t="shared" si="1"/>
        <v>0</v>
      </c>
      <c r="P14" s="44" t="str">
        <f t="shared" si="1"/>
        <v/>
      </c>
      <c r="Q14" s="44" t="b">
        <f t="shared" si="1"/>
        <v>0</v>
      </c>
      <c r="R14" s="44" t="str">
        <f t="shared" si="1"/>
        <v/>
      </c>
      <c r="S14" s="44" t="b">
        <f t="shared" si="1"/>
        <v>0</v>
      </c>
      <c r="T14" s="44" t="str">
        <f t="shared" si="1"/>
        <v/>
      </c>
      <c r="U14" s="44" t="b">
        <f t="shared" si="1"/>
        <v>0</v>
      </c>
      <c r="V14" s="44" t="str">
        <f t="shared" si="1"/>
        <v/>
      </c>
      <c r="W14" s="44" t="b">
        <f t="shared" si="1"/>
        <v>0</v>
      </c>
      <c r="X14" s="44" t="str">
        <f t="shared" si="1"/>
        <v/>
      </c>
      <c r="Y14" s="44" t="b">
        <f t="shared" si="1"/>
        <v>0</v>
      </c>
      <c r="Z14" s="44" t="str">
        <f t="shared" si="1"/>
        <v/>
      </c>
      <c r="AA14" s="44" t="b">
        <f t="shared" si="1"/>
        <v>0</v>
      </c>
      <c r="AB14" s="44" t="str">
        <f t="shared" si="1"/>
        <v/>
      </c>
      <c r="AC14" s="44" t="b">
        <f t="shared" si="1"/>
        <v>1</v>
      </c>
      <c r="AD14" s="44" t="str">
        <f t="shared" si="1"/>
        <v/>
      </c>
      <c r="AE14" s="44" t="b">
        <f t="shared" si="1"/>
        <v>1</v>
      </c>
      <c r="AF14" s="44" t="str">
        <f t="shared" si="1"/>
        <v/>
      </c>
      <c r="AG14" s="44" t="b">
        <f t="shared" si="1"/>
        <v>0</v>
      </c>
      <c r="AH14" s="44" t="str">
        <f t="shared" si="1"/>
        <v/>
      </c>
      <c r="AI14" s="44" t="b">
        <f t="shared" si="1"/>
        <v>0</v>
      </c>
      <c r="AJ14" s="44" t="str">
        <f t="shared" si="1"/>
        <v/>
      </c>
      <c r="AK14" s="44" t="b">
        <f t="shared" si="1"/>
        <v>0</v>
      </c>
      <c r="AL14" s="44" t="str">
        <f t="shared" si="1"/>
        <v/>
      </c>
      <c r="AM14" s="44" t="b">
        <f t="shared" si="1"/>
        <v>0</v>
      </c>
      <c r="AN14" s="44" t="str">
        <f t="shared" si="1"/>
        <v/>
      </c>
      <c r="AO14" s="44" t="b">
        <f t="shared" si="1"/>
        <v>1</v>
      </c>
      <c r="AP14" s="44" t="str">
        <f t="shared" si="1"/>
        <v/>
      </c>
      <c r="AQ14" s="44" t="b">
        <f t="shared" si="1"/>
        <v>0</v>
      </c>
      <c r="AR14" s="44" t="str">
        <f t="shared" si="1"/>
        <v/>
      </c>
      <c r="AS14" s="44" t="b">
        <f t="shared" si="1"/>
        <v>0</v>
      </c>
      <c r="AT14" s="44" t="str">
        <f t="shared" si="1"/>
        <v/>
      </c>
      <c r="AU14" s="44" t="b">
        <f t="shared" si="1"/>
        <v>0</v>
      </c>
      <c r="AV14" s="44" t="str">
        <f t="shared" si="1"/>
        <v/>
      </c>
      <c r="AW14" s="44" t="b">
        <f t="shared" si="1"/>
        <v>0</v>
      </c>
      <c r="AX14" s="44" t="str">
        <f t="shared" si="1"/>
        <v/>
      </c>
      <c r="AY14" s="44" t="b">
        <f t="shared" si="1"/>
        <v>0</v>
      </c>
      <c r="AZ14" s="44" t="str">
        <f t="shared" si="1"/>
        <v/>
      </c>
      <c r="BA14" s="44" t="b">
        <f t="shared" si="1"/>
        <v>0</v>
      </c>
      <c r="BB14" s="44" t="str">
        <f t="shared" si="1"/>
        <v/>
      </c>
      <c r="BC14" s="44" t="b">
        <f t="shared" si="1"/>
        <v>0</v>
      </c>
      <c r="BD14" s="44" t="str">
        <f t="shared" si="1"/>
        <v/>
      </c>
      <c r="BE14" s="44" t="b">
        <f t="shared" si="1"/>
        <v>0</v>
      </c>
      <c r="BF14" s="44" t="str">
        <f t="shared" si="1"/>
        <v/>
      </c>
      <c r="BG14" s="44" t="b">
        <f t="shared" si="1"/>
        <v>0</v>
      </c>
      <c r="BH14" s="44" t="str">
        <f t="shared" si="1"/>
        <v/>
      </c>
      <c r="BI14" s="44" t="b">
        <f t="shared" si="1"/>
        <v>0</v>
      </c>
      <c r="BJ14" s="44" t="str">
        <f t="shared" si="1"/>
        <v/>
      </c>
      <c r="BK14" s="44" t="b">
        <f t="shared" si="1"/>
        <v>0</v>
      </c>
      <c r="BL14" s="44" t="str">
        <f t="shared" si="1"/>
        <v/>
      </c>
      <c r="BM14" s="44" t="b">
        <f t="shared" si="1"/>
        <v>0</v>
      </c>
      <c r="BN14" s="44" t="str">
        <f t="shared" si="1"/>
        <v/>
      </c>
      <c r="BO14" s="44" t="b">
        <f t="shared" si="1"/>
        <v>0</v>
      </c>
      <c r="BP14" s="44" t="str">
        <f t="shared" si="1"/>
        <v/>
      </c>
      <c r="BQ14" s="44" t="b">
        <f t="shared" si="1"/>
        <v>0</v>
      </c>
      <c r="BR14" s="44" t="str">
        <f t="shared" si="1"/>
        <v/>
      </c>
      <c r="BS14" s="44" t="b">
        <f t="shared" ref="BS14:CL14" si="2">IF(BS13=0,"",BS13)</f>
        <v>1</v>
      </c>
      <c r="BT14" s="44" t="str">
        <f t="shared" si="2"/>
        <v/>
      </c>
      <c r="BU14" s="44" t="b">
        <f t="shared" si="2"/>
        <v>0</v>
      </c>
      <c r="BV14" s="44" t="str">
        <f t="shared" si="2"/>
        <v/>
      </c>
      <c r="BW14" s="44" t="b">
        <f t="shared" si="2"/>
        <v>1</v>
      </c>
      <c r="BX14" s="44" t="str">
        <f t="shared" si="2"/>
        <v>Lecture de plan</v>
      </c>
      <c r="BY14" s="44" t="b">
        <f t="shared" si="2"/>
        <v>1</v>
      </c>
      <c r="BZ14" s="44" t="str">
        <f t="shared" si="2"/>
        <v/>
      </c>
      <c r="CA14" s="44" t="b">
        <f t="shared" si="2"/>
        <v>0</v>
      </c>
      <c r="CB14" s="44" t="str">
        <f t="shared" si="2"/>
        <v/>
      </c>
      <c r="CC14" s="44" t="b">
        <f t="shared" si="2"/>
        <v>1</v>
      </c>
      <c r="CD14" s="44" t="str">
        <f t="shared" si="2"/>
        <v/>
      </c>
      <c r="CE14" s="44" t="b">
        <f t="shared" si="2"/>
        <v>1</v>
      </c>
      <c r="CF14" s="44" t="str">
        <f t="shared" si="2"/>
        <v/>
      </c>
      <c r="CG14" s="44" t="b">
        <f t="shared" si="2"/>
        <v>0</v>
      </c>
      <c r="CH14" s="44" t="str">
        <f t="shared" si="2"/>
        <v/>
      </c>
      <c r="CI14" s="44" t="b">
        <f t="shared" si="2"/>
        <v>0</v>
      </c>
      <c r="CJ14" s="44" t="str">
        <f t="shared" si="2"/>
        <v/>
      </c>
      <c r="CK14" s="44" t="b">
        <f t="shared" si="2"/>
        <v>0</v>
      </c>
      <c r="CL14" s="44" t="str">
        <f t="shared" si="2"/>
        <v/>
      </c>
    </row>
    <row r="15" spans="1:90" x14ac:dyDescent="0.25"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</row>
    <row r="17" spans="3:3" x14ac:dyDescent="0.25">
      <c r="C17" s="57" t="s">
        <v>159</v>
      </c>
    </row>
    <row r="18" spans="3:3" x14ac:dyDescent="0.25">
      <c r="C18" s="57" t="s">
        <v>90</v>
      </c>
    </row>
    <row r="19" spans="3:3" x14ac:dyDescent="0.25">
      <c r="C19" s="57" t="s">
        <v>37</v>
      </c>
    </row>
    <row r="20" spans="3:3" x14ac:dyDescent="0.25">
      <c r="C20" s="57"/>
    </row>
  </sheetData>
  <mergeCells count="43">
    <mergeCell ref="BK1:CL1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AE10:AF10"/>
    <mergeCell ref="AG10:AH10"/>
    <mergeCell ref="AI10:AJ10"/>
    <mergeCell ref="AK10:AL10"/>
    <mergeCell ref="AQ10:AR10"/>
    <mergeCell ref="AS10:AT10"/>
    <mergeCell ref="AU10:AV10"/>
    <mergeCell ref="AI1:BJ1"/>
    <mergeCell ref="G1:AH1"/>
    <mergeCell ref="G10:H10"/>
    <mergeCell ref="I10:J10"/>
    <mergeCell ref="K10:L10"/>
    <mergeCell ref="AW10:AX10"/>
    <mergeCell ref="BC10:BD10"/>
    <mergeCell ref="BE10:BF10"/>
    <mergeCell ref="BG10:BH10"/>
    <mergeCell ref="BI10:BJ10"/>
    <mergeCell ref="AM10:AN10"/>
    <mergeCell ref="AO10:AP10"/>
    <mergeCell ref="BK10:BL10"/>
    <mergeCell ref="CG10:CH10"/>
    <mergeCell ref="CI10:CJ10"/>
    <mergeCell ref="CK10:CL10"/>
    <mergeCell ref="CA10:CB10"/>
    <mergeCell ref="CC10:CD10"/>
    <mergeCell ref="CE10:CF10"/>
    <mergeCell ref="BW10:BX10"/>
    <mergeCell ref="BY10:BZ10"/>
    <mergeCell ref="BM10:BN10"/>
    <mergeCell ref="BO10:BP10"/>
    <mergeCell ref="BQ10:BR10"/>
    <mergeCell ref="BS10:BT10"/>
    <mergeCell ref="BU10:BV10"/>
  </mergeCells>
  <phoneticPr fontId="13" type="noConversion"/>
  <dataValidations count="1">
    <dataValidation type="list" allowBlank="1" showInputMessage="1" showErrorMessage="1" sqref="E3:E9" xr:uid="{A4CF27D7-F129-4810-8442-918B0014C2C2}">
      <formula1>$C$17:$C$19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7A50-A846-4D65-B6E8-6ADBDEB3CBA1}">
  <sheetPr codeName="Feuil2">
    <tabColor theme="4" tint="-0.499984740745262"/>
  </sheetPr>
  <dimension ref="A1:I44"/>
  <sheetViews>
    <sheetView view="pageBreakPreview" zoomScaleNormal="100" zoomScaleSheetLayoutView="100" workbookViewId="0">
      <selection activeCell="A7" sqref="A7"/>
    </sheetView>
  </sheetViews>
  <sheetFormatPr baseColWidth="10" defaultColWidth="11.5703125" defaultRowHeight="15" x14ac:dyDescent="0.25"/>
  <cols>
    <col min="1" max="1" width="3.57031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70"/>
      <c r="B1" s="71"/>
      <c r="C1" s="74" t="s">
        <v>0</v>
      </c>
      <c r="D1" s="74"/>
      <c r="E1" s="74"/>
      <c r="F1" s="76" t="s">
        <v>1</v>
      </c>
      <c r="G1" s="78"/>
      <c r="H1" s="2"/>
      <c r="I1" s="2"/>
    </row>
    <row r="2" spans="1:9" ht="12.6" customHeight="1" thickBot="1" x14ac:dyDescent="0.3">
      <c r="A2" s="72"/>
      <c r="B2" s="73"/>
      <c r="C2" s="75"/>
      <c r="D2" s="75"/>
      <c r="E2" s="75"/>
      <c r="F2" s="77"/>
      <c r="G2" s="78"/>
      <c r="H2" s="4"/>
      <c r="I2" s="4"/>
    </row>
    <row r="3" spans="1:9" x14ac:dyDescent="0.25">
      <c r="B3" s="79" t="str">
        <f>_xlfn.TEXTJOIN(" ",TRUE, "Formateur :", _xlfn.XLOOKUP(Tableau!$C$13,Tableau!$A$3:$A$9,Tableau!$B$3:$C$9,""))</f>
        <v>Formateur : SEGA Baptiste</v>
      </c>
      <c r="C3" s="79"/>
      <c r="D3" s="79"/>
      <c r="E3" s="79" t="str">
        <f>IF(Tableau!D13,"Formateur : Interne ","Formateur : Externe ")</f>
        <v xml:space="preserve">Formateur : Interne </v>
      </c>
      <c r="F3" s="79"/>
      <c r="H3" s="4"/>
      <c r="I3" s="4"/>
    </row>
    <row r="4" spans="1:9" ht="6.6" customHeight="1" x14ac:dyDescent="0.25"/>
    <row r="5" spans="1:9" s="7" customFormat="1" ht="12.6" customHeight="1" x14ac:dyDescent="0.25">
      <c r="A5" s="5"/>
      <c r="B5" s="6" t="s">
        <v>3</v>
      </c>
      <c r="C5" s="5"/>
      <c r="D5" s="6" t="s">
        <v>36</v>
      </c>
      <c r="E5" s="5"/>
      <c r="F5" s="6" t="s">
        <v>37</v>
      </c>
    </row>
    <row r="6" spans="1:9" s="7" customFormat="1" ht="9" customHeight="1" x14ac:dyDescent="0.25">
      <c r="A6" s="5"/>
      <c r="B6" s="6"/>
      <c r="C6" s="5"/>
      <c r="D6" s="6"/>
      <c r="E6" s="5"/>
      <c r="F6" s="6"/>
    </row>
    <row r="7" spans="1:9" s="1" customFormat="1" ht="19.899999999999999" customHeight="1" x14ac:dyDescent="0.25">
      <c r="A7" s="8" t="str">
        <f>IF(Tableau!$G$13,"X"," ")</f>
        <v>X</v>
      </c>
      <c r="B7" s="1" t="s">
        <v>6</v>
      </c>
      <c r="C7" s="8" t="str">
        <f>IF(Tableau!$AI$13,"X"," ")</f>
        <v xml:space="preserve"> </v>
      </c>
      <c r="D7" s="1" t="s">
        <v>39</v>
      </c>
      <c r="E7" s="8" t="str">
        <f>IF(Tableau!$BK$13,"X"," ")</f>
        <v xml:space="preserve"> </v>
      </c>
      <c r="F7" s="1" t="s">
        <v>40</v>
      </c>
    </row>
    <row r="8" spans="1:9" s="10" customFormat="1" ht="19.899999999999999" customHeight="1" x14ac:dyDescent="0.25">
      <c r="A8" s="9"/>
      <c r="B8" s="10" t="str">
        <f>IF(ISBLANK(Tableau!H14), "  ", Tableau!H14)</f>
        <v/>
      </c>
      <c r="C8" s="9"/>
      <c r="D8" s="10" t="str">
        <f>IF(ISBLANK(Tableau!AJ14), "  ", Tableau!AJ14)</f>
        <v/>
      </c>
      <c r="E8" s="9"/>
      <c r="F8" s="10" t="str">
        <f>IF(ISBLANK(Tableau!BL14), "  ", Tableau!BL14)</f>
        <v/>
      </c>
    </row>
    <row r="9" spans="1:9" s="1" customFormat="1" ht="19.899999999999999" customHeight="1" x14ac:dyDescent="0.25">
      <c r="A9" s="8" t="str">
        <f>IF(Tableau!$I$13,"X"," ")</f>
        <v>X</v>
      </c>
      <c r="B9" s="1" t="s">
        <v>7</v>
      </c>
      <c r="C9" s="8" t="str">
        <f>IF(Tableau!$AK$13,"X"," ")</f>
        <v xml:space="preserve"> </v>
      </c>
      <c r="D9" s="1" t="s">
        <v>41</v>
      </c>
      <c r="E9" s="8" t="str">
        <f>IF(Tableau!$BM$13,"X"," ")</f>
        <v xml:space="preserve"> </v>
      </c>
      <c r="F9" s="1" t="s">
        <v>42</v>
      </c>
    </row>
    <row r="10" spans="1:9" s="10" customFormat="1" ht="19.899999999999999" customHeight="1" x14ac:dyDescent="0.25">
      <c r="A10" s="9"/>
      <c r="B10" s="10" t="str">
        <f>IF(ISBLANK(Tableau!J14), "  ", Tableau!J14)</f>
        <v/>
      </c>
      <c r="C10" s="9"/>
      <c r="D10" s="10" t="str">
        <f>IF(ISBLANK(Tableau!AL14), "  ", Tableau!AL14)</f>
        <v/>
      </c>
      <c r="E10" s="9"/>
      <c r="F10" s="10" t="str">
        <f>IF(ISBLANK(Tableau!BN14), "  ", Tableau!BN14)</f>
        <v/>
      </c>
    </row>
    <row r="11" spans="1:9" s="1" customFormat="1" ht="19.899999999999999" customHeight="1" x14ac:dyDescent="0.25">
      <c r="A11" s="8" t="str">
        <f>IF(Tableau!$K$13,"X"," ")</f>
        <v>X</v>
      </c>
      <c r="B11" s="1" t="s">
        <v>8</v>
      </c>
      <c r="C11" s="8" t="str">
        <f>IF(Tableau!$AM$13,"X"," ")</f>
        <v xml:space="preserve"> </v>
      </c>
      <c r="D11" s="1" t="s">
        <v>9</v>
      </c>
      <c r="E11" s="8" t="str">
        <f>IF(Tableau!$BO$13,"X"," ")</f>
        <v xml:space="preserve"> </v>
      </c>
      <c r="F11" s="1" t="s">
        <v>43</v>
      </c>
    </row>
    <row r="12" spans="1:9" s="10" customFormat="1" ht="19.899999999999999" customHeight="1" x14ac:dyDescent="0.25">
      <c r="A12" s="9"/>
      <c r="B12" s="10" t="str">
        <f>IF(ISBLANK(Tableau!L14), "  ", Tableau!L14)</f>
        <v/>
      </c>
      <c r="C12" s="9"/>
      <c r="D12" s="10" t="str">
        <f>IF(ISBLANK(Tableau!AN14), "  ", Tableau!AN14)</f>
        <v/>
      </c>
      <c r="E12" s="9"/>
      <c r="F12" s="10" t="str">
        <f>IF(ISBLANK(Tableau!BP14), "  ", Tableau!BP14)</f>
        <v/>
      </c>
    </row>
    <row r="13" spans="1:9" s="1" customFormat="1" ht="19.899999999999999" customHeight="1" x14ac:dyDescent="0.25">
      <c r="A13" s="8" t="str">
        <f>IF(Tableau!$M$13,"X"," ")</f>
        <v>X</v>
      </c>
      <c r="B13" s="1" t="s">
        <v>10</v>
      </c>
      <c r="C13" s="8" t="str">
        <f>IF(Tableau!$AO$13,"X"," ")</f>
        <v>X</v>
      </c>
      <c r="D13" s="1" t="s">
        <v>11</v>
      </c>
      <c r="E13" s="8" t="str">
        <f>IF(Tableau!$BQ$13,"X"," ")</f>
        <v xml:space="preserve"> </v>
      </c>
      <c r="F13" s="1" t="s">
        <v>14</v>
      </c>
    </row>
    <row r="14" spans="1:9" s="10" customFormat="1" ht="19.899999999999999" customHeight="1" x14ac:dyDescent="0.25">
      <c r="A14" s="9"/>
      <c r="B14" s="10" t="str">
        <f>IF(ISBLANK(Tableau!N14), "  ", Tableau!N14)</f>
        <v/>
      </c>
      <c r="C14" s="9"/>
      <c r="D14" s="10" t="str">
        <f>IF(ISBLANK(Tableau!AP14), "  ", Tableau!AP14)</f>
        <v/>
      </c>
      <c r="E14" s="9"/>
      <c r="F14" s="10" t="str">
        <f>IF(ISBLANK(Tableau!BR14), "  ", Tableau!BR14)</f>
        <v/>
      </c>
    </row>
    <row r="15" spans="1:9" s="1" customFormat="1" ht="19.899999999999999" customHeight="1" x14ac:dyDescent="0.25">
      <c r="A15" s="8" t="str">
        <f>IF(Tableau!$O$13,"X"," ")</f>
        <v xml:space="preserve"> </v>
      </c>
      <c r="B15" s="1" t="s">
        <v>12</v>
      </c>
      <c r="C15" s="8" t="str">
        <f>IF(Tableau!$AQ$13,"X"," ")</f>
        <v xml:space="preserve"> </v>
      </c>
      <c r="D15" s="1" t="s">
        <v>13</v>
      </c>
      <c r="E15" s="8" t="str">
        <f>IF(Tableau!$BS$13,"X"," ")</f>
        <v>X</v>
      </c>
      <c r="F15" s="1" t="s">
        <v>44</v>
      </c>
    </row>
    <row r="16" spans="1:9" s="10" customFormat="1" ht="19.899999999999999" customHeight="1" x14ac:dyDescent="0.25">
      <c r="A16" s="9"/>
      <c r="B16" s="10" t="str">
        <f>IF(ISBLANK(Tableau!P14), "  ", Tableau!P14)</f>
        <v/>
      </c>
      <c r="C16" s="9"/>
      <c r="D16" s="10" t="str">
        <f>IF(ISBLANK(Tableau!AR14), "  ", Tableau!AR14)</f>
        <v/>
      </c>
      <c r="E16" s="9"/>
      <c r="F16" s="10" t="str">
        <f>IF(ISBLANK(Tableau!BT14), "  ", Tableau!BT14)</f>
        <v/>
      </c>
    </row>
    <row r="17" spans="1:6" s="1" customFormat="1" ht="19.899999999999999" customHeight="1" x14ac:dyDescent="0.25">
      <c r="A17" s="8" t="str">
        <f>IF(Tableau!$Q$13,"X"," ")</f>
        <v xml:space="preserve"> </v>
      </c>
      <c r="B17" s="1" t="s">
        <v>15</v>
      </c>
      <c r="C17" s="8" t="str">
        <f>IF(Tableau!$AS$13,"X"," ")</f>
        <v xml:space="preserve"> </v>
      </c>
      <c r="D17" s="1" t="s">
        <v>46</v>
      </c>
      <c r="E17" s="8" t="str">
        <f>IF(Tableau!$BU$13,"X"," ")</f>
        <v xml:space="preserve"> </v>
      </c>
      <c r="F17" s="1" t="s">
        <v>47</v>
      </c>
    </row>
    <row r="18" spans="1:6" s="10" customFormat="1" ht="19.899999999999999" customHeight="1" x14ac:dyDescent="0.25">
      <c r="A18" s="9"/>
      <c r="B18" s="10" t="str">
        <f>IF(ISBLANK(Tableau!R14), "  ", Tableau!R14)</f>
        <v/>
      </c>
      <c r="C18" s="9"/>
      <c r="D18" s="10" t="str">
        <f>IF(ISBLANK(Tableau!AT14), "  ", Tableau!AT14)</f>
        <v/>
      </c>
      <c r="E18" s="9"/>
      <c r="F18" s="10" t="str">
        <f>IF(ISBLANK(Tableau!BV14), "  ", Tableau!BV14)</f>
        <v/>
      </c>
    </row>
    <row r="19" spans="1:6" s="1" customFormat="1" ht="19.899999999999999" customHeight="1" x14ac:dyDescent="0.25">
      <c r="A19" s="8" t="str">
        <f>IF(Tableau!$S$13,"X"," ")</f>
        <v xml:space="preserve"> </v>
      </c>
      <c r="B19" s="1" t="s">
        <v>17</v>
      </c>
      <c r="C19" s="8" t="str">
        <f>IF(Tableau!$AU$13,"X"," ")</f>
        <v xml:space="preserve"> </v>
      </c>
      <c r="D19" s="1" t="s">
        <v>18</v>
      </c>
      <c r="E19" s="8" t="str">
        <f>IF(Tableau!$BW$13,"X"," ")</f>
        <v>X</v>
      </c>
      <c r="F19" s="1" t="s">
        <v>48</v>
      </c>
    </row>
    <row r="20" spans="1:6" s="10" customFormat="1" ht="19.899999999999999" customHeight="1" x14ac:dyDescent="0.25">
      <c r="A20" s="9"/>
      <c r="B20" s="10" t="str">
        <f>IF(ISBLANK(Tableau!T14), "  ", Tableau!T14)</f>
        <v/>
      </c>
      <c r="C20" s="9"/>
      <c r="D20" s="10" t="str">
        <f>IF(ISBLANK(Tableau!AV14), "  ", Tableau!AV14)</f>
        <v/>
      </c>
      <c r="E20" s="9"/>
      <c r="F20" s="10" t="str">
        <f>IF(ISBLANK(Tableau!BX14), "  ", Tableau!BX14)</f>
        <v>Lecture de plan</v>
      </c>
    </row>
    <row r="21" spans="1:6" s="1" customFormat="1" ht="19.899999999999999" customHeight="1" x14ac:dyDescent="0.25">
      <c r="A21" s="8" t="str">
        <f>IF(Tableau!$U$13,"X"," ")</f>
        <v xml:space="preserve"> </v>
      </c>
      <c r="B21" s="1" t="s">
        <v>19</v>
      </c>
      <c r="C21" s="8" t="str">
        <f>IF(Tableau!$AW$13,"X"," ")</f>
        <v xml:space="preserve"> </v>
      </c>
      <c r="D21" s="1" t="s">
        <v>20</v>
      </c>
      <c r="E21" s="8" t="str">
        <f>IF(Tableau!$BY$13,"X"," ")</f>
        <v>X</v>
      </c>
      <c r="F21" s="1" t="s">
        <v>21</v>
      </c>
    </row>
    <row r="22" spans="1:6" s="10" customFormat="1" ht="19.899999999999999" customHeight="1" x14ac:dyDescent="0.25">
      <c r="A22" s="9"/>
      <c r="B22" s="10" t="str">
        <f>IF(ISBLANK(Tableau!V14), "  ", Tableau!V14)</f>
        <v/>
      </c>
      <c r="C22" s="9"/>
      <c r="D22" s="10" t="str">
        <f>IF(ISBLANK(Tableau!AX14), "  ", Tableau!AX14)</f>
        <v/>
      </c>
      <c r="E22" s="9"/>
      <c r="F22" s="10" t="str">
        <f>IF(ISBLANK(Tableau!BZ14), "  ", Tableau!BZ14)</f>
        <v/>
      </c>
    </row>
    <row r="23" spans="1:6" s="1" customFormat="1" ht="19.899999999999999" customHeight="1" x14ac:dyDescent="0.25">
      <c r="A23" s="8" t="str">
        <f>IF(Tableau!$W$13,"X"," ")</f>
        <v xml:space="preserve"> </v>
      </c>
      <c r="B23" s="1" t="s">
        <v>22</v>
      </c>
      <c r="C23" s="8" t="str">
        <f>IF(Tableau!$AY$13,"X"," ")</f>
        <v xml:space="preserve"> </v>
      </c>
      <c r="D23" s="1" t="s">
        <v>23</v>
      </c>
      <c r="E23" s="8" t="str">
        <f>IF(Tableau!$CA$13,"X"," ")</f>
        <v xml:space="preserve"> </v>
      </c>
      <c r="F23" s="1" t="s">
        <v>50</v>
      </c>
    </row>
    <row r="24" spans="1:6" s="10" customFormat="1" ht="19.899999999999999" customHeight="1" x14ac:dyDescent="0.25">
      <c r="A24" s="9"/>
      <c r="B24" s="10" t="str">
        <f>IF(ISBLANK(Tableau!X14), "  ", Tableau!X14)</f>
        <v/>
      </c>
      <c r="C24" s="9"/>
      <c r="D24" s="10" t="str">
        <f>IF(ISBLANK(Tableau!AZ14), "  ", Tableau!AZ14)</f>
        <v/>
      </c>
      <c r="E24" s="9"/>
      <c r="F24" s="10" t="str">
        <f>IF(ISBLANK(Tableau!CB14), "  ", Tableau!CB14)</f>
        <v/>
      </c>
    </row>
    <row r="25" spans="1:6" s="1" customFormat="1" ht="19.899999999999999" customHeight="1" x14ac:dyDescent="0.25">
      <c r="A25" s="8" t="str">
        <f>IF(Tableau!$Y$13,"X"," ")</f>
        <v xml:space="preserve"> </v>
      </c>
      <c r="B25" s="1" t="s">
        <v>24</v>
      </c>
      <c r="C25" s="8" t="str">
        <f>IF(Tableau!$BA$13,"X"," ")</f>
        <v xml:space="preserve"> </v>
      </c>
      <c r="D25" s="1" t="s">
        <v>25</v>
      </c>
      <c r="E25" s="8" t="str">
        <f>IF(Tableau!$CC$13,"X"," ")</f>
        <v>X</v>
      </c>
      <c r="F25" s="1" t="s">
        <v>51</v>
      </c>
    </row>
    <row r="26" spans="1:6" s="10" customFormat="1" ht="19.899999999999999" customHeight="1" x14ac:dyDescent="0.25">
      <c r="A26" s="9"/>
      <c r="B26" s="10" t="str">
        <f>IF(ISBLANK(Tableau!Z14), "  ", Tableau!Z14)</f>
        <v/>
      </c>
      <c r="C26" s="9"/>
      <c r="D26" s="10" t="str">
        <f>IF(ISBLANK(Tableau!BB14), "  ", Tableau!BB14)</f>
        <v/>
      </c>
      <c r="E26" s="9"/>
      <c r="F26" s="10" t="str">
        <f>IF(ISBLANK(Tableau!CD14), "  ", Tableau!CD14)</f>
        <v/>
      </c>
    </row>
    <row r="27" spans="1:6" s="1" customFormat="1" ht="19.899999999999999" customHeight="1" x14ac:dyDescent="0.25">
      <c r="A27" s="8" t="str">
        <f>IF(Tableau!$AA$13,"X"," ")</f>
        <v xml:space="preserve"> </v>
      </c>
      <c r="B27" s="1" t="s">
        <v>26</v>
      </c>
      <c r="C27" s="8" t="str">
        <f>IF(Tableau!$BC$13,"X"," ")</f>
        <v xml:space="preserve"> </v>
      </c>
      <c r="D27" s="1" t="s">
        <v>27</v>
      </c>
      <c r="E27" s="8" t="str">
        <f>IF(Tableau!$CE$13,"X"," ")</f>
        <v>X</v>
      </c>
      <c r="F27" s="1" t="s">
        <v>53</v>
      </c>
    </row>
    <row r="28" spans="1:6" s="10" customFormat="1" ht="19.899999999999999" customHeight="1" x14ac:dyDescent="0.25">
      <c r="A28" s="9"/>
      <c r="B28" s="10" t="str">
        <f>IF(ISBLANK(Tableau!AB14), "  ", Tableau!AB14)</f>
        <v/>
      </c>
      <c r="C28" s="9"/>
      <c r="D28" s="10" t="str">
        <f>IF(ISBLANK(Tableau!BD14), "  ", Tableau!BD14)</f>
        <v/>
      </c>
      <c r="E28" s="9"/>
      <c r="F28" s="10" t="str">
        <f>IF(ISBLANK(Tableau!CF14), "  ", Tableau!CF14)</f>
        <v/>
      </c>
    </row>
    <row r="29" spans="1:6" s="1" customFormat="1" ht="19.899999999999999" customHeight="1" x14ac:dyDescent="0.25">
      <c r="A29" s="8" t="str">
        <f>IF(Tableau!$AC$13,"X"," ")</f>
        <v>X</v>
      </c>
      <c r="B29" s="1" t="s">
        <v>28</v>
      </c>
      <c r="C29" s="8" t="str">
        <f>IF(Tableau!$BE$13,"X"," ")</f>
        <v xml:space="preserve"> </v>
      </c>
      <c r="D29" s="1" t="s">
        <v>54</v>
      </c>
      <c r="E29" s="8" t="str">
        <f>IF(Tableau!$CG$13,"X"," ")</f>
        <v xml:space="preserve"> </v>
      </c>
      <c r="F29" s="1" t="s">
        <v>55</v>
      </c>
    </row>
    <row r="30" spans="1:6" s="10" customFormat="1" ht="19.899999999999999" customHeight="1" x14ac:dyDescent="0.25">
      <c r="A30" s="9"/>
      <c r="B30" s="10" t="str">
        <f>IF(ISBLANK(Tableau!AD14), "  ", Tableau!AD14)</f>
        <v/>
      </c>
      <c r="C30" s="9"/>
      <c r="D30" s="10" t="str">
        <f>IF(ISBLANK(Tableau!BF14), "  ", Tableau!BF14)</f>
        <v/>
      </c>
      <c r="E30" s="9"/>
      <c r="F30" s="10" t="str">
        <f>IF(ISBLANK(Tableau!CH14), "  ", Tableau!CH14)</f>
        <v/>
      </c>
    </row>
    <row r="31" spans="1:6" s="1" customFormat="1" ht="19.899999999999999" customHeight="1" x14ac:dyDescent="0.25">
      <c r="A31" s="8" t="str">
        <f>IF(Tableau!$AE$13,"X"," ")</f>
        <v>X</v>
      </c>
      <c r="B31" s="1" t="s">
        <v>29</v>
      </c>
      <c r="C31" s="8" t="str">
        <f>IF(Tableau!$BG$13,"X"," ")</f>
        <v xml:space="preserve"> </v>
      </c>
      <c r="D31" s="1" t="s">
        <v>30</v>
      </c>
      <c r="E31" s="8" t="str">
        <f>IF(Tableau!$CI$13,"X"," ")</f>
        <v xml:space="preserve"> </v>
      </c>
      <c r="F31" s="1" t="s">
        <v>31</v>
      </c>
    </row>
    <row r="32" spans="1:6" s="10" customFormat="1" ht="19.899999999999999" customHeight="1" x14ac:dyDescent="0.25">
      <c r="A32" s="9"/>
      <c r="B32" s="10" t="str">
        <f>IF(ISBLANK(Tableau!AF14), "  ", Tableau!AF14)</f>
        <v/>
      </c>
      <c r="C32" s="9"/>
      <c r="D32" s="10" t="str">
        <f>IF(ISBLANK(Tableau!BH14), "  ", Tableau!BH14)</f>
        <v/>
      </c>
      <c r="E32" s="9"/>
      <c r="F32" s="10" t="str">
        <f>IF(ISBLANK(Tableau!CJ14), "  ", Tableau!CJ14)</f>
        <v/>
      </c>
    </row>
    <row r="33" spans="1:6" s="1" customFormat="1" ht="19.899999999999999" customHeight="1" x14ac:dyDescent="0.25">
      <c r="A33" s="8" t="str">
        <f>IF(Tableau!$AG$13,"X"," ")</f>
        <v xml:space="preserve"> </v>
      </c>
      <c r="B33" s="1" t="s">
        <v>57</v>
      </c>
      <c r="C33" s="8" t="str">
        <f>IF(Tableau!$BI$13,"X"," ")</f>
        <v xml:space="preserve"> </v>
      </c>
      <c r="D33" s="1" t="s">
        <v>58</v>
      </c>
      <c r="E33" s="8" t="str">
        <f>IF(Tableau!$CK$13,"X"," ")</f>
        <v xml:space="preserve"> </v>
      </c>
      <c r="F33" s="1" t="s">
        <v>59</v>
      </c>
    </row>
    <row r="34" spans="1:6" ht="9" customHeight="1" x14ac:dyDescent="0.25">
      <c r="B34" s="13" t="str">
        <f>IF(ISBLANK(Tableau!AH14), "  ", Tableau!AH14)</f>
        <v/>
      </c>
      <c r="C34" s="11"/>
      <c r="D34" s="17" t="str">
        <f>IF(ISBLANK(Tableau!BJ14), "  ", Tableau!BJ14)</f>
        <v/>
      </c>
      <c r="E34" s="18"/>
      <c r="F34" s="17" t="str">
        <f>IF(ISBLANK(Tableau!CL14), "  ", Tableau!CL14)</f>
        <v/>
      </c>
    </row>
    <row r="35" spans="1:6" ht="15" customHeight="1" x14ac:dyDescent="0.25">
      <c r="A35" s="81" t="s">
        <v>109</v>
      </c>
      <c r="B35" s="81"/>
      <c r="C35" s="81" t="s">
        <v>112</v>
      </c>
      <c r="D35" s="81"/>
      <c r="E35" s="81" t="s">
        <v>113</v>
      </c>
      <c r="F35" s="81"/>
    </row>
    <row r="36" spans="1:6" x14ac:dyDescent="0.25">
      <c r="A36" s="82" t="str">
        <f>Tableau!F14</f>
        <v/>
      </c>
      <c r="B36" s="82"/>
      <c r="C36" s="83"/>
      <c r="D36" s="83"/>
      <c r="E36" s="83"/>
      <c r="F36" s="83"/>
    </row>
    <row r="37" spans="1:6" ht="18.600000000000001" customHeight="1" x14ac:dyDescent="0.25">
      <c r="A37" s="82"/>
      <c r="B37" s="82"/>
      <c r="C37" s="83"/>
      <c r="D37" s="83"/>
      <c r="E37" s="83"/>
      <c r="F37" s="83"/>
    </row>
    <row r="38" spans="1:6" ht="22.9" customHeight="1" x14ac:dyDescent="0.25">
      <c r="A38" s="80" t="s">
        <v>111</v>
      </c>
      <c r="B38" s="80"/>
      <c r="C38" s="80"/>
      <c r="D38" s="80"/>
      <c r="E38" s="19"/>
      <c r="F38" s="20" t="e">
        <f>A36+365</f>
        <v>#VALUE!</v>
      </c>
    </row>
    <row r="39" spans="1:6" x14ac:dyDescent="0.25">
      <c r="B39" s="4"/>
      <c r="C39" s="11"/>
      <c r="D39" s="4"/>
      <c r="E39" s="11"/>
    </row>
    <row r="40" spans="1:6" x14ac:dyDescent="0.25">
      <c r="B40" s="4"/>
      <c r="C40" s="11"/>
    </row>
    <row r="41" spans="1:6" x14ac:dyDescent="0.25">
      <c r="B41" s="4"/>
      <c r="C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</sheetData>
  <mergeCells count="13">
    <mergeCell ref="A38:D38"/>
    <mergeCell ref="A35:B35"/>
    <mergeCell ref="C35:D35"/>
    <mergeCell ref="E35:F35"/>
    <mergeCell ref="A36:B37"/>
    <mergeCell ref="C36:D37"/>
    <mergeCell ref="E36:F37"/>
    <mergeCell ref="A1:B2"/>
    <mergeCell ref="C1:E2"/>
    <mergeCell ref="F1:F2"/>
    <mergeCell ref="G1:G2"/>
    <mergeCell ref="B3:D3"/>
    <mergeCell ref="E3:F3"/>
  </mergeCells>
  <dataValidations count="1">
    <dataValidation type="list" allowBlank="1" showInputMessage="1" showErrorMessage="1" sqref="G3" xr:uid="{380E8894-B98D-4DC2-9658-41DFB85CB788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4AD2E-2108-455B-8E62-B950FD30F2CD}">
  <sheetPr codeName="Feuil4">
    <tabColor theme="9"/>
  </sheetPr>
  <dimension ref="A1:I46"/>
  <sheetViews>
    <sheetView view="pageBreakPreview" zoomScaleNormal="100" zoomScaleSheetLayoutView="100" workbookViewId="0">
      <selection activeCell="B4" sqref="B4:D4"/>
    </sheetView>
  </sheetViews>
  <sheetFormatPr baseColWidth="10"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70"/>
      <c r="B1" s="71"/>
      <c r="C1" s="74" t="s">
        <v>0</v>
      </c>
      <c r="D1" s="74"/>
      <c r="E1" s="74"/>
      <c r="F1" s="76" t="s">
        <v>1</v>
      </c>
      <c r="G1" s="78"/>
      <c r="H1" s="2"/>
      <c r="I1" s="2"/>
    </row>
    <row r="2" spans="1:9" ht="15.75" thickBot="1" x14ac:dyDescent="0.3">
      <c r="A2" s="72"/>
      <c r="B2" s="73"/>
      <c r="C2" s="75"/>
      <c r="D2" s="75"/>
      <c r="E2" s="75"/>
      <c r="F2" s="77"/>
      <c r="G2" s="78"/>
      <c r="H2" s="4"/>
      <c r="I2" s="4"/>
    </row>
    <row r="3" spans="1:9" x14ac:dyDescent="0.25">
      <c r="H3" s="4"/>
      <c r="I3" s="4"/>
    </row>
    <row r="4" spans="1:9" x14ac:dyDescent="0.25">
      <c r="B4" s="79" t="s">
        <v>162</v>
      </c>
      <c r="C4" s="79"/>
      <c r="D4" s="79"/>
      <c r="E4" s="79" t="s">
        <v>2</v>
      </c>
      <c r="F4" s="79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36</v>
      </c>
      <c r="E6" s="5"/>
      <c r="F6" s="6" t="s">
        <v>37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38</v>
      </c>
      <c r="B8" s="1" t="s">
        <v>6</v>
      </c>
      <c r="C8" s="8"/>
      <c r="D8" s="1" t="s">
        <v>39</v>
      </c>
      <c r="E8" s="8"/>
      <c r="F8" s="1" t="s">
        <v>40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 t="s">
        <v>38</v>
      </c>
      <c r="B10" s="1" t="s">
        <v>7</v>
      </c>
      <c r="C10" s="8"/>
      <c r="D10" s="1" t="s">
        <v>41</v>
      </c>
      <c r="E10" s="8"/>
      <c r="F10" s="1" t="s">
        <v>42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 t="s">
        <v>38</v>
      </c>
      <c r="B12" s="1" t="s">
        <v>8</v>
      </c>
      <c r="C12" s="8"/>
      <c r="D12" s="1" t="s">
        <v>9</v>
      </c>
      <c r="E12" s="8"/>
      <c r="F12" s="1" t="s">
        <v>43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 t="s">
        <v>38</v>
      </c>
      <c r="B14" s="1" t="s">
        <v>10</v>
      </c>
      <c r="C14" s="8" t="s">
        <v>38</v>
      </c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 t="s">
        <v>38</v>
      </c>
      <c r="F16" s="1" t="s">
        <v>44</v>
      </c>
    </row>
    <row r="17" spans="1:6" s="10" customFormat="1" ht="19.899999999999999" customHeight="1" x14ac:dyDescent="0.25">
      <c r="A17" s="9"/>
      <c r="C17" s="9"/>
      <c r="E17" s="9"/>
      <c r="F17" s="10" t="s">
        <v>45</v>
      </c>
    </row>
    <row r="18" spans="1:6" s="1" customFormat="1" ht="19.899999999999999" customHeight="1" x14ac:dyDescent="0.25">
      <c r="A18" s="8" t="s">
        <v>38</v>
      </c>
      <c r="B18" s="1" t="s">
        <v>15</v>
      </c>
      <c r="C18" s="8"/>
      <c r="D18" s="1" t="s">
        <v>46</v>
      </c>
      <c r="E18" s="8"/>
      <c r="F18" s="1" t="s">
        <v>47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38</v>
      </c>
      <c r="B20" s="1" t="s">
        <v>17</v>
      </c>
      <c r="C20" s="8"/>
      <c r="D20" s="1" t="s">
        <v>18</v>
      </c>
      <c r="E20" s="8" t="s">
        <v>38</v>
      </c>
      <c r="F20" s="1" t="s">
        <v>48</v>
      </c>
    </row>
    <row r="21" spans="1:6" s="10" customFormat="1" ht="19.899999999999999" customHeight="1" x14ac:dyDescent="0.25">
      <c r="A21" s="9"/>
      <c r="C21" s="9"/>
      <c r="E21" s="9"/>
      <c r="F21" s="10" t="s">
        <v>49</v>
      </c>
    </row>
    <row r="22" spans="1:6" s="1" customFormat="1" ht="19.899999999999999" customHeight="1" x14ac:dyDescent="0.25">
      <c r="A22" s="8" t="s">
        <v>38</v>
      </c>
      <c r="B22" s="1" t="s">
        <v>19</v>
      </c>
      <c r="C22" s="8"/>
      <c r="D22" s="1" t="s">
        <v>20</v>
      </c>
      <c r="E22" s="8" t="s">
        <v>38</v>
      </c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50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 t="s">
        <v>38</v>
      </c>
      <c r="F26" s="1" t="s">
        <v>51</v>
      </c>
    </row>
    <row r="27" spans="1:6" s="10" customFormat="1" ht="19.899999999999999" customHeight="1" x14ac:dyDescent="0.25">
      <c r="A27" s="9"/>
      <c r="C27" s="9"/>
      <c r="E27" s="9"/>
      <c r="F27" s="10" t="s">
        <v>52</v>
      </c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 t="s">
        <v>38</v>
      </c>
      <c r="F28" s="1" t="s">
        <v>53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 t="s">
        <v>38</v>
      </c>
      <c r="B30" s="1" t="s">
        <v>28</v>
      </c>
      <c r="C30" s="8"/>
      <c r="D30" s="1" t="s">
        <v>54</v>
      </c>
      <c r="E30" s="8"/>
      <c r="F30" s="1" t="s">
        <v>55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38</v>
      </c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B33" s="10" t="s">
        <v>56</v>
      </c>
      <c r="C33" s="9"/>
      <c r="E33" s="9"/>
    </row>
    <row r="34" spans="1:6" s="1" customFormat="1" ht="19.899999999999999" customHeight="1" x14ac:dyDescent="0.25">
      <c r="A34" s="8"/>
      <c r="B34" s="1" t="s">
        <v>57</v>
      </c>
      <c r="C34" s="8"/>
      <c r="D34" s="1" t="s">
        <v>58</v>
      </c>
      <c r="E34" s="8"/>
      <c r="F34" s="1" t="s">
        <v>59</v>
      </c>
    </row>
    <row r="35" spans="1:6" x14ac:dyDescent="0.25">
      <c r="B35" s="4"/>
      <c r="C35" s="11"/>
      <c r="D35" s="4"/>
      <c r="E35" s="11"/>
    </row>
    <row r="36" spans="1:6" ht="35.450000000000003" customHeight="1" x14ac:dyDescent="0.25">
      <c r="A36" s="86" t="s">
        <v>32</v>
      </c>
      <c r="B36" s="86"/>
      <c r="C36" s="86" t="s">
        <v>33</v>
      </c>
      <c r="D36" s="86"/>
      <c r="E36" s="86" t="s">
        <v>34</v>
      </c>
      <c r="F36" s="86"/>
    </row>
    <row r="37" spans="1:6" x14ac:dyDescent="0.25">
      <c r="A37" s="85"/>
      <c r="B37" s="85"/>
      <c r="C37" s="83"/>
      <c r="D37" s="83"/>
      <c r="E37" s="83"/>
      <c r="F37" s="83"/>
    </row>
    <row r="38" spans="1:6" x14ac:dyDescent="0.25">
      <c r="A38" s="85"/>
      <c r="B38" s="85"/>
      <c r="C38" s="83"/>
      <c r="D38" s="83"/>
      <c r="E38" s="83"/>
      <c r="F38" s="83"/>
    </row>
    <row r="39" spans="1:6" x14ac:dyDescent="0.25">
      <c r="A39" s="85"/>
      <c r="B39" s="85"/>
      <c r="C39" s="83"/>
      <c r="D39" s="83"/>
      <c r="E39" s="83"/>
      <c r="F39" s="83"/>
    </row>
    <row r="40" spans="1:6" x14ac:dyDescent="0.25">
      <c r="A40" s="84" t="s">
        <v>35</v>
      </c>
      <c r="B40" s="85"/>
      <c r="C40" s="85"/>
      <c r="D40" s="85"/>
      <c r="E40" s="85"/>
      <c r="F40" s="85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3AA40D0D-6884-45F9-91C5-3CD1135DB697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B4FFA-C743-4123-96A5-9F921AD99F2D}">
  <sheetPr>
    <tabColor theme="9"/>
  </sheetPr>
  <dimension ref="A1:I46"/>
  <sheetViews>
    <sheetView view="pageBreakPreview" zoomScaleNormal="100" zoomScaleSheetLayoutView="100" workbookViewId="0">
      <selection activeCell="D12" sqref="D12"/>
    </sheetView>
  </sheetViews>
  <sheetFormatPr baseColWidth="10"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70"/>
      <c r="B1" s="71"/>
      <c r="C1" s="74" t="s">
        <v>0</v>
      </c>
      <c r="D1" s="74"/>
      <c r="E1" s="74"/>
      <c r="F1" s="76" t="s">
        <v>1</v>
      </c>
      <c r="G1" s="78"/>
      <c r="H1" s="2"/>
      <c r="I1" s="2"/>
    </row>
    <row r="2" spans="1:9" ht="15.75" thickBot="1" x14ac:dyDescent="0.3">
      <c r="A2" s="72"/>
      <c r="B2" s="73"/>
      <c r="C2" s="75"/>
      <c r="D2" s="75"/>
      <c r="E2" s="75"/>
      <c r="F2" s="77"/>
      <c r="G2" s="78"/>
      <c r="H2" s="4"/>
      <c r="I2" s="4"/>
    </row>
    <row r="3" spans="1:9" x14ac:dyDescent="0.25">
      <c r="H3" s="4"/>
      <c r="I3" s="4"/>
    </row>
    <row r="4" spans="1:9" x14ac:dyDescent="0.25">
      <c r="B4" s="79" t="s">
        <v>167</v>
      </c>
      <c r="C4" s="79"/>
      <c r="D4" s="79"/>
      <c r="E4" s="79" t="s">
        <v>2</v>
      </c>
      <c r="F4" s="79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39</v>
      </c>
      <c r="E8" s="8"/>
      <c r="F8" s="1" t="s">
        <v>40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41</v>
      </c>
      <c r="E10" s="8"/>
      <c r="F10" s="1" t="s">
        <v>42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43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44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38</v>
      </c>
      <c r="B18" s="1" t="s">
        <v>15</v>
      </c>
      <c r="C18" s="8" t="s">
        <v>38</v>
      </c>
      <c r="D18" s="1" t="s">
        <v>46</v>
      </c>
      <c r="E18" s="8"/>
      <c r="F18" s="1" t="s">
        <v>47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38</v>
      </c>
      <c r="B20" s="1" t="s">
        <v>17</v>
      </c>
      <c r="C20" s="8"/>
      <c r="D20" s="1" t="s">
        <v>18</v>
      </c>
      <c r="E20" s="8"/>
      <c r="F20" s="1" t="s">
        <v>48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 t="s">
        <v>38</v>
      </c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 t="s">
        <v>38</v>
      </c>
      <c r="D24" s="1" t="s">
        <v>23</v>
      </c>
      <c r="E24" s="8"/>
      <c r="F24" s="1" t="s">
        <v>50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51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 t="s">
        <v>60</v>
      </c>
      <c r="D28" s="1" t="s">
        <v>27</v>
      </c>
      <c r="E28" s="8"/>
      <c r="F28" s="1" t="s">
        <v>53</v>
      </c>
    </row>
    <row r="29" spans="1:6" s="10" customFormat="1" ht="19.899999999999999" customHeight="1" x14ac:dyDescent="0.25">
      <c r="A29" s="9"/>
      <c r="C29" s="9"/>
      <c r="D29" s="10" t="s">
        <v>61</v>
      </c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54</v>
      </c>
      <c r="E30" s="8" t="s">
        <v>38</v>
      </c>
      <c r="F30" s="1" t="s">
        <v>55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 t="s">
        <v>38</v>
      </c>
      <c r="B32" s="1" t="s">
        <v>29</v>
      </c>
      <c r="C32" s="8"/>
      <c r="D32" s="1" t="s">
        <v>30</v>
      </c>
      <c r="E32" s="8" t="s">
        <v>38</v>
      </c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57</v>
      </c>
      <c r="C34" s="8"/>
      <c r="D34" s="1" t="s">
        <v>58</v>
      </c>
      <c r="E34" s="8"/>
      <c r="F34" s="1" t="s">
        <v>59</v>
      </c>
    </row>
    <row r="35" spans="1:6" x14ac:dyDescent="0.25">
      <c r="B35" s="4"/>
      <c r="C35" s="11"/>
      <c r="D35" s="4"/>
      <c r="E35" s="11"/>
    </row>
    <row r="36" spans="1:6" ht="37.15" customHeight="1" x14ac:dyDescent="0.25">
      <c r="A36" s="86" t="s">
        <v>32</v>
      </c>
      <c r="B36" s="86"/>
      <c r="C36" s="86" t="s">
        <v>33</v>
      </c>
      <c r="D36" s="86"/>
      <c r="E36" s="86" t="s">
        <v>34</v>
      </c>
      <c r="F36" s="86"/>
    </row>
    <row r="37" spans="1:6" x14ac:dyDescent="0.25">
      <c r="A37" s="85"/>
      <c r="B37" s="85"/>
      <c r="C37" s="83"/>
      <c r="D37" s="83"/>
      <c r="E37" s="83"/>
      <c r="F37" s="83"/>
    </row>
    <row r="38" spans="1:6" x14ac:dyDescent="0.25">
      <c r="A38" s="85"/>
      <c r="B38" s="85"/>
      <c r="C38" s="83"/>
      <c r="D38" s="83"/>
      <c r="E38" s="83"/>
      <c r="F38" s="83"/>
    </row>
    <row r="39" spans="1:6" x14ac:dyDescent="0.25">
      <c r="A39" s="85"/>
      <c r="B39" s="85"/>
      <c r="C39" s="83"/>
      <c r="D39" s="83"/>
      <c r="E39" s="83"/>
      <c r="F39" s="83"/>
    </row>
    <row r="40" spans="1:6" x14ac:dyDescent="0.25">
      <c r="A40" s="84" t="s">
        <v>35</v>
      </c>
      <c r="B40" s="85"/>
      <c r="C40" s="85"/>
      <c r="D40" s="85"/>
      <c r="E40" s="85"/>
      <c r="F40" s="85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1044C44B-684A-4CA5-852E-19B7FA5E3F51}">
      <formula1>"Interne, Externe"</formula1>
    </dataValidation>
  </dataValidations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AD41D-11DB-4464-8D80-0A4DA2198B0C}">
  <sheetPr codeName="Feuil14">
    <tabColor theme="5"/>
  </sheetPr>
  <dimension ref="A1:I46"/>
  <sheetViews>
    <sheetView view="pageBreakPreview" zoomScaleNormal="100" zoomScaleSheetLayoutView="100" workbookViewId="0">
      <selection activeCell="F8" sqref="F8"/>
    </sheetView>
  </sheetViews>
  <sheetFormatPr baseColWidth="10"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70"/>
      <c r="B1" s="71"/>
      <c r="C1" s="74" t="s">
        <v>0</v>
      </c>
      <c r="D1" s="74"/>
      <c r="E1" s="74"/>
      <c r="F1" s="76" t="s">
        <v>1</v>
      </c>
      <c r="G1" s="78"/>
      <c r="H1" s="2"/>
      <c r="I1" s="2"/>
    </row>
    <row r="2" spans="1:9" ht="15.75" thickBot="1" x14ac:dyDescent="0.3">
      <c r="A2" s="72"/>
      <c r="B2" s="73"/>
      <c r="C2" s="75"/>
      <c r="D2" s="75"/>
      <c r="E2" s="75"/>
      <c r="F2" s="77"/>
      <c r="G2" s="78"/>
      <c r="H2" s="4"/>
      <c r="I2" s="4"/>
    </row>
    <row r="3" spans="1:9" x14ac:dyDescent="0.25">
      <c r="H3" s="4"/>
      <c r="I3" s="4"/>
    </row>
    <row r="4" spans="1:9" x14ac:dyDescent="0.25">
      <c r="B4" s="79" t="s">
        <v>165</v>
      </c>
      <c r="C4" s="79"/>
      <c r="D4" s="79"/>
      <c r="E4" s="79" t="s">
        <v>2</v>
      </c>
      <c r="F4" s="79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 t="s">
        <v>38</v>
      </c>
      <c r="B8" s="1" t="s">
        <v>6</v>
      </c>
      <c r="C8" s="8"/>
      <c r="D8" s="1" t="s">
        <v>39</v>
      </c>
      <c r="E8" s="8"/>
      <c r="F8" s="1" t="s">
        <v>40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 t="s">
        <v>38</v>
      </c>
      <c r="B10" s="1" t="s">
        <v>7</v>
      </c>
      <c r="C10" s="8"/>
      <c r="D10" s="1" t="s">
        <v>41</v>
      </c>
      <c r="E10" s="8"/>
      <c r="F10" s="1" t="s">
        <v>42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 t="s">
        <v>38</v>
      </c>
      <c r="B12" s="1" t="s">
        <v>8</v>
      </c>
      <c r="C12" s="8"/>
      <c r="D12" s="1" t="s">
        <v>9</v>
      </c>
      <c r="E12" s="8"/>
      <c r="F12" s="1" t="s">
        <v>43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 t="s">
        <v>38</v>
      </c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44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 t="s">
        <v>38</v>
      </c>
      <c r="B18" s="1" t="s">
        <v>15</v>
      </c>
      <c r="C18" s="8"/>
      <c r="D18" s="1" t="s">
        <v>46</v>
      </c>
      <c r="E18" s="8"/>
      <c r="F18" s="1" t="s">
        <v>47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 t="s">
        <v>38</v>
      </c>
      <c r="B20" s="1" t="s">
        <v>17</v>
      </c>
      <c r="C20" s="8" t="s">
        <v>38</v>
      </c>
      <c r="D20" s="1" t="s">
        <v>18</v>
      </c>
      <c r="E20" s="8"/>
      <c r="F20" s="1" t="s">
        <v>48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 t="s">
        <v>38</v>
      </c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 t="s">
        <v>38</v>
      </c>
      <c r="F24" s="1" t="s">
        <v>50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 t="s">
        <v>38</v>
      </c>
      <c r="F26" s="1" t="s">
        <v>51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 t="s">
        <v>38</v>
      </c>
      <c r="F28" s="1" t="s">
        <v>53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54</v>
      </c>
      <c r="E30" s="8"/>
      <c r="F30" s="1" t="s">
        <v>55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57</v>
      </c>
      <c r="C34" s="8"/>
      <c r="D34" s="1" t="s">
        <v>58</v>
      </c>
      <c r="E34" s="8" t="s">
        <v>38</v>
      </c>
      <c r="F34" s="1" t="s">
        <v>59</v>
      </c>
    </row>
    <row r="35" spans="1:6" x14ac:dyDescent="0.25">
      <c r="B35" s="4"/>
      <c r="C35" s="11"/>
      <c r="D35" s="4"/>
      <c r="E35" s="11"/>
    </row>
    <row r="36" spans="1:6" ht="31.9" customHeight="1" x14ac:dyDescent="0.25">
      <c r="A36" s="86" t="s">
        <v>32</v>
      </c>
      <c r="B36" s="86"/>
      <c r="C36" s="86" t="s">
        <v>33</v>
      </c>
      <c r="D36" s="86"/>
      <c r="E36" s="86" t="s">
        <v>34</v>
      </c>
      <c r="F36" s="86"/>
    </row>
    <row r="37" spans="1:6" x14ac:dyDescent="0.25">
      <c r="A37" s="85"/>
      <c r="B37" s="85"/>
      <c r="C37" s="83"/>
      <c r="D37" s="83"/>
      <c r="E37" s="83"/>
      <c r="F37" s="83"/>
    </row>
    <row r="38" spans="1:6" x14ac:dyDescent="0.25">
      <c r="A38" s="85"/>
      <c r="B38" s="85"/>
      <c r="C38" s="83"/>
      <c r="D38" s="83"/>
      <c r="E38" s="83"/>
      <c r="F38" s="83"/>
    </row>
    <row r="39" spans="1:6" x14ac:dyDescent="0.25">
      <c r="A39" s="85"/>
      <c r="B39" s="85"/>
      <c r="C39" s="83"/>
      <c r="D39" s="83"/>
      <c r="E39" s="83"/>
      <c r="F39" s="83"/>
    </row>
    <row r="40" spans="1:6" x14ac:dyDescent="0.25">
      <c r="A40" s="84" t="s">
        <v>35</v>
      </c>
      <c r="B40" s="85"/>
      <c r="C40" s="85"/>
      <c r="D40" s="85"/>
      <c r="E40" s="85"/>
      <c r="F40" s="85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3F062EF1-F136-4A0D-BEE4-C70F715C4BF9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81358-39DA-4474-9C47-A34EA0DBA80C}">
  <sheetPr codeName="Feuil27">
    <tabColor theme="7"/>
  </sheetPr>
  <dimension ref="A1:I46"/>
  <sheetViews>
    <sheetView view="pageBreakPreview" zoomScaleNormal="100" zoomScaleSheetLayoutView="100" workbookViewId="0">
      <selection activeCell="D19" sqref="D19"/>
    </sheetView>
  </sheetViews>
  <sheetFormatPr baseColWidth="10" defaultColWidth="11.5703125" defaultRowHeight="15" x14ac:dyDescent="0.25"/>
  <cols>
    <col min="1" max="1" width="3.28515625" style="5" customWidth="1"/>
    <col min="2" max="2" width="24.28515625" style="3" customWidth="1"/>
    <col min="3" max="3" width="3.28515625" style="5" customWidth="1"/>
    <col min="4" max="4" width="30.7109375" style="3" customWidth="1"/>
    <col min="5" max="5" width="3.28515625" style="5" customWidth="1"/>
    <col min="6" max="6" width="24.5703125" style="3" customWidth="1"/>
    <col min="7" max="7" width="30.7109375" style="3" customWidth="1"/>
    <col min="8" max="16384" width="11.5703125" style="3"/>
  </cols>
  <sheetData>
    <row r="1" spans="1:9" ht="14.45" customHeight="1" x14ac:dyDescent="0.25">
      <c r="A1" s="70"/>
      <c r="B1" s="71"/>
      <c r="C1" s="74" t="s">
        <v>0</v>
      </c>
      <c r="D1" s="74"/>
      <c r="E1" s="74"/>
      <c r="F1" s="76" t="s">
        <v>1</v>
      </c>
      <c r="G1" s="78"/>
      <c r="H1" s="2"/>
      <c r="I1" s="2"/>
    </row>
    <row r="2" spans="1:9" ht="15.75" thickBot="1" x14ac:dyDescent="0.3">
      <c r="A2" s="72"/>
      <c r="B2" s="73"/>
      <c r="C2" s="75"/>
      <c r="D2" s="75"/>
      <c r="E2" s="75"/>
      <c r="F2" s="77"/>
      <c r="G2" s="78"/>
      <c r="H2" s="4"/>
      <c r="I2" s="4"/>
    </row>
    <row r="3" spans="1:9" x14ac:dyDescent="0.25">
      <c r="H3" s="4"/>
      <c r="I3" s="4"/>
    </row>
    <row r="4" spans="1:9" ht="14.45" customHeight="1" x14ac:dyDescent="0.25">
      <c r="B4" s="79" t="s">
        <v>161</v>
      </c>
      <c r="C4" s="79"/>
      <c r="D4" s="79"/>
      <c r="E4" s="79" t="s">
        <v>2</v>
      </c>
      <c r="F4" s="79"/>
      <c r="H4" s="4"/>
      <c r="I4" s="4"/>
    </row>
    <row r="6" spans="1:9" s="7" customFormat="1" ht="18.75" x14ac:dyDescent="0.25">
      <c r="A6" s="5"/>
      <c r="B6" s="6" t="s">
        <v>3</v>
      </c>
      <c r="C6" s="5"/>
      <c r="D6" s="6" t="s">
        <v>4</v>
      </c>
      <c r="E6" s="5"/>
      <c r="F6" s="6" t="s">
        <v>5</v>
      </c>
    </row>
    <row r="7" spans="1:9" s="7" customFormat="1" ht="10.9" customHeight="1" x14ac:dyDescent="0.25">
      <c r="A7" s="5"/>
      <c r="B7" s="6"/>
      <c r="C7" s="5"/>
      <c r="D7" s="6"/>
      <c r="E7" s="5"/>
      <c r="F7" s="6"/>
    </row>
    <row r="8" spans="1:9" s="1" customFormat="1" ht="19.899999999999999" customHeight="1" x14ac:dyDescent="0.25">
      <c r="A8" s="8"/>
      <c r="B8" s="1" t="s">
        <v>6</v>
      </c>
      <c r="C8" s="8"/>
      <c r="D8" s="1" t="s">
        <v>39</v>
      </c>
      <c r="E8" s="8"/>
      <c r="F8" s="1" t="s">
        <v>40</v>
      </c>
    </row>
    <row r="9" spans="1:9" s="10" customFormat="1" ht="19.899999999999999" customHeight="1" x14ac:dyDescent="0.25">
      <c r="A9" s="9"/>
      <c r="C9" s="9"/>
      <c r="E9" s="9"/>
    </row>
    <row r="10" spans="1:9" s="1" customFormat="1" ht="19.899999999999999" customHeight="1" x14ac:dyDescent="0.25">
      <c r="A10" s="8"/>
      <c r="B10" s="1" t="s">
        <v>7</v>
      </c>
      <c r="C10" s="8"/>
      <c r="D10" s="1" t="s">
        <v>41</v>
      </c>
      <c r="E10" s="8"/>
      <c r="F10" s="1" t="s">
        <v>42</v>
      </c>
    </row>
    <row r="11" spans="1:9" s="10" customFormat="1" ht="19.899999999999999" customHeight="1" x14ac:dyDescent="0.25">
      <c r="A11" s="9"/>
      <c r="C11" s="9"/>
      <c r="E11" s="9"/>
    </row>
    <row r="12" spans="1:9" s="1" customFormat="1" ht="19.899999999999999" customHeight="1" x14ac:dyDescent="0.25">
      <c r="A12" s="8"/>
      <c r="B12" s="1" t="s">
        <v>8</v>
      </c>
      <c r="C12" s="8"/>
      <c r="D12" s="1" t="s">
        <v>9</v>
      </c>
      <c r="E12" s="8"/>
      <c r="F12" s="1" t="s">
        <v>43</v>
      </c>
    </row>
    <row r="13" spans="1:9" s="10" customFormat="1" ht="19.899999999999999" customHeight="1" x14ac:dyDescent="0.25">
      <c r="A13" s="9"/>
      <c r="C13" s="9"/>
      <c r="E13" s="9"/>
    </row>
    <row r="14" spans="1:9" s="1" customFormat="1" ht="19.899999999999999" customHeight="1" x14ac:dyDescent="0.25">
      <c r="A14" s="8"/>
      <c r="B14" s="1" t="s">
        <v>10</v>
      </c>
      <c r="C14" s="8"/>
      <c r="D14" s="1" t="s">
        <v>11</v>
      </c>
      <c r="E14" s="8"/>
      <c r="F14" s="1" t="s">
        <v>14</v>
      </c>
    </row>
    <row r="15" spans="1:9" s="10" customFormat="1" ht="19.899999999999999" customHeight="1" x14ac:dyDescent="0.25">
      <c r="A15" s="9"/>
      <c r="C15" s="9"/>
      <c r="E15" s="9"/>
    </row>
    <row r="16" spans="1:9" s="1" customFormat="1" ht="19.899999999999999" customHeight="1" x14ac:dyDescent="0.25">
      <c r="A16" s="8"/>
      <c r="B16" s="1" t="s">
        <v>12</v>
      </c>
      <c r="C16" s="8"/>
      <c r="D16" s="1" t="s">
        <v>13</v>
      </c>
      <c r="E16" s="8"/>
      <c r="F16" s="1" t="s">
        <v>44</v>
      </c>
    </row>
    <row r="17" spans="1:6" s="10" customFormat="1" ht="19.899999999999999" customHeight="1" x14ac:dyDescent="0.25">
      <c r="A17" s="9"/>
      <c r="C17" s="9"/>
      <c r="E17" s="9"/>
    </row>
    <row r="18" spans="1:6" s="1" customFormat="1" ht="19.899999999999999" customHeight="1" x14ac:dyDescent="0.25">
      <c r="A18" s="8"/>
      <c r="B18" s="1" t="s">
        <v>15</v>
      </c>
      <c r="C18" s="8"/>
      <c r="D18" s="1" t="s">
        <v>46</v>
      </c>
      <c r="E18" s="8"/>
      <c r="F18" s="1" t="s">
        <v>47</v>
      </c>
    </row>
    <row r="19" spans="1:6" s="10" customFormat="1" ht="19.899999999999999" customHeight="1" x14ac:dyDescent="0.25">
      <c r="A19" s="9"/>
      <c r="C19" s="9"/>
      <c r="E19" s="9"/>
    </row>
    <row r="20" spans="1:6" s="1" customFormat="1" ht="19.899999999999999" customHeight="1" x14ac:dyDescent="0.25">
      <c r="A20" s="8"/>
      <c r="B20" s="1" t="s">
        <v>17</v>
      </c>
      <c r="C20" s="8"/>
      <c r="D20" s="1" t="s">
        <v>18</v>
      </c>
      <c r="E20" s="8"/>
      <c r="F20" s="1" t="s">
        <v>48</v>
      </c>
    </row>
    <row r="21" spans="1:6" s="10" customFormat="1" ht="19.899999999999999" customHeight="1" x14ac:dyDescent="0.25">
      <c r="A21" s="9"/>
      <c r="C21" s="9"/>
      <c r="E21" s="9"/>
    </row>
    <row r="22" spans="1:6" s="1" customFormat="1" ht="19.899999999999999" customHeight="1" x14ac:dyDescent="0.25">
      <c r="A22" s="8"/>
      <c r="B22" s="1" t="s">
        <v>19</v>
      </c>
      <c r="C22" s="8"/>
      <c r="D22" s="1" t="s">
        <v>20</v>
      </c>
      <c r="E22" s="8"/>
      <c r="F22" s="1" t="s">
        <v>21</v>
      </c>
    </row>
    <row r="23" spans="1:6" s="10" customFormat="1" ht="19.899999999999999" customHeight="1" x14ac:dyDescent="0.25">
      <c r="A23" s="9"/>
      <c r="C23" s="9"/>
      <c r="E23" s="9"/>
    </row>
    <row r="24" spans="1:6" s="1" customFormat="1" ht="19.899999999999999" customHeight="1" x14ac:dyDescent="0.25">
      <c r="A24" s="8"/>
      <c r="B24" s="1" t="s">
        <v>22</v>
      </c>
      <c r="C24" s="8"/>
      <c r="D24" s="1" t="s">
        <v>23</v>
      </c>
      <c r="E24" s="8"/>
      <c r="F24" s="1" t="s">
        <v>50</v>
      </c>
    </row>
    <row r="25" spans="1:6" s="10" customFormat="1" ht="19.899999999999999" customHeight="1" x14ac:dyDescent="0.25">
      <c r="A25" s="9"/>
      <c r="C25" s="9"/>
      <c r="E25" s="9"/>
    </row>
    <row r="26" spans="1:6" s="1" customFormat="1" ht="19.899999999999999" customHeight="1" x14ac:dyDescent="0.25">
      <c r="A26" s="8"/>
      <c r="B26" s="1" t="s">
        <v>24</v>
      </c>
      <c r="C26" s="8"/>
      <c r="D26" s="1" t="s">
        <v>25</v>
      </c>
      <c r="E26" s="8"/>
      <c r="F26" s="1" t="s">
        <v>51</v>
      </c>
    </row>
    <row r="27" spans="1:6" s="10" customFormat="1" ht="19.899999999999999" customHeight="1" x14ac:dyDescent="0.25">
      <c r="A27" s="9"/>
      <c r="C27" s="9"/>
      <c r="E27" s="9"/>
    </row>
    <row r="28" spans="1:6" s="1" customFormat="1" ht="19.899999999999999" customHeight="1" x14ac:dyDescent="0.25">
      <c r="A28" s="8"/>
      <c r="B28" s="1" t="s">
        <v>26</v>
      </c>
      <c r="C28" s="8"/>
      <c r="D28" s="1" t="s">
        <v>27</v>
      </c>
      <c r="E28" s="8"/>
      <c r="F28" s="1" t="s">
        <v>53</v>
      </c>
    </row>
    <row r="29" spans="1:6" s="10" customFormat="1" ht="19.899999999999999" customHeight="1" x14ac:dyDescent="0.25">
      <c r="A29" s="9"/>
      <c r="C29" s="9"/>
      <c r="E29" s="9"/>
    </row>
    <row r="30" spans="1:6" s="1" customFormat="1" ht="19.899999999999999" customHeight="1" x14ac:dyDescent="0.25">
      <c r="A30" s="8"/>
      <c r="B30" s="1" t="s">
        <v>28</v>
      </c>
      <c r="C30" s="8"/>
      <c r="D30" s="1" t="s">
        <v>54</v>
      </c>
      <c r="E30" s="8"/>
      <c r="F30" s="1" t="s">
        <v>55</v>
      </c>
    </row>
    <row r="31" spans="1:6" s="10" customFormat="1" ht="19.899999999999999" customHeight="1" x14ac:dyDescent="0.25">
      <c r="A31" s="9"/>
      <c r="C31" s="9"/>
      <c r="E31" s="9"/>
    </row>
    <row r="32" spans="1:6" s="1" customFormat="1" ht="19.899999999999999" customHeight="1" x14ac:dyDescent="0.25">
      <c r="A32" s="8"/>
      <c r="B32" s="1" t="s">
        <v>29</v>
      </c>
      <c r="C32" s="8"/>
      <c r="D32" s="1" t="s">
        <v>30</v>
      </c>
      <c r="E32" s="8"/>
      <c r="F32" s="1" t="s">
        <v>31</v>
      </c>
    </row>
    <row r="33" spans="1:6" s="10" customFormat="1" ht="19.899999999999999" customHeight="1" x14ac:dyDescent="0.25">
      <c r="A33" s="9"/>
      <c r="C33" s="9"/>
      <c r="E33" s="9"/>
    </row>
    <row r="34" spans="1:6" s="1" customFormat="1" ht="19.899999999999999" customHeight="1" x14ac:dyDescent="0.25">
      <c r="A34" s="8"/>
      <c r="B34" s="1" t="s">
        <v>57</v>
      </c>
      <c r="C34" s="8"/>
      <c r="D34" s="1" t="s">
        <v>58</v>
      </c>
      <c r="E34" s="8"/>
      <c r="F34" s="1" t="s">
        <v>59</v>
      </c>
    </row>
    <row r="35" spans="1:6" x14ac:dyDescent="0.25">
      <c r="B35" s="4"/>
      <c r="C35" s="11"/>
      <c r="D35" s="4"/>
      <c r="E35" s="11"/>
    </row>
    <row r="36" spans="1:6" ht="34.9" customHeight="1" x14ac:dyDescent="0.25">
      <c r="A36" s="86" t="s">
        <v>32</v>
      </c>
      <c r="B36" s="86"/>
      <c r="C36" s="86" t="s">
        <v>33</v>
      </c>
      <c r="D36" s="86"/>
      <c r="E36" s="86" t="s">
        <v>34</v>
      </c>
      <c r="F36" s="86"/>
    </row>
    <row r="37" spans="1:6" x14ac:dyDescent="0.25">
      <c r="A37" s="85"/>
      <c r="B37" s="85"/>
      <c r="C37" s="83"/>
      <c r="D37" s="83"/>
      <c r="E37" s="83"/>
      <c r="F37" s="83"/>
    </row>
    <row r="38" spans="1:6" x14ac:dyDescent="0.25">
      <c r="A38" s="85"/>
      <c r="B38" s="85"/>
      <c r="C38" s="83"/>
      <c r="D38" s="83"/>
      <c r="E38" s="83"/>
      <c r="F38" s="83"/>
    </row>
    <row r="39" spans="1:6" x14ac:dyDescent="0.25">
      <c r="A39" s="85"/>
      <c r="B39" s="85"/>
      <c r="C39" s="83"/>
      <c r="D39" s="83"/>
      <c r="E39" s="83"/>
      <c r="F39" s="83"/>
    </row>
    <row r="40" spans="1:6" x14ac:dyDescent="0.25">
      <c r="A40" s="84" t="s">
        <v>35</v>
      </c>
      <c r="B40" s="85"/>
      <c r="C40" s="85"/>
      <c r="D40" s="85"/>
      <c r="E40" s="85"/>
      <c r="F40" s="85"/>
    </row>
    <row r="41" spans="1:6" x14ac:dyDescent="0.25">
      <c r="B41" s="4"/>
      <c r="C41" s="11"/>
      <c r="D41" s="4"/>
      <c r="E41" s="11"/>
    </row>
    <row r="42" spans="1:6" x14ac:dyDescent="0.25">
      <c r="B42" s="4"/>
      <c r="C42" s="11"/>
    </row>
    <row r="43" spans="1:6" x14ac:dyDescent="0.25">
      <c r="B43" s="4"/>
      <c r="C43" s="11"/>
    </row>
    <row r="44" spans="1:6" x14ac:dyDescent="0.25">
      <c r="B44" s="4"/>
      <c r="C44" s="11"/>
    </row>
    <row r="45" spans="1:6" x14ac:dyDescent="0.25">
      <c r="B45" s="4"/>
      <c r="C45" s="11"/>
    </row>
    <row r="46" spans="1:6" x14ac:dyDescent="0.25">
      <c r="B46" s="4"/>
      <c r="C46" s="11"/>
    </row>
  </sheetData>
  <mergeCells count="13">
    <mergeCell ref="A40:F40"/>
    <mergeCell ref="A36:B36"/>
    <mergeCell ref="C36:D36"/>
    <mergeCell ref="E36:F36"/>
    <mergeCell ref="A37:B39"/>
    <mergeCell ref="C37:D39"/>
    <mergeCell ref="E37:F39"/>
    <mergeCell ref="A1:B2"/>
    <mergeCell ref="C1:E2"/>
    <mergeCell ref="F1:F2"/>
    <mergeCell ref="G1:G2"/>
    <mergeCell ref="B4:D4"/>
    <mergeCell ref="E4:F4"/>
  </mergeCells>
  <dataValidations count="1">
    <dataValidation type="list" allowBlank="1" showInputMessage="1" showErrorMessage="1" sqref="G4" xr:uid="{488E9C45-E6B6-46DF-B904-D815BB83B15F}">
      <formula1>"Interne, Externe"</formula1>
    </dataValidation>
  </dataValidations>
  <pageMargins left="0.25" right="0.25" top="0.75" bottom="0.7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Tableau</vt:lpstr>
      <vt:lpstr>Titre</vt:lpstr>
      <vt:lpstr>BSA</vt:lpstr>
      <vt:lpstr>CPR</vt:lpstr>
      <vt:lpstr>PVE</vt:lpstr>
      <vt:lpstr>GGA</vt:lpstr>
      <vt:lpstr>NUM</vt:lpstr>
      <vt:lpstr>BSA!Zone_d_impression</vt:lpstr>
      <vt:lpstr>CPR!Zone_d_impression</vt:lpstr>
      <vt:lpstr>GGA!Zone_d_impression</vt:lpstr>
      <vt:lpstr>PVE!Zone_d_impression</vt:lpstr>
      <vt:lpstr>Titre!Zone_d_impression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2025-05-19T07:35:59Z</dcterms:created>
  <dcterms:modified xsi:type="dcterms:W3CDTF">2025-06-02T17:50:57Z</dcterms:modified>
  <cp:category/>
  <cp:contentStatus/>
</cp:coreProperties>
</file>