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9EFB1BCB-3D32-44E1-AD3C-1D631D3F9AA7}" xr6:coauthVersionLast="47" xr6:coauthVersionMax="47" xr10:uidLastSave="{00000000-0000-0000-0000-000000000000}"/>
  <bookViews>
    <workbookView xWindow="-120" yWindow="-120" windowWidth="29040" windowHeight="15840" xr2:uid="{9246688F-11F9-4057-8363-240F6C2F95FA}"/>
  </bookViews>
  <sheets>
    <sheet name="Equipes" sheetId="4" r:id="rId1"/>
    <sheet name="Tables" sheetId="10" r:id="rId2"/>
    <sheet name="Tirage au sort" sheetId="9" r:id="rId3"/>
    <sheet name="Classement" sheetId="11" r:id="rId4"/>
    <sheet name="Fiche de partie" sheetId="12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4" l="1"/>
  <c r="A21" i="11"/>
  <c r="C21" i="11" s="1"/>
  <c r="A22" i="11"/>
  <c r="A23" i="11"/>
  <c r="A24" i="11"/>
  <c r="A25" i="11"/>
  <c r="C25" i="11" s="1"/>
  <c r="A26" i="11"/>
  <c r="B26" i="11" s="1"/>
  <c r="A27" i="11"/>
  <c r="A28" i="11"/>
  <c r="A29" i="11"/>
  <c r="A30" i="11"/>
  <c r="A31" i="11"/>
  <c r="C31" i="11" s="1"/>
  <c r="A32" i="11"/>
  <c r="B32" i="11" s="1"/>
  <c r="A33" i="11"/>
  <c r="A34" i="11"/>
  <c r="A35" i="11"/>
  <c r="A36" i="11"/>
  <c r="A37" i="11"/>
  <c r="C37" i="11" s="1"/>
  <c r="A38" i="11"/>
  <c r="B38" i="11" s="1"/>
  <c r="A39" i="11"/>
  <c r="A40" i="11"/>
  <c r="A41" i="11"/>
  <c r="A42" i="11"/>
  <c r="A43" i="11"/>
  <c r="C43" i="11" s="1"/>
  <c r="A44" i="11"/>
  <c r="B44" i="11" s="1"/>
  <c r="A45" i="11"/>
  <c r="A46" i="11"/>
  <c r="A47" i="11"/>
  <c r="A48" i="11"/>
  <c r="A49" i="11"/>
  <c r="C49" i="11" s="1"/>
  <c r="A50" i="11"/>
  <c r="B50" i="11" s="1"/>
  <c r="A51" i="11"/>
  <c r="A52" i="11"/>
  <c r="A53" i="11"/>
  <c r="A54" i="11"/>
  <c r="A55" i="11"/>
  <c r="C55" i="11" s="1"/>
  <c r="A56" i="11"/>
  <c r="B56" i="11" s="1"/>
  <c r="A57" i="11"/>
  <c r="A58" i="11"/>
  <c r="A59" i="11"/>
  <c r="A60" i="11"/>
  <c r="A61" i="11"/>
  <c r="C61" i="11" s="1"/>
  <c r="A62" i="11"/>
  <c r="B62" i="11" s="1"/>
  <c r="A63" i="11"/>
  <c r="A64" i="11"/>
  <c r="A65" i="11"/>
  <c r="A66" i="11"/>
  <c r="A67" i="11"/>
  <c r="C67" i="11" s="1"/>
  <c r="A68" i="11"/>
  <c r="B68" i="11" s="1"/>
  <c r="A69" i="11"/>
  <c r="A70" i="11"/>
  <c r="A71" i="11"/>
  <c r="A72" i="11"/>
  <c r="A73" i="11"/>
  <c r="C73" i="11" s="1"/>
  <c r="A74" i="11"/>
  <c r="B74" i="11" s="1"/>
  <c r="A75" i="11"/>
  <c r="A76" i="11"/>
  <c r="A77" i="11"/>
  <c r="A78" i="11"/>
  <c r="A79" i="11"/>
  <c r="C79" i="11" s="1"/>
  <c r="A80" i="11"/>
  <c r="B80" i="11" s="1"/>
  <c r="A81" i="11"/>
  <c r="A82" i="11"/>
  <c r="A83" i="11"/>
  <c r="A84" i="11"/>
  <c r="A85" i="11"/>
  <c r="C85" i="11" s="1"/>
  <c r="A86" i="11"/>
  <c r="B86" i="11" s="1"/>
  <c r="A87" i="11"/>
  <c r="A88" i="11"/>
  <c r="A89" i="11"/>
  <c r="A90" i="11"/>
  <c r="A91" i="11"/>
  <c r="C91" i="11" s="1"/>
  <c r="A92" i="11"/>
  <c r="B92" i="11" s="1"/>
  <c r="A93" i="11"/>
  <c r="A94" i="11"/>
  <c r="A95" i="11"/>
  <c r="A96" i="11"/>
  <c r="A97" i="11"/>
  <c r="C97" i="11" s="1"/>
  <c r="A98" i="11"/>
  <c r="B98" i="11" s="1"/>
  <c r="A99" i="11"/>
  <c r="A100" i="11"/>
  <c r="A101" i="11"/>
  <c r="A3" i="11"/>
  <c r="D3" i="11" s="1"/>
  <c r="A4" i="11"/>
  <c r="F4" i="11" s="1"/>
  <c r="A5" i="11"/>
  <c r="C5" i="11" s="1"/>
  <c r="A6" i="11"/>
  <c r="A7" i="11"/>
  <c r="A8" i="11"/>
  <c r="B8" i="11" s="1"/>
  <c r="A9" i="11"/>
  <c r="D9" i="11" s="1"/>
  <c r="A10" i="11"/>
  <c r="E10" i="11" s="1"/>
  <c r="A11" i="11"/>
  <c r="F11" i="11" s="1"/>
  <c r="A12" i="11"/>
  <c r="A13" i="11"/>
  <c r="A14" i="11"/>
  <c r="A15" i="11"/>
  <c r="A16" i="11"/>
  <c r="A17" i="11"/>
  <c r="A18" i="11"/>
  <c r="A19" i="11"/>
  <c r="A20" i="11"/>
  <c r="A2" i="11"/>
  <c r="E2" i="11" s="1"/>
  <c r="B3" i="11"/>
  <c r="C3" i="11"/>
  <c r="F3" i="11"/>
  <c r="D4" i="11"/>
  <c r="E4" i="11"/>
  <c r="E5" i="11"/>
  <c r="F5" i="11"/>
  <c r="B6" i="11"/>
  <c r="C6" i="11"/>
  <c r="D6" i="11"/>
  <c r="E6" i="11"/>
  <c r="F6" i="11"/>
  <c r="B7" i="11"/>
  <c r="C7" i="11"/>
  <c r="D7" i="11"/>
  <c r="E7" i="11"/>
  <c r="F7" i="11"/>
  <c r="C8" i="11"/>
  <c r="D8" i="11"/>
  <c r="E8" i="11"/>
  <c r="B9" i="11"/>
  <c r="C9" i="11"/>
  <c r="E9" i="11"/>
  <c r="F9" i="11"/>
  <c r="B10" i="11"/>
  <c r="C10" i="11"/>
  <c r="D10" i="11"/>
  <c r="F10" i="11"/>
  <c r="B11" i="11"/>
  <c r="C11" i="11"/>
  <c r="D11" i="11"/>
  <c r="E11" i="11"/>
  <c r="B12" i="11"/>
  <c r="C12" i="11"/>
  <c r="D12" i="11"/>
  <c r="E12" i="11"/>
  <c r="F12" i="11"/>
  <c r="B13" i="11"/>
  <c r="C13" i="11"/>
  <c r="D13" i="11"/>
  <c r="E13" i="11"/>
  <c r="F13" i="11"/>
  <c r="B14" i="11"/>
  <c r="C14" i="11"/>
  <c r="D14" i="11"/>
  <c r="E14" i="11"/>
  <c r="F14" i="11"/>
  <c r="B15" i="11"/>
  <c r="C15" i="11"/>
  <c r="D15" i="11"/>
  <c r="E15" i="11"/>
  <c r="F15" i="11"/>
  <c r="B16" i="11"/>
  <c r="C16" i="11"/>
  <c r="D16" i="11"/>
  <c r="E16" i="11"/>
  <c r="F16" i="11"/>
  <c r="B17" i="11"/>
  <c r="C17" i="11"/>
  <c r="D17" i="11"/>
  <c r="E17" i="11"/>
  <c r="F17" i="11"/>
  <c r="B18" i="11"/>
  <c r="C18" i="11"/>
  <c r="D18" i="11"/>
  <c r="E18" i="11"/>
  <c r="F18" i="11"/>
  <c r="B19" i="11"/>
  <c r="C19" i="11"/>
  <c r="D19" i="11"/>
  <c r="E19" i="11"/>
  <c r="F19" i="11"/>
  <c r="B20" i="11"/>
  <c r="C20" i="11"/>
  <c r="D20" i="11"/>
  <c r="E20" i="11"/>
  <c r="F20" i="11"/>
  <c r="D21" i="11"/>
  <c r="E21" i="11"/>
  <c r="F21" i="11"/>
  <c r="B22" i="11"/>
  <c r="C22" i="11"/>
  <c r="D22" i="11"/>
  <c r="E22" i="11"/>
  <c r="F22" i="11"/>
  <c r="G22" i="11"/>
  <c r="H22" i="11"/>
  <c r="B23" i="11"/>
  <c r="C23" i="11"/>
  <c r="D23" i="11"/>
  <c r="E23" i="11"/>
  <c r="F23" i="11"/>
  <c r="G23" i="11"/>
  <c r="H23" i="11"/>
  <c r="B24" i="11"/>
  <c r="C24" i="11"/>
  <c r="D24" i="11"/>
  <c r="E24" i="11"/>
  <c r="F24" i="11"/>
  <c r="G24" i="11"/>
  <c r="H24" i="11"/>
  <c r="B25" i="11"/>
  <c r="G25" i="11"/>
  <c r="H25" i="11"/>
  <c r="G26" i="11"/>
  <c r="B27" i="11"/>
  <c r="C27" i="11"/>
  <c r="D27" i="11"/>
  <c r="E27" i="11"/>
  <c r="F27" i="11"/>
  <c r="G27" i="11"/>
  <c r="H27" i="11"/>
  <c r="B28" i="11"/>
  <c r="C28" i="11"/>
  <c r="D28" i="11"/>
  <c r="E28" i="11"/>
  <c r="F28" i="11"/>
  <c r="G28" i="11"/>
  <c r="H28" i="11"/>
  <c r="B29" i="11"/>
  <c r="C29" i="11"/>
  <c r="D29" i="11"/>
  <c r="E29" i="11"/>
  <c r="F29" i="11"/>
  <c r="G29" i="11"/>
  <c r="H29" i="11"/>
  <c r="B30" i="11"/>
  <c r="C30" i="11"/>
  <c r="D30" i="11"/>
  <c r="E30" i="11"/>
  <c r="F30" i="11"/>
  <c r="G30" i="11"/>
  <c r="H30" i="11"/>
  <c r="B31" i="11"/>
  <c r="G31" i="11"/>
  <c r="H31" i="11"/>
  <c r="G32" i="11"/>
  <c r="B33" i="11"/>
  <c r="C33" i="11"/>
  <c r="D33" i="11"/>
  <c r="E33" i="11"/>
  <c r="F33" i="11"/>
  <c r="G33" i="11"/>
  <c r="H33" i="11"/>
  <c r="B34" i="11"/>
  <c r="C34" i="11"/>
  <c r="D34" i="11"/>
  <c r="E34" i="11"/>
  <c r="F34" i="11"/>
  <c r="G34" i="11"/>
  <c r="H34" i="11"/>
  <c r="B35" i="11"/>
  <c r="C35" i="11"/>
  <c r="D35" i="11"/>
  <c r="E35" i="11"/>
  <c r="F35" i="11"/>
  <c r="G35" i="11"/>
  <c r="H35" i="11"/>
  <c r="B36" i="11"/>
  <c r="C36" i="11"/>
  <c r="D36" i="11"/>
  <c r="E36" i="11"/>
  <c r="F36" i="11"/>
  <c r="G36" i="11"/>
  <c r="H36" i="11"/>
  <c r="B37" i="11"/>
  <c r="G37" i="11"/>
  <c r="H37" i="11"/>
  <c r="G38" i="11"/>
  <c r="B39" i="11"/>
  <c r="C39" i="11"/>
  <c r="D39" i="11"/>
  <c r="E39" i="11"/>
  <c r="F39" i="11"/>
  <c r="G39" i="11"/>
  <c r="H39" i="11"/>
  <c r="B40" i="11"/>
  <c r="C40" i="11"/>
  <c r="D40" i="11"/>
  <c r="E40" i="11"/>
  <c r="F40" i="11"/>
  <c r="G40" i="11"/>
  <c r="H40" i="11"/>
  <c r="B41" i="11"/>
  <c r="C41" i="11"/>
  <c r="D41" i="11"/>
  <c r="E41" i="11"/>
  <c r="F41" i="11"/>
  <c r="G41" i="11"/>
  <c r="H41" i="11"/>
  <c r="B42" i="11"/>
  <c r="C42" i="11"/>
  <c r="D42" i="11"/>
  <c r="E42" i="11"/>
  <c r="F42" i="11"/>
  <c r="G42" i="11"/>
  <c r="H42" i="11"/>
  <c r="B43" i="11"/>
  <c r="H43" i="11"/>
  <c r="G44" i="11"/>
  <c r="B45" i="11"/>
  <c r="C45" i="11"/>
  <c r="D45" i="11"/>
  <c r="E45" i="11"/>
  <c r="F45" i="11"/>
  <c r="G45" i="11"/>
  <c r="H45" i="11"/>
  <c r="B46" i="11"/>
  <c r="C46" i="11"/>
  <c r="D46" i="11"/>
  <c r="E46" i="11"/>
  <c r="F46" i="11"/>
  <c r="G46" i="11"/>
  <c r="H46" i="11"/>
  <c r="B47" i="11"/>
  <c r="C47" i="11"/>
  <c r="D47" i="11"/>
  <c r="E47" i="11"/>
  <c r="F47" i="11"/>
  <c r="G47" i="11"/>
  <c r="H47" i="11"/>
  <c r="B48" i="11"/>
  <c r="C48" i="11"/>
  <c r="D48" i="11"/>
  <c r="E48" i="11"/>
  <c r="F48" i="11"/>
  <c r="G48" i="11"/>
  <c r="H48" i="11"/>
  <c r="B49" i="11"/>
  <c r="G49" i="11"/>
  <c r="H49" i="11"/>
  <c r="G50" i="11"/>
  <c r="B51" i="11"/>
  <c r="C51" i="11"/>
  <c r="D51" i="11"/>
  <c r="E51" i="11"/>
  <c r="F51" i="11"/>
  <c r="G51" i="11"/>
  <c r="H51" i="11"/>
  <c r="B52" i="11"/>
  <c r="C52" i="11"/>
  <c r="D52" i="11"/>
  <c r="E52" i="11"/>
  <c r="F52" i="11"/>
  <c r="G52" i="11"/>
  <c r="H52" i="11"/>
  <c r="B53" i="11"/>
  <c r="C53" i="11"/>
  <c r="D53" i="11"/>
  <c r="E53" i="11"/>
  <c r="F53" i="11"/>
  <c r="G53" i="11"/>
  <c r="H53" i="11"/>
  <c r="B54" i="11"/>
  <c r="C54" i="11"/>
  <c r="D54" i="11"/>
  <c r="E54" i="11"/>
  <c r="F54" i="11"/>
  <c r="G54" i="11"/>
  <c r="H54" i="11"/>
  <c r="B55" i="11"/>
  <c r="G55" i="11"/>
  <c r="H55" i="11"/>
  <c r="G56" i="11"/>
  <c r="B57" i="11"/>
  <c r="C57" i="11"/>
  <c r="D57" i="11"/>
  <c r="E57" i="11"/>
  <c r="F57" i="11"/>
  <c r="G57" i="11"/>
  <c r="H57" i="11"/>
  <c r="B58" i="11"/>
  <c r="C58" i="11"/>
  <c r="D58" i="11"/>
  <c r="E58" i="11"/>
  <c r="F58" i="11"/>
  <c r="G58" i="11"/>
  <c r="H58" i="11"/>
  <c r="B59" i="11"/>
  <c r="C59" i="11"/>
  <c r="D59" i="11"/>
  <c r="E59" i="11"/>
  <c r="F59" i="11"/>
  <c r="G59" i="11"/>
  <c r="H59" i="11"/>
  <c r="B60" i="11"/>
  <c r="C60" i="11"/>
  <c r="D60" i="11"/>
  <c r="E60" i="11"/>
  <c r="F60" i="11"/>
  <c r="G60" i="11"/>
  <c r="H60" i="11"/>
  <c r="B61" i="11"/>
  <c r="G61" i="11"/>
  <c r="H61" i="11"/>
  <c r="G62" i="11"/>
  <c r="B63" i="11"/>
  <c r="C63" i="11"/>
  <c r="D63" i="11"/>
  <c r="E63" i="11"/>
  <c r="F63" i="11"/>
  <c r="G63" i="11"/>
  <c r="H63" i="11"/>
  <c r="B64" i="11"/>
  <c r="C64" i="11"/>
  <c r="D64" i="11"/>
  <c r="E64" i="11"/>
  <c r="F64" i="11"/>
  <c r="G64" i="11"/>
  <c r="H64" i="11"/>
  <c r="B65" i="11"/>
  <c r="C65" i="11"/>
  <c r="D65" i="11"/>
  <c r="E65" i="11"/>
  <c r="F65" i="11"/>
  <c r="G65" i="11"/>
  <c r="H65" i="11"/>
  <c r="B66" i="11"/>
  <c r="C66" i="11"/>
  <c r="D66" i="11"/>
  <c r="E66" i="11"/>
  <c r="F66" i="11"/>
  <c r="G66" i="11"/>
  <c r="H66" i="11"/>
  <c r="B67" i="11"/>
  <c r="G67" i="11"/>
  <c r="H67" i="11"/>
  <c r="G68" i="11"/>
  <c r="B69" i="11"/>
  <c r="C69" i="11"/>
  <c r="D69" i="11"/>
  <c r="E69" i="11"/>
  <c r="F69" i="11"/>
  <c r="G69" i="11"/>
  <c r="H69" i="11"/>
  <c r="B70" i="11"/>
  <c r="C70" i="11"/>
  <c r="D70" i="11"/>
  <c r="E70" i="11"/>
  <c r="F70" i="11"/>
  <c r="G70" i="11"/>
  <c r="H70" i="11"/>
  <c r="B71" i="11"/>
  <c r="C71" i="11"/>
  <c r="D71" i="11"/>
  <c r="E71" i="11"/>
  <c r="F71" i="11"/>
  <c r="G71" i="11"/>
  <c r="H71" i="11"/>
  <c r="B72" i="11"/>
  <c r="C72" i="11"/>
  <c r="D72" i="11"/>
  <c r="E72" i="11"/>
  <c r="F72" i="11"/>
  <c r="G72" i="11"/>
  <c r="H72" i="11"/>
  <c r="B73" i="11"/>
  <c r="G73" i="11"/>
  <c r="H73" i="11"/>
  <c r="G74" i="11"/>
  <c r="B75" i="11"/>
  <c r="C75" i="11"/>
  <c r="D75" i="11"/>
  <c r="E75" i="11"/>
  <c r="F75" i="11"/>
  <c r="G75" i="11"/>
  <c r="H75" i="11"/>
  <c r="B76" i="11"/>
  <c r="C76" i="11"/>
  <c r="D76" i="11"/>
  <c r="E76" i="11"/>
  <c r="F76" i="11"/>
  <c r="G76" i="11"/>
  <c r="H76" i="11"/>
  <c r="B77" i="11"/>
  <c r="C77" i="11"/>
  <c r="D77" i="11"/>
  <c r="E77" i="11"/>
  <c r="F77" i="11"/>
  <c r="G77" i="11"/>
  <c r="H77" i="11"/>
  <c r="B78" i="11"/>
  <c r="C78" i="11"/>
  <c r="D78" i="11"/>
  <c r="E78" i="11"/>
  <c r="F78" i="11"/>
  <c r="G78" i="11"/>
  <c r="H78" i="11"/>
  <c r="B79" i="11"/>
  <c r="G79" i="11"/>
  <c r="H79" i="11"/>
  <c r="G80" i="11"/>
  <c r="B81" i="11"/>
  <c r="C81" i="11"/>
  <c r="D81" i="11"/>
  <c r="E81" i="11"/>
  <c r="F81" i="11"/>
  <c r="G81" i="11"/>
  <c r="H81" i="11"/>
  <c r="B82" i="11"/>
  <c r="C82" i="11"/>
  <c r="D82" i="11"/>
  <c r="E82" i="11"/>
  <c r="F82" i="11"/>
  <c r="G82" i="11"/>
  <c r="H82" i="11"/>
  <c r="B83" i="11"/>
  <c r="C83" i="11"/>
  <c r="D83" i="11"/>
  <c r="E83" i="11"/>
  <c r="F83" i="11"/>
  <c r="G83" i="11"/>
  <c r="H83" i="11"/>
  <c r="B84" i="11"/>
  <c r="C84" i="11"/>
  <c r="D84" i="11"/>
  <c r="E84" i="11"/>
  <c r="F84" i="11"/>
  <c r="G84" i="11"/>
  <c r="H84" i="11"/>
  <c r="B85" i="11"/>
  <c r="G85" i="11"/>
  <c r="H85" i="11"/>
  <c r="G86" i="11"/>
  <c r="B87" i="11"/>
  <c r="C87" i="11"/>
  <c r="D87" i="11"/>
  <c r="E87" i="11"/>
  <c r="F87" i="11"/>
  <c r="G87" i="11"/>
  <c r="H87" i="11"/>
  <c r="B88" i="11"/>
  <c r="C88" i="11"/>
  <c r="D88" i="11"/>
  <c r="E88" i="11"/>
  <c r="F88" i="11"/>
  <c r="G88" i="11"/>
  <c r="H88" i="11"/>
  <c r="B89" i="11"/>
  <c r="C89" i="11"/>
  <c r="D89" i="11"/>
  <c r="E89" i="11"/>
  <c r="F89" i="11"/>
  <c r="G89" i="11"/>
  <c r="H89" i="11"/>
  <c r="B90" i="11"/>
  <c r="C90" i="11"/>
  <c r="D90" i="11"/>
  <c r="E90" i="11"/>
  <c r="F90" i="11"/>
  <c r="G90" i="11"/>
  <c r="H90" i="11"/>
  <c r="B91" i="11"/>
  <c r="G91" i="11"/>
  <c r="H91" i="11"/>
  <c r="G92" i="11"/>
  <c r="B93" i="11"/>
  <c r="C93" i="11"/>
  <c r="D93" i="11"/>
  <c r="E93" i="11"/>
  <c r="F93" i="11"/>
  <c r="G93" i="11"/>
  <c r="H93" i="11"/>
  <c r="B94" i="11"/>
  <c r="C94" i="11"/>
  <c r="D94" i="11"/>
  <c r="E94" i="11"/>
  <c r="F94" i="11"/>
  <c r="G94" i="11"/>
  <c r="H94" i="11"/>
  <c r="B95" i="11"/>
  <c r="C95" i="11"/>
  <c r="D95" i="11"/>
  <c r="E95" i="11"/>
  <c r="F95" i="11"/>
  <c r="G95" i="11"/>
  <c r="H95" i="11"/>
  <c r="B96" i="11"/>
  <c r="C96" i="11"/>
  <c r="D96" i="11"/>
  <c r="E96" i="11"/>
  <c r="F96" i="11"/>
  <c r="G96" i="11"/>
  <c r="H96" i="11"/>
  <c r="B97" i="11"/>
  <c r="G97" i="11"/>
  <c r="H97" i="11"/>
  <c r="G98" i="11"/>
  <c r="B99" i="11"/>
  <c r="C99" i="11"/>
  <c r="D99" i="11"/>
  <c r="E99" i="11"/>
  <c r="F99" i="11"/>
  <c r="G99" i="11"/>
  <c r="H99" i="11"/>
  <c r="B100" i="11"/>
  <c r="C100" i="11"/>
  <c r="D100" i="11"/>
  <c r="E100" i="11"/>
  <c r="F100" i="11"/>
  <c r="G100" i="11"/>
  <c r="H100" i="11"/>
  <c r="B101" i="11"/>
  <c r="C101" i="11"/>
  <c r="D101" i="11"/>
  <c r="E101" i="11"/>
  <c r="F101" i="11"/>
  <c r="G101" i="11"/>
  <c r="H101" i="11"/>
  <c r="F2" i="11"/>
  <c r="I26" i="11"/>
  <c r="I97" i="11"/>
  <c r="I95" i="11"/>
  <c r="I94" i="11"/>
  <c r="I89" i="11"/>
  <c r="I88" i="11"/>
  <c r="I83" i="11"/>
  <c r="I82" i="11"/>
  <c r="I71" i="11"/>
  <c r="I70" i="11"/>
  <c r="I69" i="11"/>
  <c r="I65" i="11"/>
  <c r="I64" i="11"/>
  <c r="I63" i="11"/>
  <c r="I60" i="11"/>
  <c r="I59" i="11"/>
  <c r="I55" i="11"/>
  <c r="I49" i="11"/>
  <c r="I47" i="11"/>
  <c r="I46" i="11"/>
  <c r="I41" i="11"/>
  <c r="I40" i="11"/>
  <c r="I37" i="11"/>
  <c r="I35" i="11"/>
  <c r="I29" i="11"/>
  <c r="I28" i="11"/>
  <c r="I23" i="11"/>
  <c r="I22" i="11"/>
  <c r="C4" i="11" l="1"/>
  <c r="D5" i="11"/>
  <c r="E3" i="11"/>
  <c r="B5" i="11"/>
  <c r="I5" i="11" s="1"/>
  <c r="G13" i="11"/>
  <c r="B4" i="11"/>
  <c r="G5" i="11"/>
  <c r="B21" i="11"/>
  <c r="G18" i="11"/>
  <c r="I18" i="11" s="1"/>
  <c r="G20" i="11"/>
  <c r="G14" i="11"/>
  <c r="I14" i="11" s="1"/>
  <c r="G6" i="11"/>
  <c r="G17" i="11"/>
  <c r="I17" i="11" s="1"/>
  <c r="G11" i="11"/>
  <c r="I11" i="11" s="1"/>
  <c r="G9" i="11"/>
  <c r="I9" i="11" s="1"/>
  <c r="G7" i="11"/>
  <c r="I7" i="11" s="1"/>
  <c r="G15" i="11"/>
  <c r="I15" i="11" s="1"/>
  <c r="G16" i="11"/>
  <c r="I16" i="11" s="1"/>
  <c r="G12" i="11"/>
  <c r="I12" i="11" s="1"/>
  <c r="G19" i="11"/>
  <c r="I19" i="11" s="1"/>
  <c r="G3" i="11"/>
  <c r="I3" i="11" s="1"/>
  <c r="G21" i="11"/>
  <c r="I21" i="11" s="1"/>
  <c r="I38" i="11"/>
  <c r="F98" i="11"/>
  <c r="F92" i="11"/>
  <c r="F80" i="11"/>
  <c r="F68" i="11"/>
  <c r="G43" i="11"/>
  <c r="I92" i="11"/>
  <c r="E98" i="11"/>
  <c r="F97" i="11"/>
  <c r="E92" i="11"/>
  <c r="F91" i="11"/>
  <c r="E86" i="11"/>
  <c r="F85" i="11"/>
  <c r="E80" i="11"/>
  <c r="F79" i="11"/>
  <c r="E74" i="11"/>
  <c r="F73" i="11"/>
  <c r="E68" i="11"/>
  <c r="F67" i="11"/>
  <c r="E62" i="11"/>
  <c r="F61" i="11"/>
  <c r="E56" i="11"/>
  <c r="F55" i="11"/>
  <c r="E50" i="11"/>
  <c r="F49" i="11"/>
  <c r="E44" i="11"/>
  <c r="F43" i="11"/>
  <c r="E38" i="11"/>
  <c r="F37" i="11"/>
  <c r="E32" i="11"/>
  <c r="F31" i="11"/>
  <c r="E26" i="11"/>
  <c r="F25" i="11"/>
  <c r="F74" i="11"/>
  <c r="F62" i="11"/>
  <c r="F56" i="11"/>
  <c r="F50" i="11"/>
  <c r="F38" i="11"/>
  <c r="F32" i="11"/>
  <c r="I80" i="11"/>
  <c r="D98" i="11"/>
  <c r="E97" i="11"/>
  <c r="D92" i="11"/>
  <c r="E91" i="11"/>
  <c r="D86" i="11"/>
  <c r="E85" i="11"/>
  <c r="D80" i="11"/>
  <c r="E79" i="11"/>
  <c r="D74" i="11"/>
  <c r="E73" i="11"/>
  <c r="D68" i="11"/>
  <c r="E67" i="11"/>
  <c r="D62" i="11"/>
  <c r="E61" i="11"/>
  <c r="D56" i="11"/>
  <c r="E55" i="11"/>
  <c r="D50" i="11"/>
  <c r="E49" i="11"/>
  <c r="D44" i="11"/>
  <c r="E43" i="11"/>
  <c r="D38" i="11"/>
  <c r="E37" i="11"/>
  <c r="D32" i="11"/>
  <c r="E31" i="11"/>
  <c r="D26" i="11"/>
  <c r="E25" i="11"/>
  <c r="F86" i="11"/>
  <c r="F44" i="11"/>
  <c r="F26" i="11"/>
  <c r="I31" i="11"/>
  <c r="I61" i="11"/>
  <c r="I91" i="11"/>
  <c r="I74" i="11"/>
  <c r="C98" i="11"/>
  <c r="D97" i="11"/>
  <c r="C92" i="11"/>
  <c r="D91" i="11"/>
  <c r="C86" i="11"/>
  <c r="D85" i="11"/>
  <c r="C80" i="11"/>
  <c r="D79" i="11"/>
  <c r="C74" i="11"/>
  <c r="D73" i="11"/>
  <c r="C68" i="11"/>
  <c r="D67" i="11"/>
  <c r="C62" i="11"/>
  <c r="D61" i="11"/>
  <c r="C56" i="11"/>
  <c r="D55" i="11"/>
  <c r="C50" i="11"/>
  <c r="D49" i="11"/>
  <c r="C44" i="11"/>
  <c r="D43" i="11"/>
  <c r="C38" i="11"/>
  <c r="D37" i="11"/>
  <c r="C32" i="11"/>
  <c r="D31" i="11"/>
  <c r="C26" i="11"/>
  <c r="D25" i="11"/>
  <c r="I79" i="11"/>
  <c r="I62" i="11"/>
  <c r="H98" i="11"/>
  <c r="H92" i="11"/>
  <c r="H86" i="11"/>
  <c r="H80" i="11"/>
  <c r="H74" i="11"/>
  <c r="H68" i="11"/>
  <c r="H62" i="11"/>
  <c r="H56" i="11"/>
  <c r="H50" i="11"/>
  <c r="H44" i="11"/>
  <c r="H38" i="11"/>
  <c r="H32" i="11"/>
  <c r="H26" i="11"/>
  <c r="F8" i="11"/>
  <c r="G8" i="11" s="1"/>
  <c r="G10" i="11"/>
  <c r="I10" i="11" s="1"/>
  <c r="G4" i="11"/>
  <c r="C2" i="11"/>
  <c r="D2" i="11"/>
  <c r="I13" i="11"/>
  <c r="I44" i="11"/>
  <c r="I32" i="11"/>
  <c r="I68" i="11"/>
  <c r="I86" i="11"/>
  <c r="I98" i="11"/>
  <c r="I50" i="11"/>
  <c r="I87" i="11"/>
  <c r="I76" i="11"/>
  <c r="I84" i="11"/>
  <c r="I27" i="11"/>
  <c r="I36" i="11"/>
  <c r="I45" i="11"/>
  <c r="I53" i="11"/>
  <c r="I77" i="11"/>
  <c r="I52" i="11"/>
  <c r="I25" i="11"/>
  <c r="I34" i="11"/>
  <c r="I43" i="11"/>
  <c r="I72" i="11"/>
  <c r="I73" i="11"/>
  <c r="I54" i="11"/>
  <c r="I90" i="11"/>
  <c r="I30" i="11"/>
  <c r="I39" i="11"/>
  <c r="I48" i="11"/>
  <c r="I67" i="11"/>
  <c r="I78" i="11"/>
  <c r="I85" i="11"/>
  <c r="I96" i="11"/>
  <c r="I56" i="11"/>
  <c r="I99" i="11"/>
  <c r="I24" i="11"/>
  <c r="I33" i="11"/>
  <c r="I42" i="11"/>
  <c r="I51" i="11"/>
  <c r="I58" i="11"/>
  <c r="I81" i="11"/>
  <c r="I57" i="11"/>
  <c r="I66" i="11"/>
  <c r="I75" i="11"/>
  <c r="I93" i="11"/>
  <c r="I101" i="11"/>
  <c r="I4" i="11" l="1"/>
  <c r="I20" i="11"/>
  <c r="I8" i="11"/>
  <c r="I6" i="11"/>
  <c r="I100" i="11"/>
  <c r="B4" i="4" l="1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3" i="4"/>
  <c r="B2" i="4"/>
  <c r="C21" i="4" l="1"/>
  <c r="D21" i="4" s="1" a="1"/>
  <c r="D21" i="4" s="1"/>
  <c r="B2" i="11"/>
  <c r="G2" i="11"/>
  <c r="K2" i="11" a="1"/>
  <c r="C4" i="4"/>
  <c r="D4" i="4" s="1" a="1"/>
  <c r="D4" i="4" s="1"/>
  <c r="C10" i="4"/>
  <c r="D10" i="4" s="1" a="1"/>
  <c r="D10" i="4" s="1"/>
  <c r="C15" i="4"/>
  <c r="D15" i="4" s="1" a="1"/>
  <c r="D15" i="4" s="1"/>
  <c r="C9" i="4"/>
  <c r="D9" i="4" s="1" a="1"/>
  <c r="D9" i="4" s="1"/>
  <c r="C14" i="4"/>
  <c r="D14" i="4" s="1" a="1"/>
  <c r="D14" i="4" s="1"/>
  <c r="C19" i="4"/>
  <c r="D19" i="4" s="1" a="1"/>
  <c r="D19" i="4" s="1"/>
  <c r="C7" i="4"/>
  <c r="D7" i="4" s="1" a="1"/>
  <c r="D7" i="4" s="1"/>
  <c r="C18" i="4"/>
  <c r="D18" i="4" s="1" a="1"/>
  <c r="D18" i="4" s="1"/>
  <c r="C12" i="4"/>
  <c r="D12" i="4" s="1" a="1"/>
  <c r="D12" i="4" s="1"/>
  <c r="C6" i="4"/>
  <c r="D6" i="4" s="1" a="1"/>
  <c r="D6" i="4" s="1"/>
  <c r="C16" i="4"/>
  <c r="D16" i="4" s="1" a="1"/>
  <c r="D16" i="4" s="1"/>
  <c r="C20" i="4"/>
  <c r="D20" i="4" s="1" a="1"/>
  <c r="D20" i="4" s="1"/>
  <c r="C8" i="4"/>
  <c r="D8" i="4" s="1" a="1"/>
  <c r="D8" i="4" s="1"/>
  <c r="C13" i="4"/>
  <c r="D13" i="4" s="1" a="1"/>
  <c r="D13" i="4" s="1"/>
  <c r="C2" i="4"/>
  <c r="D2" i="4" s="1" a="1"/>
  <c r="D2" i="4" s="1"/>
  <c r="C17" i="4"/>
  <c r="D17" i="4" s="1" a="1"/>
  <c r="D17" i="4" s="1"/>
  <c r="C11" i="4"/>
  <c r="D11" i="4" s="1" a="1"/>
  <c r="D11" i="4" s="1"/>
  <c r="C5" i="4"/>
  <c r="D5" i="4" s="1" a="1"/>
  <c r="D5" i="4" s="1"/>
  <c r="C3" i="4"/>
  <c r="D3" i="4" s="1" a="1"/>
  <c r="D3" i="4" s="1"/>
  <c r="F264" i="10"/>
  <c r="A264" i="10"/>
  <c r="F263" i="10"/>
  <c r="A263" i="10"/>
  <c r="F262" i="10"/>
  <c r="A262" i="10"/>
  <c r="F261" i="10"/>
  <c r="A261" i="10"/>
  <c r="F260" i="10"/>
  <c r="A260" i="10"/>
  <c r="F259" i="10"/>
  <c r="A259" i="10"/>
  <c r="F258" i="10"/>
  <c r="A258" i="10"/>
  <c r="F257" i="10"/>
  <c r="A257" i="10"/>
  <c r="F256" i="10"/>
  <c r="A256" i="10"/>
  <c r="F255" i="10"/>
  <c r="A255" i="10"/>
  <c r="F254" i="10"/>
  <c r="A254" i="10"/>
  <c r="F253" i="10"/>
  <c r="A253" i="10"/>
  <c r="F252" i="10"/>
  <c r="A252" i="10"/>
  <c r="F251" i="10"/>
  <c r="A251" i="10"/>
  <c r="F250" i="10"/>
  <c r="A250" i="10"/>
  <c r="F249" i="10"/>
  <c r="A249" i="10"/>
  <c r="F248" i="10"/>
  <c r="A248" i="10"/>
  <c r="F247" i="10"/>
  <c r="A247" i="10"/>
  <c r="F246" i="10"/>
  <c r="A246" i="10"/>
  <c r="F245" i="10"/>
  <c r="A245" i="10"/>
  <c r="F244" i="10"/>
  <c r="A244" i="10"/>
  <c r="F243" i="10"/>
  <c r="A243" i="10"/>
  <c r="F242" i="10"/>
  <c r="A242" i="10"/>
  <c r="F241" i="10"/>
  <c r="A241" i="10"/>
  <c r="F240" i="10"/>
  <c r="A240" i="10"/>
  <c r="F239" i="10"/>
  <c r="A239" i="10"/>
  <c r="F238" i="10"/>
  <c r="A238" i="10"/>
  <c r="F237" i="10"/>
  <c r="A237" i="10"/>
  <c r="F236" i="10"/>
  <c r="A236" i="10"/>
  <c r="F235" i="10"/>
  <c r="A235" i="10"/>
  <c r="F234" i="10"/>
  <c r="A234" i="10"/>
  <c r="F233" i="10"/>
  <c r="A233" i="10"/>
  <c r="F232" i="10"/>
  <c r="A232" i="10"/>
  <c r="F231" i="10"/>
  <c r="A231" i="10"/>
  <c r="F230" i="10"/>
  <c r="A230" i="10"/>
  <c r="F229" i="10"/>
  <c r="A229" i="10"/>
  <c r="F228" i="10"/>
  <c r="A228" i="10"/>
  <c r="F227" i="10"/>
  <c r="A227" i="10"/>
  <c r="F226" i="10"/>
  <c r="A226" i="10"/>
  <c r="F225" i="10"/>
  <c r="A225" i="10"/>
  <c r="F224" i="10"/>
  <c r="A224" i="10"/>
  <c r="F223" i="10"/>
  <c r="A223" i="10"/>
  <c r="F222" i="10"/>
  <c r="A222" i="10"/>
  <c r="F221" i="10"/>
  <c r="A221" i="10"/>
  <c r="F220" i="10"/>
  <c r="A220" i="10"/>
  <c r="F219" i="10"/>
  <c r="A219" i="10"/>
  <c r="F218" i="10"/>
  <c r="A218" i="10"/>
  <c r="F217" i="10"/>
  <c r="A217" i="10"/>
  <c r="F216" i="10"/>
  <c r="A216" i="10"/>
  <c r="F215" i="10"/>
  <c r="A215" i="10"/>
  <c r="F214" i="10"/>
  <c r="A214" i="10"/>
  <c r="F213" i="10"/>
  <c r="A213" i="10"/>
  <c r="F212" i="10"/>
  <c r="A212" i="10"/>
  <c r="F211" i="10"/>
  <c r="A211" i="10"/>
  <c r="F210" i="10"/>
  <c r="A210" i="10"/>
  <c r="F209" i="10"/>
  <c r="A209" i="10"/>
  <c r="F208" i="10"/>
  <c r="A208" i="10"/>
  <c r="F207" i="10"/>
  <c r="A207" i="10"/>
  <c r="F206" i="10"/>
  <c r="A206" i="10"/>
  <c r="F205" i="10"/>
  <c r="A205" i="10"/>
  <c r="F204" i="10"/>
  <c r="A204" i="10"/>
  <c r="F203" i="10"/>
  <c r="A203" i="10"/>
  <c r="F202" i="10"/>
  <c r="A202" i="10"/>
  <c r="F201" i="10"/>
  <c r="A201" i="10"/>
  <c r="F200" i="10"/>
  <c r="A200" i="10"/>
  <c r="F199" i="10"/>
  <c r="A199" i="10"/>
  <c r="F198" i="10"/>
  <c r="A198" i="10"/>
  <c r="F197" i="10"/>
  <c r="A197" i="10"/>
  <c r="F196" i="10"/>
  <c r="A196" i="10"/>
  <c r="F195" i="10"/>
  <c r="A195" i="10"/>
  <c r="F194" i="10"/>
  <c r="A194" i="10"/>
  <c r="F193" i="10"/>
  <c r="A193" i="10"/>
  <c r="F192" i="10"/>
  <c r="A192" i="10"/>
  <c r="F191" i="10"/>
  <c r="A191" i="10"/>
  <c r="F190" i="10"/>
  <c r="A190" i="10"/>
  <c r="F189" i="10"/>
  <c r="A189" i="10"/>
  <c r="F188" i="10"/>
  <c r="A188" i="10"/>
  <c r="F187" i="10"/>
  <c r="A187" i="10"/>
  <c r="F186" i="10"/>
  <c r="A186" i="10"/>
  <c r="F185" i="10"/>
  <c r="A185" i="10"/>
  <c r="F184" i="10"/>
  <c r="A184" i="10"/>
  <c r="F183" i="10"/>
  <c r="A183" i="10"/>
  <c r="F182" i="10"/>
  <c r="A182" i="10"/>
  <c r="F181" i="10"/>
  <c r="A181" i="10"/>
  <c r="F180" i="10"/>
  <c r="A180" i="10"/>
  <c r="F179" i="10"/>
  <c r="A179" i="10"/>
  <c r="F178" i="10"/>
  <c r="A178" i="10"/>
  <c r="F177" i="10"/>
  <c r="A177" i="10"/>
  <c r="F176" i="10"/>
  <c r="A176" i="10"/>
  <c r="F175" i="10"/>
  <c r="A175" i="10"/>
  <c r="F174" i="10"/>
  <c r="A174" i="10"/>
  <c r="F173" i="10"/>
  <c r="A173" i="10"/>
  <c r="F172" i="10"/>
  <c r="A172" i="10"/>
  <c r="F171" i="10"/>
  <c r="A171" i="10"/>
  <c r="F170" i="10"/>
  <c r="A170" i="10"/>
  <c r="F169" i="10"/>
  <c r="A169" i="10"/>
  <c r="F168" i="10"/>
  <c r="A168" i="10"/>
  <c r="F167" i="10"/>
  <c r="A167" i="10"/>
  <c r="F166" i="10"/>
  <c r="A166" i="10"/>
  <c r="F165" i="10"/>
  <c r="A165" i="10"/>
  <c r="F164" i="10"/>
  <c r="A164" i="10"/>
  <c r="F163" i="10"/>
  <c r="A163" i="10"/>
  <c r="F162" i="10"/>
  <c r="A162" i="10"/>
  <c r="F161" i="10"/>
  <c r="A161" i="10"/>
  <c r="F160" i="10"/>
  <c r="A160" i="10"/>
  <c r="F159" i="10"/>
  <c r="A159" i="10"/>
  <c r="F158" i="10"/>
  <c r="A158" i="10"/>
  <c r="F157" i="10"/>
  <c r="A157" i="10"/>
  <c r="F156" i="10"/>
  <c r="A156" i="10"/>
  <c r="F155" i="10"/>
  <c r="A155" i="10"/>
  <c r="F154" i="10"/>
  <c r="A154" i="10"/>
  <c r="F153" i="10"/>
  <c r="A153" i="10"/>
  <c r="F152" i="10"/>
  <c r="A152" i="10"/>
  <c r="F151" i="10"/>
  <c r="A151" i="10"/>
  <c r="F150" i="10"/>
  <c r="A150" i="10"/>
  <c r="F149" i="10"/>
  <c r="A149" i="10"/>
  <c r="F148" i="10"/>
  <c r="A148" i="10"/>
  <c r="F147" i="10"/>
  <c r="A147" i="10"/>
  <c r="F146" i="10"/>
  <c r="A146" i="10"/>
  <c r="F145" i="10"/>
  <c r="A145" i="10"/>
  <c r="F144" i="10"/>
  <c r="A144" i="10"/>
  <c r="F143" i="10"/>
  <c r="A143" i="10"/>
  <c r="F142" i="10"/>
  <c r="A142" i="10"/>
  <c r="F141" i="10"/>
  <c r="A141" i="10"/>
  <c r="F140" i="10"/>
  <c r="A140" i="10"/>
  <c r="F139" i="10"/>
  <c r="A139" i="10"/>
  <c r="F138" i="10"/>
  <c r="A138" i="10"/>
  <c r="F137" i="10"/>
  <c r="A137" i="10"/>
  <c r="F136" i="10"/>
  <c r="A136" i="10"/>
  <c r="F135" i="10"/>
  <c r="A135" i="10"/>
  <c r="F134" i="10"/>
  <c r="A134" i="10"/>
  <c r="F133" i="10"/>
  <c r="A133" i="10"/>
  <c r="F132" i="10"/>
  <c r="A132" i="10"/>
  <c r="F131" i="10"/>
  <c r="A131" i="10"/>
  <c r="F130" i="10"/>
  <c r="A130" i="10"/>
  <c r="F129" i="10"/>
  <c r="A129" i="10"/>
  <c r="F128" i="10"/>
  <c r="A128" i="10"/>
  <c r="F127" i="10"/>
  <c r="A127" i="10"/>
  <c r="F126" i="10"/>
  <c r="A126" i="10"/>
  <c r="F125" i="10"/>
  <c r="A125" i="10"/>
  <c r="F124" i="10"/>
  <c r="A124" i="10"/>
  <c r="F123" i="10"/>
  <c r="A123" i="10"/>
  <c r="F122" i="10"/>
  <c r="A122" i="10"/>
  <c r="F121" i="10"/>
  <c r="A121" i="10"/>
  <c r="F120" i="10"/>
  <c r="A120" i="10"/>
  <c r="F119" i="10"/>
  <c r="A119" i="10"/>
  <c r="F118" i="10"/>
  <c r="A118" i="10"/>
  <c r="F117" i="10"/>
  <c r="A117" i="10"/>
  <c r="F116" i="10"/>
  <c r="A116" i="10"/>
  <c r="F115" i="10"/>
  <c r="A115" i="10"/>
  <c r="F114" i="10"/>
  <c r="A114" i="10"/>
  <c r="F113" i="10"/>
  <c r="A113" i="10"/>
  <c r="F112" i="10"/>
  <c r="A112" i="10"/>
  <c r="F111" i="10"/>
  <c r="A111" i="10"/>
  <c r="F110" i="10"/>
  <c r="A110" i="10"/>
  <c r="F109" i="10"/>
  <c r="A109" i="10"/>
  <c r="F108" i="10"/>
  <c r="A108" i="10"/>
  <c r="F107" i="10"/>
  <c r="A107" i="10"/>
  <c r="F106" i="10"/>
  <c r="A106" i="10"/>
  <c r="F105" i="10"/>
  <c r="A105" i="10"/>
  <c r="F104" i="10"/>
  <c r="A104" i="10"/>
  <c r="F103" i="10"/>
  <c r="A103" i="10"/>
  <c r="F102" i="10"/>
  <c r="A102" i="10"/>
  <c r="F101" i="10"/>
  <c r="A101" i="10"/>
  <c r="F100" i="10"/>
  <c r="A100" i="10"/>
  <c r="F99" i="10"/>
  <c r="A99" i="10"/>
  <c r="F98" i="10"/>
  <c r="A98" i="10"/>
  <c r="F97" i="10"/>
  <c r="A97" i="10"/>
  <c r="F96" i="10"/>
  <c r="A96" i="10"/>
  <c r="F95" i="10"/>
  <c r="A95" i="10"/>
  <c r="F94" i="10"/>
  <c r="A94" i="10"/>
  <c r="F93" i="10"/>
  <c r="A93" i="10"/>
  <c r="F92" i="10"/>
  <c r="A92" i="10"/>
  <c r="F91" i="10"/>
  <c r="A91" i="10"/>
  <c r="F90" i="10"/>
  <c r="A90" i="10"/>
  <c r="F89" i="10"/>
  <c r="A89" i="10"/>
  <c r="F88" i="10"/>
  <c r="A88" i="10"/>
  <c r="F87" i="10"/>
  <c r="A87" i="10"/>
  <c r="F86" i="10"/>
  <c r="A86" i="10"/>
  <c r="F85" i="10"/>
  <c r="A85" i="10"/>
  <c r="F84" i="10"/>
  <c r="A84" i="10"/>
  <c r="F83" i="10"/>
  <c r="A83" i="10"/>
  <c r="F82" i="10"/>
  <c r="A82" i="10"/>
  <c r="F81" i="10"/>
  <c r="A81" i="10"/>
  <c r="F80" i="10"/>
  <c r="A80" i="10"/>
  <c r="F79" i="10"/>
  <c r="A79" i="10"/>
  <c r="F78" i="10"/>
  <c r="A78" i="10"/>
  <c r="F77" i="10"/>
  <c r="A77" i="10"/>
  <c r="F76" i="10"/>
  <c r="A76" i="10"/>
  <c r="F75" i="10"/>
  <c r="A75" i="10"/>
  <c r="F74" i="10"/>
  <c r="A74" i="10"/>
  <c r="F73" i="10"/>
  <c r="A73" i="10"/>
  <c r="F72" i="10"/>
  <c r="A72" i="10"/>
  <c r="F71" i="10"/>
  <c r="A71" i="10"/>
  <c r="F70" i="10"/>
  <c r="A70" i="10"/>
  <c r="F69" i="10"/>
  <c r="A69" i="10"/>
  <c r="F68" i="10"/>
  <c r="A68" i="10"/>
  <c r="F67" i="10"/>
  <c r="A67" i="10"/>
  <c r="F66" i="10"/>
  <c r="A66" i="10"/>
  <c r="F65" i="10"/>
  <c r="A65" i="10"/>
  <c r="F64" i="10"/>
  <c r="A64" i="10"/>
  <c r="F63" i="10"/>
  <c r="A63" i="10"/>
  <c r="F62" i="10"/>
  <c r="A62" i="10"/>
  <c r="F61" i="10"/>
  <c r="A61" i="10"/>
  <c r="F60" i="10"/>
  <c r="A60" i="10"/>
  <c r="F59" i="10"/>
  <c r="A59" i="10"/>
  <c r="F58" i="10"/>
  <c r="A58" i="10"/>
  <c r="F57" i="10"/>
  <c r="A57" i="10"/>
  <c r="F56" i="10"/>
  <c r="A56" i="10"/>
  <c r="F55" i="10"/>
  <c r="A55" i="10"/>
  <c r="F54" i="10"/>
  <c r="A54" i="10"/>
  <c r="F53" i="10"/>
  <c r="A53" i="10"/>
  <c r="F52" i="10"/>
  <c r="A52" i="10"/>
  <c r="F51" i="10"/>
  <c r="A51" i="10"/>
  <c r="F50" i="10"/>
  <c r="A50" i="10"/>
  <c r="F49" i="10"/>
  <c r="A49" i="10"/>
  <c r="F48" i="10"/>
  <c r="A48" i="10"/>
  <c r="F47" i="10"/>
  <c r="A47" i="10"/>
  <c r="F46" i="10"/>
  <c r="A46" i="10"/>
  <c r="F45" i="10"/>
  <c r="A45" i="10"/>
  <c r="F44" i="10"/>
  <c r="A44" i="10"/>
  <c r="F43" i="10"/>
  <c r="A43" i="10"/>
  <c r="F42" i="10"/>
  <c r="A42" i="10"/>
  <c r="F41" i="10"/>
  <c r="A41" i="10"/>
  <c r="F40" i="10"/>
  <c r="A40" i="10"/>
  <c r="F39" i="10"/>
  <c r="A39" i="10"/>
  <c r="F38" i="10"/>
  <c r="A38" i="10"/>
  <c r="F37" i="10"/>
  <c r="A37" i="10"/>
  <c r="F36" i="10"/>
  <c r="A36" i="10"/>
  <c r="F35" i="10"/>
  <c r="A35" i="10"/>
  <c r="F34" i="10"/>
  <c r="A34" i="10"/>
  <c r="F33" i="10"/>
  <c r="A33" i="10"/>
  <c r="F32" i="10"/>
  <c r="A32" i="10"/>
  <c r="F31" i="10"/>
  <c r="A31" i="10"/>
  <c r="F30" i="10"/>
  <c r="A30" i="10"/>
  <c r="F29" i="10"/>
  <c r="A29" i="10"/>
  <c r="F28" i="10"/>
  <c r="A28" i="10"/>
  <c r="F27" i="10"/>
  <c r="A27" i="10"/>
  <c r="F26" i="10"/>
  <c r="A26" i="10"/>
  <c r="F25" i="10"/>
  <c r="A25" i="10"/>
  <c r="F24" i="10"/>
  <c r="A24" i="10"/>
  <c r="F23" i="10"/>
  <c r="A23" i="10"/>
  <c r="F22" i="10"/>
  <c r="A22" i="10"/>
  <c r="F21" i="10"/>
  <c r="A21" i="10"/>
  <c r="F20" i="10"/>
  <c r="A20" i="10"/>
  <c r="F19" i="10"/>
  <c r="A19" i="10"/>
  <c r="F18" i="10"/>
  <c r="A18" i="10"/>
  <c r="F17" i="10"/>
  <c r="A17" i="10"/>
  <c r="F16" i="10"/>
  <c r="A16" i="10"/>
  <c r="F15" i="10"/>
  <c r="A15" i="10"/>
  <c r="F14" i="10"/>
  <c r="A14" i="10"/>
  <c r="F13" i="10"/>
  <c r="A13" i="10"/>
  <c r="F12" i="10"/>
  <c r="A12" i="10"/>
  <c r="F11" i="10"/>
  <c r="A11" i="10"/>
  <c r="F10" i="10"/>
  <c r="A10" i="10"/>
  <c r="F9" i="10"/>
  <c r="A9" i="10"/>
  <c r="F8" i="10"/>
  <c r="A8" i="10"/>
  <c r="F7" i="10"/>
  <c r="A7" i="10"/>
  <c r="F6" i="10"/>
  <c r="A6" i="10"/>
  <c r="F5" i="10"/>
  <c r="A5" i="10"/>
  <c r="F4" i="10"/>
  <c r="A4" i="10"/>
  <c r="F3" i="10"/>
  <c r="A3" i="10"/>
  <c r="I2" i="11" l="1"/>
  <c r="K2" i="11"/>
  <c r="H18" i="11" l="1"/>
  <c r="H3" i="11"/>
  <c r="H14" i="11"/>
  <c r="H9" i="11"/>
  <c r="H21" i="11"/>
  <c r="H10" i="11"/>
  <c r="H15" i="11"/>
  <c r="H19" i="11"/>
  <c r="H12" i="11"/>
  <c r="H13" i="11"/>
  <c r="H17" i="11"/>
  <c r="H11" i="11"/>
  <c r="H5" i="11"/>
  <c r="H8" i="11"/>
  <c r="H4" i="11"/>
  <c r="H20" i="11"/>
  <c r="H6" i="11"/>
  <c r="H16" i="11"/>
  <c r="H7" i="11"/>
  <c r="H2" i="11"/>
  <c r="L2" i="11" l="1"/>
  <c r="L86" i="11"/>
  <c r="L72" i="11"/>
  <c r="L69" i="11"/>
  <c r="L12" i="11"/>
  <c r="L87" i="11"/>
  <c r="L76" i="11"/>
  <c r="L94" i="11"/>
  <c r="L54" i="11"/>
  <c r="L41" i="11"/>
  <c r="L55" i="11"/>
  <c r="L61" i="11"/>
  <c r="L13" i="11"/>
  <c r="L60" i="11"/>
  <c r="L23" i="11"/>
  <c r="L37" i="11"/>
  <c r="L29" i="11"/>
  <c r="L75" i="11"/>
  <c r="L16" i="11"/>
  <c r="L77" i="11"/>
  <c r="L28" i="11"/>
  <c r="L62" i="11"/>
  <c r="L83" i="11"/>
  <c r="L57" i="11"/>
  <c r="L97" i="11"/>
  <c r="L82" i="11"/>
  <c r="L44" i="11"/>
  <c r="L34" i="11"/>
  <c r="L68" i="11"/>
  <c r="L47" i="11"/>
  <c r="L42" i="11"/>
  <c r="L45" i="11"/>
  <c r="L56" i="11"/>
  <c r="L71" i="11"/>
  <c r="L26" i="11"/>
  <c r="L11" i="11"/>
  <c r="L78" i="11"/>
  <c r="L43" i="11"/>
  <c r="L58" i="11"/>
  <c r="L98" i="11"/>
  <c r="L19" i="11"/>
  <c r="L32" i="11"/>
  <c r="L38" i="11"/>
  <c r="L99" i="11"/>
  <c r="L88" i="11"/>
  <c r="L93" i="11"/>
  <c r="L17" i="11"/>
  <c r="L53" i="11"/>
  <c r="L90" i="11"/>
  <c r="L73" i="11"/>
  <c r="L48" i="11"/>
  <c r="L40" i="11"/>
  <c r="L59" i="11"/>
  <c r="L95" i="11"/>
  <c r="L49" i="11"/>
  <c r="L81" i="11"/>
  <c r="L36" i="11"/>
  <c r="L89" i="11"/>
  <c r="L39" i="11"/>
  <c r="L74" i="11"/>
  <c r="L70" i="11"/>
  <c r="L33" i="11"/>
  <c r="L85" i="11"/>
  <c r="L9" i="11"/>
  <c r="L22" i="11"/>
  <c r="L63" i="11"/>
  <c r="L65" i="11"/>
  <c r="L6" i="11"/>
  <c r="L92" i="11"/>
  <c r="L8" i="11"/>
  <c r="L66" i="11"/>
  <c r="L7" i="11"/>
  <c r="L4" i="11"/>
  <c r="L79" i="11"/>
  <c r="L67" i="11"/>
  <c r="L30" i="11"/>
  <c r="L51" i="11"/>
  <c r="L20" i="11"/>
  <c r="L25" i="11"/>
  <c r="L24" i="11"/>
  <c r="L50" i="11"/>
  <c r="L15" i="11"/>
  <c r="L100" i="11"/>
  <c r="L46" i="11"/>
  <c r="L31" i="11"/>
  <c r="L5" i="11"/>
  <c r="L91" i="11"/>
  <c r="L96" i="11"/>
  <c r="L18" i="11"/>
  <c r="L21" i="11"/>
  <c r="L52" i="11"/>
  <c r="L35" i="11"/>
  <c r="L84" i="11"/>
  <c r="L3" i="11"/>
  <c r="L80" i="11"/>
  <c r="L10" i="11"/>
  <c r="L27" i="11"/>
  <c r="L14" i="11"/>
  <c r="L101" i="11"/>
  <c r="L64" i="1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<sst xmlns="http://schemas.openxmlformats.org/spreadsheetml/2006/main" count="321" uniqueCount="67">
  <si>
    <t>Alea</t>
  </si>
  <si>
    <t>Rang</t>
  </si>
  <si>
    <t>Qui</t>
  </si>
  <si>
    <t>Quidam</t>
  </si>
  <si>
    <t>(repos)</t>
  </si>
  <si>
    <t>Rencontres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</si>
  <si>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</si>
  <si>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</si>
  <si>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</si>
  <si>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</si>
  <si>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</si>
  <si>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</si>
  <si>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</si>
  <si>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</si>
  <si>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</si>
  <si>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</si>
  <si>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Partie 1</t>
  </si>
  <si>
    <t>Consignes :
- Dans la partie blanche, inscrire le score de chaque équipe.</t>
  </si>
  <si>
    <t>Partie 2</t>
  </si>
  <si>
    <t>Partie 3</t>
  </si>
  <si>
    <t>Partie 4</t>
  </si>
  <si>
    <t>Partie 5</t>
  </si>
  <si>
    <t>Concours de belote</t>
  </si>
  <si>
    <t>Equipe</t>
  </si>
  <si>
    <t>Victoire</t>
  </si>
  <si>
    <t>Egalité</t>
  </si>
  <si>
    <t>Perdu</t>
  </si>
  <si>
    <t>Pts Marqués</t>
  </si>
  <si>
    <t>Pts Subis</t>
  </si>
  <si>
    <t>Différence</t>
  </si>
  <si>
    <t>Consignes :
- NE RIEN REMPLIR DANS CETTE FEUILLE
- TOUT EST AUTOMATIQUE !!!</t>
  </si>
  <si>
    <t>PARTIE</t>
  </si>
  <si>
    <t>Equipes</t>
  </si>
  <si>
    <t>Annonces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</si>
  <si>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</si>
  <si>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</si>
  <si>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</si>
  <si>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</si>
  <si>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</si>
  <si>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</si>
  <si>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</si>
  <si>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</si>
  <si>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</si>
  <si>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</si>
  <si>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</si>
  <si>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</si>
  <si>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Total</t>
  </si>
  <si>
    <t>Pour les annonces, inscrire B pour Belote et C pour Capot</t>
  </si>
  <si>
    <t>Equipes 101</t>
  </si>
  <si>
    <t>Equipes 102</t>
  </si>
  <si>
    <t>Equipes 103</t>
  </si>
  <si>
    <t>Equipes 104</t>
  </si>
  <si>
    <t>Equipes 105</t>
  </si>
  <si>
    <t>Equipes 106</t>
  </si>
  <si>
    <t>Equipes 107</t>
  </si>
  <si>
    <t>Equipes 108</t>
  </si>
  <si>
    <t>Equipes 109</t>
  </si>
  <si>
    <t>Equipes 110</t>
  </si>
  <si>
    <t>Equipes 111</t>
  </si>
  <si>
    <t>Equipes 112</t>
  </si>
  <si>
    <t>Equipes 113</t>
  </si>
  <si>
    <t>Equipes 114</t>
  </si>
  <si>
    <t>Equipes 115</t>
  </si>
  <si>
    <t>Equipes 116</t>
  </si>
  <si>
    <t>Equipes 117</t>
  </si>
  <si>
    <t>Equipes 118</t>
  </si>
  <si>
    <t>Equipes 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</si>
</sst>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3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9.9978637043366805E-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5" fillId="3" borderId="0" xfId="0" applyFont="1" applyFill="1" applyAlignment="1">
      <alignment horizontal="centerContinuous" vertical="center"/>
    </xf>
    <xf numFmtId="0" fontId="5" fillId="3" borderId="1" xfId="0" applyFont="1" applyFill="1" applyBorder="1" applyAlignment="1">
      <alignment horizontal="centerContinuous" vertical="center"/>
    </xf>
    <xf numFmtId="0" fontId="2" fillId="4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0" fillId="6" borderId="0" xfId="0" applyFill="1"/>
    <xf numFmtId="0" fontId="0" fillId="0" borderId="0" xfId="0" applyAlignment="1">
      <alignment horizontal="left" wrapText="1"/>
    </xf>
    <xf numFmtId="0" fontId="6" fillId="0" borderId="0" xfId="1"/>
    <xf numFmtId="0" fontId="3" fillId="7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 vertical="center"/>
    </xf>
    <xf numFmtId="0" fontId="3" fillId="8" borderId="3" xfId="0" applyFont="1" applyFill="1" applyBorder="1"/>
    <xf numFmtId="0" fontId="0" fillId="5" borderId="2" xfId="0" applyFill="1" applyBorder="1"/>
    <xf numFmtId="0" fontId="2" fillId="9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7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8" fillId="0" borderId="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504825</xdr:colOff>
          <xdr:row>1</xdr:row>
          <xdr:rowOff>161925</xdr:rowOff>
        </xdr:from>
        <xdr:to>
          <xdr:col>8</xdr:col>
          <xdr:colOff>114300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Tirages au sort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4</xdr:row>
          <xdr:rowOff>180975</xdr:rowOff>
        </xdr:from>
        <xdr:to>
          <xdr:col>8</xdr:col>
          <xdr:colOff>361950</xdr:colOff>
          <xdr:row>7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58FFB4B-220B-C39A-E2B6-EE05478654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" displayName="T" ref="A1:D21" totalsRowShown="0">
  <autoFilter ref="A1:D21" xr:uid="{00000000-0009-0000-0100-000001000000}"/>
  <tableColumns count="4">
    <tableColumn id="1" xr3:uid="{00000000-0010-0000-0000-000001000000}" name="Qui"/>
    <tableColumn id="2" xr3:uid="{00000000-0010-0000-0000-000002000000}" name="Alea">
      <calculatedColumnFormula>RANDBETWEEN(1,COUNTA(T[Qui]))+ROW()/(10^INT(LOG(COUNTA(T[Qui]))+1))</calculatedColumnFormula>
    </tableColumn>
    <tableColumn id="3" xr3:uid="{00000000-0010-0000-0000-000003000000}" name="Rang">
      <calculatedColumnFormula>RANK(T[[#This Row],[Alea]],T[Alea])</calculatedColumnFormula>
    </tableColumn>
    <tableColumn id="4" xr3:uid="{00000000-0010-0000-0000-000004000000}" name="Quidam">
      <calculatedColumnFormula array="1">INDEX(T[Qui],T[[#This Row],[Rang]])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ncours-de-belote-199280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1"/>
  <sheetViews>
    <sheetView tabSelected="1" workbookViewId="0">
      <selection activeCell="F10" sqref="F10"/>
    </sheetView>
  </sheetViews>
  <sheetFormatPr baseColWidth="10" defaultColWidth="10.85546875" defaultRowHeight="15" x14ac:dyDescent="0.25"/>
  <cols>
    <col min="1" max="1" width="20.140625" customWidth="1"/>
    <col min="2" max="2" width="6.7109375" bestFit="1" customWidth="1"/>
    <col min="3" max="3" width="7.140625" bestFit="1" customWidth="1"/>
    <col min="4" max="4" width="20.140625" customWidth="1"/>
  </cols>
  <sheetData>
    <row r="1" spans="1:9" x14ac:dyDescent="0.25">
      <c r="A1" t="s">
        <v>2</v>
      </c>
      <c r="B1" t="s">
        <v>0</v>
      </c>
      <c r="C1" t="s">
        <v>1</v>
      </c>
      <c r="D1" t="s">
        <v>3</v>
      </c>
      <c r="I1" s="9" t="s">
        <v>22</v>
      </c>
    </row>
    <row r="2" spans="1:9" x14ac:dyDescent="0.25">
      <c r="A2" t="s">
        <v>48</v>
      </c>
      <c r="B2">
        <f ca="1">RANDBETWEEN(1,COUNTA(T[Qui]))+ROW()/(10^INT(LOG(COUNTA(T[Qui]))+1))</f>
        <v>17.02</v>
      </c>
      <c r="C2">
        <f ca="1">RANK(T[[#This Row],[Alea]],T[Alea])</f>
        <v>5</v>
      </c>
      <c r="D2" t="str" cm="1">
        <f t="array" aca="1" ref="D2" ca="1">INDEX(T[Qui],T[[#This Row],[Rang]])</f>
        <v>Equipes 105</v>
      </c>
    </row>
    <row r="3" spans="1:9" x14ac:dyDescent="0.25">
      <c r="A3" t="s">
        <v>49</v>
      </c>
      <c r="B3">
        <f ca="1">RANDBETWEEN(1,COUNTA(T[Qui]))+ROW()/(10^INT(LOG(COUNTA(T[Qui]))+1))</f>
        <v>2.0299999999999998</v>
      </c>
      <c r="C3">
        <f ca="1">RANK(T[[#This Row],[Alea]],T[Alea])</f>
        <v>20</v>
      </c>
      <c r="D3" t="str" cm="1">
        <f t="array" aca="1" ref="D3" ca="1">INDEX(T[Qui],T[[#This Row],[Rang]])</f>
        <v>(repos)</v>
      </c>
    </row>
    <row r="4" spans="1:9" x14ac:dyDescent="0.25">
      <c r="A4" t="s">
        <v>50</v>
      </c>
      <c r="B4">
        <f ca="1">RANDBETWEEN(1,COUNTA(T[Qui]))+ROW()/(10^INT(LOG(COUNTA(T[Qui]))+1))</f>
        <v>9.0399999999999991</v>
      </c>
      <c r="C4">
        <f ca="1">RANK(T[[#This Row],[Alea]],T[Alea])</f>
        <v>13</v>
      </c>
      <c r="D4" t="str" cm="1">
        <f t="array" aca="1" ref="D4" ca="1">INDEX(T[Qui],T[[#This Row],[Rang]])</f>
        <v>Equipes 113</v>
      </c>
    </row>
    <row r="5" spans="1:9" x14ac:dyDescent="0.25">
      <c r="A5" t="s">
        <v>51</v>
      </c>
      <c r="B5">
        <f ca="1">RANDBETWEEN(1,COUNTA(T[Qui]))+ROW()/(10^INT(LOG(COUNTA(T[Qui]))+1))</f>
        <v>9.0500000000000007</v>
      </c>
      <c r="C5">
        <f ca="1">RANK(T[[#This Row],[Alea]],T[Alea])</f>
        <v>12</v>
      </c>
      <c r="D5" t="str" cm="1">
        <f t="array" aca="1" ref="D5" ca="1">INDEX(T[Qui],T[[#This Row],[Rang]])</f>
        <v>Equipes 112</v>
      </c>
    </row>
    <row r="6" spans="1:9" x14ac:dyDescent="0.25">
      <c r="A6" t="s">
        <v>52</v>
      </c>
      <c r="B6">
        <f ca="1">RANDBETWEEN(1,COUNTA(T[Qui]))+ROW()/(10^INT(LOG(COUNTA(T[Qui]))+1))</f>
        <v>11.06</v>
      </c>
      <c r="C6">
        <f ca="1">RANK(T[[#This Row],[Alea]],T[Alea])</f>
        <v>9</v>
      </c>
      <c r="D6" t="str" cm="1">
        <f t="array" aca="1" ref="D6" ca="1">INDEX(T[Qui],T[[#This Row],[Rang]])</f>
        <v>Equipes 109</v>
      </c>
    </row>
    <row r="7" spans="1:9" x14ac:dyDescent="0.25">
      <c r="A7" t="s">
        <v>53</v>
      </c>
      <c r="B7">
        <f ca="1">RANDBETWEEN(1,COUNTA(T[Qui]))+ROW()/(10^INT(LOG(COUNTA(T[Qui]))+1))</f>
        <v>3.07</v>
      </c>
      <c r="C7">
        <f ca="1">RANK(T[[#This Row],[Alea]],T[Alea])</f>
        <v>19</v>
      </c>
      <c r="D7" t="str" cm="1">
        <f t="array" aca="1" ref="D7" ca="1">INDEX(T[Qui],T[[#This Row],[Rang]])</f>
        <v>Equipes 119</v>
      </c>
    </row>
    <row r="8" spans="1:9" x14ac:dyDescent="0.25">
      <c r="A8" t="s">
        <v>54</v>
      </c>
      <c r="B8">
        <f ca="1">RANDBETWEEN(1,COUNTA(T[Qui]))+ROW()/(10^INT(LOG(COUNTA(T[Qui]))+1))</f>
        <v>17.079999999999998</v>
      </c>
      <c r="C8">
        <f ca="1">RANK(T[[#This Row],[Alea]],T[Alea])</f>
        <v>4</v>
      </c>
      <c r="D8" t="str" cm="1">
        <f t="array" aca="1" ref="D8" ca="1">INDEX(T[Qui],T[[#This Row],[Rang]])</f>
        <v>Equipes 104</v>
      </c>
    </row>
    <row r="9" spans="1:9" x14ac:dyDescent="0.25">
      <c r="A9" t="s">
        <v>55</v>
      </c>
      <c r="B9">
        <f ca="1">RANDBETWEEN(1,COUNTA(T[Qui]))+ROW()/(10^INT(LOG(COUNTA(T[Qui]))+1))</f>
        <v>7.09</v>
      </c>
      <c r="C9">
        <f ca="1">RANK(T[[#This Row],[Alea]],T[Alea])</f>
        <v>16</v>
      </c>
      <c r="D9" t="str" cm="1">
        <f t="array" aca="1" ref="D9" ca="1">INDEX(T[Qui],T[[#This Row],[Rang]])</f>
        <v>Equipes 116</v>
      </c>
    </row>
    <row r="10" spans="1:9" x14ac:dyDescent="0.25">
      <c r="A10" t="s">
        <v>56</v>
      </c>
      <c r="B10">
        <f ca="1">RANDBETWEEN(1,COUNTA(T[Qui]))+ROW()/(10^INT(LOG(COUNTA(T[Qui]))+1))</f>
        <v>18.100000000000001</v>
      </c>
      <c r="C10">
        <f ca="1">RANK(T[[#This Row],[Alea]],T[Alea])</f>
        <v>2</v>
      </c>
      <c r="D10" t="str" cm="1">
        <f t="array" aca="1" ref="D10" ca="1">INDEX(T[Qui],T[[#This Row],[Rang]])</f>
        <v>Equipes 102</v>
      </c>
    </row>
    <row r="11" spans="1:9" x14ac:dyDescent="0.25">
      <c r="A11" t="s">
        <v>57</v>
      </c>
      <c r="B11">
        <f ca="1">RANDBETWEEN(1,COUNTA(T[Qui]))+ROW()/(10^INT(LOG(COUNTA(T[Qui]))+1))</f>
        <v>8.11</v>
      </c>
      <c r="C11">
        <f ca="1">RANK(T[[#This Row],[Alea]],T[Alea])</f>
        <v>14</v>
      </c>
      <c r="D11" t="str" cm="1">
        <f t="array" aca="1" ref="D11" ca="1">INDEX(T[Qui],T[[#This Row],[Rang]])</f>
        <v>Equipes 114</v>
      </c>
    </row>
    <row r="12" spans="1:9" x14ac:dyDescent="0.25">
      <c r="A12" t="s">
        <v>58</v>
      </c>
      <c r="B12">
        <f ca="1">RANDBETWEEN(1,COUNTA(T[Qui]))+ROW()/(10^INT(LOG(COUNTA(T[Qui]))+1))</f>
        <v>16.12</v>
      </c>
      <c r="C12">
        <f ca="1">RANK(T[[#This Row],[Alea]],T[Alea])</f>
        <v>6</v>
      </c>
      <c r="D12" t="str" cm="1">
        <f t="array" aca="1" ref="D12" ca="1">INDEX(T[Qui],T[[#This Row],[Rang]])</f>
        <v>Equipes 106</v>
      </c>
    </row>
    <row r="13" spans="1:9" x14ac:dyDescent="0.25">
      <c r="A13" t="s">
        <v>59</v>
      </c>
      <c r="B13">
        <f ca="1">RANDBETWEEN(1,COUNTA(T[Qui]))+ROW()/(10^INT(LOG(COUNTA(T[Qui]))+1))</f>
        <v>10.130000000000001</v>
      </c>
      <c r="C13">
        <f ca="1">RANK(T[[#This Row],[Alea]],T[Alea])</f>
        <v>10</v>
      </c>
      <c r="D13" t="str" cm="1">
        <f t="array" aca="1" ref="D13" ca="1">INDEX(T[Qui],T[[#This Row],[Rang]])</f>
        <v>Equipes 110</v>
      </c>
    </row>
    <row r="14" spans="1:9" x14ac:dyDescent="0.25">
      <c r="A14" t="s">
        <v>60</v>
      </c>
      <c r="B14">
        <f ca="1">RANDBETWEEN(1,COUNTA(T[Qui]))+ROW()/(10^INT(LOG(COUNTA(T[Qui]))+1))</f>
        <v>19.14</v>
      </c>
      <c r="C14">
        <f ca="1">RANK(T[[#This Row],[Alea]],T[Alea])</f>
        <v>1</v>
      </c>
      <c r="D14" t="str" cm="1">
        <f t="array" aca="1" ref="D14" ca="1">INDEX(T[Qui],T[[#This Row],[Rang]])</f>
        <v>Equipes 101</v>
      </c>
    </row>
    <row r="15" spans="1:9" x14ac:dyDescent="0.25">
      <c r="A15" t="s">
        <v>61</v>
      </c>
      <c r="B15">
        <f ca="1">RANDBETWEEN(1,COUNTA(T[Qui]))+ROW()/(10^INT(LOG(COUNTA(T[Qui]))+1))</f>
        <v>15.15</v>
      </c>
      <c r="C15">
        <f ca="1">RANK(T[[#This Row],[Alea]],T[Alea])</f>
        <v>7</v>
      </c>
      <c r="D15" t="str" cm="1">
        <f t="array" aca="1" ref="D15" ca="1">INDEX(T[Qui],T[[#This Row],[Rang]])</f>
        <v>Equipes 107</v>
      </c>
    </row>
    <row r="16" spans="1:9" x14ac:dyDescent="0.25">
      <c r="A16" t="s">
        <v>62</v>
      </c>
      <c r="B16">
        <f ca="1">RANDBETWEEN(1,COUNTA(T[Qui]))+ROW()/(10^INT(LOG(COUNTA(T[Qui]))+1))</f>
        <v>17.16</v>
      </c>
      <c r="C16">
        <f ca="1">RANK(T[[#This Row],[Alea]],T[Alea])</f>
        <v>3</v>
      </c>
      <c r="D16" t="str" cm="1">
        <f t="array" aca="1" ref="D16" ca="1">INDEX(T[Qui],T[[#This Row],[Rang]])</f>
        <v>Equipes 103</v>
      </c>
    </row>
    <row r="17" spans="1:4" x14ac:dyDescent="0.25">
      <c r="A17" t="s">
        <v>63</v>
      </c>
      <c r="B17">
        <f ca="1">RANDBETWEEN(1,COUNTA(T[Qui]))+ROW()/(10^INT(LOG(COUNTA(T[Qui]))+1))</f>
        <v>12.17</v>
      </c>
      <c r="C17">
        <f ca="1">RANK(T[[#This Row],[Alea]],T[Alea])</f>
        <v>8</v>
      </c>
      <c r="D17" t="str" cm="1">
        <f t="array" aca="1" ref="D17" ca="1">INDEX(T[Qui],T[[#This Row],[Rang]])</f>
        <v>Equipes 108</v>
      </c>
    </row>
    <row r="18" spans="1:4" x14ac:dyDescent="0.25">
      <c r="A18" t="s">
        <v>64</v>
      </c>
      <c r="B18">
        <f ca="1">RANDBETWEEN(1,COUNTA(T[Qui]))+ROW()/(10^INT(LOG(COUNTA(T[Qui]))+1))</f>
        <v>5.18</v>
      </c>
      <c r="C18">
        <f ca="1">RANK(T[[#This Row],[Alea]],T[Alea])</f>
        <v>18</v>
      </c>
      <c r="D18" t="str" cm="1">
        <f t="array" aca="1" ref="D18" ca="1">INDEX(T[Qui],T[[#This Row],[Rang]])</f>
        <v>Equipes 118</v>
      </c>
    </row>
    <row r="19" spans="1:4" x14ac:dyDescent="0.25">
      <c r="A19" t="s">
        <v>65</v>
      </c>
      <c r="B19">
        <f ca="1">RANDBETWEEN(1,COUNTA(T[Qui]))+ROW()/(10^INT(LOG(COUNTA(T[Qui]))+1))</f>
        <v>7.19</v>
      </c>
      <c r="C19">
        <f ca="1">RANK(T[[#This Row],[Alea]],T[Alea])</f>
        <v>15</v>
      </c>
      <c r="D19" t="str" cm="1">
        <f t="array" aca="1" ref="D19" ca="1">INDEX(T[Qui],T[[#This Row],[Rang]])</f>
        <v>Equipes 115</v>
      </c>
    </row>
    <row r="20" spans="1:4" x14ac:dyDescent="0.25">
      <c r="A20" t="s">
        <v>66</v>
      </c>
      <c r="B20">
        <f ca="1">RANDBETWEEN(1,COUNTA(T[Qui]))+ROW()/(10^INT(LOG(COUNTA(T[Qui]))+1))</f>
        <v>9.1999999999999993</v>
      </c>
      <c r="C20">
        <f ca="1">RANK(T[[#This Row],[Alea]],T[Alea])</f>
        <v>11</v>
      </c>
      <c r="D20" t="str" cm="1">
        <f t="array" aca="1" ref="D20" ca="1">INDEX(T[Qui],T[[#This Row],[Rang]])</f>
        <v>Equipes 111</v>
      </c>
    </row>
    <row r="21" spans="1:4" x14ac:dyDescent="0.25">
      <c r="A21" t="s">
        <v>4</v>
      </c>
      <c r="B21">
        <f ca="1">RANDBETWEEN(1,COUNTA(T[Qui]))+ROW()/(10^INT(LOG(COUNTA(T[Qui]))+1))</f>
        <v>5.21</v>
      </c>
      <c r="C21">
        <f ca="1">RANK(T[[#This Row],[Alea]],T[Alea])</f>
        <v>17</v>
      </c>
      <c r="D21" t="str" cm="1">
        <f t="array" aca="1" ref="D21" ca="1">INDEX(T[Qui],T[[#This Row],[Rang]])</f>
        <v>Equipes 117</v>
      </c>
    </row>
  </sheetData>
  <phoneticPr fontId="4" type="noConversion"/>
  <hyperlinks>
    <hyperlink ref="I1" r:id="rId1" display="https://forum.excel-pratique.com/excel/concours-de-belote-199280" xr:uid="{BA88A9ED-0B99-4D06-9C94-245F2EB1E40E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erger">
                <anchor moveWithCells="1" sizeWithCells="1">
                  <from>
                    <xdr:col>5</xdr:col>
                    <xdr:colOff>504825</xdr:colOff>
                    <xdr:row>1</xdr:row>
                    <xdr:rowOff>161925</xdr:rowOff>
                  </from>
                  <to>
                    <xdr:col>8</xdr:col>
                    <xdr:colOff>114300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az_Tableau">
                <anchor moveWithCells="1" sizeWithCells="1">
                  <from>
                    <xdr:col>6</xdr:col>
                    <xdr:colOff>28575</xdr:colOff>
                    <xdr:row>4</xdr:row>
                    <xdr:rowOff>180975</xdr:rowOff>
                  </from>
                  <to>
                    <xdr:col>8</xdr:col>
                    <xdr:colOff>361950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E39F2-0926-4C77-83AF-CADD7561EECE}">
  <sheetPr codeName="Feuil2"/>
  <dimension ref="A1:AT264"/>
  <sheetViews>
    <sheetView workbookViewId="0">
      <selection activeCell="B23" sqref="B23"/>
    </sheetView>
  </sheetViews>
  <sheetFormatPr baseColWidth="10" defaultColWidth="10.85546875" defaultRowHeight="15" x14ac:dyDescent="0.25"/>
  <cols>
    <col min="1" max="1" width="10.85546875" style="7" customWidth="1"/>
    <col min="2" max="2" width="23.5703125" style="7" customWidth="1"/>
    <col min="3" max="4" width="6.5703125" style="7" customWidth="1"/>
    <col min="5" max="5" width="23.5703125" style="7" customWidth="1"/>
    <col min="6" max="6" width="10.85546875" style="7" customWidth="1"/>
    <col min="7" max="16384" width="10.85546875" style="7"/>
  </cols>
  <sheetData>
    <row r="1" spans="1:46" s="2" customFormat="1" ht="14.45" customHeight="1" x14ac:dyDescent="0.25">
      <c r="A1" s="7"/>
      <c r="B1" s="3" t="s">
        <v>16</v>
      </c>
      <c r="C1" s="3"/>
      <c r="D1" s="3"/>
      <c r="E1" s="3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</row>
    <row r="2" spans="1:46" s="2" customFormat="1" ht="14.45" customHeight="1" x14ac:dyDescent="0.25">
      <c r="A2" s="7"/>
      <c r="B2" s="4"/>
      <c r="C2" s="4"/>
      <c r="D2" s="4"/>
      <c r="E2" s="4"/>
      <c r="F2" s="7"/>
      <c r="G2" s="7"/>
      <c r="H2" s="8" t="s">
        <v>17</v>
      </c>
      <c r="I2" s="8"/>
      <c r="J2" s="8"/>
      <c r="K2" s="8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 s="2" customFormat="1" x14ac:dyDescent="0.25">
      <c r="A3" s="7" t="str">
        <f>IF(C3="","",IF(C3&gt;D3,3,IF(C3=D3,1,0)))</f>
        <v/>
      </c>
      <c r="B3" s="5" t="s">
        <v>62</v>
      </c>
      <c r="C3" s="6"/>
      <c r="D3" s="6"/>
      <c r="E3" s="5" t="s">
        <v>56</v>
      </c>
      <c r="F3" s="7" t="str">
        <f>IF(D3="","",IF(D3&gt;C3,3,IF(D3=C3,1,0)))</f>
        <v/>
      </c>
      <c r="G3" s="7"/>
      <c r="H3" s="8"/>
      <c r="I3" s="8"/>
      <c r="J3" s="8"/>
      <c r="K3" s="8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</row>
    <row r="4" spans="1:46" s="2" customFormat="1" ht="14.45" customHeight="1" x14ac:dyDescent="0.25">
      <c r="A4" s="7" t="str">
        <f t="shared" ref="A4:A67" si="0">IF(C4="","",IF(C4&gt;D4,3,IF(C4=D4,1,0)))</f>
        <v/>
      </c>
      <c r="B4" s="5" t="s">
        <v>63</v>
      </c>
      <c r="C4" s="6"/>
      <c r="D4" s="6"/>
      <c r="E4" s="5" t="s">
        <v>64</v>
      </c>
      <c r="F4" s="7" t="str">
        <f t="shared" ref="F4:F67" si="1">IF(D4="","",IF(D4&gt;C4,3,IF(D4=C4,1,0)))</f>
        <v/>
      </c>
      <c r="G4" s="7"/>
      <c r="H4" s="8"/>
      <c r="I4" s="8"/>
      <c r="J4" s="8"/>
      <c r="K4" s="8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</row>
    <row r="5" spans="1:46" s="2" customFormat="1" x14ac:dyDescent="0.25">
      <c r="A5" s="7" t="str">
        <f t="shared" si="0"/>
        <v/>
      </c>
      <c r="B5" s="5" t="s">
        <v>53</v>
      </c>
      <c r="C5" s="6"/>
      <c r="D5" s="6"/>
      <c r="E5" s="5" t="s">
        <v>52</v>
      </c>
      <c r="F5" s="7" t="str">
        <f t="shared" si="1"/>
        <v/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</row>
    <row r="6" spans="1:46" s="2" customFormat="1" x14ac:dyDescent="0.25">
      <c r="A6" s="7" t="str">
        <f t="shared" si="0"/>
        <v/>
      </c>
      <c r="B6" s="5" t="s">
        <v>4</v>
      </c>
      <c r="C6" s="6"/>
      <c r="D6" s="6"/>
      <c r="E6" s="5" t="s">
        <v>48</v>
      </c>
      <c r="F6" s="7" t="str">
        <f t="shared" si="1"/>
        <v/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s="2" customFormat="1" x14ac:dyDescent="0.25">
      <c r="A7" s="7" t="str">
        <f t="shared" si="0"/>
        <v/>
      </c>
      <c r="B7" s="5" t="s">
        <v>66</v>
      </c>
      <c r="C7" s="6"/>
      <c r="D7" s="6"/>
      <c r="E7" s="5" t="s">
        <v>51</v>
      </c>
      <c r="F7" s="7" t="str">
        <f t="shared" si="1"/>
        <v/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</row>
    <row r="8" spans="1:46" s="2" customFormat="1" x14ac:dyDescent="0.25">
      <c r="A8" s="7" t="str">
        <f t="shared" si="0"/>
        <v/>
      </c>
      <c r="B8" s="5" t="s">
        <v>50</v>
      </c>
      <c r="C8" s="6"/>
      <c r="D8" s="6"/>
      <c r="E8" s="5" t="s">
        <v>58</v>
      </c>
      <c r="F8" s="7" t="str">
        <f t="shared" si="1"/>
        <v/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</row>
    <row r="9" spans="1:46" s="2" customFormat="1" x14ac:dyDescent="0.25">
      <c r="A9" s="7" t="str">
        <f t="shared" si="0"/>
        <v/>
      </c>
      <c r="B9" s="5" t="s">
        <v>49</v>
      </c>
      <c r="C9" s="6"/>
      <c r="D9" s="6"/>
      <c r="E9" s="5" t="s">
        <v>55</v>
      </c>
      <c r="F9" s="7" t="str">
        <f t="shared" si="1"/>
        <v/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</row>
    <row r="10" spans="1:46" s="2" customFormat="1" x14ac:dyDescent="0.25">
      <c r="A10" s="7" t="str">
        <f t="shared" si="0"/>
        <v/>
      </c>
      <c r="B10" s="5" t="s">
        <v>57</v>
      </c>
      <c r="C10" s="6"/>
      <c r="D10" s="6"/>
      <c r="E10" s="5" t="s">
        <v>65</v>
      </c>
      <c r="F10" s="7" t="str">
        <f t="shared" si="1"/>
        <v/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</row>
    <row r="11" spans="1:46" s="2" customFormat="1" x14ac:dyDescent="0.25">
      <c r="A11" s="7" t="str">
        <f t="shared" si="0"/>
        <v/>
      </c>
      <c r="B11" s="5" t="s">
        <v>59</v>
      </c>
      <c r="C11" s="6"/>
      <c r="D11" s="6"/>
      <c r="E11" s="5" t="s">
        <v>60</v>
      </c>
      <c r="F11" s="7" t="str">
        <f t="shared" si="1"/>
        <v/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</row>
    <row r="12" spans="1:46" s="2" customFormat="1" x14ac:dyDescent="0.25">
      <c r="A12" s="7" t="str">
        <f t="shared" si="0"/>
        <v/>
      </c>
      <c r="B12" s="5" t="s">
        <v>61</v>
      </c>
      <c r="C12" s="6"/>
      <c r="D12" s="6"/>
      <c r="E12" s="5" t="s">
        <v>54</v>
      </c>
      <c r="F12" s="7" t="str">
        <f t="shared" si="1"/>
        <v/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</row>
    <row r="13" spans="1:46" s="2" customFormat="1" x14ac:dyDescent="0.25">
      <c r="A13" s="7" t="str">
        <f t="shared" si="0"/>
        <v/>
      </c>
      <c r="B13" s="5"/>
      <c r="C13" s="6"/>
      <c r="D13" s="6"/>
      <c r="E13" s="5"/>
      <c r="F13" s="7" t="str">
        <f t="shared" si="1"/>
        <v/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</row>
    <row r="14" spans="1:46" s="2" customFormat="1" x14ac:dyDescent="0.25">
      <c r="A14" s="7" t="str">
        <f t="shared" si="0"/>
        <v/>
      </c>
      <c r="B14" s="5"/>
      <c r="C14" s="6"/>
      <c r="D14" s="6"/>
      <c r="E14" s="5"/>
      <c r="F14" s="7" t="str">
        <f t="shared" si="1"/>
        <v/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</row>
    <row r="15" spans="1:46" s="2" customFormat="1" x14ac:dyDescent="0.25">
      <c r="A15" s="7" t="str">
        <f t="shared" si="0"/>
        <v/>
      </c>
      <c r="B15" s="5"/>
      <c r="C15" s="6"/>
      <c r="D15" s="6"/>
      <c r="E15" s="5"/>
      <c r="F15" s="7" t="str">
        <f t="shared" si="1"/>
        <v/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</row>
    <row r="16" spans="1:46" s="2" customFormat="1" x14ac:dyDescent="0.25">
      <c r="A16" s="7" t="str">
        <f t="shared" si="0"/>
        <v/>
      </c>
      <c r="B16" s="5"/>
      <c r="C16" s="6"/>
      <c r="D16" s="6"/>
      <c r="E16" s="5"/>
      <c r="F16" s="7" t="str">
        <f t="shared" si="1"/>
        <v/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</row>
    <row r="17" spans="1:46" s="2" customFormat="1" x14ac:dyDescent="0.25">
      <c r="A17" s="7" t="str">
        <f t="shared" si="0"/>
        <v/>
      </c>
      <c r="B17" s="5"/>
      <c r="C17" s="6"/>
      <c r="D17" s="6"/>
      <c r="E17" s="5"/>
      <c r="F17" s="7" t="str">
        <f t="shared" si="1"/>
        <v/>
      </c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</row>
    <row r="18" spans="1:46" s="2" customFormat="1" x14ac:dyDescent="0.25">
      <c r="A18" s="7" t="str">
        <f t="shared" si="0"/>
        <v/>
      </c>
      <c r="B18" s="5"/>
      <c r="C18" s="6"/>
      <c r="D18" s="6"/>
      <c r="E18" s="5"/>
      <c r="F18" s="7" t="str">
        <f t="shared" si="1"/>
        <v/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</row>
    <row r="19" spans="1:46" s="2" customFormat="1" x14ac:dyDescent="0.25">
      <c r="A19" s="7" t="str">
        <f t="shared" si="0"/>
        <v/>
      </c>
      <c r="B19" s="5"/>
      <c r="C19" s="6"/>
      <c r="D19" s="6"/>
      <c r="E19" s="5"/>
      <c r="F19" s="7" t="str">
        <f t="shared" si="1"/>
        <v/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</row>
    <row r="20" spans="1:46" s="2" customFormat="1" x14ac:dyDescent="0.25">
      <c r="A20" s="7" t="str">
        <f t="shared" si="0"/>
        <v/>
      </c>
      <c r="B20" s="5"/>
      <c r="C20" s="6"/>
      <c r="D20" s="6"/>
      <c r="E20" s="5"/>
      <c r="F20" s="7" t="str">
        <f t="shared" si="1"/>
        <v/>
      </c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</row>
    <row r="21" spans="1:46" s="2" customFormat="1" x14ac:dyDescent="0.25">
      <c r="A21" s="7" t="str">
        <f t="shared" si="0"/>
        <v/>
      </c>
      <c r="B21" s="5"/>
      <c r="C21" s="6"/>
      <c r="D21" s="6"/>
      <c r="E21" s="5"/>
      <c r="F21" s="7" t="str">
        <f t="shared" si="1"/>
        <v/>
      </c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</row>
    <row r="22" spans="1:46" s="2" customFormat="1" x14ac:dyDescent="0.25">
      <c r="A22" s="7" t="str">
        <f t="shared" si="0"/>
        <v/>
      </c>
      <c r="B22" s="5"/>
      <c r="C22" s="6"/>
      <c r="D22" s="6"/>
      <c r="E22" s="5"/>
      <c r="F22" s="7" t="str">
        <f t="shared" si="1"/>
        <v/>
      </c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</row>
    <row r="23" spans="1:46" s="2" customFormat="1" x14ac:dyDescent="0.25">
      <c r="A23" s="7" t="str">
        <f t="shared" si="0"/>
        <v/>
      </c>
      <c r="B23" s="5"/>
      <c r="C23" s="6"/>
      <c r="D23" s="6"/>
      <c r="E23" s="5"/>
      <c r="F23" s="7" t="str">
        <f t="shared" si="1"/>
        <v/>
      </c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</row>
    <row r="24" spans="1:46" s="2" customFormat="1" x14ac:dyDescent="0.25">
      <c r="A24" s="7" t="str">
        <f t="shared" si="0"/>
        <v/>
      </c>
      <c r="B24" s="5"/>
      <c r="C24" s="6"/>
      <c r="D24" s="6"/>
      <c r="E24" s="5"/>
      <c r="F24" s="7" t="str">
        <f t="shared" si="1"/>
        <v/>
      </c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</row>
    <row r="25" spans="1:46" s="2" customFormat="1" x14ac:dyDescent="0.25">
      <c r="A25" s="7" t="str">
        <f t="shared" si="0"/>
        <v/>
      </c>
      <c r="B25" s="5"/>
      <c r="C25" s="6"/>
      <c r="D25" s="6"/>
      <c r="E25" s="5"/>
      <c r="F25" s="7" t="str">
        <f t="shared" si="1"/>
        <v/>
      </c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</row>
    <row r="26" spans="1:46" s="2" customFormat="1" x14ac:dyDescent="0.25">
      <c r="A26" s="7" t="str">
        <f t="shared" si="0"/>
        <v/>
      </c>
      <c r="B26" s="5"/>
      <c r="C26" s="6"/>
      <c r="D26" s="6"/>
      <c r="E26" s="5"/>
      <c r="F26" s="7" t="str">
        <f t="shared" si="1"/>
        <v/>
      </c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</row>
    <row r="27" spans="1:46" s="2" customFormat="1" x14ac:dyDescent="0.25">
      <c r="A27" s="7" t="str">
        <f t="shared" si="0"/>
        <v/>
      </c>
      <c r="B27" s="5"/>
      <c r="C27" s="6"/>
      <c r="D27" s="6"/>
      <c r="E27" s="5"/>
      <c r="F27" s="7" t="str">
        <f t="shared" si="1"/>
        <v/>
      </c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</row>
    <row r="28" spans="1:46" s="2" customFormat="1" x14ac:dyDescent="0.25">
      <c r="A28" s="7" t="str">
        <f t="shared" si="0"/>
        <v/>
      </c>
      <c r="B28" s="5"/>
      <c r="C28" s="6"/>
      <c r="D28" s="6"/>
      <c r="E28" s="5"/>
      <c r="F28" s="7" t="str">
        <f t="shared" si="1"/>
        <v/>
      </c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</row>
    <row r="29" spans="1:46" s="2" customFormat="1" x14ac:dyDescent="0.25">
      <c r="A29" s="7" t="str">
        <f t="shared" si="0"/>
        <v/>
      </c>
      <c r="B29" s="5"/>
      <c r="C29" s="6"/>
      <c r="D29" s="6"/>
      <c r="E29" s="5"/>
      <c r="F29" s="7" t="str">
        <f t="shared" si="1"/>
        <v/>
      </c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</row>
    <row r="30" spans="1:46" s="2" customFormat="1" x14ac:dyDescent="0.25">
      <c r="A30" s="7" t="str">
        <f t="shared" si="0"/>
        <v/>
      </c>
      <c r="B30" s="5"/>
      <c r="C30" s="6"/>
      <c r="D30" s="6"/>
      <c r="E30" s="5"/>
      <c r="F30" s="7" t="str">
        <f t="shared" si="1"/>
        <v/>
      </c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</row>
    <row r="31" spans="1:46" s="2" customFormat="1" x14ac:dyDescent="0.25">
      <c r="A31" s="7" t="str">
        <f t="shared" si="0"/>
        <v/>
      </c>
      <c r="B31" s="5"/>
      <c r="C31" s="6"/>
      <c r="D31" s="6"/>
      <c r="E31" s="5"/>
      <c r="F31" s="7" t="str">
        <f t="shared" si="1"/>
        <v/>
      </c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</row>
    <row r="32" spans="1:46" s="2" customFormat="1" x14ac:dyDescent="0.25">
      <c r="A32" s="7" t="str">
        <f t="shared" si="0"/>
        <v/>
      </c>
      <c r="B32" s="5"/>
      <c r="C32" s="6"/>
      <c r="D32" s="6"/>
      <c r="E32" s="5"/>
      <c r="F32" s="7" t="str">
        <f t="shared" si="1"/>
        <v/>
      </c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</row>
    <row r="33" spans="1:46" s="2" customFormat="1" x14ac:dyDescent="0.25">
      <c r="A33" s="7" t="str">
        <f t="shared" si="0"/>
        <v/>
      </c>
      <c r="B33" s="5"/>
      <c r="C33" s="6"/>
      <c r="D33" s="6"/>
      <c r="E33" s="5"/>
      <c r="F33" s="7" t="str">
        <f t="shared" si="1"/>
        <v/>
      </c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</row>
    <row r="34" spans="1:46" s="2" customFormat="1" x14ac:dyDescent="0.25">
      <c r="A34" s="7" t="str">
        <f t="shared" si="0"/>
        <v/>
      </c>
      <c r="B34" s="5"/>
      <c r="C34" s="6"/>
      <c r="D34" s="6"/>
      <c r="E34" s="5"/>
      <c r="F34" s="7" t="str">
        <f t="shared" si="1"/>
        <v/>
      </c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</row>
    <row r="35" spans="1:46" s="2" customFormat="1" x14ac:dyDescent="0.25">
      <c r="A35" s="7" t="str">
        <f t="shared" si="0"/>
        <v/>
      </c>
      <c r="B35" s="5"/>
      <c r="C35" s="6"/>
      <c r="D35" s="6"/>
      <c r="E35" s="5"/>
      <c r="F35" s="7" t="str">
        <f t="shared" si="1"/>
        <v/>
      </c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</row>
    <row r="36" spans="1:46" s="2" customFormat="1" x14ac:dyDescent="0.25">
      <c r="A36" s="7" t="str">
        <f t="shared" si="0"/>
        <v/>
      </c>
      <c r="B36" s="5"/>
      <c r="C36" s="6"/>
      <c r="D36" s="6"/>
      <c r="E36" s="5"/>
      <c r="F36" s="7" t="str">
        <f t="shared" si="1"/>
        <v/>
      </c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</row>
    <row r="37" spans="1:46" s="2" customFormat="1" x14ac:dyDescent="0.25">
      <c r="A37" s="7" t="str">
        <f t="shared" si="0"/>
        <v/>
      </c>
      <c r="B37" s="5"/>
      <c r="C37" s="6"/>
      <c r="D37" s="6"/>
      <c r="E37" s="5"/>
      <c r="F37" s="7" t="str">
        <f t="shared" si="1"/>
        <v/>
      </c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</row>
    <row r="38" spans="1:46" s="2" customFormat="1" x14ac:dyDescent="0.25">
      <c r="A38" s="7" t="str">
        <f t="shared" si="0"/>
        <v/>
      </c>
      <c r="B38" s="5"/>
      <c r="C38" s="6"/>
      <c r="D38" s="6"/>
      <c r="E38" s="5"/>
      <c r="F38" s="7" t="str">
        <f t="shared" si="1"/>
        <v/>
      </c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</row>
    <row r="39" spans="1:46" s="2" customFormat="1" x14ac:dyDescent="0.25">
      <c r="A39" s="7" t="str">
        <f t="shared" si="0"/>
        <v/>
      </c>
      <c r="B39" s="5"/>
      <c r="C39" s="6"/>
      <c r="D39" s="6"/>
      <c r="E39" s="5"/>
      <c r="F39" s="7" t="str">
        <f t="shared" si="1"/>
        <v/>
      </c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</row>
    <row r="40" spans="1:46" s="2" customFormat="1" x14ac:dyDescent="0.25">
      <c r="A40" s="7" t="str">
        <f t="shared" si="0"/>
        <v/>
      </c>
      <c r="B40" s="5"/>
      <c r="C40" s="6"/>
      <c r="D40" s="6"/>
      <c r="E40" s="5"/>
      <c r="F40" s="7" t="str">
        <f t="shared" si="1"/>
        <v/>
      </c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</row>
    <row r="41" spans="1:46" s="2" customFormat="1" x14ac:dyDescent="0.25">
      <c r="A41" s="7" t="str">
        <f t="shared" si="0"/>
        <v/>
      </c>
      <c r="B41" s="5"/>
      <c r="C41" s="6"/>
      <c r="D41" s="6"/>
      <c r="E41" s="5"/>
      <c r="F41" s="7" t="str">
        <f t="shared" si="1"/>
        <v/>
      </c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</row>
    <row r="42" spans="1:46" s="2" customFormat="1" x14ac:dyDescent="0.25">
      <c r="A42" s="7" t="str">
        <f t="shared" si="0"/>
        <v/>
      </c>
      <c r="B42" s="5"/>
      <c r="C42" s="6"/>
      <c r="D42" s="6"/>
      <c r="E42" s="5"/>
      <c r="F42" s="7" t="str">
        <f t="shared" si="1"/>
        <v/>
      </c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</row>
    <row r="43" spans="1:46" s="2" customFormat="1" x14ac:dyDescent="0.25">
      <c r="A43" s="7" t="str">
        <f t="shared" si="0"/>
        <v/>
      </c>
      <c r="B43" s="5"/>
      <c r="C43" s="6"/>
      <c r="D43" s="6"/>
      <c r="E43" s="5"/>
      <c r="F43" s="7" t="str">
        <f t="shared" si="1"/>
        <v/>
      </c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</row>
    <row r="44" spans="1:46" s="2" customFormat="1" x14ac:dyDescent="0.25">
      <c r="A44" s="7" t="str">
        <f t="shared" si="0"/>
        <v/>
      </c>
      <c r="B44" s="5"/>
      <c r="C44" s="6"/>
      <c r="D44" s="6"/>
      <c r="E44" s="5"/>
      <c r="F44" s="7" t="str">
        <f t="shared" si="1"/>
        <v/>
      </c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</row>
    <row r="45" spans="1:46" s="2" customFormat="1" x14ac:dyDescent="0.25">
      <c r="A45" s="7" t="str">
        <f t="shared" si="0"/>
        <v/>
      </c>
      <c r="B45" s="5"/>
      <c r="C45" s="6"/>
      <c r="D45" s="6"/>
      <c r="E45" s="5"/>
      <c r="F45" s="7" t="str">
        <f t="shared" si="1"/>
        <v/>
      </c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</row>
    <row r="46" spans="1:46" s="2" customFormat="1" x14ac:dyDescent="0.25">
      <c r="A46" s="7" t="str">
        <f t="shared" si="0"/>
        <v/>
      </c>
      <c r="B46" s="5"/>
      <c r="C46" s="6"/>
      <c r="D46" s="6"/>
      <c r="E46" s="5"/>
      <c r="F46" s="7" t="str">
        <f t="shared" si="1"/>
        <v/>
      </c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</row>
    <row r="47" spans="1:46" s="2" customFormat="1" x14ac:dyDescent="0.25">
      <c r="A47" s="7" t="str">
        <f t="shared" si="0"/>
        <v/>
      </c>
      <c r="B47" s="5"/>
      <c r="C47" s="6"/>
      <c r="D47" s="6"/>
      <c r="E47" s="5"/>
      <c r="F47" s="7" t="str">
        <f t="shared" si="1"/>
        <v/>
      </c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</row>
    <row r="48" spans="1:46" s="2" customFormat="1" x14ac:dyDescent="0.25">
      <c r="A48" s="7" t="str">
        <f t="shared" si="0"/>
        <v/>
      </c>
      <c r="B48" s="5"/>
      <c r="C48" s="6"/>
      <c r="D48" s="6"/>
      <c r="E48" s="5"/>
      <c r="F48" s="7" t="str">
        <f t="shared" si="1"/>
        <v/>
      </c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</row>
    <row r="49" spans="1:46" s="2" customFormat="1" x14ac:dyDescent="0.25">
      <c r="A49" s="7" t="str">
        <f t="shared" si="0"/>
        <v/>
      </c>
      <c r="B49" s="5"/>
      <c r="C49" s="6"/>
      <c r="D49" s="6"/>
      <c r="E49" s="5"/>
      <c r="F49" s="7" t="str">
        <f t="shared" si="1"/>
        <v/>
      </c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</row>
    <row r="50" spans="1:46" s="2" customFormat="1" x14ac:dyDescent="0.25">
      <c r="A50" s="7" t="str">
        <f t="shared" si="0"/>
        <v/>
      </c>
      <c r="B50" s="5"/>
      <c r="C50" s="6"/>
      <c r="D50" s="6"/>
      <c r="E50" s="5"/>
      <c r="F50" s="7" t="str">
        <f t="shared" si="1"/>
        <v/>
      </c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</row>
    <row r="51" spans="1:46" s="2" customFormat="1" x14ac:dyDescent="0.25">
      <c r="A51" s="7" t="str">
        <f t="shared" si="0"/>
        <v/>
      </c>
      <c r="B51" s="5"/>
      <c r="C51" s="6"/>
      <c r="D51" s="6"/>
      <c r="E51" s="5"/>
      <c r="F51" s="7" t="str">
        <f t="shared" si="1"/>
        <v/>
      </c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</row>
    <row r="52" spans="1:46" s="2" customFormat="1" x14ac:dyDescent="0.25">
      <c r="A52" s="7" t="str">
        <f t="shared" si="0"/>
        <v/>
      </c>
      <c r="B52" s="5"/>
      <c r="C52" s="6"/>
      <c r="D52" s="6"/>
      <c r="E52" s="5"/>
      <c r="F52" s="7" t="str">
        <f t="shared" si="1"/>
        <v/>
      </c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</row>
    <row r="53" spans="1:46" x14ac:dyDescent="0.25">
      <c r="A53" s="7" t="str">
        <f t="shared" si="0"/>
        <v/>
      </c>
      <c r="F53" s="7" t="str">
        <f t="shared" si="1"/>
        <v/>
      </c>
    </row>
    <row r="54" spans="1:46" s="2" customFormat="1" ht="26.25" x14ac:dyDescent="0.25">
      <c r="A54" s="7" t="str">
        <f t="shared" si="0"/>
        <v/>
      </c>
      <c r="B54" s="3" t="s">
        <v>18</v>
      </c>
      <c r="C54" s="3"/>
      <c r="D54" s="3"/>
      <c r="E54" s="3"/>
      <c r="F54" s="7" t="str">
        <f t="shared" si="1"/>
        <v/>
      </c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</row>
    <row r="55" spans="1:46" s="2" customFormat="1" ht="26.25" x14ac:dyDescent="0.25">
      <c r="A55" s="7" t="str">
        <f t="shared" si="0"/>
        <v/>
      </c>
      <c r="B55" s="4"/>
      <c r="C55" s="4"/>
      <c r="D55" s="4"/>
      <c r="E55" s="4"/>
      <c r="F55" s="7" t="str">
        <f t="shared" si="1"/>
        <v/>
      </c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</row>
    <row r="56" spans="1:46" s="2" customFormat="1" x14ac:dyDescent="0.25">
      <c r="A56" s="7" t="str">
        <f t="shared" si="0"/>
        <v/>
      </c>
      <c r="B56" s="5" t="s">
        <v>62</v>
      </c>
      <c r="C56" s="6"/>
      <c r="D56" s="6"/>
      <c r="E56" s="5" t="s">
        <v>63</v>
      </c>
      <c r="F56" s="7" t="str">
        <f t="shared" si="1"/>
        <v/>
      </c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</row>
    <row r="57" spans="1:46" s="2" customFormat="1" x14ac:dyDescent="0.25">
      <c r="A57" s="7" t="str">
        <f t="shared" si="0"/>
        <v/>
      </c>
      <c r="B57" s="5" t="s">
        <v>56</v>
      </c>
      <c r="C57" s="6"/>
      <c r="D57" s="6"/>
      <c r="E57" s="5" t="s">
        <v>54</v>
      </c>
      <c r="F57" s="7" t="str">
        <f t="shared" si="1"/>
        <v/>
      </c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</row>
    <row r="58" spans="1:46" s="2" customFormat="1" x14ac:dyDescent="0.25">
      <c r="A58" s="7" t="str">
        <f t="shared" si="0"/>
        <v/>
      </c>
      <c r="B58" s="5" t="s">
        <v>53</v>
      </c>
      <c r="C58" s="6"/>
      <c r="D58" s="6"/>
      <c r="E58" s="5" t="s">
        <v>64</v>
      </c>
      <c r="F58" s="7" t="str">
        <f t="shared" si="1"/>
        <v/>
      </c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</row>
    <row r="59" spans="1:46" s="2" customFormat="1" x14ac:dyDescent="0.25">
      <c r="A59" s="7" t="str">
        <f t="shared" si="0"/>
        <v/>
      </c>
      <c r="B59" s="5" t="s">
        <v>4</v>
      </c>
      <c r="C59" s="6"/>
      <c r="D59" s="6"/>
      <c r="E59" s="5" t="s">
        <v>52</v>
      </c>
      <c r="F59" s="7" t="str">
        <f t="shared" si="1"/>
        <v/>
      </c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</row>
    <row r="60" spans="1:46" s="2" customFormat="1" x14ac:dyDescent="0.25">
      <c r="A60" s="7" t="str">
        <f t="shared" si="0"/>
        <v/>
      </c>
      <c r="B60" s="5" t="s">
        <v>66</v>
      </c>
      <c r="C60" s="6"/>
      <c r="D60" s="6"/>
      <c r="E60" s="5" t="s">
        <v>48</v>
      </c>
      <c r="F60" s="7" t="str">
        <f t="shared" si="1"/>
        <v/>
      </c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</row>
    <row r="61" spans="1:46" s="2" customFormat="1" x14ac:dyDescent="0.25">
      <c r="A61" s="7" t="str">
        <f t="shared" si="0"/>
        <v/>
      </c>
      <c r="B61" s="5" t="s">
        <v>50</v>
      </c>
      <c r="C61" s="6"/>
      <c r="D61" s="6"/>
      <c r="E61" s="5" t="s">
        <v>51</v>
      </c>
      <c r="F61" s="7" t="str">
        <f t="shared" si="1"/>
        <v/>
      </c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</row>
    <row r="62" spans="1:46" s="2" customFormat="1" x14ac:dyDescent="0.25">
      <c r="A62" s="7" t="str">
        <f t="shared" si="0"/>
        <v/>
      </c>
      <c r="B62" s="5" t="s">
        <v>49</v>
      </c>
      <c r="C62" s="6"/>
      <c r="D62" s="6"/>
      <c r="E62" s="5" t="s">
        <v>58</v>
      </c>
      <c r="F62" s="7" t="str">
        <f t="shared" si="1"/>
        <v/>
      </c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</row>
    <row r="63" spans="1:46" s="2" customFormat="1" x14ac:dyDescent="0.25">
      <c r="A63" s="7" t="str">
        <f t="shared" si="0"/>
        <v/>
      </c>
      <c r="B63" s="5" t="s">
        <v>57</v>
      </c>
      <c r="C63" s="6"/>
      <c r="D63" s="6"/>
      <c r="E63" s="5" t="s">
        <v>55</v>
      </c>
      <c r="F63" s="7" t="str">
        <f t="shared" si="1"/>
        <v/>
      </c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</row>
    <row r="64" spans="1:46" s="2" customFormat="1" x14ac:dyDescent="0.25">
      <c r="A64" s="7" t="str">
        <f t="shared" si="0"/>
        <v/>
      </c>
      <c r="B64" s="5" t="s">
        <v>59</v>
      </c>
      <c r="C64" s="6"/>
      <c r="D64" s="6"/>
      <c r="E64" s="5" t="s">
        <v>65</v>
      </c>
      <c r="F64" s="7" t="str">
        <f t="shared" si="1"/>
        <v/>
      </c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</row>
    <row r="65" spans="1:46" s="2" customFormat="1" x14ac:dyDescent="0.25">
      <c r="A65" s="7" t="str">
        <f t="shared" si="0"/>
        <v/>
      </c>
      <c r="B65" s="5" t="s">
        <v>61</v>
      </c>
      <c r="C65" s="6"/>
      <c r="D65" s="6"/>
      <c r="E65" s="5" t="s">
        <v>60</v>
      </c>
      <c r="F65" s="7" t="str">
        <f t="shared" si="1"/>
        <v/>
      </c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</row>
    <row r="66" spans="1:46" s="2" customFormat="1" x14ac:dyDescent="0.25">
      <c r="A66" s="7" t="str">
        <f t="shared" si="0"/>
        <v/>
      </c>
      <c r="B66" s="5"/>
      <c r="C66" s="6"/>
      <c r="D66" s="6"/>
      <c r="E66" s="5"/>
      <c r="F66" s="7" t="str">
        <f t="shared" si="1"/>
        <v/>
      </c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</row>
    <row r="67" spans="1:46" s="2" customFormat="1" x14ac:dyDescent="0.25">
      <c r="A67" s="7" t="str">
        <f t="shared" si="0"/>
        <v/>
      </c>
      <c r="B67" s="5"/>
      <c r="C67" s="6"/>
      <c r="D67" s="6"/>
      <c r="E67" s="5"/>
      <c r="F67" s="7" t="str">
        <f t="shared" si="1"/>
        <v/>
      </c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</row>
    <row r="68" spans="1:46" s="2" customFormat="1" x14ac:dyDescent="0.25">
      <c r="A68" s="7" t="str">
        <f t="shared" ref="A68:A131" si="2">IF(C68="","",IF(C68&gt;D68,3,IF(C68=D68,1,0)))</f>
        <v/>
      </c>
      <c r="B68" s="5"/>
      <c r="C68" s="6"/>
      <c r="D68" s="6"/>
      <c r="E68" s="5"/>
      <c r="F68" s="7" t="str">
        <f t="shared" ref="F68:F131" si="3">IF(D68="","",IF(D68&gt;C68,3,IF(D68=C68,1,0)))</f>
        <v/>
      </c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</row>
    <row r="69" spans="1:46" s="2" customFormat="1" x14ac:dyDescent="0.25">
      <c r="A69" s="7" t="str">
        <f t="shared" si="2"/>
        <v/>
      </c>
      <c r="B69" s="5"/>
      <c r="C69" s="6"/>
      <c r="D69" s="6"/>
      <c r="E69" s="5"/>
      <c r="F69" s="7" t="str">
        <f t="shared" si="3"/>
        <v/>
      </c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</row>
    <row r="70" spans="1:46" s="2" customFormat="1" x14ac:dyDescent="0.25">
      <c r="A70" s="7" t="str">
        <f t="shared" si="2"/>
        <v/>
      </c>
      <c r="B70" s="5"/>
      <c r="C70" s="6"/>
      <c r="D70" s="6"/>
      <c r="E70" s="5"/>
      <c r="F70" s="7" t="str">
        <f t="shared" si="3"/>
        <v/>
      </c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</row>
    <row r="71" spans="1:46" s="2" customFormat="1" x14ac:dyDescent="0.25">
      <c r="A71" s="7" t="str">
        <f t="shared" si="2"/>
        <v/>
      </c>
      <c r="B71" s="5"/>
      <c r="C71" s="6"/>
      <c r="D71" s="6"/>
      <c r="E71" s="5"/>
      <c r="F71" s="7" t="str">
        <f t="shared" si="3"/>
        <v/>
      </c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</row>
    <row r="72" spans="1:46" s="2" customFormat="1" x14ac:dyDescent="0.25">
      <c r="A72" s="7" t="str">
        <f t="shared" si="2"/>
        <v/>
      </c>
      <c r="B72" s="5"/>
      <c r="C72" s="6"/>
      <c r="D72" s="6"/>
      <c r="E72" s="5"/>
      <c r="F72" s="7" t="str">
        <f t="shared" si="3"/>
        <v/>
      </c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</row>
    <row r="73" spans="1:46" s="2" customFormat="1" x14ac:dyDescent="0.25">
      <c r="A73" s="7" t="str">
        <f t="shared" si="2"/>
        <v/>
      </c>
      <c r="B73" s="5"/>
      <c r="C73" s="6"/>
      <c r="D73" s="6"/>
      <c r="E73" s="5"/>
      <c r="F73" s="7" t="str">
        <f t="shared" si="3"/>
        <v/>
      </c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</row>
    <row r="74" spans="1:46" s="2" customFormat="1" x14ac:dyDescent="0.25">
      <c r="A74" s="7" t="str">
        <f t="shared" si="2"/>
        <v/>
      </c>
      <c r="B74" s="5"/>
      <c r="C74" s="6"/>
      <c r="D74" s="6"/>
      <c r="E74" s="5"/>
      <c r="F74" s="7" t="str">
        <f t="shared" si="3"/>
        <v/>
      </c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</row>
    <row r="75" spans="1:46" s="2" customFormat="1" x14ac:dyDescent="0.25">
      <c r="A75" s="7" t="str">
        <f t="shared" si="2"/>
        <v/>
      </c>
      <c r="B75" s="5"/>
      <c r="C75" s="6"/>
      <c r="D75" s="6"/>
      <c r="E75" s="5"/>
      <c r="F75" s="7" t="str">
        <f t="shared" si="3"/>
        <v/>
      </c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</row>
    <row r="76" spans="1:46" s="2" customFormat="1" x14ac:dyDescent="0.25">
      <c r="A76" s="7" t="str">
        <f t="shared" si="2"/>
        <v/>
      </c>
      <c r="B76" s="5"/>
      <c r="C76" s="6"/>
      <c r="D76" s="6"/>
      <c r="E76" s="5"/>
      <c r="F76" s="7" t="str">
        <f t="shared" si="3"/>
        <v/>
      </c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</row>
    <row r="77" spans="1:46" s="2" customFormat="1" x14ac:dyDescent="0.25">
      <c r="A77" s="7" t="str">
        <f t="shared" si="2"/>
        <v/>
      </c>
      <c r="B77" s="5"/>
      <c r="C77" s="6"/>
      <c r="D77" s="6"/>
      <c r="E77" s="5"/>
      <c r="F77" s="7" t="str">
        <f t="shared" si="3"/>
        <v/>
      </c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</row>
    <row r="78" spans="1:46" s="2" customFormat="1" x14ac:dyDescent="0.25">
      <c r="A78" s="7" t="str">
        <f t="shared" si="2"/>
        <v/>
      </c>
      <c r="B78" s="5"/>
      <c r="C78" s="6"/>
      <c r="D78" s="6"/>
      <c r="E78" s="5"/>
      <c r="F78" s="7" t="str">
        <f t="shared" si="3"/>
        <v/>
      </c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</row>
    <row r="79" spans="1:46" s="2" customFormat="1" x14ac:dyDescent="0.25">
      <c r="A79" s="7" t="str">
        <f t="shared" si="2"/>
        <v/>
      </c>
      <c r="B79" s="5"/>
      <c r="C79" s="6"/>
      <c r="D79" s="6"/>
      <c r="E79" s="5"/>
      <c r="F79" s="7" t="str">
        <f t="shared" si="3"/>
        <v/>
      </c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</row>
    <row r="80" spans="1:46" s="2" customFormat="1" x14ac:dyDescent="0.25">
      <c r="A80" s="7" t="str">
        <f t="shared" si="2"/>
        <v/>
      </c>
      <c r="B80" s="5"/>
      <c r="C80" s="6"/>
      <c r="D80" s="6"/>
      <c r="E80" s="5"/>
      <c r="F80" s="7" t="str">
        <f t="shared" si="3"/>
        <v/>
      </c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</row>
    <row r="81" spans="1:46" s="2" customFormat="1" x14ac:dyDescent="0.25">
      <c r="A81" s="7" t="str">
        <f t="shared" si="2"/>
        <v/>
      </c>
      <c r="B81" s="5"/>
      <c r="C81" s="6"/>
      <c r="D81" s="6"/>
      <c r="E81" s="5"/>
      <c r="F81" s="7" t="str">
        <f t="shared" si="3"/>
        <v/>
      </c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</row>
    <row r="82" spans="1:46" s="2" customFormat="1" x14ac:dyDescent="0.25">
      <c r="A82" s="7" t="str">
        <f t="shared" si="2"/>
        <v/>
      </c>
      <c r="B82" s="5"/>
      <c r="C82" s="6"/>
      <c r="D82" s="6"/>
      <c r="E82" s="5"/>
      <c r="F82" s="7" t="str">
        <f t="shared" si="3"/>
        <v/>
      </c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</row>
    <row r="83" spans="1:46" s="2" customFormat="1" x14ac:dyDescent="0.25">
      <c r="A83" s="7" t="str">
        <f t="shared" si="2"/>
        <v/>
      </c>
      <c r="B83" s="5"/>
      <c r="C83" s="6"/>
      <c r="D83" s="6"/>
      <c r="E83" s="5"/>
      <c r="F83" s="7" t="str">
        <f t="shared" si="3"/>
        <v/>
      </c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</row>
    <row r="84" spans="1:46" s="2" customFormat="1" x14ac:dyDescent="0.25">
      <c r="A84" s="7" t="str">
        <f t="shared" si="2"/>
        <v/>
      </c>
      <c r="B84" s="5"/>
      <c r="C84" s="6"/>
      <c r="D84" s="6"/>
      <c r="E84" s="5"/>
      <c r="F84" s="7" t="str">
        <f t="shared" si="3"/>
        <v/>
      </c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</row>
    <row r="85" spans="1:46" s="2" customFormat="1" x14ac:dyDescent="0.25">
      <c r="A85" s="7" t="str">
        <f t="shared" si="2"/>
        <v/>
      </c>
      <c r="B85" s="5"/>
      <c r="C85" s="6"/>
      <c r="D85" s="6"/>
      <c r="E85" s="5"/>
      <c r="F85" s="7" t="str">
        <f t="shared" si="3"/>
        <v/>
      </c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</row>
    <row r="86" spans="1:46" s="2" customFormat="1" x14ac:dyDescent="0.25">
      <c r="A86" s="7" t="str">
        <f t="shared" si="2"/>
        <v/>
      </c>
      <c r="B86" s="5"/>
      <c r="C86" s="6"/>
      <c r="D86" s="6"/>
      <c r="E86" s="5"/>
      <c r="F86" s="7" t="str">
        <f t="shared" si="3"/>
        <v/>
      </c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</row>
    <row r="87" spans="1:46" s="2" customFormat="1" x14ac:dyDescent="0.25">
      <c r="A87" s="7" t="str">
        <f t="shared" si="2"/>
        <v/>
      </c>
      <c r="B87" s="5"/>
      <c r="C87" s="6"/>
      <c r="D87" s="6"/>
      <c r="E87" s="5"/>
      <c r="F87" s="7" t="str">
        <f t="shared" si="3"/>
        <v/>
      </c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</row>
    <row r="88" spans="1:46" s="2" customFormat="1" x14ac:dyDescent="0.25">
      <c r="A88" s="7" t="str">
        <f t="shared" si="2"/>
        <v/>
      </c>
      <c r="B88" s="5"/>
      <c r="C88" s="6"/>
      <c r="D88" s="6"/>
      <c r="E88" s="5"/>
      <c r="F88" s="7" t="str">
        <f t="shared" si="3"/>
        <v/>
      </c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</row>
    <row r="89" spans="1:46" s="2" customFormat="1" x14ac:dyDescent="0.25">
      <c r="A89" s="7" t="str">
        <f t="shared" si="2"/>
        <v/>
      </c>
      <c r="B89" s="5"/>
      <c r="C89" s="6"/>
      <c r="D89" s="6"/>
      <c r="E89" s="5"/>
      <c r="F89" s="7" t="str">
        <f t="shared" si="3"/>
        <v/>
      </c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</row>
    <row r="90" spans="1:46" s="2" customFormat="1" x14ac:dyDescent="0.25">
      <c r="A90" s="7" t="str">
        <f t="shared" si="2"/>
        <v/>
      </c>
      <c r="B90" s="5"/>
      <c r="C90" s="6"/>
      <c r="D90" s="6"/>
      <c r="E90" s="5"/>
      <c r="F90" s="7" t="str">
        <f t="shared" si="3"/>
        <v/>
      </c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</row>
    <row r="91" spans="1:46" s="2" customFormat="1" x14ac:dyDescent="0.25">
      <c r="A91" s="7" t="str">
        <f t="shared" si="2"/>
        <v/>
      </c>
      <c r="B91" s="5"/>
      <c r="C91" s="6"/>
      <c r="D91" s="6"/>
      <c r="E91" s="5"/>
      <c r="F91" s="7" t="str">
        <f t="shared" si="3"/>
        <v/>
      </c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</row>
    <row r="92" spans="1:46" s="2" customFormat="1" x14ac:dyDescent="0.25">
      <c r="A92" s="7" t="str">
        <f t="shared" si="2"/>
        <v/>
      </c>
      <c r="B92" s="5"/>
      <c r="C92" s="6"/>
      <c r="D92" s="6"/>
      <c r="E92" s="5"/>
      <c r="F92" s="7" t="str">
        <f t="shared" si="3"/>
        <v/>
      </c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</row>
    <row r="93" spans="1:46" s="2" customFormat="1" x14ac:dyDescent="0.25">
      <c r="A93" s="7" t="str">
        <f t="shared" si="2"/>
        <v/>
      </c>
      <c r="B93" s="5"/>
      <c r="C93" s="6"/>
      <c r="D93" s="6"/>
      <c r="E93" s="5"/>
      <c r="F93" s="7" t="str">
        <f t="shared" si="3"/>
        <v/>
      </c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</row>
    <row r="94" spans="1:46" s="2" customFormat="1" x14ac:dyDescent="0.25">
      <c r="A94" s="7" t="str">
        <f t="shared" si="2"/>
        <v/>
      </c>
      <c r="B94" s="5"/>
      <c r="C94" s="6"/>
      <c r="D94" s="6"/>
      <c r="E94" s="5"/>
      <c r="F94" s="7" t="str">
        <f t="shared" si="3"/>
        <v/>
      </c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</row>
    <row r="95" spans="1:46" s="2" customFormat="1" x14ac:dyDescent="0.25">
      <c r="A95" s="7" t="str">
        <f t="shared" si="2"/>
        <v/>
      </c>
      <c r="B95" s="5"/>
      <c r="C95" s="6"/>
      <c r="D95" s="6"/>
      <c r="E95" s="5"/>
      <c r="F95" s="7" t="str">
        <f t="shared" si="3"/>
        <v/>
      </c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</row>
    <row r="96" spans="1:46" s="2" customFormat="1" x14ac:dyDescent="0.25">
      <c r="A96" s="7" t="str">
        <f t="shared" si="2"/>
        <v/>
      </c>
      <c r="B96" s="5"/>
      <c r="C96" s="6"/>
      <c r="D96" s="6"/>
      <c r="E96" s="5"/>
      <c r="F96" s="7" t="str">
        <f t="shared" si="3"/>
        <v/>
      </c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</row>
    <row r="97" spans="1:46" s="2" customFormat="1" x14ac:dyDescent="0.25">
      <c r="A97" s="7" t="str">
        <f t="shared" si="2"/>
        <v/>
      </c>
      <c r="B97" s="5"/>
      <c r="C97" s="6"/>
      <c r="D97" s="6"/>
      <c r="E97" s="5"/>
      <c r="F97" s="7" t="str">
        <f t="shared" si="3"/>
        <v/>
      </c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</row>
    <row r="98" spans="1:46" s="2" customFormat="1" x14ac:dyDescent="0.25">
      <c r="A98" s="7" t="str">
        <f t="shared" si="2"/>
        <v/>
      </c>
      <c r="B98" s="5"/>
      <c r="C98" s="6"/>
      <c r="D98" s="6"/>
      <c r="E98" s="5"/>
      <c r="F98" s="7" t="str">
        <f t="shared" si="3"/>
        <v/>
      </c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</row>
    <row r="99" spans="1:46" s="2" customFormat="1" x14ac:dyDescent="0.25">
      <c r="A99" s="7" t="str">
        <f t="shared" si="2"/>
        <v/>
      </c>
      <c r="B99" s="5"/>
      <c r="C99" s="6"/>
      <c r="D99" s="6"/>
      <c r="E99" s="5"/>
      <c r="F99" s="7" t="str">
        <f t="shared" si="3"/>
        <v/>
      </c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</row>
    <row r="100" spans="1:46" s="2" customFormat="1" x14ac:dyDescent="0.25">
      <c r="A100" s="7" t="str">
        <f t="shared" si="2"/>
        <v/>
      </c>
      <c r="B100" s="5"/>
      <c r="C100" s="6"/>
      <c r="D100" s="6"/>
      <c r="E100" s="5"/>
      <c r="F100" s="7" t="str">
        <f t="shared" si="3"/>
        <v/>
      </c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</row>
    <row r="101" spans="1:46" s="2" customFormat="1" x14ac:dyDescent="0.25">
      <c r="A101" s="7" t="str">
        <f t="shared" si="2"/>
        <v/>
      </c>
      <c r="B101" s="5"/>
      <c r="C101" s="6"/>
      <c r="D101" s="6"/>
      <c r="E101" s="5"/>
      <c r="F101" s="7" t="str">
        <f t="shared" si="3"/>
        <v/>
      </c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</row>
    <row r="102" spans="1:46" s="2" customFormat="1" x14ac:dyDescent="0.25">
      <c r="A102" s="7" t="str">
        <f t="shared" si="2"/>
        <v/>
      </c>
      <c r="B102" s="5"/>
      <c r="C102" s="6"/>
      <c r="D102" s="6"/>
      <c r="E102" s="5"/>
      <c r="F102" s="7" t="str">
        <f t="shared" si="3"/>
        <v/>
      </c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</row>
    <row r="103" spans="1:46" s="2" customFormat="1" x14ac:dyDescent="0.25">
      <c r="A103" s="7" t="str">
        <f t="shared" si="2"/>
        <v/>
      </c>
      <c r="B103" s="5"/>
      <c r="C103" s="6"/>
      <c r="D103" s="6"/>
      <c r="E103" s="5"/>
      <c r="F103" s="7" t="str">
        <f t="shared" si="3"/>
        <v/>
      </c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</row>
    <row r="104" spans="1:46" s="2" customFormat="1" x14ac:dyDescent="0.25">
      <c r="A104" s="7" t="str">
        <f t="shared" si="2"/>
        <v/>
      </c>
      <c r="B104" s="5"/>
      <c r="C104" s="6"/>
      <c r="D104" s="6"/>
      <c r="E104" s="5"/>
      <c r="F104" s="7" t="str">
        <f t="shared" si="3"/>
        <v/>
      </c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</row>
    <row r="105" spans="1:46" s="2" customFormat="1" x14ac:dyDescent="0.25">
      <c r="A105" s="7" t="str">
        <f t="shared" si="2"/>
        <v/>
      </c>
      <c r="B105" s="5"/>
      <c r="C105" s="6"/>
      <c r="D105" s="6"/>
      <c r="E105" s="5"/>
      <c r="F105" s="7" t="str">
        <f t="shared" si="3"/>
        <v/>
      </c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</row>
    <row r="106" spans="1:46" x14ac:dyDescent="0.25">
      <c r="A106" s="7" t="str">
        <f t="shared" si="2"/>
        <v/>
      </c>
      <c r="F106" s="7" t="str">
        <f t="shared" si="3"/>
        <v/>
      </c>
    </row>
    <row r="107" spans="1:46" s="2" customFormat="1" ht="26.25" x14ac:dyDescent="0.25">
      <c r="A107" s="7" t="str">
        <f t="shared" si="2"/>
        <v/>
      </c>
      <c r="B107" s="3" t="s">
        <v>19</v>
      </c>
      <c r="C107" s="3"/>
      <c r="D107" s="3"/>
      <c r="E107" s="3"/>
      <c r="F107" s="7" t="str">
        <f t="shared" si="3"/>
        <v/>
      </c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</row>
    <row r="108" spans="1:46" s="2" customFormat="1" ht="26.25" x14ac:dyDescent="0.25">
      <c r="A108" s="7" t="str">
        <f t="shared" si="2"/>
        <v/>
      </c>
      <c r="B108" s="4"/>
      <c r="C108" s="4"/>
      <c r="D108" s="4"/>
      <c r="E108" s="4"/>
      <c r="F108" s="7" t="str">
        <f t="shared" si="3"/>
        <v/>
      </c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</row>
    <row r="109" spans="1:46" s="2" customFormat="1" x14ac:dyDescent="0.25">
      <c r="A109" s="7" t="str">
        <f t="shared" si="2"/>
        <v/>
      </c>
      <c r="B109" s="5" t="s">
        <v>62</v>
      </c>
      <c r="C109" s="6"/>
      <c r="D109" s="6"/>
      <c r="E109" s="5" t="s">
        <v>53</v>
      </c>
      <c r="F109" s="7" t="str">
        <f t="shared" si="3"/>
        <v/>
      </c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</row>
    <row r="110" spans="1:46" s="2" customFormat="1" x14ac:dyDescent="0.25">
      <c r="A110" s="7" t="str">
        <f t="shared" si="2"/>
        <v/>
      </c>
      <c r="B110" s="5" t="s">
        <v>56</v>
      </c>
      <c r="C110" s="6"/>
      <c r="D110" s="6"/>
      <c r="E110" s="5" t="s">
        <v>63</v>
      </c>
      <c r="F110" s="7" t="str">
        <f t="shared" si="3"/>
        <v/>
      </c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</row>
    <row r="111" spans="1:46" s="2" customFormat="1" x14ac:dyDescent="0.25">
      <c r="A111" s="7" t="str">
        <f t="shared" si="2"/>
        <v/>
      </c>
      <c r="B111" s="5" t="s">
        <v>4</v>
      </c>
      <c r="C111" s="6"/>
      <c r="D111" s="6"/>
      <c r="E111" s="5" t="s">
        <v>64</v>
      </c>
      <c r="F111" s="7" t="str">
        <f t="shared" si="3"/>
        <v/>
      </c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</row>
    <row r="112" spans="1:46" s="2" customFormat="1" x14ac:dyDescent="0.25">
      <c r="A112" s="7" t="str">
        <f t="shared" si="2"/>
        <v/>
      </c>
      <c r="B112" s="5" t="s">
        <v>66</v>
      </c>
      <c r="C112" s="6"/>
      <c r="D112" s="6"/>
      <c r="E112" s="5" t="s">
        <v>52</v>
      </c>
      <c r="F112" s="7" t="str">
        <f t="shared" si="3"/>
        <v/>
      </c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</row>
    <row r="113" spans="1:46" s="2" customFormat="1" x14ac:dyDescent="0.25">
      <c r="A113" s="7" t="str">
        <f t="shared" si="2"/>
        <v/>
      </c>
      <c r="B113" s="5" t="s">
        <v>50</v>
      </c>
      <c r="C113" s="6"/>
      <c r="D113" s="6"/>
      <c r="E113" s="5" t="s">
        <v>48</v>
      </c>
      <c r="F113" s="7" t="str">
        <f t="shared" si="3"/>
        <v/>
      </c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</row>
    <row r="114" spans="1:46" s="2" customFormat="1" x14ac:dyDescent="0.25">
      <c r="A114" s="7" t="str">
        <f t="shared" si="2"/>
        <v/>
      </c>
      <c r="B114" s="5" t="s">
        <v>49</v>
      </c>
      <c r="C114" s="6"/>
      <c r="D114" s="6"/>
      <c r="E114" s="5" t="s">
        <v>51</v>
      </c>
      <c r="F114" s="7" t="str">
        <f t="shared" si="3"/>
        <v/>
      </c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</row>
    <row r="115" spans="1:46" s="2" customFormat="1" x14ac:dyDescent="0.25">
      <c r="A115" s="7" t="str">
        <f t="shared" si="2"/>
        <v/>
      </c>
      <c r="B115" s="5" t="s">
        <v>57</v>
      </c>
      <c r="C115" s="6"/>
      <c r="D115" s="6"/>
      <c r="E115" s="5" t="s">
        <v>58</v>
      </c>
      <c r="F115" s="7" t="str">
        <f t="shared" si="3"/>
        <v/>
      </c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</row>
    <row r="116" spans="1:46" s="2" customFormat="1" x14ac:dyDescent="0.25">
      <c r="A116" s="7" t="str">
        <f t="shared" si="2"/>
        <v/>
      </c>
      <c r="B116" s="5" t="s">
        <v>59</v>
      </c>
      <c r="C116" s="6"/>
      <c r="D116" s="6"/>
      <c r="E116" s="5" t="s">
        <v>55</v>
      </c>
      <c r="F116" s="7" t="str">
        <f t="shared" si="3"/>
        <v/>
      </c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</row>
    <row r="117" spans="1:46" s="2" customFormat="1" x14ac:dyDescent="0.25">
      <c r="A117" s="7" t="str">
        <f t="shared" si="2"/>
        <v/>
      </c>
      <c r="B117" s="5" t="s">
        <v>61</v>
      </c>
      <c r="C117" s="6"/>
      <c r="D117" s="6"/>
      <c r="E117" s="5" t="s">
        <v>65</v>
      </c>
      <c r="F117" s="7" t="str">
        <f t="shared" si="3"/>
        <v/>
      </c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</row>
    <row r="118" spans="1:46" s="2" customFormat="1" x14ac:dyDescent="0.25">
      <c r="A118" s="7" t="str">
        <f t="shared" si="2"/>
        <v/>
      </c>
      <c r="B118" s="5" t="s">
        <v>60</v>
      </c>
      <c r="C118" s="6"/>
      <c r="D118" s="6"/>
      <c r="E118" s="5" t="s">
        <v>54</v>
      </c>
      <c r="F118" s="7" t="str">
        <f t="shared" si="3"/>
        <v/>
      </c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</row>
    <row r="119" spans="1:46" s="2" customFormat="1" x14ac:dyDescent="0.25">
      <c r="A119" s="7" t="str">
        <f t="shared" si="2"/>
        <v/>
      </c>
      <c r="B119" s="5"/>
      <c r="C119" s="6"/>
      <c r="D119" s="6"/>
      <c r="E119" s="5"/>
      <c r="F119" s="7" t="str">
        <f t="shared" si="3"/>
        <v/>
      </c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</row>
    <row r="120" spans="1:46" s="2" customFormat="1" x14ac:dyDescent="0.25">
      <c r="A120" s="7" t="str">
        <f t="shared" si="2"/>
        <v/>
      </c>
      <c r="B120" s="5"/>
      <c r="C120" s="6"/>
      <c r="D120" s="6"/>
      <c r="E120" s="5"/>
      <c r="F120" s="7" t="str">
        <f t="shared" si="3"/>
        <v/>
      </c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</row>
    <row r="121" spans="1:46" s="2" customFormat="1" x14ac:dyDescent="0.25">
      <c r="A121" s="7" t="str">
        <f t="shared" si="2"/>
        <v/>
      </c>
      <c r="B121" s="5"/>
      <c r="C121" s="6"/>
      <c r="D121" s="6"/>
      <c r="E121" s="5"/>
      <c r="F121" s="7" t="str">
        <f t="shared" si="3"/>
        <v/>
      </c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</row>
    <row r="122" spans="1:46" s="2" customFormat="1" x14ac:dyDescent="0.25">
      <c r="A122" s="7" t="str">
        <f t="shared" si="2"/>
        <v/>
      </c>
      <c r="B122" s="5"/>
      <c r="C122" s="6"/>
      <c r="D122" s="6"/>
      <c r="E122" s="5"/>
      <c r="F122" s="7" t="str">
        <f t="shared" si="3"/>
        <v/>
      </c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</row>
    <row r="123" spans="1:46" s="2" customFormat="1" x14ac:dyDescent="0.25">
      <c r="A123" s="7" t="str">
        <f t="shared" si="2"/>
        <v/>
      </c>
      <c r="B123" s="5"/>
      <c r="C123" s="6"/>
      <c r="D123" s="6"/>
      <c r="E123" s="5"/>
      <c r="F123" s="7" t="str">
        <f t="shared" si="3"/>
        <v/>
      </c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</row>
    <row r="124" spans="1:46" s="2" customFormat="1" x14ac:dyDescent="0.25">
      <c r="A124" s="7" t="str">
        <f t="shared" si="2"/>
        <v/>
      </c>
      <c r="B124" s="5"/>
      <c r="C124" s="6"/>
      <c r="D124" s="6"/>
      <c r="E124" s="5"/>
      <c r="F124" s="7" t="str">
        <f t="shared" si="3"/>
        <v/>
      </c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</row>
    <row r="125" spans="1:46" s="2" customFormat="1" x14ac:dyDescent="0.25">
      <c r="A125" s="7" t="str">
        <f t="shared" si="2"/>
        <v/>
      </c>
      <c r="B125" s="5"/>
      <c r="C125" s="6"/>
      <c r="D125" s="6"/>
      <c r="E125" s="5"/>
      <c r="F125" s="7" t="str">
        <f t="shared" si="3"/>
        <v/>
      </c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</row>
    <row r="126" spans="1:46" s="2" customFormat="1" x14ac:dyDescent="0.25">
      <c r="A126" s="7" t="str">
        <f t="shared" si="2"/>
        <v/>
      </c>
      <c r="B126" s="5"/>
      <c r="C126" s="6"/>
      <c r="D126" s="6"/>
      <c r="E126" s="5"/>
      <c r="F126" s="7" t="str">
        <f t="shared" si="3"/>
        <v/>
      </c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</row>
    <row r="127" spans="1:46" s="2" customFormat="1" x14ac:dyDescent="0.25">
      <c r="A127" s="7" t="str">
        <f t="shared" si="2"/>
        <v/>
      </c>
      <c r="B127" s="5"/>
      <c r="C127" s="6"/>
      <c r="D127" s="6"/>
      <c r="E127" s="5"/>
      <c r="F127" s="7" t="str">
        <f t="shared" si="3"/>
        <v/>
      </c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</row>
    <row r="128" spans="1:46" s="2" customFormat="1" x14ac:dyDescent="0.25">
      <c r="A128" s="7" t="str">
        <f t="shared" si="2"/>
        <v/>
      </c>
      <c r="B128" s="5"/>
      <c r="C128" s="6"/>
      <c r="D128" s="6"/>
      <c r="E128" s="5"/>
      <c r="F128" s="7" t="str">
        <f t="shared" si="3"/>
        <v/>
      </c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</row>
    <row r="129" spans="1:46" s="2" customFormat="1" x14ac:dyDescent="0.25">
      <c r="A129" s="7" t="str">
        <f t="shared" si="2"/>
        <v/>
      </c>
      <c r="B129" s="5"/>
      <c r="C129" s="6"/>
      <c r="D129" s="6"/>
      <c r="E129" s="5"/>
      <c r="F129" s="7" t="str">
        <f t="shared" si="3"/>
        <v/>
      </c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</row>
    <row r="130" spans="1:46" s="2" customFormat="1" x14ac:dyDescent="0.25">
      <c r="A130" s="7" t="str">
        <f t="shared" si="2"/>
        <v/>
      </c>
      <c r="B130" s="5"/>
      <c r="C130" s="6"/>
      <c r="D130" s="6"/>
      <c r="E130" s="5"/>
      <c r="F130" s="7" t="str">
        <f t="shared" si="3"/>
        <v/>
      </c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</row>
    <row r="131" spans="1:46" s="2" customFormat="1" x14ac:dyDescent="0.25">
      <c r="A131" s="7" t="str">
        <f t="shared" si="2"/>
        <v/>
      </c>
      <c r="B131" s="5"/>
      <c r="C131" s="6"/>
      <c r="D131" s="6"/>
      <c r="E131" s="5"/>
      <c r="F131" s="7" t="str">
        <f t="shared" si="3"/>
        <v/>
      </c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</row>
    <row r="132" spans="1:46" s="2" customFormat="1" x14ac:dyDescent="0.25">
      <c r="A132" s="7" t="str">
        <f t="shared" ref="A132:A195" si="4">IF(C132="","",IF(C132&gt;D132,3,IF(C132=D132,1,0)))</f>
        <v/>
      </c>
      <c r="B132" s="5"/>
      <c r="C132" s="6"/>
      <c r="D132" s="6"/>
      <c r="E132" s="5"/>
      <c r="F132" s="7" t="str">
        <f t="shared" ref="F132:F195" si="5">IF(D132="","",IF(D132&gt;C132,3,IF(D132=C132,1,0)))</f>
        <v/>
      </c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</row>
    <row r="133" spans="1:46" s="2" customFormat="1" x14ac:dyDescent="0.25">
      <c r="A133" s="7" t="str">
        <f t="shared" si="4"/>
        <v/>
      </c>
      <c r="B133" s="5"/>
      <c r="C133" s="6"/>
      <c r="D133" s="6"/>
      <c r="E133" s="5"/>
      <c r="F133" s="7" t="str">
        <f t="shared" si="5"/>
        <v/>
      </c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</row>
    <row r="134" spans="1:46" s="2" customFormat="1" x14ac:dyDescent="0.25">
      <c r="A134" s="7" t="str">
        <f t="shared" si="4"/>
        <v/>
      </c>
      <c r="B134" s="5"/>
      <c r="C134" s="6"/>
      <c r="D134" s="6"/>
      <c r="E134" s="5"/>
      <c r="F134" s="7" t="str">
        <f t="shared" si="5"/>
        <v/>
      </c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</row>
    <row r="135" spans="1:46" s="2" customFormat="1" x14ac:dyDescent="0.25">
      <c r="A135" s="7" t="str">
        <f t="shared" si="4"/>
        <v/>
      </c>
      <c r="B135" s="5"/>
      <c r="C135" s="6"/>
      <c r="D135" s="6"/>
      <c r="E135" s="5"/>
      <c r="F135" s="7" t="str">
        <f t="shared" si="5"/>
        <v/>
      </c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</row>
    <row r="136" spans="1:46" s="2" customFormat="1" x14ac:dyDescent="0.25">
      <c r="A136" s="7" t="str">
        <f t="shared" si="4"/>
        <v/>
      </c>
      <c r="B136" s="5"/>
      <c r="C136" s="6"/>
      <c r="D136" s="6"/>
      <c r="E136" s="5"/>
      <c r="F136" s="7" t="str">
        <f t="shared" si="5"/>
        <v/>
      </c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</row>
    <row r="137" spans="1:46" s="2" customFormat="1" x14ac:dyDescent="0.25">
      <c r="A137" s="7" t="str">
        <f t="shared" si="4"/>
        <v/>
      </c>
      <c r="B137" s="5"/>
      <c r="C137" s="6"/>
      <c r="D137" s="6"/>
      <c r="E137" s="5"/>
      <c r="F137" s="7" t="str">
        <f t="shared" si="5"/>
        <v/>
      </c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</row>
    <row r="138" spans="1:46" s="2" customFormat="1" x14ac:dyDescent="0.25">
      <c r="A138" s="7" t="str">
        <f t="shared" si="4"/>
        <v/>
      </c>
      <c r="B138" s="5"/>
      <c r="C138" s="6"/>
      <c r="D138" s="6"/>
      <c r="E138" s="5"/>
      <c r="F138" s="7" t="str">
        <f t="shared" si="5"/>
        <v/>
      </c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</row>
    <row r="139" spans="1:46" s="2" customFormat="1" x14ac:dyDescent="0.25">
      <c r="A139" s="7" t="str">
        <f t="shared" si="4"/>
        <v/>
      </c>
      <c r="B139" s="5"/>
      <c r="C139" s="6"/>
      <c r="D139" s="6"/>
      <c r="E139" s="5"/>
      <c r="F139" s="7" t="str">
        <f t="shared" si="5"/>
        <v/>
      </c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</row>
    <row r="140" spans="1:46" s="2" customFormat="1" x14ac:dyDescent="0.25">
      <c r="A140" s="7" t="str">
        <f t="shared" si="4"/>
        <v/>
      </c>
      <c r="B140" s="5"/>
      <c r="C140" s="6"/>
      <c r="D140" s="6"/>
      <c r="E140" s="5"/>
      <c r="F140" s="7" t="str">
        <f t="shared" si="5"/>
        <v/>
      </c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</row>
    <row r="141" spans="1:46" s="2" customFormat="1" x14ac:dyDescent="0.25">
      <c r="A141" s="7" t="str">
        <f t="shared" si="4"/>
        <v/>
      </c>
      <c r="B141" s="5"/>
      <c r="C141" s="6"/>
      <c r="D141" s="6"/>
      <c r="E141" s="5"/>
      <c r="F141" s="7" t="str">
        <f t="shared" si="5"/>
        <v/>
      </c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</row>
    <row r="142" spans="1:46" s="2" customFormat="1" x14ac:dyDescent="0.25">
      <c r="A142" s="7" t="str">
        <f t="shared" si="4"/>
        <v/>
      </c>
      <c r="B142" s="5"/>
      <c r="C142" s="6"/>
      <c r="D142" s="6"/>
      <c r="E142" s="5"/>
      <c r="F142" s="7" t="str">
        <f t="shared" si="5"/>
        <v/>
      </c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</row>
    <row r="143" spans="1:46" s="2" customFormat="1" x14ac:dyDescent="0.25">
      <c r="A143" s="7" t="str">
        <f t="shared" si="4"/>
        <v/>
      </c>
      <c r="B143" s="5"/>
      <c r="C143" s="6"/>
      <c r="D143" s="6"/>
      <c r="E143" s="5"/>
      <c r="F143" s="7" t="str">
        <f t="shared" si="5"/>
        <v/>
      </c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</row>
    <row r="144" spans="1:46" s="2" customFormat="1" x14ac:dyDescent="0.25">
      <c r="A144" s="7" t="str">
        <f t="shared" si="4"/>
        <v/>
      </c>
      <c r="B144" s="5"/>
      <c r="C144" s="6"/>
      <c r="D144" s="6"/>
      <c r="E144" s="5"/>
      <c r="F144" s="7" t="str">
        <f t="shared" si="5"/>
        <v/>
      </c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</row>
    <row r="145" spans="1:46" s="2" customFormat="1" x14ac:dyDescent="0.25">
      <c r="A145" s="7" t="str">
        <f t="shared" si="4"/>
        <v/>
      </c>
      <c r="B145" s="5"/>
      <c r="C145" s="6"/>
      <c r="D145" s="6"/>
      <c r="E145" s="5"/>
      <c r="F145" s="7" t="str">
        <f t="shared" si="5"/>
        <v/>
      </c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</row>
    <row r="146" spans="1:46" s="2" customFormat="1" x14ac:dyDescent="0.25">
      <c r="A146" s="7" t="str">
        <f t="shared" si="4"/>
        <v/>
      </c>
      <c r="B146" s="5"/>
      <c r="C146" s="6"/>
      <c r="D146" s="6"/>
      <c r="E146" s="5"/>
      <c r="F146" s="7" t="str">
        <f t="shared" si="5"/>
        <v/>
      </c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</row>
    <row r="147" spans="1:46" s="2" customFormat="1" x14ac:dyDescent="0.25">
      <c r="A147" s="7" t="str">
        <f t="shared" si="4"/>
        <v/>
      </c>
      <c r="B147" s="5"/>
      <c r="C147" s="6"/>
      <c r="D147" s="6"/>
      <c r="E147" s="5"/>
      <c r="F147" s="7" t="str">
        <f t="shared" si="5"/>
        <v/>
      </c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</row>
    <row r="148" spans="1:46" s="2" customFormat="1" x14ac:dyDescent="0.25">
      <c r="A148" s="7" t="str">
        <f t="shared" si="4"/>
        <v/>
      </c>
      <c r="B148" s="5"/>
      <c r="C148" s="6"/>
      <c r="D148" s="6"/>
      <c r="E148" s="5"/>
      <c r="F148" s="7" t="str">
        <f t="shared" si="5"/>
        <v/>
      </c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</row>
    <row r="149" spans="1:46" s="2" customFormat="1" x14ac:dyDescent="0.25">
      <c r="A149" s="7" t="str">
        <f t="shared" si="4"/>
        <v/>
      </c>
      <c r="B149" s="5"/>
      <c r="C149" s="6"/>
      <c r="D149" s="6"/>
      <c r="E149" s="5"/>
      <c r="F149" s="7" t="str">
        <f t="shared" si="5"/>
        <v/>
      </c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</row>
    <row r="150" spans="1:46" s="2" customFormat="1" x14ac:dyDescent="0.25">
      <c r="A150" s="7" t="str">
        <f t="shared" si="4"/>
        <v/>
      </c>
      <c r="B150" s="5"/>
      <c r="C150" s="6"/>
      <c r="D150" s="6"/>
      <c r="E150" s="5"/>
      <c r="F150" s="7" t="str">
        <f t="shared" si="5"/>
        <v/>
      </c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</row>
    <row r="151" spans="1:46" s="2" customFormat="1" x14ac:dyDescent="0.25">
      <c r="A151" s="7" t="str">
        <f t="shared" si="4"/>
        <v/>
      </c>
      <c r="B151" s="5"/>
      <c r="C151" s="6"/>
      <c r="D151" s="6"/>
      <c r="E151" s="5"/>
      <c r="F151" s="7" t="str">
        <f t="shared" si="5"/>
        <v/>
      </c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</row>
    <row r="152" spans="1:46" s="2" customFormat="1" x14ac:dyDescent="0.25">
      <c r="A152" s="7" t="str">
        <f t="shared" si="4"/>
        <v/>
      </c>
      <c r="B152" s="5"/>
      <c r="C152" s="6"/>
      <c r="D152" s="6"/>
      <c r="E152" s="5"/>
      <c r="F152" s="7" t="str">
        <f t="shared" si="5"/>
        <v/>
      </c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</row>
    <row r="153" spans="1:46" s="2" customFormat="1" x14ac:dyDescent="0.25">
      <c r="A153" s="7" t="str">
        <f t="shared" si="4"/>
        <v/>
      </c>
      <c r="B153" s="5"/>
      <c r="C153" s="6"/>
      <c r="D153" s="6"/>
      <c r="E153" s="5"/>
      <c r="F153" s="7" t="str">
        <f t="shared" si="5"/>
        <v/>
      </c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</row>
    <row r="154" spans="1:46" s="2" customFormat="1" x14ac:dyDescent="0.25">
      <c r="A154" s="7" t="str">
        <f t="shared" si="4"/>
        <v/>
      </c>
      <c r="B154" s="5"/>
      <c r="C154" s="6"/>
      <c r="D154" s="6"/>
      <c r="E154" s="5"/>
      <c r="F154" s="7" t="str">
        <f t="shared" si="5"/>
        <v/>
      </c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</row>
    <row r="155" spans="1:46" s="2" customFormat="1" x14ac:dyDescent="0.25">
      <c r="A155" s="7" t="str">
        <f t="shared" si="4"/>
        <v/>
      </c>
      <c r="B155" s="5"/>
      <c r="C155" s="6"/>
      <c r="D155" s="6"/>
      <c r="E155" s="5"/>
      <c r="F155" s="7" t="str">
        <f t="shared" si="5"/>
        <v/>
      </c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</row>
    <row r="156" spans="1:46" s="2" customFormat="1" x14ac:dyDescent="0.25">
      <c r="A156" s="7" t="str">
        <f t="shared" si="4"/>
        <v/>
      </c>
      <c r="B156" s="5"/>
      <c r="C156" s="6"/>
      <c r="D156" s="6"/>
      <c r="E156" s="5"/>
      <c r="F156" s="7" t="str">
        <f t="shared" si="5"/>
        <v/>
      </c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</row>
    <row r="157" spans="1:46" s="2" customFormat="1" x14ac:dyDescent="0.25">
      <c r="A157" s="7" t="str">
        <f t="shared" si="4"/>
        <v/>
      </c>
      <c r="B157" s="5"/>
      <c r="C157" s="6"/>
      <c r="D157" s="6"/>
      <c r="E157" s="5"/>
      <c r="F157" s="7" t="str">
        <f t="shared" si="5"/>
        <v/>
      </c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</row>
    <row r="158" spans="1:46" s="2" customFormat="1" x14ac:dyDescent="0.25">
      <c r="A158" s="7" t="str">
        <f t="shared" si="4"/>
        <v/>
      </c>
      <c r="B158" s="5"/>
      <c r="C158" s="6"/>
      <c r="D158" s="6"/>
      <c r="E158" s="5"/>
      <c r="F158" s="7" t="str">
        <f t="shared" si="5"/>
        <v/>
      </c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</row>
    <row r="159" spans="1:46" x14ac:dyDescent="0.25">
      <c r="A159" s="7" t="str">
        <f t="shared" si="4"/>
        <v/>
      </c>
      <c r="F159" s="7" t="str">
        <f t="shared" si="5"/>
        <v/>
      </c>
    </row>
    <row r="160" spans="1:46" s="2" customFormat="1" ht="26.25" x14ac:dyDescent="0.25">
      <c r="A160" s="7" t="str">
        <f t="shared" si="4"/>
        <v/>
      </c>
      <c r="B160" s="3" t="s">
        <v>20</v>
      </c>
      <c r="C160" s="3"/>
      <c r="D160" s="3"/>
      <c r="E160" s="3"/>
      <c r="F160" s="7" t="str">
        <f t="shared" si="5"/>
        <v/>
      </c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</row>
    <row r="161" spans="1:46" s="2" customFormat="1" ht="26.25" x14ac:dyDescent="0.25">
      <c r="A161" s="7" t="str">
        <f t="shared" si="4"/>
        <v/>
      </c>
      <c r="B161" s="4"/>
      <c r="C161" s="4"/>
      <c r="D161" s="4"/>
      <c r="E161" s="4"/>
      <c r="F161" s="7" t="str">
        <f t="shared" si="5"/>
        <v/>
      </c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</row>
    <row r="162" spans="1:46" s="2" customFormat="1" x14ac:dyDescent="0.25">
      <c r="A162" s="7" t="str">
        <f t="shared" si="4"/>
        <v/>
      </c>
      <c r="B162" s="5" t="s">
        <v>62</v>
      </c>
      <c r="C162" s="6"/>
      <c r="D162" s="6"/>
      <c r="E162" s="5" t="s">
        <v>4</v>
      </c>
      <c r="F162" s="7" t="str">
        <f t="shared" si="5"/>
        <v/>
      </c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</row>
    <row r="163" spans="1:46" s="2" customFormat="1" x14ac:dyDescent="0.25">
      <c r="A163" s="7" t="str">
        <f t="shared" si="4"/>
        <v/>
      </c>
      <c r="B163" s="5" t="s">
        <v>56</v>
      </c>
      <c r="C163" s="6"/>
      <c r="D163" s="6"/>
      <c r="E163" s="5" t="s">
        <v>53</v>
      </c>
      <c r="F163" s="7" t="str">
        <f t="shared" si="5"/>
        <v/>
      </c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</row>
    <row r="164" spans="1:46" s="2" customFormat="1" x14ac:dyDescent="0.25">
      <c r="A164" s="7" t="str">
        <f t="shared" si="4"/>
        <v/>
      </c>
      <c r="B164" s="5" t="s">
        <v>63</v>
      </c>
      <c r="C164" s="6"/>
      <c r="D164" s="6"/>
      <c r="E164" s="5" t="s">
        <v>54</v>
      </c>
      <c r="F164" s="7" t="str">
        <f t="shared" si="5"/>
        <v/>
      </c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</row>
    <row r="165" spans="1:46" s="2" customFormat="1" x14ac:dyDescent="0.25">
      <c r="A165" s="7" t="str">
        <f t="shared" si="4"/>
        <v/>
      </c>
      <c r="B165" s="5" t="s">
        <v>66</v>
      </c>
      <c r="C165" s="6"/>
      <c r="D165" s="6"/>
      <c r="E165" s="5" t="s">
        <v>64</v>
      </c>
      <c r="F165" s="7" t="str">
        <f t="shared" si="5"/>
        <v/>
      </c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</row>
    <row r="166" spans="1:46" s="2" customFormat="1" x14ac:dyDescent="0.25">
      <c r="A166" s="7" t="str">
        <f t="shared" si="4"/>
        <v/>
      </c>
      <c r="B166" s="5" t="s">
        <v>50</v>
      </c>
      <c r="C166" s="6"/>
      <c r="D166" s="6"/>
      <c r="E166" s="5" t="s">
        <v>52</v>
      </c>
      <c r="F166" s="7" t="str">
        <f t="shared" si="5"/>
        <v/>
      </c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</row>
    <row r="167" spans="1:46" s="2" customFormat="1" x14ac:dyDescent="0.25">
      <c r="A167" s="7" t="str">
        <f t="shared" si="4"/>
        <v/>
      </c>
      <c r="B167" s="5" t="s">
        <v>49</v>
      </c>
      <c r="C167" s="6"/>
      <c r="D167" s="6"/>
      <c r="E167" s="5" t="s">
        <v>48</v>
      </c>
      <c r="F167" s="7" t="str">
        <f t="shared" si="5"/>
        <v/>
      </c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</row>
    <row r="168" spans="1:46" s="2" customFormat="1" x14ac:dyDescent="0.25">
      <c r="A168" s="7" t="str">
        <f t="shared" si="4"/>
        <v/>
      </c>
      <c r="B168" s="5" t="s">
        <v>57</v>
      </c>
      <c r="C168" s="6"/>
      <c r="D168" s="6"/>
      <c r="E168" s="5" t="s">
        <v>51</v>
      </c>
      <c r="F168" s="7" t="str">
        <f t="shared" si="5"/>
        <v/>
      </c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</row>
    <row r="169" spans="1:46" s="2" customFormat="1" x14ac:dyDescent="0.25">
      <c r="A169" s="7" t="str">
        <f t="shared" si="4"/>
        <v/>
      </c>
      <c r="B169" s="5" t="s">
        <v>59</v>
      </c>
      <c r="C169" s="6"/>
      <c r="D169" s="6"/>
      <c r="E169" s="5" t="s">
        <v>58</v>
      </c>
      <c r="F169" s="7" t="str">
        <f t="shared" si="5"/>
        <v/>
      </c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</row>
    <row r="170" spans="1:46" s="2" customFormat="1" x14ac:dyDescent="0.25">
      <c r="A170" s="7" t="str">
        <f t="shared" si="4"/>
        <v/>
      </c>
      <c r="B170" s="5" t="s">
        <v>61</v>
      </c>
      <c r="C170" s="6"/>
      <c r="D170" s="6"/>
      <c r="E170" s="5" t="s">
        <v>55</v>
      </c>
      <c r="F170" s="7" t="str">
        <f t="shared" si="5"/>
        <v/>
      </c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</row>
    <row r="171" spans="1:46" s="2" customFormat="1" x14ac:dyDescent="0.25">
      <c r="A171" s="7" t="str">
        <f t="shared" si="4"/>
        <v/>
      </c>
      <c r="B171" s="5" t="s">
        <v>60</v>
      </c>
      <c r="C171" s="6"/>
      <c r="D171" s="6"/>
      <c r="E171" s="5" t="s">
        <v>65</v>
      </c>
      <c r="F171" s="7" t="str">
        <f t="shared" si="5"/>
        <v/>
      </c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</row>
    <row r="172" spans="1:46" s="2" customFormat="1" x14ac:dyDescent="0.25">
      <c r="A172" s="7" t="str">
        <f t="shared" si="4"/>
        <v/>
      </c>
      <c r="B172" s="5"/>
      <c r="C172" s="6"/>
      <c r="D172" s="6"/>
      <c r="E172" s="5"/>
      <c r="F172" s="7" t="str">
        <f t="shared" si="5"/>
        <v/>
      </c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</row>
    <row r="173" spans="1:46" s="2" customFormat="1" x14ac:dyDescent="0.25">
      <c r="A173" s="7" t="str">
        <f t="shared" si="4"/>
        <v/>
      </c>
      <c r="B173" s="5"/>
      <c r="C173" s="6"/>
      <c r="D173" s="6"/>
      <c r="E173" s="5"/>
      <c r="F173" s="7" t="str">
        <f t="shared" si="5"/>
        <v/>
      </c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</row>
    <row r="174" spans="1:46" s="2" customFormat="1" x14ac:dyDescent="0.25">
      <c r="A174" s="7" t="str">
        <f t="shared" si="4"/>
        <v/>
      </c>
      <c r="B174" s="5"/>
      <c r="C174" s="6"/>
      <c r="D174" s="6"/>
      <c r="E174" s="5"/>
      <c r="F174" s="7" t="str">
        <f t="shared" si="5"/>
        <v/>
      </c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</row>
    <row r="175" spans="1:46" s="2" customFormat="1" x14ac:dyDescent="0.25">
      <c r="A175" s="7" t="str">
        <f t="shared" si="4"/>
        <v/>
      </c>
      <c r="B175" s="5"/>
      <c r="C175" s="6"/>
      <c r="D175" s="6"/>
      <c r="E175" s="5"/>
      <c r="F175" s="7" t="str">
        <f t="shared" si="5"/>
        <v/>
      </c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</row>
    <row r="176" spans="1:46" s="2" customFormat="1" x14ac:dyDescent="0.25">
      <c r="A176" s="7" t="str">
        <f t="shared" si="4"/>
        <v/>
      </c>
      <c r="B176" s="5"/>
      <c r="C176" s="6"/>
      <c r="D176" s="6"/>
      <c r="E176" s="5"/>
      <c r="F176" s="7" t="str">
        <f t="shared" si="5"/>
        <v/>
      </c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</row>
    <row r="177" spans="1:46" s="2" customFormat="1" x14ac:dyDescent="0.25">
      <c r="A177" s="7" t="str">
        <f t="shared" si="4"/>
        <v/>
      </c>
      <c r="B177" s="5"/>
      <c r="C177" s="6"/>
      <c r="D177" s="6"/>
      <c r="E177" s="5"/>
      <c r="F177" s="7" t="str">
        <f t="shared" si="5"/>
        <v/>
      </c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</row>
    <row r="178" spans="1:46" s="2" customFormat="1" x14ac:dyDescent="0.25">
      <c r="A178" s="7" t="str">
        <f t="shared" si="4"/>
        <v/>
      </c>
      <c r="B178" s="5"/>
      <c r="C178" s="6"/>
      <c r="D178" s="6"/>
      <c r="E178" s="5"/>
      <c r="F178" s="7" t="str">
        <f t="shared" si="5"/>
        <v/>
      </c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</row>
    <row r="179" spans="1:46" s="2" customFormat="1" x14ac:dyDescent="0.25">
      <c r="A179" s="7" t="str">
        <f t="shared" si="4"/>
        <v/>
      </c>
      <c r="B179" s="5"/>
      <c r="C179" s="6"/>
      <c r="D179" s="6"/>
      <c r="E179" s="5"/>
      <c r="F179" s="7" t="str">
        <f t="shared" si="5"/>
        <v/>
      </c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</row>
    <row r="180" spans="1:46" s="2" customFormat="1" x14ac:dyDescent="0.25">
      <c r="A180" s="7" t="str">
        <f t="shared" si="4"/>
        <v/>
      </c>
      <c r="B180" s="5"/>
      <c r="C180" s="6"/>
      <c r="D180" s="6"/>
      <c r="E180" s="5"/>
      <c r="F180" s="7" t="str">
        <f t="shared" si="5"/>
        <v/>
      </c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</row>
    <row r="181" spans="1:46" s="2" customFormat="1" x14ac:dyDescent="0.25">
      <c r="A181" s="7" t="str">
        <f t="shared" si="4"/>
        <v/>
      </c>
      <c r="B181" s="5"/>
      <c r="C181" s="6"/>
      <c r="D181" s="6"/>
      <c r="E181" s="5"/>
      <c r="F181" s="7" t="str">
        <f t="shared" si="5"/>
        <v/>
      </c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</row>
    <row r="182" spans="1:46" s="2" customFormat="1" x14ac:dyDescent="0.25">
      <c r="A182" s="7" t="str">
        <f t="shared" si="4"/>
        <v/>
      </c>
      <c r="B182" s="5"/>
      <c r="C182" s="6"/>
      <c r="D182" s="6"/>
      <c r="E182" s="5"/>
      <c r="F182" s="7" t="str">
        <f t="shared" si="5"/>
        <v/>
      </c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</row>
    <row r="183" spans="1:46" s="2" customFormat="1" x14ac:dyDescent="0.25">
      <c r="A183" s="7" t="str">
        <f t="shared" si="4"/>
        <v/>
      </c>
      <c r="B183" s="5"/>
      <c r="C183" s="6"/>
      <c r="D183" s="6"/>
      <c r="E183" s="5"/>
      <c r="F183" s="7" t="str">
        <f t="shared" si="5"/>
        <v/>
      </c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</row>
    <row r="184" spans="1:46" s="2" customFormat="1" x14ac:dyDescent="0.25">
      <c r="A184" s="7" t="str">
        <f t="shared" si="4"/>
        <v/>
      </c>
      <c r="B184" s="5"/>
      <c r="C184" s="6"/>
      <c r="D184" s="6"/>
      <c r="E184" s="5"/>
      <c r="F184" s="7" t="str">
        <f t="shared" si="5"/>
        <v/>
      </c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</row>
    <row r="185" spans="1:46" s="2" customFormat="1" x14ac:dyDescent="0.25">
      <c r="A185" s="7" t="str">
        <f t="shared" si="4"/>
        <v/>
      </c>
      <c r="B185" s="5"/>
      <c r="C185" s="6"/>
      <c r="D185" s="6"/>
      <c r="E185" s="5"/>
      <c r="F185" s="7" t="str">
        <f t="shared" si="5"/>
        <v/>
      </c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</row>
    <row r="186" spans="1:46" s="2" customFormat="1" x14ac:dyDescent="0.25">
      <c r="A186" s="7" t="str">
        <f t="shared" si="4"/>
        <v/>
      </c>
      <c r="B186" s="5"/>
      <c r="C186" s="6"/>
      <c r="D186" s="6"/>
      <c r="E186" s="5"/>
      <c r="F186" s="7" t="str">
        <f t="shared" si="5"/>
        <v/>
      </c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</row>
    <row r="187" spans="1:46" s="2" customFormat="1" x14ac:dyDescent="0.25">
      <c r="A187" s="7" t="str">
        <f t="shared" si="4"/>
        <v/>
      </c>
      <c r="B187" s="5"/>
      <c r="C187" s="6"/>
      <c r="D187" s="6"/>
      <c r="E187" s="5"/>
      <c r="F187" s="7" t="str">
        <f t="shared" si="5"/>
        <v/>
      </c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</row>
    <row r="188" spans="1:46" s="2" customFormat="1" x14ac:dyDescent="0.25">
      <c r="A188" s="7" t="str">
        <f t="shared" si="4"/>
        <v/>
      </c>
      <c r="B188" s="5"/>
      <c r="C188" s="6"/>
      <c r="D188" s="6"/>
      <c r="E188" s="5"/>
      <c r="F188" s="7" t="str">
        <f t="shared" si="5"/>
        <v/>
      </c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</row>
    <row r="189" spans="1:46" s="2" customFormat="1" x14ac:dyDescent="0.25">
      <c r="A189" s="7" t="str">
        <f t="shared" si="4"/>
        <v/>
      </c>
      <c r="B189" s="5"/>
      <c r="C189" s="6"/>
      <c r="D189" s="6"/>
      <c r="E189" s="5"/>
      <c r="F189" s="7" t="str">
        <f t="shared" si="5"/>
        <v/>
      </c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</row>
    <row r="190" spans="1:46" s="2" customFormat="1" x14ac:dyDescent="0.25">
      <c r="A190" s="7" t="str">
        <f t="shared" si="4"/>
        <v/>
      </c>
      <c r="B190" s="5"/>
      <c r="C190" s="6"/>
      <c r="D190" s="6"/>
      <c r="E190" s="5"/>
      <c r="F190" s="7" t="str">
        <f t="shared" si="5"/>
        <v/>
      </c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</row>
    <row r="191" spans="1:46" s="2" customFormat="1" x14ac:dyDescent="0.25">
      <c r="A191" s="7" t="str">
        <f t="shared" si="4"/>
        <v/>
      </c>
      <c r="B191" s="5"/>
      <c r="C191" s="6"/>
      <c r="D191" s="6"/>
      <c r="E191" s="5"/>
      <c r="F191" s="7" t="str">
        <f t="shared" si="5"/>
        <v/>
      </c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</row>
    <row r="192" spans="1:46" s="2" customFormat="1" x14ac:dyDescent="0.25">
      <c r="A192" s="7" t="str">
        <f t="shared" si="4"/>
        <v/>
      </c>
      <c r="B192" s="5"/>
      <c r="C192" s="6"/>
      <c r="D192" s="6"/>
      <c r="E192" s="5"/>
      <c r="F192" s="7" t="str">
        <f t="shared" si="5"/>
        <v/>
      </c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</row>
    <row r="193" spans="1:46" s="2" customFormat="1" x14ac:dyDescent="0.25">
      <c r="A193" s="7" t="str">
        <f t="shared" si="4"/>
        <v/>
      </c>
      <c r="B193" s="5"/>
      <c r="C193" s="6"/>
      <c r="D193" s="6"/>
      <c r="E193" s="5"/>
      <c r="F193" s="7" t="str">
        <f t="shared" si="5"/>
        <v/>
      </c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</row>
    <row r="194" spans="1:46" s="2" customFormat="1" x14ac:dyDescent="0.25">
      <c r="A194" s="7" t="str">
        <f t="shared" si="4"/>
        <v/>
      </c>
      <c r="B194" s="5"/>
      <c r="C194" s="6"/>
      <c r="D194" s="6"/>
      <c r="E194" s="5"/>
      <c r="F194" s="7" t="str">
        <f t="shared" si="5"/>
        <v/>
      </c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</row>
    <row r="195" spans="1:46" s="2" customFormat="1" x14ac:dyDescent="0.25">
      <c r="A195" s="7" t="str">
        <f t="shared" si="4"/>
        <v/>
      </c>
      <c r="B195" s="5"/>
      <c r="C195" s="6"/>
      <c r="D195" s="6"/>
      <c r="E195" s="5"/>
      <c r="F195" s="7" t="str">
        <f t="shared" si="5"/>
        <v/>
      </c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</row>
    <row r="196" spans="1:46" s="2" customFormat="1" x14ac:dyDescent="0.25">
      <c r="A196" s="7" t="str">
        <f t="shared" ref="A196:A259" si="6">IF(C196="","",IF(C196&gt;D196,3,IF(C196=D196,1,0)))</f>
        <v/>
      </c>
      <c r="B196" s="5"/>
      <c r="C196" s="6"/>
      <c r="D196" s="6"/>
      <c r="E196" s="5"/>
      <c r="F196" s="7" t="str">
        <f t="shared" ref="F196:F259" si="7">IF(D196="","",IF(D196&gt;C196,3,IF(D196=C196,1,0)))</f>
        <v/>
      </c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</row>
    <row r="197" spans="1:46" s="2" customFormat="1" x14ac:dyDescent="0.25">
      <c r="A197" s="7" t="str">
        <f t="shared" si="6"/>
        <v/>
      </c>
      <c r="B197" s="5"/>
      <c r="C197" s="6"/>
      <c r="D197" s="6"/>
      <c r="E197" s="5"/>
      <c r="F197" s="7" t="str">
        <f t="shared" si="7"/>
        <v/>
      </c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</row>
    <row r="198" spans="1:46" s="2" customFormat="1" x14ac:dyDescent="0.25">
      <c r="A198" s="7" t="str">
        <f t="shared" si="6"/>
        <v/>
      </c>
      <c r="B198" s="5"/>
      <c r="C198" s="6"/>
      <c r="D198" s="6"/>
      <c r="E198" s="5"/>
      <c r="F198" s="7" t="str">
        <f t="shared" si="7"/>
        <v/>
      </c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</row>
    <row r="199" spans="1:46" s="2" customFormat="1" x14ac:dyDescent="0.25">
      <c r="A199" s="7" t="str">
        <f t="shared" si="6"/>
        <v/>
      </c>
      <c r="B199" s="5"/>
      <c r="C199" s="6"/>
      <c r="D199" s="6"/>
      <c r="E199" s="5"/>
      <c r="F199" s="7" t="str">
        <f t="shared" si="7"/>
        <v/>
      </c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</row>
    <row r="200" spans="1:46" s="2" customFormat="1" x14ac:dyDescent="0.25">
      <c r="A200" s="7" t="str">
        <f t="shared" si="6"/>
        <v/>
      </c>
      <c r="B200" s="5"/>
      <c r="C200" s="6"/>
      <c r="D200" s="6"/>
      <c r="E200" s="5"/>
      <c r="F200" s="7" t="str">
        <f t="shared" si="7"/>
        <v/>
      </c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</row>
    <row r="201" spans="1:46" s="2" customFormat="1" x14ac:dyDescent="0.25">
      <c r="A201" s="7" t="str">
        <f t="shared" si="6"/>
        <v/>
      </c>
      <c r="B201" s="5"/>
      <c r="C201" s="6"/>
      <c r="D201" s="6"/>
      <c r="E201" s="5"/>
      <c r="F201" s="7" t="str">
        <f t="shared" si="7"/>
        <v/>
      </c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</row>
    <row r="202" spans="1:46" s="2" customFormat="1" x14ac:dyDescent="0.25">
      <c r="A202" s="7" t="str">
        <f t="shared" si="6"/>
        <v/>
      </c>
      <c r="B202" s="5"/>
      <c r="C202" s="6"/>
      <c r="D202" s="6"/>
      <c r="E202" s="5"/>
      <c r="F202" s="7" t="str">
        <f t="shared" si="7"/>
        <v/>
      </c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</row>
    <row r="203" spans="1:46" s="2" customFormat="1" x14ac:dyDescent="0.25">
      <c r="A203" s="7" t="str">
        <f t="shared" si="6"/>
        <v/>
      </c>
      <c r="B203" s="5"/>
      <c r="C203" s="6"/>
      <c r="D203" s="6"/>
      <c r="E203" s="5"/>
      <c r="F203" s="7" t="str">
        <f t="shared" si="7"/>
        <v/>
      </c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</row>
    <row r="204" spans="1:46" s="2" customFormat="1" x14ac:dyDescent="0.25">
      <c r="A204" s="7" t="str">
        <f t="shared" si="6"/>
        <v/>
      </c>
      <c r="B204" s="5"/>
      <c r="C204" s="6"/>
      <c r="D204" s="6"/>
      <c r="E204" s="5"/>
      <c r="F204" s="7" t="str">
        <f t="shared" si="7"/>
        <v/>
      </c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</row>
    <row r="205" spans="1:46" s="2" customFormat="1" x14ac:dyDescent="0.25">
      <c r="A205" s="7" t="str">
        <f t="shared" si="6"/>
        <v/>
      </c>
      <c r="B205" s="5"/>
      <c r="C205" s="6"/>
      <c r="D205" s="6"/>
      <c r="E205" s="5"/>
      <c r="F205" s="7" t="str">
        <f t="shared" si="7"/>
        <v/>
      </c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</row>
    <row r="206" spans="1:46" s="2" customFormat="1" x14ac:dyDescent="0.25">
      <c r="A206" s="7" t="str">
        <f t="shared" si="6"/>
        <v/>
      </c>
      <c r="B206" s="5"/>
      <c r="C206" s="6"/>
      <c r="D206" s="6"/>
      <c r="E206" s="5"/>
      <c r="F206" s="7" t="str">
        <f t="shared" si="7"/>
        <v/>
      </c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</row>
    <row r="207" spans="1:46" s="2" customFormat="1" x14ac:dyDescent="0.25">
      <c r="A207" s="7" t="str">
        <f t="shared" si="6"/>
        <v/>
      </c>
      <c r="B207" s="5"/>
      <c r="C207" s="6"/>
      <c r="D207" s="6"/>
      <c r="E207" s="5"/>
      <c r="F207" s="7" t="str">
        <f t="shared" si="7"/>
        <v/>
      </c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</row>
    <row r="208" spans="1:46" s="2" customFormat="1" x14ac:dyDescent="0.25">
      <c r="A208" s="7" t="str">
        <f t="shared" si="6"/>
        <v/>
      </c>
      <c r="B208" s="5"/>
      <c r="C208" s="6"/>
      <c r="D208" s="6"/>
      <c r="E208" s="5"/>
      <c r="F208" s="7" t="str">
        <f t="shared" si="7"/>
        <v/>
      </c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</row>
    <row r="209" spans="1:46" s="2" customFormat="1" x14ac:dyDescent="0.25">
      <c r="A209" s="7" t="str">
        <f t="shared" si="6"/>
        <v/>
      </c>
      <c r="B209" s="5"/>
      <c r="C209" s="6"/>
      <c r="D209" s="6"/>
      <c r="E209" s="5"/>
      <c r="F209" s="7" t="str">
        <f t="shared" si="7"/>
        <v/>
      </c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</row>
    <row r="210" spans="1:46" s="2" customFormat="1" x14ac:dyDescent="0.25">
      <c r="A210" s="7" t="str">
        <f t="shared" si="6"/>
        <v/>
      </c>
      <c r="B210" s="5"/>
      <c r="C210" s="6"/>
      <c r="D210" s="6"/>
      <c r="E210" s="5"/>
      <c r="F210" s="7" t="str">
        <f t="shared" si="7"/>
        <v/>
      </c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</row>
    <row r="211" spans="1:46" s="2" customFormat="1" x14ac:dyDescent="0.25">
      <c r="A211" s="7" t="str">
        <f t="shared" si="6"/>
        <v/>
      </c>
      <c r="B211" s="5"/>
      <c r="C211" s="6"/>
      <c r="D211" s="6"/>
      <c r="E211" s="5"/>
      <c r="F211" s="7" t="str">
        <f t="shared" si="7"/>
        <v/>
      </c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</row>
    <row r="212" spans="1:46" x14ac:dyDescent="0.25">
      <c r="A212" s="7" t="str">
        <f t="shared" si="6"/>
        <v/>
      </c>
      <c r="F212" s="7" t="str">
        <f t="shared" si="7"/>
        <v/>
      </c>
    </row>
    <row r="213" spans="1:46" s="2" customFormat="1" ht="26.25" x14ac:dyDescent="0.25">
      <c r="A213" s="7" t="str">
        <f t="shared" si="6"/>
        <v/>
      </c>
      <c r="B213" s="3" t="s">
        <v>21</v>
      </c>
      <c r="C213" s="3"/>
      <c r="D213" s="3"/>
      <c r="E213" s="3"/>
      <c r="F213" s="7" t="str">
        <f t="shared" si="7"/>
        <v/>
      </c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</row>
    <row r="214" spans="1:46" s="2" customFormat="1" ht="26.25" x14ac:dyDescent="0.25">
      <c r="A214" s="7" t="str">
        <f t="shared" si="6"/>
        <v/>
      </c>
      <c r="B214" s="4"/>
      <c r="C214" s="4"/>
      <c r="D214" s="4"/>
      <c r="E214" s="4"/>
      <c r="F214" s="7" t="str">
        <f t="shared" si="7"/>
        <v/>
      </c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</row>
    <row r="215" spans="1:46" s="2" customFormat="1" x14ac:dyDescent="0.25">
      <c r="A215" s="7" t="str">
        <f t="shared" si="6"/>
        <v/>
      </c>
      <c r="B215" s="5" t="s">
        <v>62</v>
      </c>
      <c r="C215" s="6"/>
      <c r="D215" s="6"/>
      <c r="E215" s="5" t="s">
        <v>66</v>
      </c>
      <c r="F215" s="7" t="str">
        <f t="shared" si="7"/>
        <v/>
      </c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</row>
    <row r="216" spans="1:46" s="2" customFormat="1" x14ac:dyDescent="0.25">
      <c r="A216" s="7" t="str">
        <f t="shared" si="6"/>
        <v/>
      </c>
      <c r="B216" s="5" t="s">
        <v>56</v>
      </c>
      <c r="C216" s="6"/>
      <c r="D216" s="6"/>
      <c r="E216" s="5" t="s">
        <v>4</v>
      </c>
      <c r="F216" s="7" t="str">
        <f t="shared" si="7"/>
        <v/>
      </c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</row>
    <row r="217" spans="1:46" s="2" customFormat="1" x14ac:dyDescent="0.25">
      <c r="A217" s="7" t="str">
        <f t="shared" si="6"/>
        <v/>
      </c>
      <c r="B217" s="5" t="s">
        <v>63</v>
      </c>
      <c r="C217" s="6"/>
      <c r="D217" s="6"/>
      <c r="E217" s="5" t="s">
        <v>53</v>
      </c>
      <c r="F217" s="7" t="str">
        <f t="shared" si="7"/>
        <v/>
      </c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</row>
    <row r="218" spans="1:46" s="2" customFormat="1" x14ac:dyDescent="0.25">
      <c r="A218" s="7" t="str">
        <f t="shared" si="6"/>
        <v/>
      </c>
      <c r="B218" s="5" t="s">
        <v>50</v>
      </c>
      <c r="C218" s="6"/>
      <c r="D218" s="6"/>
      <c r="E218" s="5" t="s">
        <v>64</v>
      </c>
      <c r="F218" s="7" t="str">
        <f t="shared" si="7"/>
        <v/>
      </c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</row>
    <row r="219" spans="1:46" s="2" customFormat="1" x14ac:dyDescent="0.25">
      <c r="A219" s="7" t="str">
        <f t="shared" si="6"/>
        <v/>
      </c>
      <c r="B219" s="5" t="s">
        <v>49</v>
      </c>
      <c r="C219" s="6"/>
      <c r="D219" s="6"/>
      <c r="E219" s="5" t="s">
        <v>52</v>
      </c>
      <c r="F219" s="7" t="str">
        <f t="shared" si="7"/>
        <v/>
      </c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</row>
    <row r="220" spans="1:46" s="2" customFormat="1" x14ac:dyDescent="0.25">
      <c r="A220" s="7" t="str">
        <f t="shared" si="6"/>
        <v/>
      </c>
      <c r="B220" s="5" t="s">
        <v>57</v>
      </c>
      <c r="C220" s="6"/>
      <c r="D220" s="6"/>
      <c r="E220" s="5" t="s">
        <v>48</v>
      </c>
      <c r="F220" s="7" t="str">
        <f t="shared" si="7"/>
        <v/>
      </c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</row>
    <row r="221" spans="1:46" s="2" customFormat="1" x14ac:dyDescent="0.25">
      <c r="A221" s="7" t="str">
        <f t="shared" si="6"/>
        <v/>
      </c>
      <c r="B221" s="5" t="s">
        <v>59</v>
      </c>
      <c r="C221" s="6"/>
      <c r="D221" s="6"/>
      <c r="E221" s="5" t="s">
        <v>51</v>
      </c>
      <c r="F221" s="7" t="str">
        <f t="shared" si="7"/>
        <v/>
      </c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</row>
    <row r="222" spans="1:46" s="2" customFormat="1" x14ac:dyDescent="0.25">
      <c r="A222" s="7" t="str">
        <f t="shared" si="6"/>
        <v/>
      </c>
      <c r="B222" s="5" t="s">
        <v>61</v>
      </c>
      <c r="C222" s="6"/>
      <c r="D222" s="6"/>
      <c r="E222" s="5" t="s">
        <v>58</v>
      </c>
      <c r="F222" s="7" t="str">
        <f t="shared" si="7"/>
        <v/>
      </c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</row>
    <row r="223" spans="1:46" s="2" customFormat="1" x14ac:dyDescent="0.25">
      <c r="A223" s="7" t="str">
        <f t="shared" si="6"/>
        <v/>
      </c>
      <c r="B223" s="5" t="s">
        <v>60</v>
      </c>
      <c r="C223" s="6"/>
      <c r="D223" s="6"/>
      <c r="E223" s="5" t="s">
        <v>55</v>
      </c>
      <c r="F223" s="7" t="str">
        <f t="shared" si="7"/>
        <v/>
      </c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</row>
    <row r="224" spans="1:46" s="2" customFormat="1" x14ac:dyDescent="0.25">
      <c r="A224" s="7" t="str">
        <f t="shared" si="6"/>
        <v/>
      </c>
      <c r="B224" s="5" t="s">
        <v>65</v>
      </c>
      <c r="C224" s="6"/>
      <c r="D224" s="6"/>
      <c r="E224" s="5" t="s">
        <v>54</v>
      </c>
      <c r="F224" s="7" t="str">
        <f t="shared" si="7"/>
        <v/>
      </c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</row>
    <row r="225" spans="1:46" s="2" customFormat="1" x14ac:dyDescent="0.25">
      <c r="A225" s="7" t="str">
        <f t="shared" si="6"/>
        <v/>
      </c>
      <c r="B225" s="5"/>
      <c r="C225" s="6"/>
      <c r="D225" s="6"/>
      <c r="E225" s="5"/>
      <c r="F225" s="7" t="str">
        <f t="shared" si="7"/>
        <v/>
      </c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</row>
    <row r="226" spans="1:46" s="2" customFormat="1" x14ac:dyDescent="0.25">
      <c r="A226" s="7" t="str">
        <f t="shared" si="6"/>
        <v/>
      </c>
      <c r="B226" s="5"/>
      <c r="C226" s="6"/>
      <c r="D226" s="6"/>
      <c r="E226" s="5"/>
      <c r="F226" s="7" t="str">
        <f t="shared" si="7"/>
        <v/>
      </c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</row>
    <row r="227" spans="1:46" s="2" customFormat="1" x14ac:dyDescent="0.25">
      <c r="A227" s="7" t="str">
        <f t="shared" si="6"/>
        <v/>
      </c>
      <c r="B227" s="5"/>
      <c r="C227" s="6"/>
      <c r="D227" s="6"/>
      <c r="E227" s="5"/>
      <c r="F227" s="7" t="str">
        <f t="shared" si="7"/>
        <v/>
      </c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</row>
    <row r="228" spans="1:46" s="2" customFormat="1" x14ac:dyDescent="0.25">
      <c r="A228" s="7" t="str">
        <f t="shared" si="6"/>
        <v/>
      </c>
      <c r="B228" s="5"/>
      <c r="C228" s="6"/>
      <c r="D228" s="6"/>
      <c r="E228" s="5"/>
      <c r="F228" s="7" t="str">
        <f t="shared" si="7"/>
        <v/>
      </c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</row>
    <row r="229" spans="1:46" s="2" customFormat="1" x14ac:dyDescent="0.25">
      <c r="A229" s="7" t="str">
        <f t="shared" si="6"/>
        <v/>
      </c>
      <c r="B229" s="5"/>
      <c r="C229" s="6"/>
      <c r="D229" s="6"/>
      <c r="E229" s="5"/>
      <c r="F229" s="7" t="str">
        <f t="shared" si="7"/>
        <v/>
      </c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</row>
    <row r="230" spans="1:46" s="2" customFormat="1" x14ac:dyDescent="0.25">
      <c r="A230" s="7" t="str">
        <f t="shared" si="6"/>
        <v/>
      </c>
      <c r="B230" s="5"/>
      <c r="C230" s="6"/>
      <c r="D230" s="6"/>
      <c r="E230" s="5"/>
      <c r="F230" s="7" t="str">
        <f t="shared" si="7"/>
        <v/>
      </c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</row>
    <row r="231" spans="1:46" s="2" customFormat="1" x14ac:dyDescent="0.25">
      <c r="A231" s="7" t="str">
        <f t="shared" si="6"/>
        <v/>
      </c>
      <c r="B231" s="5"/>
      <c r="C231" s="6"/>
      <c r="D231" s="6"/>
      <c r="E231" s="5"/>
      <c r="F231" s="7" t="str">
        <f t="shared" si="7"/>
        <v/>
      </c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</row>
    <row r="232" spans="1:46" s="2" customFormat="1" x14ac:dyDescent="0.25">
      <c r="A232" s="7" t="str">
        <f t="shared" si="6"/>
        <v/>
      </c>
      <c r="B232" s="5"/>
      <c r="C232" s="6"/>
      <c r="D232" s="6"/>
      <c r="E232" s="5"/>
      <c r="F232" s="7" t="str">
        <f t="shared" si="7"/>
        <v/>
      </c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</row>
    <row r="233" spans="1:46" s="2" customFormat="1" x14ac:dyDescent="0.25">
      <c r="A233" s="7" t="str">
        <f t="shared" si="6"/>
        <v/>
      </c>
      <c r="B233" s="5"/>
      <c r="C233" s="6"/>
      <c r="D233" s="6"/>
      <c r="E233" s="5"/>
      <c r="F233" s="7" t="str">
        <f t="shared" si="7"/>
        <v/>
      </c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</row>
    <row r="234" spans="1:46" s="2" customFormat="1" x14ac:dyDescent="0.25">
      <c r="A234" s="7" t="str">
        <f t="shared" si="6"/>
        <v/>
      </c>
      <c r="B234" s="5"/>
      <c r="C234" s="6"/>
      <c r="D234" s="6"/>
      <c r="E234" s="5"/>
      <c r="F234" s="7" t="str">
        <f t="shared" si="7"/>
        <v/>
      </c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</row>
    <row r="235" spans="1:46" s="2" customFormat="1" x14ac:dyDescent="0.25">
      <c r="A235" s="7" t="str">
        <f t="shared" si="6"/>
        <v/>
      </c>
      <c r="B235" s="5"/>
      <c r="C235" s="6"/>
      <c r="D235" s="6"/>
      <c r="E235" s="5"/>
      <c r="F235" s="7" t="str">
        <f t="shared" si="7"/>
        <v/>
      </c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</row>
    <row r="236" spans="1:46" s="2" customFormat="1" x14ac:dyDescent="0.25">
      <c r="A236" s="7" t="str">
        <f t="shared" si="6"/>
        <v/>
      </c>
      <c r="B236" s="5"/>
      <c r="C236" s="6"/>
      <c r="D236" s="6"/>
      <c r="E236" s="5"/>
      <c r="F236" s="7" t="str">
        <f t="shared" si="7"/>
        <v/>
      </c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</row>
    <row r="237" spans="1:46" s="2" customFormat="1" x14ac:dyDescent="0.25">
      <c r="A237" s="7" t="str">
        <f t="shared" si="6"/>
        <v/>
      </c>
      <c r="B237" s="5"/>
      <c r="C237" s="6"/>
      <c r="D237" s="6"/>
      <c r="E237" s="5"/>
      <c r="F237" s="7" t="str">
        <f t="shared" si="7"/>
        <v/>
      </c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</row>
    <row r="238" spans="1:46" s="2" customFormat="1" x14ac:dyDescent="0.25">
      <c r="A238" s="7" t="str">
        <f t="shared" si="6"/>
        <v/>
      </c>
      <c r="B238" s="5"/>
      <c r="C238" s="6"/>
      <c r="D238" s="6"/>
      <c r="E238" s="5"/>
      <c r="F238" s="7" t="str">
        <f t="shared" si="7"/>
        <v/>
      </c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</row>
    <row r="239" spans="1:46" s="2" customFormat="1" x14ac:dyDescent="0.25">
      <c r="A239" s="7" t="str">
        <f t="shared" si="6"/>
        <v/>
      </c>
      <c r="B239" s="5"/>
      <c r="C239" s="6"/>
      <c r="D239" s="6"/>
      <c r="E239" s="5"/>
      <c r="F239" s="7" t="str">
        <f t="shared" si="7"/>
        <v/>
      </c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</row>
    <row r="240" spans="1:46" s="2" customFormat="1" x14ac:dyDescent="0.25">
      <c r="A240" s="7" t="str">
        <f t="shared" si="6"/>
        <v/>
      </c>
      <c r="B240" s="5"/>
      <c r="C240" s="6"/>
      <c r="D240" s="6"/>
      <c r="E240" s="5"/>
      <c r="F240" s="7" t="str">
        <f t="shared" si="7"/>
        <v/>
      </c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</row>
    <row r="241" spans="1:46" s="2" customFormat="1" x14ac:dyDescent="0.25">
      <c r="A241" s="7" t="str">
        <f t="shared" si="6"/>
        <v/>
      </c>
      <c r="B241" s="5"/>
      <c r="C241" s="6"/>
      <c r="D241" s="6"/>
      <c r="E241" s="5"/>
      <c r="F241" s="7" t="str">
        <f t="shared" si="7"/>
        <v/>
      </c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</row>
    <row r="242" spans="1:46" s="2" customFormat="1" x14ac:dyDescent="0.25">
      <c r="A242" s="7" t="str">
        <f t="shared" si="6"/>
        <v/>
      </c>
      <c r="B242" s="5"/>
      <c r="C242" s="6"/>
      <c r="D242" s="6"/>
      <c r="E242" s="5"/>
      <c r="F242" s="7" t="str">
        <f t="shared" si="7"/>
        <v/>
      </c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</row>
    <row r="243" spans="1:46" s="2" customFormat="1" x14ac:dyDescent="0.25">
      <c r="A243" s="7" t="str">
        <f t="shared" si="6"/>
        <v/>
      </c>
      <c r="B243" s="5"/>
      <c r="C243" s="6"/>
      <c r="D243" s="6"/>
      <c r="E243" s="5"/>
      <c r="F243" s="7" t="str">
        <f t="shared" si="7"/>
        <v/>
      </c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</row>
    <row r="244" spans="1:46" s="2" customFormat="1" x14ac:dyDescent="0.25">
      <c r="A244" s="7" t="str">
        <f t="shared" si="6"/>
        <v/>
      </c>
      <c r="B244" s="5"/>
      <c r="C244" s="6"/>
      <c r="D244" s="6"/>
      <c r="E244" s="5"/>
      <c r="F244" s="7" t="str">
        <f t="shared" si="7"/>
        <v/>
      </c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</row>
    <row r="245" spans="1:46" s="2" customFormat="1" x14ac:dyDescent="0.25">
      <c r="A245" s="7" t="str">
        <f t="shared" si="6"/>
        <v/>
      </c>
      <c r="B245" s="5"/>
      <c r="C245" s="6"/>
      <c r="D245" s="6"/>
      <c r="E245" s="5"/>
      <c r="F245" s="7" t="str">
        <f t="shared" si="7"/>
        <v/>
      </c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</row>
    <row r="246" spans="1:46" s="2" customFormat="1" x14ac:dyDescent="0.25">
      <c r="A246" s="7" t="str">
        <f t="shared" si="6"/>
        <v/>
      </c>
      <c r="B246" s="5"/>
      <c r="C246" s="6"/>
      <c r="D246" s="6"/>
      <c r="E246" s="5"/>
      <c r="F246" s="7" t="str">
        <f t="shared" si="7"/>
        <v/>
      </c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</row>
    <row r="247" spans="1:46" s="2" customFormat="1" x14ac:dyDescent="0.25">
      <c r="A247" s="7" t="str">
        <f t="shared" si="6"/>
        <v/>
      </c>
      <c r="B247" s="5"/>
      <c r="C247" s="6"/>
      <c r="D247" s="6"/>
      <c r="E247" s="5"/>
      <c r="F247" s="7" t="str">
        <f t="shared" si="7"/>
        <v/>
      </c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</row>
    <row r="248" spans="1:46" s="2" customFormat="1" x14ac:dyDescent="0.25">
      <c r="A248" s="7" t="str">
        <f t="shared" si="6"/>
        <v/>
      </c>
      <c r="B248" s="5"/>
      <c r="C248" s="6"/>
      <c r="D248" s="6"/>
      <c r="E248" s="5"/>
      <c r="F248" s="7" t="str">
        <f t="shared" si="7"/>
        <v/>
      </c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</row>
    <row r="249" spans="1:46" s="2" customFormat="1" x14ac:dyDescent="0.25">
      <c r="A249" s="7" t="str">
        <f t="shared" si="6"/>
        <v/>
      </c>
      <c r="B249" s="5"/>
      <c r="C249" s="6"/>
      <c r="D249" s="6"/>
      <c r="E249" s="5"/>
      <c r="F249" s="7" t="str">
        <f t="shared" si="7"/>
        <v/>
      </c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</row>
    <row r="250" spans="1:46" s="2" customFormat="1" x14ac:dyDescent="0.25">
      <c r="A250" s="7" t="str">
        <f t="shared" si="6"/>
        <v/>
      </c>
      <c r="B250" s="5"/>
      <c r="C250" s="6"/>
      <c r="D250" s="6"/>
      <c r="E250" s="5"/>
      <c r="F250" s="7" t="str">
        <f t="shared" si="7"/>
        <v/>
      </c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</row>
    <row r="251" spans="1:46" s="2" customFormat="1" x14ac:dyDescent="0.25">
      <c r="A251" s="7" t="str">
        <f t="shared" si="6"/>
        <v/>
      </c>
      <c r="B251" s="5"/>
      <c r="C251" s="6"/>
      <c r="D251" s="6"/>
      <c r="E251" s="5"/>
      <c r="F251" s="7" t="str">
        <f t="shared" si="7"/>
        <v/>
      </c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</row>
    <row r="252" spans="1:46" s="2" customFormat="1" x14ac:dyDescent="0.25">
      <c r="A252" s="7" t="str">
        <f t="shared" si="6"/>
        <v/>
      </c>
      <c r="B252" s="5"/>
      <c r="C252" s="6"/>
      <c r="D252" s="6"/>
      <c r="E252" s="5"/>
      <c r="F252" s="7" t="str">
        <f t="shared" si="7"/>
        <v/>
      </c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</row>
    <row r="253" spans="1:46" s="2" customFormat="1" x14ac:dyDescent="0.25">
      <c r="A253" s="7" t="str">
        <f t="shared" si="6"/>
        <v/>
      </c>
      <c r="B253" s="5"/>
      <c r="C253" s="6"/>
      <c r="D253" s="6"/>
      <c r="E253" s="5"/>
      <c r="F253" s="7" t="str">
        <f t="shared" si="7"/>
        <v/>
      </c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</row>
    <row r="254" spans="1:46" s="2" customFormat="1" x14ac:dyDescent="0.25">
      <c r="A254" s="7" t="str">
        <f t="shared" si="6"/>
        <v/>
      </c>
      <c r="B254" s="5"/>
      <c r="C254" s="6"/>
      <c r="D254" s="6"/>
      <c r="E254" s="5"/>
      <c r="F254" s="7" t="str">
        <f t="shared" si="7"/>
        <v/>
      </c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</row>
    <row r="255" spans="1:46" s="2" customFormat="1" x14ac:dyDescent="0.25">
      <c r="A255" s="7" t="str">
        <f t="shared" si="6"/>
        <v/>
      </c>
      <c r="B255" s="5"/>
      <c r="C255" s="6"/>
      <c r="D255" s="6"/>
      <c r="E255" s="5"/>
      <c r="F255" s="7" t="str">
        <f t="shared" si="7"/>
        <v/>
      </c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</row>
    <row r="256" spans="1:46" s="2" customFormat="1" x14ac:dyDescent="0.25">
      <c r="A256" s="7" t="str">
        <f t="shared" si="6"/>
        <v/>
      </c>
      <c r="B256" s="5"/>
      <c r="C256" s="6"/>
      <c r="D256" s="6"/>
      <c r="E256" s="5"/>
      <c r="F256" s="7" t="str">
        <f t="shared" si="7"/>
        <v/>
      </c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</row>
    <row r="257" spans="1:46" s="2" customFormat="1" x14ac:dyDescent="0.25">
      <c r="A257" s="7" t="str">
        <f t="shared" si="6"/>
        <v/>
      </c>
      <c r="B257" s="5"/>
      <c r="C257" s="6"/>
      <c r="D257" s="6"/>
      <c r="E257" s="5"/>
      <c r="F257" s="7" t="str">
        <f t="shared" si="7"/>
        <v/>
      </c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</row>
    <row r="258" spans="1:46" s="2" customFormat="1" x14ac:dyDescent="0.25">
      <c r="A258" s="7" t="str">
        <f t="shared" si="6"/>
        <v/>
      </c>
      <c r="B258" s="5"/>
      <c r="C258" s="6"/>
      <c r="D258" s="6"/>
      <c r="E258" s="5"/>
      <c r="F258" s="7" t="str">
        <f t="shared" si="7"/>
        <v/>
      </c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</row>
    <row r="259" spans="1:46" s="2" customFormat="1" x14ac:dyDescent="0.25">
      <c r="A259" s="7" t="str">
        <f t="shared" si="6"/>
        <v/>
      </c>
      <c r="B259" s="5"/>
      <c r="C259" s="6"/>
      <c r="D259" s="6"/>
      <c r="E259" s="5"/>
      <c r="F259" s="7" t="str">
        <f t="shared" si="7"/>
        <v/>
      </c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</row>
    <row r="260" spans="1:46" s="2" customFormat="1" x14ac:dyDescent="0.25">
      <c r="A260" s="7" t="str">
        <f t="shared" ref="A260:A264" si="8">IF(C260="","",IF(C260&gt;D260,3,IF(C260=D260,1,0)))</f>
        <v/>
      </c>
      <c r="B260" s="5"/>
      <c r="C260" s="6"/>
      <c r="D260" s="6"/>
      <c r="E260" s="5"/>
      <c r="F260" s="7" t="str">
        <f t="shared" ref="F260:F264" si="9">IF(D260="","",IF(D260&gt;C260,3,IF(D260=C260,1,0)))</f>
        <v/>
      </c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</row>
    <row r="261" spans="1:46" s="2" customFormat="1" x14ac:dyDescent="0.25">
      <c r="A261" s="7" t="str">
        <f t="shared" si="8"/>
        <v/>
      </c>
      <c r="B261" s="5"/>
      <c r="C261" s="6"/>
      <c r="D261" s="6"/>
      <c r="E261" s="5"/>
      <c r="F261" s="7" t="str">
        <f t="shared" si="9"/>
        <v/>
      </c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</row>
    <row r="262" spans="1:46" s="2" customFormat="1" x14ac:dyDescent="0.25">
      <c r="A262" s="7" t="str">
        <f t="shared" si="8"/>
        <v/>
      </c>
      <c r="B262" s="5"/>
      <c r="C262" s="6"/>
      <c r="D262" s="6"/>
      <c r="E262" s="5"/>
      <c r="F262" s="7" t="str">
        <f t="shared" si="9"/>
        <v/>
      </c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</row>
    <row r="263" spans="1:46" s="2" customFormat="1" x14ac:dyDescent="0.25">
      <c r="A263" s="7" t="str">
        <f t="shared" si="8"/>
        <v/>
      </c>
      <c r="B263" s="5"/>
      <c r="C263" s="6"/>
      <c r="D263" s="6"/>
      <c r="E263" s="5"/>
      <c r="F263" s="7" t="str">
        <f t="shared" si="9"/>
        <v/>
      </c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</row>
    <row r="264" spans="1:46" s="2" customFormat="1" x14ac:dyDescent="0.25">
      <c r="A264" s="7" t="str">
        <f t="shared" si="8"/>
        <v/>
      </c>
      <c r="B264" s="5"/>
      <c r="C264" s="6"/>
      <c r="D264" s="6"/>
      <c r="E264" s="5"/>
      <c r="F264" s="7" t="str">
        <f t="shared" si="9"/>
        <v/>
      </c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</row>
  </sheetData>
  <mergeCells count="1">
    <mergeCell ref="H2:K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K11"/>
  <sheetViews>
    <sheetView workbookViewId="0"/>
  </sheetViews>
  <sheetFormatPr baseColWidth="10" defaultColWidth="10.85546875" defaultRowHeight="15" x14ac:dyDescent="0.25"/>
  <cols>
    <col min="1" max="16384" width="10.85546875" style="1"/>
  </cols>
  <sheetData>
    <row r="1" spans="1:11" x14ac:dyDescent="0.25">
      <c r="A1" s="1" t="s">
        <v>5</v>
      </c>
    </row>
    <row r="2" spans="1:11" x14ac:dyDescent="0.25">
      <c r="A2" s="1" t="s">
        <v>6</v>
      </c>
      <c r="B2" s="1" t="s">
        <v>62</v>
      </c>
      <c r="C2" s="1" t="s">
        <v>56</v>
      </c>
      <c r="D2" s="1" t="s">
        <v>62</v>
      </c>
      <c r="E2" s="1" t="s">
        <v>63</v>
      </c>
      <c r="F2" s="1" t="s">
        <v>62</v>
      </c>
      <c r="G2" s="1" t="s">
        <v>53</v>
      </c>
      <c r="H2" s="1" t="s">
        <v>62</v>
      </c>
      <c r="I2" s="1" t="s">
        <v>4</v>
      </c>
      <c r="J2" s="1" t="s">
        <v>62</v>
      </c>
      <c r="K2" s="1" t="s">
        <v>66</v>
      </c>
    </row>
    <row r="3" spans="1:11" x14ac:dyDescent="0.25">
      <c r="A3" s="1" t="s">
        <v>7</v>
      </c>
      <c r="B3" s="1" t="s">
        <v>63</v>
      </c>
      <c r="C3" s="1" t="s">
        <v>64</v>
      </c>
      <c r="D3" s="1" t="s">
        <v>56</v>
      </c>
      <c r="E3" s="1" t="s">
        <v>54</v>
      </c>
      <c r="F3" s="1" t="s">
        <v>56</v>
      </c>
      <c r="G3" s="1" t="s">
        <v>63</v>
      </c>
      <c r="H3" s="1" t="s">
        <v>56</v>
      </c>
      <c r="I3" s="1" t="s">
        <v>53</v>
      </c>
      <c r="J3" s="1" t="s">
        <v>56</v>
      </c>
      <c r="K3" s="1" t="s">
        <v>4</v>
      </c>
    </row>
    <row r="4" spans="1:11" x14ac:dyDescent="0.25">
      <c r="A4" s="1" t="s">
        <v>8</v>
      </c>
      <c r="B4" s="1" t="s">
        <v>53</v>
      </c>
      <c r="C4" s="1" t="s">
        <v>52</v>
      </c>
      <c r="D4" s="1" t="s">
        <v>53</v>
      </c>
      <c r="E4" s="1" t="s">
        <v>64</v>
      </c>
      <c r="F4" s="1" t="s">
        <v>4</v>
      </c>
      <c r="G4" s="1" t="s">
        <v>64</v>
      </c>
      <c r="H4" s="1" t="s">
        <v>63</v>
      </c>
      <c r="I4" s="1" t="s">
        <v>54</v>
      </c>
      <c r="J4" s="1" t="s">
        <v>63</v>
      </c>
      <c r="K4" s="1" t="s">
        <v>53</v>
      </c>
    </row>
    <row r="5" spans="1:11" x14ac:dyDescent="0.25">
      <c r="A5" s="1" t="s">
        <v>9</v>
      </c>
      <c r="B5" s="1" t="s">
        <v>4</v>
      </c>
      <c r="C5" s="1" t="s">
        <v>48</v>
      </c>
      <c r="D5" s="1" t="s">
        <v>4</v>
      </c>
      <c r="E5" s="1" t="s">
        <v>52</v>
      </c>
      <c r="F5" s="1" t="s">
        <v>66</v>
      </c>
      <c r="G5" s="1" t="s">
        <v>52</v>
      </c>
      <c r="H5" s="1" t="s">
        <v>66</v>
      </c>
      <c r="I5" s="1" t="s">
        <v>64</v>
      </c>
      <c r="J5" s="1" t="s">
        <v>50</v>
      </c>
      <c r="K5" s="1" t="s">
        <v>64</v>
      </c>
    </row>
    <row r="6" spans="1:11" x14ac:dyDescent="0.25">
      <c r="A6" s="1" t="s">
        <v>10</v>
      </c>
      <c r="B6" s="1" t="s">
        <v>66</v>
      </c>
      <c r="C6" s="1" t="s">
        <v>51</v>
      </c>
      <c r="D6" s="1" t="s">
        <v>66</v>
      </c>
      <c r="E6" s="1" t="s">
        <v>48</v>
      </c>
      <c r="F6" s="1" t="s">
        <v>50</v>
      </c>
      <c r="G6" s="1" t="s">
        <v>48</v>
      </c>
      <c r="H6" s="1" t="s">
        <v>50</v>
      </c>
      <c r="I6" s="1" t="s">
        <v>52</v>
      </c>
      <c r="J6" s="1" t="s">
        <v>49</v>
      </c>
      <c r="K6" s="1" t="s">
        <v>52</v>
      </c>
    </row>
    <row r="7" spans="1:11" x14ac:dyDescent="0.25">
      <c r="A7" s="1" t="s">
        <v>11</v>
      </c>
      <c r="B7" s="1" t="s">
        <v>50</v>
      </c>
      <c r="C7" s="1" t="s">
        <v>58</v>
      </c>
      <c r="D7" s="1" t="s">
        <v>50</v>
      </c>
      <c r="E7" s="1" t="s">
        <v>51</v>
      </c>
      <c r="F7" s="1" t="s">
        <v>49</v>
      </c>
      <c r="G7" s="1" t="s">
        <v>51</v>
      </c>
      <c r="H7" s="1" t="s">
        <v>49</v>
      </c>
      <c r="I7" s="1" t="s">
        <v>48</v>
      </c>
      <c r="J7" s="1" t="s">
        <v>57</v>
      </c>
      <c r="K7" s="1" t="s">
        <v>48</v>
      </c>
    </row>
    <row r="8" spans="1:11" x14ac:dyDescent="0.25">
      <c r="A8" s="1" t="s">
        <v>12</v>
      </c>
      <c r="B8" s="1" t="s">
        <v>49</v>
      </c>
      <c r="C8" s="1" t="s">
        <v>55</v>
      </c>
      <c r="D8" s="1" t="s">
        <v>49</v>
      </c>
      <c r="E8" s="1" t="s">
        <v>58</v>
      </c>
      <c r="F8" s="1" t="s">
        <v>57</v>
      </c>
      <c r="G8" s="1" t="s">
        <v>58</v>
      </c>
      <c r="H8" s="1" t="s">
        <v>57</v>
      </c>
      <c r="I8" s="1" t="s">
        <v>51</v>
      </c>
      <c r="J8" s="1" t="s">
        <v>59</v>
      </c>
      <c r="K8" s="1" t="s">
        <v>51</v>
      </c>
    </row>
    <row r="9" spans="1:11" x14ac:dyDescent="0.25">
      <c r="A9" s="1" t="s">
        <v>13</v>
      </c>
      <c r="B9" s="1" t="s">
        <v>57</v>
      </c>
      <c r="C9" s="1" t="s">
        <v>65</v>
      </c>
      <c r="D9" s="1" t="s">
        <v>57</v>
      </c>
      <c r="E9" s="1" t="s">
        <v>55</v>
      </c>
      <c r="F9" s="1" t="s">
        <v>59</v>
      </c>
      <c r="G9" s="1" t="s">
        <v>55</v>
      </c>
      <c r="H9" s="1" t="s">
        <v>59</v>
      </c>
      <c r="I9" s="1" t="s">
        <v>58</v>
      </c>
      <c r="J9" s="1" t="s">
        <v>61</v>
      </c>
      <c r="K9" s="1" t="s">
        <v>58</v>
      </c>
    </row>
    <row r="10" spans="1:11" x14ac:dyDescent="0.25">
      <c r="A10" s="1" t="s">
        <v>14</v>
      </c>
      <c r="B10" s="1" t="s">
        <v>59</v>
      </c>
      <c r="C10" s="1" t="s">
        <v>60</v>
      </c>
      <c r="D10" s="1" t="s">
        <v>59</v>
      </c>
      <c r="E10" s="1" t="s">
        <v>65</v>
      </c>
      <c r="F10" s="1" t="s">
        <v>61</v>
      </c>
      <c r="G10" s="1" t="s">
        <v>65</v>
      </c>
      <c r="H10" s="1" t="s">
        <v>61</v>
      </c>
      <c r="I10" s="1" t="s">
        <v>55</v>
      </c>
      <c r="J10" s="1" t="s">
        <v>60</v>
      </c>
      <c r="K10" s="1" t="s">
        <v>55</v>
      </c>
    </row>
    <row r="11" spans="1:11" x14ac:dyDescent="0.25">
      <c r="A11" s="1" t="s">
        <v>15</v>
      </c>
      <c r="B11" s="1" t="s">
        <v>61</v>
      </c>
      <c r="C11" s="1" t="s">
        <v>54</v>
      </c>
      <c r="D11" s="1" t="s">
        <v>61</v>
      </c>
      <c r="E11" s="1" t="s">
        <v>60</v>
      </c>
      <c r="F11" s="1" t="s">
        <v>60</v>
      </c>
      <c r="G11" s="1" t="s">
        <v>54</v>
      </c>
      <c r="H11" s="1" t="s">
        <v>60</v>
      </c>
      <c r="I11" s="1" t="s">
        <v>65</v>
      </c>
      <c r="J11" s="1" t="s">
        <v>65</v>
      </c>
      <c r="K11" s="1" t="s">
        <v>54</v>
      </c>
    </row>
  </sheetData>
  <conditionalFormatting sqref="A1:XFD1048576">
    <cfRule type="expression" dxfId="0" priority="1">
      <formula>MOD(INT(COLUMN()/2),2)=1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D4019-4CAE-4C0E-A9AF-C92E2B99E287}">
  <sheetPr codeName="Feuil4"/>
  <dimension ref="A1:P101"/>
  <sheetViews>
    <sheetView workbookViewId="0">
      <selection activeCell="E25" sqref="E25"/>
    </sheetView>
  </sheetViews>
  <sheetFormatPr baseColWidth="10" defaultColWidth="10.85546875" defaultRowHeight="15" x14ac:dyDescent="0.25"/>
  <cols>
    <col min="1" max="1" width="21.85546875" style="2" customWidth="1"/>
    <col min="2" max="2" width="7.28515625" style="2" bestFit="1" customWidth="1"/>
    <col min="3" max="3" width="6.42578125" style="2" bestFit="1" customWidth="1"/>
    <col min="4" max="4" width="5.7109375" style="2" bestFit="1" customWidth="1"/>
    <col min="5" max="5" width="11" style="2" bestFit="1" customWidth="1"/>
    <col min="6" max="6" width="8.5703125" style="2" bestFit="1" customWidth="1"/>
    <col min="7" max="7" width="9.5703125" style="2" bestFit="1" customWidth="1"/>
    <col min="8" max="8" width="5" style="2" bestFit="1" customWidth="1"/>
    <col min="9" max="9" width="10.85546875" style="2" customWidth="1"/>
    <col min="10" max="10" width="10.85546875" style="2"/>
    <col min="11" max="11" width="5" style="2" bestFit="1" customWidth="1"/>
    <col min="12" max="12" width="27.5703125" style="2" customWidth="1"/>
    <col min="13" max="16384" width="10.85546875" style="2"/>
  </cols>
  <sheetData>
    <row r="1" spans="1:16" x14ac:dyDescent="0.25">
      <c r="A1" s="10" t="s">
        <v>23</v>
      </c>
      <c r="B1" s="10" t="s">
        <v>24</v>
      </c>
      <c r="C1" s="10" t="s">
        <v>25</v>
      </c>
      <c r="D1" s="10" t="s">
        <v>26</v>
      </c>
      <c r="E1" s="11" t="s">
        <v>27</v>
      </c>
      <c r="F1" s="10" t="s">
        <v>28</v>
      </c>
      <c r="G1" s="10" t="s">
        <v>29</v>
      </c>
      <c r="H1" s="10" t="s">
        <v>1</v>
      </c>
      <c r="K1" s="11" t="s">
        <v>1</v>
      </c>
      <c r="L1" s="11" t="s">
        <v>23</v>
      </c>
    </row>
    <row r="2" spans="1:16" x14ac:dyDescent="0.25">
      <c r="A2" s="12" t="str">
        <f>IF(OR(Equipes!A2="",Equipes!A2="(repos)"),"",Equipes!A2)</f>
        <v>Equipes 101</v>
      </c>
      <c r="B2" s="13">
        <f>IF(A2="","",COUNTIFS(Tables!B:B,Classement!A2,Tables!A:A,3)+COUNTIFS(Tables!E:E,Classement!A2,Tables!F:F,3))</f>
        <v>0</v>
      </c>
      <c r="C2" s="13">
        <f>IF(A2="","",COUNTIFS(Tables!B:B,Classement!A2,Tables!A:A,1)+COUNTIFS(Tables!E:E,Classement!A2,Tables!F:F,1))</f>
        <v>0</v>
      </c>
      <c r="D2" s="13">
        <f>IF(A2="","",COUNTIFS(Tables!B:B,Classement!A2,Tables!A:A,0)+COUNTIFS(Tables!E:E,Classement!A2,Tables!F:F,0))</f>
        <v>0</v>
      </c>
      <c r="E2" s="13">
        <f>IF(A2="","",SUMIF(Tables!B:B,Classement!A2,Tables!C:C)+SUMIF(Tables!E:E,Classement!A2,Tables!D:D))</f>
        <v>0</v>
      </c>
      <c r="F2" s="13">
        <f>IF(A2="","",SUMIF(Tables!B:B,Classement!A2,Tables!D:D)+SUMIF(Tables!E:E,Classement!A2,Tables!C:C))</f>
        <v>0</v>
      </c>
      <c r="G2" s="13">
        <f>IF(A2="","",E2-F2)</f>
        <v>0</v>
      </c>
      <c r="H2" s="13" t="e">
        <f>IF(A2="","",RANK(I2,I:I,0))</f>
        <v>#REF!</v>
      </c>
      <c r="I2" s="2">
        <f>IF(A2="","",(B2*100000)+(C2*10000)+G2)</f>
        <v>0</v>
      </c>
      <c r="K2" s="14" cm="1">
        <f t="array" ref="K2:K101">_xlfn.SEQUENCE(COUNTA(A:A)-1)</f>
        <v>1</v>
      </c>
      <c r="L2" s="15" t="str">
        <f>_xlfn.XLOOKUP(K2,$H$2:$H$101,$A$2:$A$101,"")</f>
        <v/>
      </c>
    </row>
    <row r="3" spans="1:16" x14ac:dyDescent="0.25">
      <c r="A3" s="12" t="str">
        <f>IF(OR(Equipes!A3="",Equipes!A3="(repos)"),"",Equipes!A3)</f>
        <v>Equipes 102</v>
      </c>
      <c r="B3" s="13">
        <f>IF(A3="","",COUNTIFS(Tables!B:B,Classement!A3,Tables!A:A,3)+COUNTIFS(Tables!E:E,Classement!A3,Tables!F:F,3))</f>
        <v>0</v>
      </c>
      <c r="C3" s="13">
        <f>IF(A3="","",COUNTIFS(Tables!B:B,Classement!A3,Tables!A:A,1)+COUNTIFS(Tables!E:E,Classement!A3,Tables!F:F,1))</f>
        <v>0</v>
      </c>
      <c r="D3" s="13">
        <f>IF(A3="","",COUNTIFS(Tables!B:B,Classement!A3,Tables!A:A,0)+COUNTIFS(Tables!E:E,Classement!A3,Tables!F:F,0))</f>
        <v>0</v>
      </c>
      <c r="E3" s="13">
        <f>IF(A3="","",SUMIF(Tables!B:B,Classement!A3,Tables!C:C)+SUMIF(Tables!E:E,Classement!A3,Tables!D:D))</f>
        <v>0</v>
      </c>
      <c r="F3" s="13">
        <f>IF(A3="","",SUMIF(Tables!B:B,Classement!A3,Tables!D:D)+SUMIF(Tables!E:E,Classement!A3,Tables!C:C))</f>
        <v>0</v>
      </c>
      <c r="G3" s="13">
        <f t="shared" ref="G3:G66" si="0">IF(A3="","",E3-F3)</f>
        <v>0</v>
      </c>
      <c r="H3" s="13" t="e">
        <f t="shared" ref="H3:H66" si="1">IF(A3="","",RANK(I3,I:I,0))</f>
        <v>#REF!</v>
      </c>
      <c r="I3" s="2">
        <f t="shared" ref="I3:I66" si="2">IF(A3="","",(B3*100000)+(C3*10000)+G3)</f>
        <v>0</v>
      </c>
      <c r="K3" s="14">
        <v>2</v>
      </c>
      <c r="L3" s="15" t="str">
        <f t="shared" ref="L3:L66" si="3">_xlfn.XLOOKUP(K3,$H$2:$H$101,$A$2:$A$101,"")</f>
        <v/>
      </c>
      <c r="N3" s="16" t="s">
        <v>30</v>
      </c>
      <c r="O3" s="17"/>
      <c r="P3" s="17"/>
    </row>
    <row r="4" spans="1:16" x14ac:dyDescent="0.25">
      <c r="A4" s="12" t="str">
        <f>IF(OR(Equipes!A4="",Equipes!A4="(repos)"),"",Equipes!A4)</f>
        <v>Equipes 103</v>
      </c>
      <c r="B4" s="13">
        <f>IF(A4="","",COUNTIFS(Tables!B:B,Classement!A4,Tables!A:A,3)+COUNTIFS(Tables!E:E,Classement!A4,Tables!F:F,3))</f>
        <v>0</v>
      </c>
      <c r="C4" s="13">
        <f>IF(A4="","",COUNTIFS(Tables!B:B,Classement!A4,Tables!A:A,1)+COUNTIFS(Tables!E:E,Classement!A4,Tables!F:F,1))</f>
        <v>0</v>
      </c>
      <c r="D4" s="13">
        <f>IF(A4="","",COUNTIFS(Tables!B:B,Classement!A4,Tables!A:A,0)+COUNTIFS(Tables!E:E,Classement!A4,Tables!F:F,0))</f>
        <v>0</v>
      </c>
      <c r="E4" s="13">
        <f>IF(A4="","",SUMIF(Tables!B:B,Classement!A4,Tables!C:C)+SUMIF(Tables!E:E,Classement!A4,Tables!D:D))</f>
        <v>0</v>
      </c>
      <c r="F4" s="13">
        <f>IF(A4="","",SUMIF(Tables!B:B,Classement!A4,Tables!D:D)+SUMIF(Tables!E:E,Classement!A4,Tables!C:C))</f>
        <v>0</v>
      </c>
      <c r="G4" s="13">
        <f t="shared" si="0"/>
        <v>0</v>
      </c>
      <c r="H4" s="13" t="e">
        <f t="shared" si="1"/>
        <v>#REF!</v>
      </c>
      <c r="I4" s="2">
        <f t="shared" si="2"/>
        <v>0</v>
      </c>
      <c r="K4" s="14">
        <v>3</v>
      </c>
      <c r="L4" s="15" t="str">
        <f>_xlfn.XLOOKUP(K4,$H$2:$H$101,$A$2:$A$101,"")</f>
        <v/>
      </c>
      <c r="N4" s="17"/>
      <c r="O4" s="17"/>
      <c r="P4" s="17"/>
    </row>
    <row r="5" spans="1:16" x14ac:dyDescent="0.25">
      <c r="A5" s="12" t="str">
        <f>IF(OR(Equipes!A5="",Equipes!A5="(repos)"),"",Equipes!A5)</f>
        <v>Equipes 104</v>
      </c>
      <c r="B5" s="13">
        <f>IF(A5="","",COUNTIFS(Tables!B:B,Classement!A5,Tables!A:A,3)+COUNTIFS(Tables!E:E,Classement!A5,Tables!F:F,3))</f>
        <v>0</v>
      </c>
      <c r="C5" s="13">
        <f>IF(A5="","",COUNTIFS(Tables!B:B,Classement!A5,Tables!A:A,1)+COUNTIFS(Tables!E:E,Classement!A5,Tables!F:F,1))</f>
        <v>0</v>
      </c>
      <c r="D5" s="13">
        <f>IF(A5="","",COUNTIFS(Tables!B:B,Classement!A5,Tables!A:A,0)+COUNTIFS(Tables!E:E,Classement!A5,Tables!F:F,0))</f>
        <v>0</v>
      </c>
      <c r="E5" s="13">
        <f>IF(A5="","",SUMIF(Tables!B:B,Classement!A5,Tables!C:C)+SUMIF(Tables!E:E,Classement!A5,Tables!D:D))</f>
        <v>0</v>
      </c>
      <c r="F5" s="13">
        <f>IF(A5="","",SUMIF(Tables!B:B,Classement!A5,Tables!D:D)+SUMIF(Tables!E:E,Classement!A5,Tables!C:C))</f>
        <v>0</v>
      </c>
      <c r="G5" s="13">
        <f t="shared" si="0"/>
        <v>0</v>
      </c>
      <c r="H5" s="13" t="e">
        <f t="shared" si="1"/>
        <v>#REF!</v>
      </c>
      <c r="I5" s="2">
        <f t="shared" si="2"/>
        <v>0</v>
      </c>
      <c r="K5" s="14">
        <v>4</v>
      </c>
      <c r="L5" s="15" t="str">
        <f t="shared" si="3"/>
        <v/>
      </c>
      <c r="N5" s="17"/>
      <c r="O5" s="17"/>
      <c r="P5" s="17"/>
    </row>
    <row r="6" spans="1:16" x14ac:dyDescent="0.25">
      <c r="A6" s="12" t="str">
        <f>IF(OR(Equipes!A6="",Equipes!A6="(repos)"),"",Equipes!A6)</f>
        <v>Equipes 105</v>
      </c>
      <c r="B6" s="13">
        <f>IF(A6="","",COUNTIFS(Tables!B:B,Classement!A6,Tables!A:A,3)+COUNTIFS(Tables!E:E,Classement!A6,Tables!F:F,3))</f>
        <v>0</v>
      </c>
      <c r="C6" s="13">
        <f>IF(A6="","",COUNTIFS(Tables!B:B,Classement!A6,Tables!A:A,1)+COUNTIFS(Tables!E:E,Classement!A6,Tables!F:F,1))</f>
        <v>0</v>
      </c>
      <c r="D6" s="13">
        <f>IF(A6="","",COUNTIFS(Tables!B:B,Classement!A6,Tables!A:A,0)+COUNTIFS(Tables!E:E,Classement!A6,Tables!F:F,0))</f>
        <v>0</v>
      </c>
      <c r="E6" s="13">
        <f>IF(A6="","",SUMIF(Tables!B:B,Classement!A6,Tables!C:C)+SUMIF(Tables!E:E,Classement!A6,Tables!D:D))</f>
        <v>0</v>
      </c>
      <c r="F6" s="13">
        <f>IF(A6="","",SUMIF(Tables!B:B,Classement!A6,Tables!D:D)+SUMIF(Tables!E:E,Classement!A6,Tables!C:C))</f>
        <v>0</v>
      </c>
      <c r="G6" s="13">
        <f t="shared" si="0"/>
        <v>0</v>
      </c>
      <c r="H6" s="13" t="e">
        <f t="shared" si="1"/>
        <v>#REF!</v>
      </c>
      <c r="I6" s="2">
        <f t="shared" si="2"/>
        <v>0</v>
      </c>
      <c r="K6" s="14">
        <v>5</v>
      </c>
      <c r="L6" s="15" t="str">
        <f t="shared" si="3"/>
        <v/>
      </c>
      <c r="N6" s="17"/>
      <c r="O6" s="17"/>
      <c r="P6" s="17"/>
    </row>
    <row r="7" spans="1:16" x14ac:dyDescent="0.25">
      <c r="A7" s="12" t="str">
        <f>IF(OR(Equipes!A7="",Equipes!A7="(repos)"),"",Equipes!A7)</f>
        <v>Equipes 106</v>
      </c>
      <c r="B7" s="13">
        <f>IF(A7="","",COUNTIFS(Tables!B:B,Classement!A7,Tables!A:A,3)+COUNTIFS(Tables!E:E,Classement!A7,Tables!F:F,3))</f>
        <v>0</v>
      </c>
      <c r="C7" s="13">
        <f>IF(A7="","",COUNTIFS(Tables!B:B,Classement!A7,Tables!A:A,1)+COUNTIFS(Tables!E:E,Classement!A7,Tables!F:F,1))</f>
        <v>0</v>
      </c>
      <c r="D7" s="13">
        <f>IF(A7="","",COUNTIFS(Tables!B:B,Classement!A7,Tables!A:A,0)+COUNTIFS(Tables!E:E,Classement!A7,Tables!F:F,0))</f>
        <v>0</v>
      </c>
      <c r="E7" s="13">
        <f>IF(A7="","",SUMIF(Tables!B:B,Classement!A7,Tables!C:C)+SUMIF(Tables!E:E,Classement!A7,Tables!D:D))</f>
        <v>0</v>
      </c>
      <c r="F7" s="13">
        <f>IF(A7="","",SUMIF(Tables!B:B,Classement!A7,Tables!D:D)+SUMIF(Tables!E:E,Classement!A7,Tables!C:C))</f>
        <v>0</v>
      </c>
      <c r="G7" s="13">
        <f t="shared" si="0"/>
        <v>0</v>
      </c>
      <c r="H7" s="13" t="e">
        <f t="shared" si="1"/>
        <v>#REF!</v>
      </c>
      <c r="I7" s="2">
        <f t="shared" si="2"/>
        <v>0</v>
      </c>
      <c r="K7" s="14">
        <v>6</v>
      </c>
      <c r="L7" s="15" t="str">
        <f t="shared" si="3"/>
        <v/>
      </c>
      <c r="N7" s="17"/>
      <c r="O7" s="17"/>
      <c r="P7" s="17"/>
    </row>
    <row r="8" spans="1:16" x14ac:dyDescent="0.25">
      <c r="A8" s="12" t="str">
        <f>IF(OR(Equipes!A8="",Equipes!A8="(repos)"),"",Equipes!A8)</f>
        <v>Equipes 107</v>
      </c>
      <c r="B8" s="13">
        <f>IF(A8="","",COUNTIFS(Tables!B:B,Classement!A8,Tables!A:A,3)+COUNTIFS(Tables!E:E,Classement!A8,Tables!F:F,3))</f>
        <v>0</v>
      </c>
      <c r="C8" s="13">
        <f>IF(A8="","",COUNTIFS(Tables!B:B,Classement!A8,Tables!A:A,1)+COUNTIFS(Tables!E:E,Classement!A8,Tables!F:F,1))</f>
        <v>0</v>
      </c>
      <c r="D8" s="13">
        <f>IF(A8="","",COUNTIFS(Tables!B:B,Classement!A8,Tables!A:A,0)+COUNTIFS(Tables!E:E,Classement!A8,Tables!F:F,0))</f>
        <v>0</v>
      </c>
      <c r="E8" s="13">
        <f>IF(A8="","",SUMIF(Tables!B:B,Classement!A8,Tables!C:C)+SUMIF(Tables!E:E,Classement!A8,Tables!D:D))</f>
        <v>0</v>
      </c>
      <c r="F8" s="13">
        <f>IF(A8="","",SUMIF(Tables!B:B,Classement!A8,Tables!D:D)+SUMIF(Tables!E:E,Classement!A8,Tables!C:C))</f>
        <v>0</v>
      </c>
      <c r="G8" s="13">
        <f t="shared" si="0"/>
        <v>0</v>
      </c>
      <c r="H8" s="13" t="e">
        <f t="shared" si="1"/>
        <v>#REF!</v>
      </c>
      <c r="I8" s="2">
        <f t="shared" si="2"/>
        <v>0</v>
      </c>
      <c r="K8" s="14">
        <v>7</v>
      </c>
      <c r="L8" s="15" t="str">
        <f t="shared" si="3"/>
        <v/>
      </c>
    </row>
    <row r="9" spans="1:16" x14ac:dyDescent="0.25">
      <c r="A9" s="12" t="str">
        <f>IF(OR(Equipes!A9="",Equipes!A9="(repos)"),"",Equipes!A9)</f>
        <v>Equipes 108</v>
      </c>
      <c r="B9" s="13">
        <f>IF(A9="","",COUNTIFS(Tables!B:B,Classement!A9,Tables!A:A,3)+COUNTIFS(Tables!E:E,Classement!A9,Tables!F:F,3))</f>
        <v>0</v>
      </c>
      <c r="C9" s="13">
        <f>IF(A9="","",COUNTIFS(Tables!B:B,Classement!A9,Tables!A:A,1)+COUNTIFS(Tables!E:E,Classement!A9,Tables!F:F,1))</f>
        <v>0</v>
      </c>
      <c r="D9" s="13">
        <f>IF(A9="","",COUNTIFS(Tables!B:B,Classement!A9,Tables!A:A,0)+COUNTIFS(Tables!E:E,Classement!A9,Tables!F:F,0))</f>
        <v>0</v>
      </c>
      <c r="E9" s="13">
        <f>IF(A9="","",SUMIF(Tables!B:B,Classement!A9,Tables!C:C)+SUMIF(Tables!E:E,Classement!A9,Tables!D:D))</f>
        <v>0</v>
      </c>
      <c r="F9" s="13">
        <f>IF(A9="","",SUMIF(Tables!B:B,Classement!A9,Tables!D:D)+SUMIF(Tables!E:E,Classement!A9,Tables!C:C))</f>
        <v>0</v>
      </c>
      <c r="G9" s="13">
        <f t="shared" si="0"/>
        <v>0</v>
      </c>
      <c r="H9" s="13" t="e">
        <f t="shared" si="1"/>
        <v>#REF!</v>
      </c>
      <c r="I9" s="2">
        <f t="shared" si="2"/>
        <v>0</v>
      </c>
      <c r="K9" s="14">
        <v>8</v>
      </c>
      <c r="L9" s="15" t="str">
        <f t="shared" si="3"/>
        <v/>
      </c>
    </row>
    <row r="10" spans="1:16" x14ac:dyDescent="0.25">
      <c r="A10" s="12" t="str">
        <f>IF(OR(Equipes!A10="",Equipes!A10="(repos)"),"",Equipes!A10)</f>
        <v>Equipes 109</v>
      </c>
      <c r="B10" s="13">
        <f>IF(A10="","",COUNTIFS(Tables!B:B,Classement!A10,Tables!A:A,3)+COUNTIFS(Tables!E:E,Classement!A10,Tables!F:F,3))</f>
        <v>0</v>
      </c>
      <c r="C10" s="13">
        <f>IF(A10="","",COUNTIFS(Tables!B:B,Classement!A10,Tables!A:A,1)+COUNTIFS(Tables!E:E,Classement!A10,Tables!F:F,1))</f>
        <v>0</v>
      </c>
      <c r="D10" s="13">
        <f>IF(A10="","",COUNTIFS(Tables!B:B,Classement!A10,Tables!A:A,0)+COUNTIFS(Tables!E:E,Classement!A10,Tables!F:F,0))</f>
        <v>0</v>
      </c>
      <c r="E10" s="13">
        <f>IF(A10="","",SUMIF(Tables!B:B,Classement!A10,Tables!C:C)+SUMIF(Tables!E:E,Classement!A10,Tables!D:D))</f>
        <v>0</v>
      </c>
      <c r="F10" s="13">
        <f>IF(A10="","",SUMIF(Tables!B:B,Classement!A10,Tables!D:D)+SUMIF(Tables!E:E,Classement!A10,Tables!C:C))</f>
        <v>0</v>
      </c>
      <c r="G10" s="13">
        <f t="shared" si="0"/>
        <v>0</v>
      </c>
      <c r="H10" s="13" t="e">
        <f t="shared" si="1"/>
        <v>#REF!</v>
      </c>
      <c r="I10" s="2">
        <f t="shared" si="2"/>
        <v>0</v>
      </c>
      <c r="K10" s="14">
        <v>9</v>
      </c>
      <c r="L10" s="15" t="str">
        <f t="shared" si="3"/>
        <v/>
      </c>
    </row>
    <row r="11" spans="1:16" x14ac:dyDescent="0.25">
      <c r="A11" s="12" t="str">
        <f>IF(OR(Equipes!A11="",Equipes!A11="(repos)"),"",Equipes!A11)</f>
        <v>Equipes 110</v>
      </c>
      <c r="B11" s="13">
        <f>IF(A11="","",COUNTIFS(Tables!B:B,Classement!A11,Tables!A:A,3)+COUNTIFS(Tables!E:E,Classement!A11,Tables!F:F,3))</f>
        <v>0</v>
      </c>
      <c r="C11" s="13">
        <f>IF(A11="","",COUNTIFS(Tables!B:B,Classement!A11,Tables!A:A,1)+COUNTIFS(Tables!E:E,Classement!A11,Tables!F:F,1))</f>
        <v>0</v>
      </c>
      <c r="D11" s="13">
        <f>IF(A11="","",COUNTIFS(Tables!B:B,Classement!A11,Tables!A:A,0)+COUNTIFS(Tables!E:E,Classement!A11,Tables!F:F,0))</f>
        <v>0</v>
      </c>
      <c r="E11" s="13">
        <f>IF(A11="","",SUMIF(Tables!B:B,Classement!A11,Tables!C:C)+SUMIF(Tables!E:E,Classement!A11,Tables!D:D))</f>
        <v>0</v>
      </c>
      <c r="F11" s="13">
        <f>IF(A11="","",SUMIF(Tables!B:B,Classement!A11,Tables!D:D)+SUMIF(Tables!E:E,Classement!A11,Tables!C:C))</f>
        <v>0</v>
      </c>
      <c r="G11" s="13">
        <f t="shared" si="0"/>
        <v>0</v>
      </c>
      <c r="H11" s="13" t="e">
        <f t="shared" si="1"/>
        <v>#REF!</v>
      </c>
      <c r="I11" s="2">
        <f t="shared" si="2"/>
        <v>0</v>
      </c>
      <c r="K11" s="14">
        <v>10</v>
      </c>
      <c r="L11" s="15" t="str">
        <f t="shared" si="3"/>
        <v/>
      </c>
    </row>
    <row r="12" spans="1:16" x14ac:dyDescent="0.25">
      <c r="A12" s="12" t="str">
        <f>IF(OR(Equipes!A12="",Equipes!A12="(repos)"),"",Equipes!A12)</f>
        <v>Equipes 111</v>
      </c>
      <c r="B12" s="13">
        <f>IF(A12="","",COUNTIFS(Tables!B:B,Classement!A12,Tables!A:A,3)+COUNTIFS(Tables!E:E,Classement!A12,Tables!F:F,3))</f>
        <v>0</v>
      </c>
      <c r="C12" s="13">
        <f>IF(A12="","",COUNTIFS(Tables!B:B,Classement!A12,Tables!A:A,1)+COUNTIFS(Tables!E:E,Classement!A12,Tables!F:F,1))</f>
        <v>0</v>
      </c>
      <c r="D12" s="13">
        <f>IF(A12="","",COUNTIFS(Tables!B:B,Classement!A12,Tables!A:A,0)+COUNTIFS(Tables!E:E,Classement!A12,Tables!F:F,0))</f>
        <v>0</v>
      </c>
      <c r="E12" s="13">
        <f>IF(A12="","",SUMIF(Tables!B:B,Classement!A12,Tables!C:C)+SUMIF(Tables!E:E,Classement!A12,Tables!D:D))</f>
        <v>0</v>
      </c>
      <c r="F12" s="13">
        <f>IF(A12="","",SUMIF(Tables!B:B,Classement!A12,Tables!D:D)+SUMIF(Tables!E:E,Classement!A12,Tables!C:C))</f>
        <v>0</v>
      </c>
      <c r="G12" s="13">
        <f t="shared" si="0"/>
        <v>0</v>
      </c>
      <c r="H12" s="13" t="e">
        <f t="shared" si="1"/>
        <v>#REF!</v>
      </c>
      <c r="I12" s="2">
        <f t="shared" si="2"/>
        <v>0</v>
      </c>
      <c r="K12" s="14">
        <v>11</v>
      </c>
      <c r="L12" s="15" t="str">
        <f t="shared" si="3"/>
        <v/>
      </c>
    </row>
    <row r="13" spans="1:16" x14ac:dyDescent="0.25">
      <c r="A13" s="12" t="str">
        <f>IF(OR(Equipes!A13="",Equipes!A13="(repos)"),"",Equipes!A13)</f>
        <v>Equipes 112</v>
      </c>
      <c r="B13" s="13">
        <f>IF(A13="","",COUNTIFS(Tables!B:B,Classement!A13,Tables!A:A,3)+COUNTIFS(Tables!E:E,Classement!A13,Tables!F:F,3))</f>
        <v>0</v>
      </c>
      <c r="C13" s="13">
        <f>IF(A13="","",COUNTIFS(Tables!B:B,Classement!A13,Tables!A:A,1)+COUNTIFS(Tables!E:E,Classement!A13,Tables!F:F,1))</f>
        <v>0</v>
      </c>
      <c r="D13" s="13">
        <f>IF(A13="","",COUNTIFS(Tables!B:B,Classement!A13,Tables!A:A,0)+COUNTIFS(Tables!E:E,Classement!A13,Tables!F:F,0))</f>
        <v>0</v>
      </c>
      <c r="E13" s="13">
        <f>IF(A13="","",SUMIF(Tables!B:B,Classement!A13,Tables!C:C)+SUMIF(Tables!E:E,Classement!A13,Tables!D:D))</f>
        <v>0</v>
      </c>
      <c r="F13" s="13">
        <f>IF(A13="","",SUMIF(Tables!B:B,Classement!A13,Tables!D:D)+SUMIF(Tables!E:E,Classement!A13,Tables!C:C))</f>
        <v>0</v>
      </c>
      <c r="G13" s="13">
        <f t="shared" si="0"/>
        <v>0</v>
      </c>
      <c r="H13" s="13" t="e">
        <f t="shared" si="1"/>
        <v>#REF!</v>
      </c>
      <c r="I13" s="2">
        <f t="shared" si="2"/>
        <v>0</v>
      </c>
      <c r="K13" s="14">
        <v>12</v>
      </c>
      <c r="L13" s="15" t="str">
        <f t="shared" si="3"/>
        <v/>
      </c>
    </row>
    <row r="14" spans="1:16" x14ac:dyDescent="0.25">
      <c r="A14" s="12" t="str">
        <f>IF(OR(Equipes!A14="",Equipes!A14="(repos)"),"",Equipes!A14)</f>
        <v>Equipes 113</v>
      </c>
      <c r="B14" s="13">
        <f>IF(A14="","",COUNTIFS(Tables!B:B,Classement!A14,Tables!A:A,3)+COUNTIFS(Tables!E:E,Classement!A14,Tables!F:F,3))</f>
        <v>0</v>
      </c>
      <c r="C14" s="13">
        <f>IF(A14="","",COUNTIFS(Tables!B:B,Classement!A14,Tables!A:A,1)+COUNTIFS(Tables!E:E,Classement!A14,Tables!F:F,1))</f>
        <v>0</v>
      </c>
      <c r="D14" s="13">
        <f>IF(A14="","",COUNTIFS(Tables!B:B,Classement!A14,Tables!A:A,0)+COUNTIFS(Tables!E:E,Classement!A14,Tables!F:F,0))</f>
        <v>0</v>
      </c>
      <c r="E14" s="13">
        <f>IF(A14="","",SUMIF(Tables!B:B,Classement!A14,Tables!C:C)+SUMIF(Tables!E:E,Classement!A14,Tables!D:D))</f>
        <v>0</v>
      </c>
      <c r="F14" s="13">
        <f>IF(A14="","",SUMIF(Tables!B:B,Classement!A14,Tables!D:D)+SUMIF(Tables!E:E,Classement!A14,Tables!C:C))</f>
        <v>0</v>
      </c>
      <c r="G14" s="13">
        <f t="shared" si="0"/>
        <v>0</v>
      </c>
      <c r="H14" s="13" t="e">
        <f t="shared" si="1"/>
        <v>#REF!</v>
      </c>
      <c r="I14" s="2">
        <f t="shared" si="2"/>
        <v>0</v>
      </c>
      <c r="K14" s="14">
        <v>13</v>
      </c>
      <c r="L14" s="15" t="str">
        <f t="shared" si="3"/>
        <v/>
      </c>
    </row>
    <row r="15" spans="1:16" x14ac:dyDescent="0.25">
      <c r="A15" s="12" t="str">
        <f>IF(OR(Equipes!A15="",Equipes!A15="(repos)"),"",Equipes!A15)</f>
        <v>Equipes 114</v>
      </c>
      <c r="B15" s="13">
        <f>IF(A15="","",COUNTIFS(Tables!B:B,Classement!A15,Tables!A:A,3)+COUNTIFS(Tables!E:E,Classement!A15,Tables!F:F,3))</f>
        <v>0</v>
      </c>
      <c r="C15" s="13">
        <f>IF(A15="","",COUNTIFS(Tables!B:B,Classement!A15,Tables!A:A,1)+COUNTIFS(Tables!E:E,Classement!A15,Tables!F:F,1))</f>
        <v>0</v>
      </c>
      <c r="D15" s="13">
        <f>IF(A15="","",COUNTIFS(Tables!B:B,Classement!A15,Tables!A:A,0)+COUNTIFS(Tables!E:E,Classement!A15,Tables!F:F,0))</f>
        <v>0</v>
      </c>
      <c r="E15" s="13">
        <f>IF(A15="","",SUMIF(Tables!B:B,Classement!A15,Tables!C:C)+SUMIF(Tables!E:E,Classement!A15,Tables!D:D))</f>
        <v>0</v>
      </c>
      <c r="F15" s="13">
        <f>IF(A15="","",SUMIF(Tables!B:B,Classement!A15,Tables!D:D)+SUMIF(Tables!E:E,Classement!A15,Tables!C:C))</f>
        <v>0</v>
      </c>
      <c r="G15" s="13">
        <f t="shared" si="0"/>
        <v>0</v>
      </c>
      <c r="H15" s="13" t="e">
        <f t="shared" si="1"/>
        <v>#REF!</v>
      </c>
      <c r="I15" s="2">
        <f t="shared" si="2"/>
        <v>0</v>
      </c>
      <c r="K15" s="14">
        <v>14</v>
      </c>
      <c r="L15" s="15" t="str">
        <f t="shared" si="3"/>
        <v/>
      </c>
    </row>
    <row r="16" spans="1:16" x14ac:dyDescent="0.25">
      <c r="A16" s="12" t="str">
        <f>IF(OR(Equipes!A16="",Equipes!A16="(repos)"),"",Equipes!A16)</f>
        <v>Equipes 115</v>
      </c>
      <c r="B16" s="13">
        <f>IF(A16="","",COUNTIFS(Tables!B:B,Classement!A16,Tables!A:A,3)+COUNTIFS(Tables!E:E,Classement!A16,Tables!F:F,3))</f>
        <v>0</v>
      </c>
      <c r="C16" s="13">
        <f>IF(A16="","",COUNTIFS(Tables!B:B,Classement!A16,Tables!A:A,1)+COUNTIFS(Tables!E:E,Classement!A16,Tables!F:F,1))</f>
        <v>0</v>
      </c>
      <c r="D16" s="13">
        <f>IF(A16="","",COUNTIFS(Tables!B:B,Classement!A16,Tables!A:A,0)+COUNTIFS(Tables!E:E,Classement!A16,Tables!F:F,0))</f>
        <v>0</v>
      </c>
      <c r="E16" s="13">
        <f>IF(A16="","",SUMIF(Tables!B:B,Classement!A16,Tables!C:C)+SUMIF(Tables!E:E,Classement!A16,Tables!D:D))</f>
        <v>0</v>
      </c>
      <c r="F16" s="13">
        <f>IF(A16="","",SUMIF(Tables!B:B,Classement!A16,Tables!D:D)+SUMIF(Tables!E:E,Classement!A16,Tables!C:C))</f>
        <v>0</v>
      </c>
      <c r="G16" s="13">
        <f t="shared" si="0"/>
        <v>0</v>
      </c>
      <c r="H16" s="13" t="e">
        <f t="shared" si="1"/>
        <v>#REF!</v>
      </c>
      <c r="I16" s="2">
        <f t="shared" si="2"/>
        <v>0</v>
      </c>
      <c r="K16" s="14">
        <v>15</v>
      </c>
      <c r="L16" s="15" t="str">
        <f t="shared" si="3"/>
        <v/>
      </c>
    </row>
    <row r="17" spans="1:12" x14ac:dyDescent="0.25">
      <c r="A17" s="12" t="str">
        <f>IF(OR(Equipes!A17="",Equipes!A17="(repos)"),"",Equipes!A17)</f>
        <v>Equipes 116</v>
      </c>
      <c r="B17" s="13">
        <f>IF(A17="","",COUNTIFS(Tables!B:B,Classement!A17,Tables!A:A,3)+COUNTIFS(Tables!E:E,Classement!A17,Tables!F:F,3))</f>
        <v>0</v>
      </c>
      <c r="C17" s="13">
        <f>IF(A17="","",COUNTIFS(Tables!B:B,Classement!A17,Tables!A:A,1)+COUNTIFS(Tables!E:E,Classement!A17,Tables!F:F,1))</f>
        <v>0</v>
      </c>
      <c r="D17" s="13">
        <f>IF(A17="","",COUNTIFS(Tables!B:B,Classement!A17,Tables!A:A,0)+COUNTIFS(Tables!E:E,Classement!A17,Tables!F:F,0))</f>
        <v>0</v>
      </c>
      <c r="E17" s="13">
        <f>IF(A17="","",SUMIF(Tables!B:B,Classement!A17,Tables!C:C)+SUMIF(Tables!E:E,Classement!A17,Tables!D:D))</f>
        <v>0</v>
      </c>
      <c r="F17" s="13">
        <f>IF(A17="","",SUMIF(Tables!B:B,Classement!A17,Tables!D:D)+SUMIF(Tables!E:E,Classement!A17,Tables!C:C))</f>
        <v>0</v>
      </c>
      <c r="G17" s="13">
        <f t="shared" si="0"/>
        <v>0</v>
      </c>
      <c r="H17" s="13" t="e">
        <f t="shared" si="1"/>
        <v>#REF!</v>
      </c>
      <c r="I17" s="2">
        <f t="shared" si="2"/>
        <v>0</v>
      </c>
      <c r="K17" s="14">
        <v>16</v>
      </c>
      <c r="L17" s="15" t="str">
        <f t="shared" si="3"/>
        <v/>
      </c>
    </row>
    <row r="18" spans="1:12" x14ac:dyDescent="0.25">
      <c r="A18" s="12" t="str">
        <f>IF(OR(Equipes!A18="",Equipes!A18="(repos)"),"",Equipes!A18)</f>
        <v>Equipes 117</v>
      </c>
      <c r="B18" s="13">
        <f>IF(A18="","",COUNTIFS(Tables!B:B,Classement!A18,Tables!A:A,3)+COUNTIFS(Tables!E:E,Classement!A18,Tables!F:F,3))</f>
        <v>0</v>
      </c>
      <c r="C18" s="13">
        <f>IF(A18="","",COUNTIFS(Tables!B:B,Classement!A18,Tables!A:A,1)+COUNTIFS(Tables!E:E,Classement!A18,Tables!F:F,1))</f>
        <v>0</v>
      </c>
      <c r="D18" s="13">
        <f>IF(A18="","",COUNTIFS(Tables!B:B,Classement!A18,Tables!A:A,0)+COUNTIFS(Tables!E:E,Classement!A18,Tables!F:F,0))</f>
        <v>0</v>
      </c>
      <c r="E18" s="13">
        <f>IF(A18="","",SUMIF(Tables!B:B,Classement!A18,Tables!C:C)+SUMIF(Tables!E:E,Classement!A18,Tables!D:D))</f>
        <v>0</v>
      </c>
      <c r="F18" s="13">
        <f>IF(A18="","",SUMIF(Tables!B:B,Classement!A18,Tables!D:D)+SUMIF(Tables!E:E,Classement!A18,Tables!C:C))</f>
        <v>0</v>
      </c>
      <c r="G18" s="13">
        <f t="shared" si="0"/>
        <v>0</v>
      </c>
      <c r="H18" s="13" t="e">
        <f t="shared" si="1"/>
        <v>#REF!</v>
      </c>
      <c r="I18" s="2">
        <f t="shared" si="2"/>
        <v>0</v>
      </c>
      <c r="K18" s="14">
        <v>17</v>
      </c>
      <c r="L18" s="15" t="str">
        <f t="shared" si="3"/>
        <v/>
      </c>
    </row>
    <row r="19" spans="1:12" x14ac:dyDescent="0.25">
      <c r="A19" s="12" t="str">
        <f>IF(OR(Equipes!A19="",Equipes!A19="(repos)"),"",Equipes!A19)</f>
        <v>Equipes 118</v>
      </c>
      <c r="B19" s="13">
        <f>IF(A19="","",COUNTIFS(Tables!B:B,Classement!A19,Tables!A:A,3)+COUNTIFS(Tables!E:E,Classement!A19,Tables!F:F,3))</f>
        <v>0</v>
      </c>
      <c r="C19" s="13">
        <f>IF(A19="","",COUNTIFS(Tables!B:B,Classement!A19,Tables!A:A,1)+COUNTIFS(Tables!E:E,Classement!A19,Tables!F:F,1))</f>
        <v>0</v>
      </c>
      <c r="D19" s="13">
        <f>IF(A19="","",COUNTIFS(Tables!B:B,Classement!A19,Tables!A:A,0)+COUNTIFS(Tables!E:E,Classement!A19,Tables!F:F,0))</f>
        <v>0</v>
      </c>
      <c r="E19" s="13">
        <f>IF(A19="","",SUMIF(Tables!B:B,Classement!A19,Tables!C:C)+SUMIF(Tables!E:E,Classement!A19,Tables!D:D))</f>
        <v>0</v>
      </c>
      <c r="F19" s="13">
        <f>IF(A19="","",SUMIF(Tables!B:B,Classement!A19,Tables!D:D)+SUMIF(Tables!E:E,Classement!A19,Tables!C:C))</f>
        <v>0</v>
      </c>
      <c r="G19" s="13">
        <f t="shared" si="0"/>
        <v>0</v>
      </c>
      <c r="H19" s="13" t="e">
        <f t="shared" si="1"/>
        <v>#REF!</v>
      </c>
      <c r="I19" s="2">
        <f t="shared" si="2"/>
        <v>0</v>
      </c>
      <c r="K19" s="14">
        <v>18</v>
      </c>
      <c r="L19" s="15" t="str">
        <f t="shared" si="3"/>
        <v/>
      </c>
    </row>
    <row r="20" spans="1:12" x14ac:dyDescent="0.25">
      <c r="A20" s="12" t="str">
        <f>IF(OR(Equipes!A20="",Equipes!A20="(repos)"),"",Equipes!A20)</f>
        <v>Equipes 119</v>
      </c>
      <c r="B20" s="13">
        <f>IF(A20="","",COUNTIFS(Tables!B:B,Classement!A20,Tables!A:A,3)+COUNTIFS(Tables!E:E,Classement!A20,Tables!F:F,3))</f>
        <v>0</v>
      </c>
      <c r="C20" s="13">
        <f>IF(A20="","",COUNTIFS(Tables!B:B,Classement!A20,Tables!A:A,1)+COUNTIFS(Tables!E:E,Classement!A20,Tables!F:F,1))</f>
        <v>0</v>
      </c>
      <c r="D20" s="13">
        <f>IF(A20="","",COUNTIFS(Tables!B:B,Classement!A20,Tables!A:A,0)+COUNTIFS(Tables!E:E,Classement!A20,Tables!F:F,0))</f>
        <v>0</v>
      </c>
      <c r="E20" s="13">
        <f>IF(A20="","",SUMIF(Tables!B:B,Classement!A20,Tables!C:C)+SUMIF(Tables!E:E,Classement!A20,Tables!D:D))</f>
        <v>0</v>
      </c>
      <c r="F20" s="13">
        <f>IF(A20="","",SUMIF(Tables!B:B,Classement!A20,Tables!D:D)+SUMIF(Tables!E:E,Classement!A20,Tables!C:C))</f>
        <v>0</v>
      </c>
      <c r="G20" s="13">
        <f t="shared" si="0"/>
        <v>0</v>
      </c>
      <c r="H20" s="13" t="e">
        <f t="shared" si="1"/>
        <v>#REF!</v>
      </c>
      <c r="I20" s="2">
        <f t="shared" si="2"/>
        <v>0</v>
      </c>
      <c r="K20" s="14">
        <v>19</v>
      </c>
      <c r="L20" s="15" t="str">
        <f t="shared" si="3"/>
        <v/>
      </c>
    </row>
    <row r="21" spans="1:12" x14ac:dyDescent="0.25">
      <c r="A21" s="12" t="e">
        <f>IF(OR(Equipes!#REF!="",Equipes!#REF!="(repos)"),"",Equipes!#REF!)</f>
        <v>#REF!</v>
      </c>
      <c r="B21" s="13" t="e">
        <f>IF(A21="","",COUNTIFS(Tables!B:B,Classement!A21,Tables!A:A,3)+COUNTIFS(Tables!E:E,Classement!A21,Tables!F:F,3))</f>
        <v>#REF!</v>
      </c>
      <c r="C21" s="13" t="e">
        <f>IF(A21="","",COUNTIFS(Tables!B:B,Classement!A21,Tables!A:A,1)+COUNTIFS(Tables!E:E,Classement!A21,Tables!F:F,1))</f>
        <v>#REF!</v>
      </c>
      <c r="D21" s="13" t="e">
        <f>IF(A21="","",COUNTIFS(Tables!B:B,Classement!A21,Tables!A:A,0)+COUNTIFS(Tables!E:E,Classement!A21,Tables!F:F,0))</f>
        <v>#REF!</v>
      </c>
      <c r="E21" s="13" t="e">
        <f>IF(A21="","",SUMIF(Tables!B:B,Classement!A21,Tables!C:C)+SUMIF(Tables!E:E,Classement!A21,Tables!D:D))</f>
        <v>#REF!</v>
      </c>
      <c r="F21" s="13" t="e">
        <f>IF(A21="","",SUMIF(Tables!B:B,Classement!A21,Tables!D:D)+SUMIF(Tables!E:E,Classement!A21,Tables!C:C))</f>
        <v>#REF!</v>
      </c>
      <c r="G21" s="13" t="e">
        <f t="shared" si="0"/>
        <v>#REF!</v>
      </c>
      <c r="H21" s="13" t="e">
        <f t="shared" si="1"/>
        <v>#REF!</v>
      </c>
      <c r="I21" s="2" t="e">
        <f t="shared" si="2"/>
        <v>#REF!</v>
      </c>
      <c r="K21" s="14">
        <v>20</v>
      </c>
      <c r="L21" s="15" t="str">
        <f t="shared" si="3"/>
        <v/>
      </c>
    </row>
    <row r="22" spans="1:12" x14ac:dyDescent="0.25">
      <c r="A22" s="12" t="str">
        <f>IF(OR(Equipes!A22="",Equipes!A22="(repos)"),"",Equipes!A22)</f>
        <v/>
      </c>
      <c r="B22" s="13" t="str">
        <f>IF(A22="","",COUNTIFS(Tables!B:B,Classement!A22,Tables!A:A,3)+COUNTIFS(Tables!E:E,Classement!A22,Tables!F:F,3))</f>
        <v/>
      </c>
      <c r="C22" s="13" t="str">
        <f>IF(A22="","",COUNTIFS(Tables!B:B,Classement!A22,Tables!A:A,1)+COUNTIFS(Tables!E:E,Classement!A22,Tables!F:F,1))</f>
        <v/>
      </c>
      <c r="D22" s="13" t="str">
        <f>IF(A22="","",COUNTIFS(Tables!B:B,Classement!A22,Tables!A:A,0)+COUNTIFS(Tables!E:E,Classement!A22,Tables!F:F,0))</f>
        <v/>
      </c>
      <c r="E22" s="13" t="str">
        <f>IF(A22="","",SUMIF(Tables!B:B,Classement!A22,Tables!C:C)+SUMIF(Tables!E:E,Classement!A22,Tables!D:D))</f>
        <v/>
      </c>
      <c r="F22" s="13" t="str">
        <f>IF(A22="","",SUMIF(Tables!B:B,Classement!A22,Tables!D:D)+SUMIF(Tables!E:E,Classement!A22,Tables!C:C))</f>
        <v/>
      </c>
      <c r="G22" s="13" t="str">
        <f t="shared" si="0"/>
        <v/>
      </c>
      <c r="H22" s="13" t="str">
        <f t="shared" si="1"/>
        <v/>
      </c>
      <c r="I22" s="2" t="str">
        <f t="shared" si="2"/>
        <v/>
      </c>
      <c r="K22" s="14">
        <v>21</v>
      </c>
      <c r="L22" s="15" t="str">
        <f t="shared" si="3"/>
        <v/>
      </c>
    </row>
    <row r="23" spans="1:12" x14ac:dyDescent="0.25">
      <c r="A23" s="12" t="str">
        <f>IF(OR(Equipes!A23="",Equipes!A23="(repos)"),"",Equipes!A23)</f>
        <v/>
      </c>
      <c r="B23" s="13" t="str">
        <f>IF(A23="","",COUNTIFS(Tables!B:B,Classement!A23,Tables!A:A,3)+COUNTIFS(Tables!E:E,Classement!A23,Tables!F:F,3))</f>
        <v/>
      </c>
      <c r="C23" s="13" t="str">
        <f>IF(A23="","",COUNTIFS(Tables!B:B,Classement!A23,Tables!A:A,1)+COUNTIFS(Tables!E:E,Classement!A23,Tables!F:F,1))</f>
        <v/>
      </c>
      <c r="D23" s="13" t="str">
        <f>IF(A23="","",COUNTIFS(Tables!B:B,Classement!A23,Tables!A:A,0)+COUNTIFS(Tables!E:E,Classement!A23,Tables!F:F,0))</f>
        <v/>
      </c>
      <c r="E23" s="13" t="str">
        <f>IF(A23="","",SUMIF(Tables!B:B,Classement!A23,Tables!C:C)+SUMIF(Tables!E:E,Classement!A23,Tables!D:D))</f>
        <v/>
      </c>
      <c r="F23" s="13" t="str">
        <f>IF(A23="","",SUMIF(Tables!B:B,Classement!A23,Tables!D:D)+SUMIF(Tables!E:E,Classement!A23,Tables!C:C))</f>
        <v/>
      </c>
      <c r="G23" s="13" t="str">
        <f t="shared" si="0"/>
        <v/>
      </c>
      <c r="H23" s="13" t="str">
        <f t="shared" si="1"/>
        <v/>
      </c>
      <c r="I23" s="2" t="str">
        <f t="shared" si="2"/>
        <v/>
      </c>
      <c r="K23" s="14">
        <v>22</v>
      </c>
      <c r="L23" s="15" t="str">
        <f t="shared" si="3"/>
        <v/>
      </c>
    </row>
    <row r="24" spans="1:12" x14ac:dyDescent="0.25">
      <c r="A24" s="12" t="str">
        <f>IF(OR(Equipes!A24="",Equipes!A24="(repos)"),"",Equipes!A24)</f>
        <v/>
      </c>
      <c r="B24" s="13" t="str">
        <f>IF(A24="","",COUNTIFS(Tables!B:B,Classement!A24,Tables!A:A,3)+COUNTIFS(Tables!E:E,Classement!A24,Tables!F:F,3))</f>
        <v/>
      </c>
      <c r="C24" s="13" t="str">
        <f>IF(A24="","",COUNTIFS(Tables!B:B,Classement!A24,Tables!A:A,1)+COUNTIFS(Tables!E:E,Classement!A24,Tables!F:F,1))</f>
        <v/>
      </c>
      <c r="D24" s="13" t="str">
        <f>IF(A24="","",COUNTIFS(Tables!B:B,Classement!A24,Tables!A:A,0)+COUNTIFS(Tables!E:E,Classement!A24,Tables!F:F,0))</f>
        <v/>
      </c>
      <c r="E24" s="13" t="str">
        <f>IF(A24="","",SUMIF(Tables!B:B,Classement!A24,Tables!C:C)+SUMIF(Tables!E:E,Classement!A24,Tables!D:D))</f>
        <v/>
      </c>
      <c r="F24" s="13" t="str">
        <f>IF(A24="","",SUMIF(Tables!B:B,Classement!A24,Tables!D:D)+SUMIF(Tables!E:E,Classement!A24,Tables!C:C))</f>
        <v/>
      </c>
      <c r="G24" s="13" t="str">
        <f t="shared" si="0"/>
        <v/>
      </c>
      <c r="H24" s="13" t="str">
        <f t="shared" si="1"/>
        <v/>
      </c>
      <c r="I24" s="2" t="str">
        <f t="shared" si="2"/>
        <v/>
      </c>
      <c r="K24" s="14">
        <v>23</v>
      </c>
      <c r="L24" s="15" t="str">
        <f t="shared" si="3"/>
        <v/>
      </c>
    </row>
    <row r="25" spans="1:12" x14ac:dyDescent="0.25">
      <c r="A25" s="12" t="str">
        <f>IF(OR(Equipes!A25="",Equipes!A25="(repos)"),"",Equipes!A25)</f>
        <v/>
      </c>
      <c r="B25" s="13" t="str">
        <f>IF(A25="","",COUNTIFS(Tables!B:B,Classement!A25,Tables!A:A,3)+COUNTIFS(Tables!E:E,Classement!A25,Tables!F:F,3))</f>
        <v/>
      </c>
      <c r="C25" s="13" t="str">
        <f>IF(A25="","",COUNTIFS(Tables!B:B,Classement!A25,Tables!A:A,1)+COUNTIFS(Tables!E:E,Classement!A25,Tables!F:F,1))</f>
        <v/>
      </c>
      <c r="D25" s="13" t="str">
        <f>IF(A25="","",COUNTIFS(Tables!B:B,Classement!A25,Tables!A:A,0)+COUNTIFS(Tables!E:E,Classement!A25,Tables!F:F,0))</f>
        <v/>
      </c>
      <c r="E25" s="13" t="str">
        <f>IF(A25="","",SUMIF(Tables!B:B,Classement!A25,Tables!C:C)+SUMIF(Tables!E:E,Classement!A25,Tables!D:D))</f>
        <v/>
      </c>
      <c r="F25" s="13" t="str">
        <f>IF(A25="","",SUMIF(Tables!B:B,Classement!A25,Tables!D:D)+SUMIF(Tables!E:E,Classement!A25,Tables!C:C))</f>
        <v/>
      </c>
      <c r="G25" s="13" t="str">
        <f t="shared" si="0"/>
        <v/>
      </c>
      <c r="H25" s="13" t="str">
        <f t="shared" si="1"/>
        <v/>
      </c>
      <c r="I25" s="2" t="str">
        <f t="shared" si="2"/>
        <v/>
      </c>
      <c r="K25" s="14">
        <v>24</v>
      </c>
      <c r="L25" s="15" t="str">
        <f t="shared" si="3"/>
        <v/>
      </c>
    </row>
    <row r="26" spans="1:12" x14ac:dyDescent="0.25">
      <c r="A26" s="12" t="str">
        <f>IF(OR(Equipes!A26="",Equipes!A26="(repos)"),"",Equipes!A26)</f>
        <v/>
      </c>
      <c r="B26" s="13" t="str">
        <f>IF(A26="","",COUNTIFS(Tables!B:B,Classement!A26,Tables!A:A,3)+COUNTIFS(Tables!E:E,Classement!A26,Tables!F:F,3))</f>
        <v/>
      </c>
      <c r="C26" s="13" t="str">
        <f>IF(A26="","",COUNTIFS(Tables!B:B,Classement!A26,Tables!A:A,1)+COUNTIFS(Tables!E:E,Classement!A26,Tables!F:F,1))</f>
        <v/>
      </c>
      <c r="D26" s="13" t="str">
        <f>IF(A26="","",COUNTIFS(Tables!B:B,Classement!A26,Tables!A:A,0)+COUNTIFS(Tables!E:E,Classement!A26,Tables!F:F,0))</f>
        <v/>
      </c>
      <c r="E26" s="13" t="str">
        <f>IF(A26="","",SUMIF(Tables!B:B,Classement!A26,Tables!C:C)+SUMIF(Tables!E:E,Classement!A26,Tables!D:D))</f>
        <v/>
      </c>
      <c r="F26" s="13" t="str">
        <f>IF(A26="","",SUMIF(Tables!B:B,Classement!A26,Tables!D:D)+SUMIF(Tables!E:E,Classement!A26,Tables!C:C))</f>
        <v/>
      </c>
      <c r="G26" s="13" t="str">
        <f t="shared" si="0"/>
        <v/>
      </c>
      <c r="H26" s="13" t="str">
        <f t="shared" si="1"/>
        <v/>
      </c>
      <c r="I26" s="2" t="str">
        <f t="shared" si="2"/>
        <v/>
      </c>
      <c r="K26" s="14">
        <v>25</v>
      </c>
      <c r="L26" s="15" t="str">
        <f t="shared" si="3"/>
        <v/>
      </c>
    </row>
    <row r="27" spans="1:12" x14ac:dyDescent="0.25">
      <c r="A27" s="12" t="str">
        <f>IF(OR(Equipes!A27="",Equipes!A27="(repos)"),"",Equipes!A27)</f>
        <v/>
      </c>
      <c r="B27" s="13" t="str">
        <f>IF(A27="","",COUNTIFS(Tables!B:B,Classement!A27,Tables!A:A,3)+COUNTIFS(Tables!E:E,Classement!A27,Tables!F:F,3))</f>
        <v/>
      </c>
      <c r="C27" s="13" t="str">
        <f>IF(A27="","",COUNTIFS(Tables!B:B,Classement!A27,Tables!A:A,1)+COUNTIFS(Tables!E:E,Classement!A27,Tables!F:F,1))</f>
        <v/>
      </c>
      <c r="D27" s="13" t="str">
        <f>IF(A27="","",COUNTIFS(Tables!B:B,Classement!A27,Tables!A:A,0)+COUNTIFS(Tables!E:E,Classement!A27,Tables!F:F,0))</f>
        <v/>
      </c>
      <c r="E27" s="13" t="str">
        <f>IF(A27="","",SUMIF(Tables!B:B,Classement!A27,Tables!C:C)+SUMIF(Tables!E:E,Classement!A27,Tables!D:D))</f>
        <v/>
      </c>
      <c r="F27" s="13" t="str">
        <f>IF(A27="","",SUMIF(Tables!B:B,Classement!A27,Tables!D:D)+SUMIF(Tables!E:E,Classement!A27,Tables!C:C))</f>
        <v/>
      </c>
      <c r="G27" s="13" t="str">
        <f t="shared" si="0"/>
        <v/>
      </c>
      <c r="H27" s="13" t="str">
        <f t="shared" si="1"/>
        <v/>
      </c>
      <c r="I27" s="2" t="str">
        <f t="shared" si="2"/>
        <v/>
      </c>
      <c r="K27" s="14">
        <v>26</v>
      </c>
      <c r="L27" s="15" t="str">
        <f t="shared" si="3"/>
        <v/>
      </c>
    </row>
    <row r="28" spans="1:12" x14ac:dyDescent="0.25">
      <c r="A28" s="12" t="str">
        <f>IF(OR(Equipes!A28="",Equipes!A28="(repos)"),"",Equipes!A28)</f>
        <v/>
      </c>
      <c r="B28" s="13" t="str">
        <f>IF(A28="","",COUNTIFS(Tables!B:B,Classement!A28,Tables!A:A,3)+COUNTIFS(Tables!E:E,Classement!A28,Tables!F:F,3))</f>
        <v/>
      </c>
      <c r="C28" s="13" t="str">
        <f>IF(A28="","",COUNTIFS(Tables!B:B,Classement!A28,Tables!A:A,1)+COUNTIFS(Tables!E:E,Classement!A28,Tables!F:F,1))</f>
        <v/>
      </c>
      <c r="D28" s="13" t="str">
        <f>IF(A28="","",COUNTIFS(Tables!B:B,Classement!A28,Tables!A:A,0)+COUNTIFS(Tables!E:E,Classement!A28,Tables!F:F,0))</f>
        <v/>
      </c>
      <c r="E28" s="13" t="str">
        <f>IF(A28="","",SUMIF(Tables!B:B,Classement!A28,Tables!C:C)+SUMIF(Tables!E:E,Classement!A28,Tables!D:D))</f>
        <v/>
      </c>
      <c r="F28" s="13" t="str">
        <f>IF(A28="","",SUMIF(Tables!B:B,Classement!A28,Tables!D:D)+SUMIF(Tables!E:E,Classement!A28,Tables!C:C))</f>
        <v/>
      </c>
      <c r="G28" s="13" t="str">
        <f t="shared" si="0"/>
        <v/>
      </c>
      <c r="H28" s="13" t="str">
        <f t="shared" si="1"/>
        <v/>
      </c>
      <c r="I28" s="2" t="str">
        <f t="shared" si="2"/>
        <v/>
      </c>
      <c r="K28" s="14">
        <v>27</v>
      </c>
      <c r="L28" s="15" t="str">
        <f t="shared" si="3"/>
        <v/>
      </c>
    </row>
    <row r="29" spans="1:12" x14ac:dyDescent="0.25">
      <c r="A29" s="12" t="str">
        <f>IF(OR(Equipes!A29="",Equipes!A29="(repos)"),"",Equipes!A29)</f>
        <v/>
      </c>
      <c r="B29" s="13" t="str">
        <f>IF(A29="","",COUNTIFS(Tables!B:B,Classement!A29,Tables!A:A,3)+COUNTIFS(Tables!E:E,Classement!A29,Tables!F:F,3))</f>
        <v/>
      </c>
      <c r="C29" s="13" t="str">
        <f>IF(A29="","",COUNTIFS(Tables!B:B,Classement!A29,Tables!A:A,1)+COUNTIFS(Tables!E:E,Classement!A29,Tables!F:F,1))</f>
        <v/>
      </c>
      <c r="D29" s="13" t="str">
        <f>IF(A29="","",COUNTIFS(Tables!B:B,Classement!A29,Tables!A:A,0)+COUNTIFS(Tables!E:E,Classement!A29,Tables!F:F,0))</f>
        <v/>
      </c>
      <c r="E29" s="13" t="str">
        <f>IF(A29="","",SUMIF(Tables!B:B,Classement!A29,Tables!C:C)+SUMIF(Tables!E:E,Classement!A29,Tables!D:D))</f>
        <v/>
      </c>
      <c r="F29" s="13" t="str">
        <f>IF(A29="","",SUMIF(Tables!B:B,Classement!A29,Tables!D:D)+SUMIF(Tables!E:E,Classement!A29,Tables!C:C))</f>
        <v/>
      </c>
      <c r="G29" s="13" t="str">
        <f t="shared" si="0"/>
        <v/>
      </c>
      <c r="H29" s="13" t="str">
        <f t="shared" si="1"/>
        <v/>
      </c>
      <c r="I29" s="2" t="str">
        <f t="shared" si="2"/>
        <v/>
      </c>
      <c r="K29" s="14">
        <v>28</v>
      </c>
      <c r="L29" s="15" t="str">
        <f t="shared" si="3"/>
        <v/>
      </c>
    </row>
    <row r="30" spans="1:12" x14ac:dyDescent="0.25">
      <c r="A30" s="12" t="str">
        <f>IF(OR(Equipes!A30="",Equipes!A30="(repos)"),"",Equipes!A30)</f>
        <v/>
      </c>
      <c r="B30" s="13" t="str">
        <f>IF(A30="","",COUNTIFS(Tables!B:B,Classement!A30,Tables!A:A,3)+COUNTIFS(Tables!E:E,Classement!A30,Tables!F:F,3))</f>
        <v/>
      </c>
      <c r="C30" s="13" t="str">
        <f>IF(A30="","",COUNTIFS(Tables!B:B,Classement!A30,Tables!A:A,1)+COUNTIFS(Tables!E:E,Classement!A30,Tables!F:F,1))</f>
        <v/>
      </c>
      <c r="D30" s="13" t="str">
        <f>IF(A30="","",COUNTIFS(Tables!B:B,Classement!A30,Tables!A:A,0)+COUNTIFS(Tables!E:E,Classement!A30,Tables!F:F,0))</f>
        <v/>
      </c>
      <c r="E30" s="13" t="str">
        <f>IF(A30="","",SUMIF(Tables!B:B,Classement!A30,Tables!C:C)+SUMIF(Tables!E:E,Classement!A30,Tables!D:D))</f>
        <v/>
      </c>
      <c r="F30" s="13" t="str">
        <f>IF(A30="","",SUMIF(Tables!B:B,Classement!A30,Tables!D:D)+SUMIF(Tables!E:E,Classement!A30,Tables!C:C))</f>
        <v/>
      </c>
      <c r="G30" s="13" t="str">
        <f t="shared" si="0"/>
        <v/>
      </c>
      <c r="H30" s="13" t="str">
        <f t="shared" si="1"/>
        <v/>
      </c>
      <c r="I30" s="2" t="str">
        <f t="shared" si="2"/>
        <v/>
      </c>
      <c r="K30" s="14">
        <v>29</v>
      </c>
      <c r="L30" s="15" t="str">
        <f t="shared" si="3"/>
        <v/>
      </c>
    </row>
    <row r="31" spans="1:12" x14ac:dyDescent="0.25">
      <c r="A31" s="12" t="str">
        <f>IF(OR(Equipes!A31="",Equipes!A31="(repos)"),"",Equipes!A31)</f>
        <v/>
      </c>
      <c r="B31" s="13" t="str">
        <f>IF(A31="","",COUNTIFS(Tables!B:B,Classement!A31,Tables!A:A,3)+COUNTIFS(Tables!E:E,Classement!A31,Tables!F:F,3))</f>
        <v/>
      </c>
      <c r="C31" s="13" t="str">
        <f>IF(A31="","",COUNTIFS(Tables!B:B,Classement!A31,Tables!A:A,1)+COUNTIFS(Tables!E:E,Classement!A31,Tables!F:F,1))</f>
        <v/>
      </c>
      <c r="D31" s="13" t="str">
        <f>IF(A31="","",COUNTIFS(Tables!B:B,Classement!A31,Tables!A:A,0)+COUNTIFS(Tables!E:E,Classement!A31,Tables!F:F,0))</f>
        <v/>
      </c>
      <c r="E31" s="13" t="str">
        <f>IF(A31="","",SUMIF(Tables!B:B,Classement!A31,Tables!C:C)+SUMIF(Tables!E:E,Classement!A31,Tables!D:D))</f>
        <v/>
      </c>
      <c r="F31" s="13" t="str">
        <f>IF(A31="","",SUMIF(Tables!B:B,Classement!A31,Tables!D:D)+SUMIF(Tables!E:E,Classement!A31,Tables!C:C))</f>
        <v/>
      </c>
      <c r="G31" s="13" t="str">
        <f t="shared" si="0"/>
        <v/>
      </c>
      <c r="H31" s="13" t="str">
        <f t="shared" si="1"/>
        <v/>
      </c>
      <c r="I31" s="2" t="str">
        <f t="shared" si="2"/>
        <v/>
      </c>
      <c r="K31" s="14">
        <v>30</v>
      </c>
      <c r="L31" s="15" t="str">
        <f t="shared" si="3"/>
        <v/>
      </c>
    </row>
    <row r="32" spans="1:12" x14ac:dyDescent="0.25">
      <c r="A32" s="12" t="str">
        <f>IF(OR(Equipes!A32="",Equipes!A32="(repos)"),"",Equipes!A32)</f>
        <v/>
      </c>
      <c r="B32" s="13" t="str">
        <f>IF(A32="","",COUNTIFS(Tables!B:B,Classement!A32,Tables!A:A,3)+COUNTIFS(Tables!E:E,Classement!A32,Tables!F:F,3))</f>
        <v/>
      </c>
      <c r="C32" s="13" t="str">
        <f>IF(A32="","",COUNTIFS(Tables!B:B,Classement!A32,Tables!A:A,1)+COUNTIFS(Tables!E:E,Classement!A32,Tables!F:F,1))</f>
        <v/>
      </c>
      <c r="D32" s="13" t="str">
        <f>IF(A32="","",COUNTIFS(Tables!B:B,Classement!A32,Tables!A:A,0)+COUNTIFS(Tables!E:E,Classement!A32,Tables!F:F,0))</f>
        <v/>
      </c>
      <c r="E32" s="13" t="str">
        <f>IF(A32="","",SUMIF(Tables!B:B,Classement!A32,Tables!C:C)+SUMIF(Tables!E:E,Classement!A32,Tables!D:D))</f>
        <v/>
      </c>
      <c r="F32" s="13" t="str">
        <f>IF(A32="","",SUMIF(Tables!B:B,Classement!A32,Tables!D:D)+SUMIF(Tables!E:E,Classement!A32,Tables!C:C))</f>
        <v/>
      </c>
      <c r="G32" s="13" t="str">
        <f t="shared" si="0"/>
        <v/>
      </c>
      <c r="H32" s="13" t="str">
        <f t="shared" si="1"/>
        <v/>
      </c>
      <c r="I32" s="2" t="str">
        <f t="shared" si="2"/>
        <v/>
      </c>
      <c r="K32" s="14">
        <v>31</v>
      </c>
      <c r="L32" s="15" t="str">
        <f t="shared" si="3"/>
        <v/>
      </c>
    </row>
    <row r="33" spans="1:12" x14ac:dyDescent="0.25">
      <c r="A33" s="12" t="str">
        <f>IF(OR(Equipes!A33="",Equipes!A33="(repos)"),"",Equipes!A33)</f>
        <v/>
      </c>
      <c r="B33" s="13" t="str">
        <f>IF(A33="","",COUNTIFS(Tables!B:B,Classement!A33,Tables!A:A,3)+COUNTIFS(Tables!E:E,Classement!A33,Tables!F:F,3))</f>
        <v/>
      </c>
      <c r="C33" s="13" t="str">
        <f>IF(A33="","",COUNTIFS(Tables!B:B,Classement!A33,Tables!A:A,1)+COUNTIFS(Tables!E:E,Classement!A33,Tables!F:F,1))</f>
        <v/>
      </c>
      <c r="D33" s="13" t="str">
        <f>IF(A33="","",COUNTIFS(Tables!B:B,Classement!A33,Tables!A:A,0)+COUNTIFS(Tables!E:E,Classement!A33,Tables!F:F,0))</f>
        <v/>
      </c>
      <c r="E33" s="13" t="str">
        <f>IF(A33="","",SUMIF(Tables!B:B,Classement!A33,Tables!C:C)+SUMIF(Tables!E:E,Classement!A33,Tables!D:D))</f>
        <v/>
      </c>
      <c r="F33" s="13" t="str">
        <f>IF(A33="","",SUMIF(Tables!B:B,Classement!A33,Tables!D:D)+SUMIF(Tables!E:E,Classement!A33,Tables!C:C))</f>
        <v/>
      </c>
      <c r="G33" s="13" t="str">
        <f t="shared" si="0"/>
        <v/>
      </c>
      <c r="H33" s="13" t="str">
        <f t="shared" si="1"/>
        <v/>
      </c>
      <c r="I33" s="2" t="str">
        <f t="shared" si="2"/>
        <v/>
      </c>
      <c r="K33" s="14">
        <v>32</v>
      </c>
      <c r="L33" s="15" t="str">
        <f t="shared" si="3"/>
        <v/>
      </c>
    </row>
    <row r="34" spans="1:12" x14ac:dyDescent="0.25">
      <c r="A34" s="12" t="str">
        <f>IF(OR(Equipes!A34="",Equipes!A34="(repos)"),"",Equipes!A34)</f>
        <v/>
      </c>
      <c r="B34" s="13" t="str">
        <f>IF(A34="","",COUNTIFS(Tables!B:B,Classement!A34,Tables!A:A,3)+COUNTIFS(Tables!E:E,Classement!A34,Tables!F:F,3))</f>
        <v/>
      </c>
      <c r="C34" s="13" t="str">
        <f>IF(A34="","",COUNTIFS(Tables!B:B,Classement!A34,Tables!A:A,1)+COUNTIFS(Tables!E:E,Classement!A34,Tables!F:F,1))</f>
        <v/>
      </c>
      <c r="D34" s="13" t="str">
        <f>IF(A34="","",COUNTIFS(Tables!B:B,Classement!A34,Tables!A:A,0)+COUNTIFS(Tables!E:E,Classement!A34,Tables!F:F,0))</f>
        <v/>
      </c>
      <c r="E34" s="13" t="str">
        <f>IF(A34="","",SUMIF(Tables!B:B,Classement!A34,Tables!C:C)+SUMIF(Tables!E:E,Classement!A34,Tables!D:D))</f>
        <v/>
      </c>
      <c r="F34" s="13" t="str">
        <f>IF(A34="","",SUMIF(Tables!B:B,Classement!A34,Tables!D:D)+SUMIF(Tables!E:E,Classement!A34,Tables!C:C))</f>
        <v/>
      </c>
      <c r="G34" s="13" t="str">
        <f t="shared" si="0"/>
        <v/>
      </c>
      <c r="H34" s="13" t="str">
        <f t="shared" si="1"/>
        <v/>
      </c>
      <c r="I34" s="2" t="str">
        <f t="shared" si="2"/>
        <v/>
      </c>
      <c r="K34" s="14">
        <v>33</v>
      </c>
      <c r="L34" s="15" t="str">
        <f t="shared" si="3"/>
        <v/>
      </c>
    </row>
    <row r="35" spans="1:12" x14ac:dyDescent="0.25">
      <c r="A35" s="12" t="str">
        <f>IF(OR(Equipes!A35="",Equipes!A35="(repos)"),"",Equipes!A35)</f>
        <v/>
      </c>
      <c r="B35" s="13" t="str">
        <f>IF(A35="","",COUNTIFS(Tables!B:B,Classement!A35,Tables!A:A,3)+COUNTIFS(Tables!E:E,Classement!A35,Tables!F:F,3))</f>
        <v/>
      </c>
      <c r="C35" s="13" t="str">
        <f>IF(A35="","",COUNTIFS(Tables!B:B,Classement!A35,Tables!A:A,1)+COUNTIFS(Tables!E:E,Classement!A35,Tables!F:F,1))</f>
        <v/>
      </c>
      <c r="D35" s="13" t="str">
        <f>IF(A35="","",COUNTIFS(Tables!B:B,Classement!A35,Tables!A:A,0)+COUNTIFS(Tables!E:E,Classement!A35,Tables!F:F,0))</f>
        <v/>
      </c>
      <c r="E35" s="13" t="str">
        <f>IF(A35="","",SUMIF(Tables!B:B,Classement!A35,Tables!C:C)+SUMIF(Tables!E:E,Classement!A35,Tables!D:D))</f>
        <v/>
      </c>
      <c r="F35" s="13" t="str">
        <f>IF(A35="","",SUMIF(Tables!B:B,Classement!A35,Tables!D:D)+SUMIF(Tables!E:E,Classement!A35,Tables!C:C))</f>
        <v/>
      </c>
      <c r="G35" s="13" t="str">
        <f t="shared" si="0"/>
        <v/>
      </c>
      <c r="H35" s="13" t="str">
        <f t="shared" si="1"/>
        <v/>
      </c>
      <c r="I35" s="2" t="str">
        <f t="shared" si="2"/>
        <v/>
      </c>
      <c r="K35" s="14">
        <v>34</v>
      </c>
      <c r="L35" s="15" t="str">
        <f t="shared" si="3"/>
        <v/>
      </c>
    </row>
    <row r="36" spans="1:12" x14ac:dyDescent="0.25">
      <c r="A36" s="12" t="str">
        <f>IF(OR(Equipes!A36="",Equipes!A36="(repos)"),"",Equipes!A36)</f>
        <v/>
      </c>
      <c r="B36" s="13" t="str">
        <f>IF(A36="","",COUNTIFS(Tables!B:B,Classement!A36,Tables!A:A,3)+COUNTIFS(Tables!E:E,Classement!A36,Tables!F:F,3))</f>
        <v/>
      </c>
      <c r="C36" s="13" t="str">
        <f>IF(A36="","",COUNTIFS(Tables!B:B,Classement!A36,Tables!A:A,1)+COUNTIFS(Tables!E:E,Classement!A36,Tables!F:F,1))</f>
        <v/>
      </c>
      <c r="D36" s="13" t="str">
        <f>IF(A36="","",COUNTIFS(Tables!B:B,Classement!A36,Tables!A:A,0)+COUNTIFS(Tables!E:E,Classement!A36,Tables!F:F,0))</f>
        <v/>
      </c>
      <c r="E36" s="13" t="str">
        <f>IF(A36="","",SUMIF(Tables!B:B,Classement!A36,Tables!C:C)+SUMIF(Tables!E:E,Classement!A36,Tables!D:D))</f>
        <v/>
      </c>
      <c r="F36" s="13" t="str">
        <f>IF(A36="","",SUMIF(Tables!B:B,Classement!A36,Tables!D:D)+SUMIF(Tables!E:E,Classement!A36,Tables!C:C))</f>
        <v/>
      </c>
      <c r="G36" s="13" t="str">
        <f t="shared" si="0"/>
        <v/>
      </c>
      <c r="H36" s="13" t="str">
        <f t="shared" si="1"/>
        <v/>
      </c>
      <c r="I36" s="2" t="str">
        <f t="shared" si="2"/>
        <v/>
      </c>
      <c r="K36" s="14">
        <v>35</v>
      </c>
      <c r="L36" s="15" t="str">
        <f t="shared" si="3"/>
        <v/>
      </c>
    </row>
    <row r="37" spans="1:12" x14ac:dyDescent="0.25">
      <c r="A37" s="12" t="str">
        <f>IF(OR(Equipes!A37="",Equipes!A37="(repos)"),"",Equipes!A37)</f>
        <v/>
      </c>
      <c r="B37" s="13" t="str">
        <f>IF(A37="","",COUNTIFS(Tables!B:B,Classement!A37,Tables!A:A,3)+COUNTIFS(Tables!E:E,Classement!A37,Tables!F:F,3))</f>
        <v/>
      </c>
      <c r="C37" s="13" t="str">
        <f>IF(A37="","",COUNTIFS(Tables!B:B,Classement!A37,Tables!A:A,1)+COUNTIFS(Tables!E:E,Classement!A37,Tables!F:F,1))</f>
        <v/>
      </c>
      <c r="D37" s="13" t="str">
        <f>IF(A37="","",COUNTIFS(Tables!B:B,Classement!A37,Tables!A:A,0)+COUNTIFS(Tables!E:E,Classement!A37,Tables!F:F,0))</f>
        <v/>
      </c>
      <c r="E37" s="13" t="str">
        <f>IF(A37="","",SUMIF(Tables!B:B,Classement!A37,Tables!C:C)+SUMIF(Tables!E:E,Classement!A37,Tables!D:D))</f>
        <v/>
      </c>
      <c r="F37" s="13" t="str">
        <f>IF(A37="","",SUMIF(Tables!B:B,Classement!A37,Tables!D:D)+SUMIF(Tables!E:E,Classement!A37,Tables!C:C))</f>
        <v/>
      </c>
      <c r="G37" s="13" t="str">
        <f t="shared" si="0"/>
        <v/>
      </c>
      <c r="H37" s="13" t="str">
        <f t="shared" si="1"/>
        <v/>
      </c>
      <c r="I37" s="2" t="str">
        <f t="shared" si="2"/>
        <v/>
      </c>
      <c r="K37" s="14">
        <v>36</v>
      </c>
      <c r="L37" s="15" t="str">
        <f t="shared" si="3"/>
        <v/>
      </c>
    </row>
    <row r="38" spans="1:12" x14ac:dyDescent="0.25">
      <c r="A38" s="12" t="str">
        <f>IF(OR(Equipes!A38="",Equipes!A38="(repos)"),"",Equipes!A38)</f>
        <v/>
      </c>
      <c r="B38" s="13" t="str">
        <f>IF(A38="","",COUNTIFS(Tables!B:B,Classement!A38,Tables!A:A,3)+COUNTIFS(Tables!E:E,Classement!A38,Tables!F:F,3))</f>
        <v/>
      </c>
      <c r="C38" s="13" t="str">
        <f>IF(A38="","",COUNTIFS(Tables!B:B,Classement!A38,Tables!A:A,1)+COUNTIFS(Tables!E:E,Classement!A38,Tables!F:F,1))</f>
        <v/>
      </c>
      <c r="D38" s="13" t="str">
        <f>IF(A38="","",COUNTIFS(Tables!B:B,Classement!A38,Tables!A:A,0)+COUNTIFS(Tables!E:E,Classement!A38,Tables!F:F,0))</f>
        <v/>
      </c>
      <c r="E38" s="13" t="str">
        <f>IF(A38="","",SUMIF(Tables!B:B,Classement!A38,Tables!C:C)+SUMIF(Tables!E:E,Classement!A38,Tables!D:D))</f>
        <v/>
      </c>
      <c r="F38" s="13" t="str">
        <f>IF(A38="","",SUMIF(Tables!B:B,Classement!A38,Tables!D:D)+SUMIF(Tables!E:E,Classement!A38,Tables!C:C))</f>
        <v/>
      </c>
      <c r="G38" s="13" t="str">
        <f t="shared" si="0"/>
        <v/>
      </c>
      <c r="H38" s="13" t="str">
        <f t="shared" si="1"/>
        <v/>
      </c>
      <c r="I38" s="2" t="str">
        <f t="shared" si="2"/>
        <v/>
      </c>
      <c r="K38" s="14">
        <v>37</v>
      </c>
      <c r="L38" s="15" t="str">
        <f t="shared" si="3"/>
        <v/>
      </c>
    </row>
    <row r="39" spans="1:12" x14ac:dyDescent="0.25">
      <c r="A39" s="12" t="str">
        <f>IF(OR(Equipes!A39="",Equipes!A39="(repos)"),"",Equipes!A39)</f>
        <v/>
      </c>
      <c r="B39" s="13" t="str">
        <f>IF(A39="","",COUNTIFS(Tables!B:B,Classement!A39,Tables!A:A,3)+COUNTIFS(Tables!E:E,Classement!A39,Tables!F:F,3))</f>
        <v/>
      </c>
      <c r="C39" s="13" t="str">
        <f>IF(A39="","",COUNTIFS(Tables!B:B,Classement!A39,Tables!A:A,1)+COUNTIFS(Tables!E:E,Classement!A39,Tables!F:F,1))</f>
        <v/>
      </c>
      <c r="D39" s="13" t="str">
        <f>IF(A39="","",COUNTIFS(Tables!B:B,Classement!A39,Tables!A:A,0)+COUNTIFS(Tables!E:E,Classement!A39,Tables!F:F,0))</f>
        <v/>
      </c>
      <c r="E39" s="13" t="str">
        <f>IF(A39="","",SUMIF(Tables!B:B,Classement!A39,Tables!C:C)+SUMIF(Tables!E:E,Classement!A39,Tables!D:D))</f>
        <v/>
      </c>
      <c r="F39" s="13" t="str">
        <f>IF(A39="","",SUMIF(Tables!B:B,Classement!A39,Tables!D:D)+SUMIF(Tables!E:E,Classement!A39,Tables!C:C))</f>
        <v/>
      </c>
      <c r="G39" s="13" t="str">
        <f t="shared" si="0"/>
        <v/>
      </c>
      <c r="H39" s="13" t="str">
        <f t="shared" si="1"/>
        <v/>
      </c>
      <c r="I39" s="2" t="str">
        <f t="shared" si="2"/>
        <v/>
      </c>
      <c r="K39" s="14">
        <v>38</v>
      </c>
      <c r="L39" s="15" t="str">
        <f t="shared" si="3"/>
        <v/>
      </c>
    </row>
    <row r="40" spans="1:12" x14ac:dyDescent="0.25">
      <c r="A40" s="12" t="str">
        <f>IF(OR(Equipes!A40="",Equipes!A40="(repos)"),"",Equipes!A40)</f>
        <v/>
      </c>
      <c r="B40" s="13" t="str">
        <f>IF(A40="","",COUNTIFS(Tables!B:B,Classement!A40,Tables!A:A,3)+COUNTIFS(Tables!E:E,Classement!A40,Tables!F:F,3))</f>
        <v/>
      </c>
      <c r="C40" s="13" t="str">
        <f>IF(A40="","",COUNTIFS(Tables!B:B,Classement!A40,Tables!A:A,1)+COUNTIFS(Tables!E:E,Classement!A40,Tables!F:F,1))</f>
        <v/>
      </c>
      <c r="D40" s="13" t="str">
        <f>IF(A40="","",COUNTIFS(Tables!B:B,Classement!A40,Tables!A:A,0)+COUNTIFS(Tables!E:E,Classement!A40,Tables!F:F,0))</f>
        <v/>
      </c>
      <c r="E40" s="13" t="str">
        <f>IF(A40="","",SUMIF(Tables!B:B,Classement!A40,Tables!C:C)+SUMIF(Tables!E:E,Classement!A40,Tables!D:D))</f>
        <v/>
      </c>
      <c r="F40" s="13" t="str">
        <f>IF(A40="","",SUMIF(Tables!B:B,Classement!A40,Tables!D:D)+SUMIF(Tables!E:E,Classement!A40,Tables!C:C))</f>
        <v/>
      </c>
      <c r="G40" s="13" t="str">
        <f t="shared" si="0"/>
        <v/>
      </c>
      <c r="H40" s="13" t="str">
        <f t="shared" si="1"/>
        <v/>
      </c>
      <c r="I40" s="2" t="str">
        <f t="shared" si="2"/>
        <v/>
      </c>
      <c r="K40" s="14">
        <v>39</v>
      </c>
      <c r="L40" s="15" t="str">
        <f t="shared" si="3"/>
        <v/>
      </c>
    </row>
    <row r="41" spans="1:12" x14ac:dyDescent="0.25">
      <c r="A41" s="12" t="str">
        <f>IF(OR(Equipes!A41="",Equipes!A41="(repos)"),"",Equipes!A41)</f>
        <v/>
      </c>
      <c r="B41" s="13" t="str">
        <f>IF(A41="","",COUNTIFS(Tables!B:B,Classement!A41,Tables!A:A,3)+COUNTIFS(Tables!E:E,Classement!A41,Tables!F:F,3))</f>
        <v/>
      </c>
      <c r="C41" s="13" t="str">
        <f>IF(A41="","",COUNTIFS(Tables!B:B,Classement!A41,Tables!A:A,1)+COUNTIFS(Tables!E:E,Classement!A41,Tables!F:F,1))</f>
        <v/>
      </c>
      <c r="D41" s="13" t="str">
        <f>IF(A41="","",COUNTIFS(Tables!B:B,Classement!A41,Tables!A:A,0)+COUNTIFS(Tables!E:E,Classement!A41,Tables!F:F,0))</f>
        <v/>
      </c>
      <c r="E41" s="13" t="str">
        <f>IF(A41="","",SUMIF(Tables!B:B,Classement!A41,Tables!C:C)+SUMIF(Tables!E:E,Classement!A41,Tables!D:D))</f>
        <v/>
      </c>
      <c r="F41" s="13" t="str">
        <f>IF(A41="","",SUMIF(Tables!B:B,Classement!A41,Tables!D:D)+SUMIF(Tables!E:E,Classement!A41,Tables!C:C))</f>
        <v/>
      </c>
      <c r="G41" s="13" t="str">
        <f t="shared" si="0"/>
        <v/>
      </c>
      <c r="H41" s="13" t="str">
        <f t="shared" si="1"/>
        <v/>
      </c>
      <c r="I41" s="2" t="str">
        <f t="shared" si="2"/>
        <v/>
      </c>
      <c r="K41" s="14">
        <v>40</v>
      </c>
      <c r="L41" s="15" t="str">
        <f t="shared" si="3"/>
        <v/>
      </c>
    </row>
    <row r="42" spans="1:12" x14ac:dyDescent="0.25">
      <c r="A42" s="12" t="str">
        <f>IF(OR(Equipes!A42="",Equipes!A42="(repos)"),"",Equipes!A42)</f>
        <v/>
      </c>
      <c r="B42" s="13" t="str">
        <f>IF(A42="","",COUNTIFS(Tables!B:B,Classement!A42,Tables!A:A,3)+COUNTIFS(Tables!E:E,Classement!A42,Tables!F:F,3))</f>
        <v/>
      </c>
      <c r="C42" s="13" t="str">
        <f>IF(A42="","",COUNTIFS(Tables!B:B,Classement!A42,Tables!A:A,1)+COUNTIFS(Tables!E:E,Classement!A42,Tables!F:F,1))</f>
        <v/>
      </c>
      <c r="D42" s="13" t="str">
        <f>IF(A42="","",COUNTIFS(Tables!B:B,Classement!A42,Tables!A:A,0)+COUNTIFS(Tables!E:E,Classement!A42,Tables!F:F,0))</f>
        <v/>
      </c>
      <c r="E42" s="13" t="str">
        <f>IF(A42="","",SUMIF(Tables!B:B,Classement!A42,Tables!C:C)+SUMIF(Tables!E:E,Classement!A42,Tables!D:D))</f>
        <v/>
      </c>
      <c r="F42" s="13" t="str">
        <f>IF(A42="","",SUMIF(Tables!B:B,Classement!A42,Tables!D:D)+SUMIF(Tables!E:E,Classement!A42,Tables!C:C))</f>
        <v/>
      </c>
      <c r="G42" s="13" t="str">
        <f t="shared" si="0"/>
        <v/>
      </c>
      <c r="H42" s="13" t="str">
        <f t="shared" si="1"/>
        <v/>
      </c>
      <c r="I42" s="2" t="str">
        <f t="shared" si="2"/>
        <v/>
      </c>
      <c r="K42" s="14">
        <v>41</v>
      </c>
      <c r="L42" s="15" t="str">
        <f t="shared" si="3"/>
        <v/>
      </c>
    </row>
    <row r="43" spans="1:12" x14ac:dyDescent="0.25">
      <c r="A43" s="12" t="str">
        <f>IF(OR(Equipes!A43="",Equipes!A43="(repos)"),"",Equipes!A43)</f>
        <v/>
      </c>
      <c r="B43" s="13" t="str">
        <f>IF(A43="","",COUNTIFS(Tables!B:B,Classement!A43,Tables!A:A,3)+COUNTIFS(Tables!E:E,Classement!A43,Tables!F:F,3))</f>
        <v/>
      </c>
      <c r="C43" s="13" t="str">
        <f>IF(A43="","",COUNTIFS(Tables!B:B,Classement!A43,Tables!A:A,1)+COUNTIFS(Tables!E:E,Classement!A43,Tables!F:F,1))</f>
        <v/>
      </c>
      <c r="D43" s="13" t="str">
        <f>IF(A43="","",COUNTIFS(Tables!B:B,Classement!A43,Tables!A:A,0)+COUNTIFS(Tables!E:E,Classement!A43,Tables!F:F,0))</f>
        <v/>
      </c>
      <c r="E43" s="13" t="str">
        <f>IF(A43="","",SUMIF(Tables!B:B,Classement!A43,Tables!C:C)+SUMIF(Tables!E:E,Classement!A43,Tables!D:D))</f>
        <v/>
      </c>
      <c r="F43" s="13" t="str">
        <f>IF(A43="","",SUMIF(Tables!B:B,Classement!A43,Tables!D:D)+SUMIF(Tables!E:E,Classement!A43,Tables!C:C))</f>
        <v/>
      </c>
      <c r="G43" s="13" t="str">
        <f t="shared" si="0"/>
        <v/>
      </c>
      <c r="H43" s="13" t="str">
        <f t="shared" si="1"/>
        <v/>
      </c>
      <c r="I43" s="2" t="str">
        <f t="shared" si="2"/>
        <v/>
      </c>
      <c r="K43" s="14">
        <v>42</v>
      </c>
      <c r="L43" s="15" t="str">
        <f t="shared" si="3"/>
        <v/>
      </c>
    </row>
    <row r="44" spans="1:12" x14ac:dyDescent="0.25">
      <c r="A44" s="12" t="str">
        <f>IF(OR(Equipes!A44="",Equipes!A44="(repos)"),"",Equipes!A44)</f>
        <v/>
      </c>
      <c r="B44" s="13" t="str">
        <f>IF(A44="","",COUNTIFS(Tables!B:B,Classement!A44,Tables!A:A,3)+COUNTIFS(Tables!E:E,Classement!A44,Tables!F:F,3))</f>
        <v/>
      </c>
      <c r="C44" s="13" t="str">
        <f>IF(A44="","",COUNTIFS(Tables!B:B,Classement!A44,Tables!A:A,1)+COUNTIFS(Tables!E:E,Classement!A44,Tables!F:F,1))</f>
        <v/>
      </c>
      <c r="D44" s="13" t="str">
        <f>IF(A44="","",COUNTIFS(Tables!B:B,Classement!A44,Tables!A:A,0)+COUNTIFS(Tables!E:E,Classement!A44,Tables!F:F,0))</f>
        <v/>
      </c>
      <c r="E44" s="13" t="str">
        <f>IF(A44="","",SUMIF(Tables!B:B,Classement!A44,Tables!C:C)+SUMIF(Tables!E:E,Classement!A44,Tables!D:D))</f>
        <v/>
      </c>
      <c r="F44" s="13" t="str">
        <f>IF(A44="","",SUMIF(Tables!B:B,Classement!A44,Tables!D:D)+SUMIF(Tables!E:E,Classement!A44,Tables!C:C))</f>
        <v/>
      </c>
      <c r="G44" s="13" t="str">
        <f t="shared" si="0"/>
        <v/>
      </c>
      <c r="H44" s="13" t="str">
        <f t="shared" si="1"/>
        <v/>
      </c>
      <c r="I44" s="2" t="str">
        <f t="shared" si="2"/>
        <v/>
      </c>
      <c r="K44" s="14">
        <v>43</v>
      </c>
      <c r="L44" s="15" t="str">
        <f t="shared" si="3"/>
        <v/>
      </c>
    </row>
    <row r="45" spans="1:12" x14ac:dyDescent="0.25">
      <c r="A45" s="12" t="str">
        <f>IF(OR(Equipes!A45="",Equipes!A45="(repos)"),"",Equipes!A45)</f>
        <v/>
      </c>
      <c r="B45" s="13" t="str">
        <f>IF(A45="","",COUNTIFS(Tables!B:B,Classement!A45,Tables!A:A,3)+COUNTIFS(Tables!E:E,Classement!A45,Tables!F:F,3))</f>
        <v/>
      </c>
      <c r="C45" s="13" t="str">
        <f>IF(A45="","",COUNTIFS(Tables!B:B,Classement!A45,Tables!A:A,1)+COUNTIFS(Tables!E:E,Classement!A45,Tables!F:F,1))</f>
        <v/>
      </c>
      <c r="D45" s="13" t="str">
        <f>IF(A45="","",COUNTIFS(Tables!B:B,Classement!A45,Tables!A:A,0)+COUNTIFS(Tables!E:E,Classement!A45,Tables!F:F,0))</f>
        <v/>
      </c>
      <c r="E45" s="13" t="str">
        <f>IF(A45="","",SUMIF(Tables!B:B,Classement!A45,Tables!C:C)+SUMIF(Tables!E:E,Classement!A45,Tables!D:D))</f>
        <v/>
      </c>
      <c r="F45" s="13" t="str">
        <f>IF(A45="","",SUMIF(Tables!B:B,Classement!A45,Tables!D:D)+SUMIF(Tables!E:E,Classement!A45,Tables!C:C))</f>
        <v/>
      </c>
      <c r="G45" s="13" t="str">
        <f t="shared" si="0"/>
        <v/>
      </c>
      <c r="H45" s="13" t="str">
        <f t="shared" si="1"/>
        <v/>
      </c>
      <c r="I45" s="2" t="str">
        <f t="shared" si="2"/>
        <v/>
      </c>
      <c r="K45" s="14">
        <v>44</v>
      </c>
      <c r="L45" s="15" t="str">
        <f t="shared" si="3"/>
        <v/>
      </c>
    </row>
    <row r="46" spans="1:12" x14ac:dyDescent="0.25">
      <c r="A46" s="12" t="str">
        <f>IF(OR(Equipes!A46="",Equipes!A46="(repos)"),"",Equipes!A46)</f>
        <v/>
      </c>
      <c r="B46" s="13" t="str">
        <f>IF(A46="","",COUNTIFS(Tables!B:B,Classement!A46,Tables!A:A,3)+COUNTIFS(Tables!E:E,Classement!A46,Tables!F:F,3))</f>
        <v/>
      </c>
      <c r="C46" s="13" t="str">
        <f>IF(A46="","",COUNTIFS(Tables!B:B,Classement!A46,Tables!A:A,1)+COUNTIFS(Tables!E:E,Classement!A46,Tables!F:F,1))</f>
        <v/>
      </c>
      <c r="D46" s="13" t="str">
        <f>IF(A46="","",COUNTIFS(Tables!B:B,Classement!A46,Tables!A:A,0)+COUNTIFS(Tables!E:E,Classement!A46,Tables!F:F,0))</f>
        <v/>
      </c>
      <c r="E46" s="13" t="str">
        <f>IF(A46="","",SUMIF(Tables!B:B,Classement!A46,Tables!C:C)+SUMIF(Tables!E:E,Classement!A46,Tables!D:D))</f>
        <v/>
      </c>
      <c r="F46" s="13" t="str">
        <f>IF(A46="","",SUMIF(Tables!B:B,Classement!A46,Tables!D:D)+SUMIF(Tables!E:E,Classement!A46,Tables!C:C))</f>
        <v/>
      </c>
      <c r="G46" s="13" t="str">
        <f t="shared" si="0"/>
        <v/>
      </c>
      <c r="H46" s="13" t="str">
        <f t="shared" si="1"/>
        <v/>
      </c>
      <c r="I46" s="2" t="str">
        <f t="shared" si="2"/>
        <v/>
      </c>
      <c r="K46" s="14">
        <v>45</v>
      </c>
      <c r="L46" s="15" t="str">
        <f t="shared" si="3"/>
        <v/>
      </c>
    </row>
    <row r="47" spans="1:12" x14ac:dyDescent="0.25">
      <c r="A47" s="12" t="str">
        <f>IF(OR(Equipes!A47="",Equipes!A47="(repos)"),"",Equipes!A47)</f>
        <v/>
      </c>
      <c r="B47" s="13" t="str">
        <f>IF(A47="","",COUNTIFS(Tables!B:B,Classement!A47,Tables!A:A,3)+COUNTIFS(Tables!E:E,Classement!A47,Tables!F:F,3))</f>
        <v/>
      </c>
      <c r="C47" s="13" t="str">
        <f>IF(A47="","",COUNTIFS(Tables!B:B,Classement!A47,Tables!A:A,1)+COUNTIFS(Tables!E:E,Classement!A47,Tables!F:F,1))</f>
        <v/>
      </c>
      <c r="D47" s="13" t="str">
        <f>IF(A47="","",COUNTIFS(Tables!B:B,Classement!A47,Tables!A:A,0)+COUNTIFS(Tables!E:E,Classement!A47,Tables!F:F,0))</f>
        <v/>
      </c>
      <c r="E47" s="13" t="str">
        <f>IF(A47="","",SUMIF(Tables!B:B,Classement!A47,Tables!C:C)+SUMIF(Tables!E:E,Classement!A47,Tables!D:D))</f>
        <v/>
      </c>
      <c r="F47" s="13" t="str">
        <f>IF(A47="","",SUMIF(Tables!B:B,Classement!A47,Tables!D:D)+SUMIF(Tables!E:E,Classement!A47,Tables!C:C))</f>
        <v/>
      </c>
      <c r="G47" s="13" t="str">
        <f t="shared" si="0"/>
        <v/>
      </c>
      <c r="H47" s="13" t="str">
        <f t="shared" si="1"/>
        <v/>
      </c>
      <c r="I47" s="2" t="str">
        <f t="shared" si="2"/>
        <v/>
      </c>
      <c r="K47" s="14">
        <v>46</v>
      </c>
      <c r="L47" s="15" t="str">
        <f t="shared" si="3"/>
        <v/>
      </c>
    </row>
    <row r="48" spans="1:12" x14ac:dyDescent="0.25">
      <c r="A48" s="12" t="str">
        <f>IF(OR(Equipes!A48="",Equipes!A48="(repos)"),"",Equipes!A48)</f>
        <v/>
      </c>
      <c r="B48" s="13" t="str">
        <f>IF(A48="","",COUNTIFS(Tables!B:B,Classement!A48,Tables!A:A,3)+COUNTIFS(Tables!E:E,Classement!A48,Tables!F:F,3))</f>
        <v/>
      </c>
      <c r="C48" s="13" t="str">
        <f>IF(A48="","",COUNTIFS(Tables!B:B,Classement!A48,Tables!A:A,1)+COUNTIFS(Tables!E:E,Classement!A48,Tables!F:F,1))</f>
        <v/>
      </c>
      <c r="D48" s="13" t="str">
        <f>IF(A48="","",COUNTIFS(Tables!B:B,Classement!A48,Tables!A:A,0)+COUNTIFS(Tables!E:E,Classement!A48,Tables!F:F,0))</f>
        <v/>
      </c>
      <c r="E48" s="13" t="str">
        <f>IF(A48="","",SUMIF(Tables!B:B,Classement!A48,Tables!C:C)+SUMIF(Tables!E:E,Classement!A48,Tables!D:D))</f>
        <v/>
      </c>
      <c r="F48" s="13" t="str">
        <f>IF(A48="","",SUMIF(Tables!B:B,Classement!A48,Tables!D:D)+SUMIF(Tables!E:E,Classement!A48,Tables!C:C))</f>
        <v/>
      </c>
      <c r="G48" s="13" t="str">
        <f t="shared" si="0"/>
        <v/>
      </c>
      <c r="H48" s="13" t="str">
        <f t="shared" si="1"/>
        <v/>
      </c>
      <c r="I48" s="2" t="str">
        <f t="shared" si="2"/>
        <v/>
      </c>
      <c r="K48" s="14">
        <v>47</v>
      </c>
      <c r="L48" s="15" t="str">
        <f t="shared" si="3"/>
        <v/>
      </c>
    </row>
    <row r="49" spans="1:12" x14ac:dyDescent="0.25">
      <c r="A49" s="12" t="str">
        <f>IF(OR(Equipes!A49="",Equipes!A49="(repos)"),"",Equipes!A49)</f>
        <v/>
      </c>
      <c r="B49" s="13" t="str">
        <f>IF(A49="","",COUNTIFS(Tables!B:B,Classement!A49,Tables!A:A,3)+COUNTIFS(Tables!E:E,Classement!A49,Tables!F:F,3))</f>
        <v/>
      </c>
      <c r="C49" s="13" t="str">
        <f>IF(A49="","",COUNTIFS(Tables!B:B,Classement!A49,Tables!A:A,1)+COUNTIFS(Tables!E:E,Classement!A49,Tables!F:F,1))</f>
        <v/>
      </c>
      <c r="D49" s="13" t="str">
        <f>IF(A49="","",COUNTIFS(Tables!B:B,Classement!A49,Tables!A:A,0)+COUNTIFS(Tables!E:E,Classement!A49,Tables!F:F,0))</f>
        <v/>
      </c>
      <c r="E49" s="13" t="str">
        <f>IF(A49="","",SUMIF(Tables!B:B,Classement!A49,Tables!C:C)+SUMIF(Tables!E:E,Classement!A49,Tables!D:D))</f>
        <v/>
      </c>
      <c r="F49" s="13" t="str">
        <f>IF(A49="","",SUMIF(Tables!B:B,Classement!A49,Tables!D:D)+SUMIF(Tables!E:E,Classement!A49,Tables!C:C))</f>
        <v/>
      </c>
      <c r="G49" s="13" t="str">
        <f t="shared" si="0"/>
        <v/>
      </c>
      <c r="H49" s="13" t="str">
        <f t="shared" si="1"/>
        <v/>
      </c>
      <c r="I49" s="2" t="str">
        <f t="shared" si="2"/>
        <v/>
      </c>
      <c r="K49" s="14">
        <v>48</v>
      </c>
      <c r="L49" s="15" t="str">
        <f t="shared" si="3"/>
        <v/>
      </c>
    </row>
    <row r="50" spans="1:12" x14ac:dyDescent="0.25">
      <c r="A50" s="12" t="str">
        <f>IF(OR(Equipes!A50="",Equipes!A50="(repos)"),"",Equipes!A50)</f>
        <v/>
      </c>
      <c r="B50" s="13" t="str">
        <f>IF(A50="","",COUNTIFS(Tables!B:B,Classement!A50,Tables!A:A,3)+COUNTIFS(Tables!E:E,Classement!A50,Tables!F:F,3))</f>
        <v/>
      </c>
      <c r="C50" s="13" t="str">
        <f>IF(A50="","",COUNTIFS(Tables!B:B,Classement!A50,Tables!A:A,1)+COUNTIFS(Tables!E:E,Classement!A50,Tables!F:F,1))</f>
        <v/>
      </c>
      <c r="D50" s="13" t="str">
        <f>IF(A50="","",COUNTIFS(Tables!B:B,Classement!A50,Tables!A:A,0)+COUNTIFS(Tables!E:E,Classement!A50,Tables!F:F,0))</f>
        <v/>
      </c>
      <c r="E50" s="13" t="str">
        <f>IF(A50="","",SUMIF(Tables!B:B,Classement!A50,Tables!C:C)+SUMIF(Tables!E:E,Classement!A50,Tables!D:D))</f>
        <v/>
      </c>
      <c r="F50" s="13" t="str">
        <f>IF(A50="","",SUMIF(Tables!B:B,Classement!A50,Tables!D:D)+SUMIF(Tables!E:E,Classement!A50,Tables!C:C))</f>
        <v/>
      </c>
      <c r="G50" s="13" t="str">
        <f t="shared" si="0"/>
        <v/>
      </c>
      <c r="H50" s="13" t="str">
        <f t="shared" si="1"/>
        <v/>
      </c>
      <c r="I50" s="2" t="str">
        <f t="shared" si="2"/>
        <v/>
      </c>
      <c r="K50" s="14">
        <v>49</v>
      </c>
      <c r="L50" s="15" t="str">
        <f t="shared" si="3"/>
        <v/>
      </c>
    </row>
    <row r="51" spans="1:12" x14ac:dyDescent="0.25">
      <c r="A51" s="12" t="str">
        <f>IF(OR(Equipes!A51="",Equipes!A51="(repos)"),"",Equipes!A51)</f>
        <v/>
      </c>
      <c r="B51" s="13" t="str">
        <f>IF(A51="","",COUNTIFS(Tables!B:B,Classement!A51,Tables!A:A,3)+COUNTIFS(Tables!E:E,Classement!A51,Tables!F:F,3))</f>
        <v/>
      </c>
      <c r="C51" s="13" t="str">
        <f>IF(A51="","",COUNTIFS(Tables!B:B,Classement!A51,Tables!A:A,1)+COUNTIFS(Tables!E:E,Classement!A51,Tables!F:F,1))</f>
        <v/>
      </c>
      <c r="D51" s="13" t="str">
        <f>IF(A51="","",COUNTIFS(Tables!B:B,Classement!A51,Tables!A:A,0)+COUNTIFS(Tables!E:E,Classement!A51,Tables!F:F,0))</f>
        <v/>
      </c>
      <c r="E51" s="13" t="str">
        <f>IF(A51="","",SUMIF(Tables!B:B,Classement!A51,Tables!C:C)+SUMIF(Tables!E:E,Classement!A51,Tables!D:D))</f>
        <v/>
      </c>
      <c r="F51" s="13" t="str">
        <f>IF(A51="","",SUMIF(Tables!B:B,Classement!A51,Tables!D:D)+SUMIF(Tables!E:E,Classement!A51,Tables!C:C))</f>
        <v/>
      </c>
      <c r="G51" s="13" t="str">
        <f t="shared" si="0"/>
        <v/>
      </c>
      <c r="H51" s="13" t="str">
        <f t="shared" si="1"/>
        <v/>
      </c>
      <c r="I51" s="2" t="str">
        <f t="shared" si="2"/>
        <v/>
      </c>
      <c r="K51" s="14">
        <v>50</v>
      </c>
      <c r="L51" s="15" t="str">
        <f t="shared" si="3"/>
        <v/>
      </c>
    </row>
    <row r="52" spans="1:12" x14ac:dyDescent="0.25">
      <c r="A52" s="12" t="str">
        <f>IF(OR(Equipes!A52="",Equipes!A52="(repos)"),"",Equipes!A52)</f>
        <v/>
      </c>
      <c r="B52" s="13" t="str">
        <f>IF(A52="","",COUNTIFS(Tables!B:B,Classement!A52,Tables!A:A,3)+COUNTIFS(Tables!E:E,Classement!A52,Tables!F:F,3))</f>
        <v/>
      </c>
      <c r="C52" s="13" t="str">
        <f>IF(A52="","",COUNTIFS(Tables!B:B,Classement!A52,Tables!A:A,1)+COUNTIFS(Tables!E:E,Classement!A52,Tables!F:F,1))</f>
        <v/>
      </c>
      <c r="D52" s="13" t="str">
        <f>IF(A52="","",COUNTIFS(Tables!B:B,Classement!A52,Tables!A:A,0)+COUNTIFS(Tables!E:E,Classement!A52,Tables!F:F,0))</f>
        <v/>
      </c>
      <c r="E52" s="13" t="str">
        <f>IF(A52="","",SUMIF(Tables!B:B,Classement!A52,Tables!C:C)+SUMIF(Tables!E:E,Classement!A52,Tables!D:D))</f>
        <v/>
      </c>
      <c r="F52" s="13" t="str">
        <f>IF(A52="","",SUMIF(Tables!B:B,Classement!A52,Tables!D:D)+SUMIF(Tables!E:E,Classement!A52,Tables!C:C))</f>
        <v/>
      </c>
      <c r="G52" s="13" t="str">
        <f t="shared" si="0"/>
        <v/>
      </c>
      <c r="H52" s="13" t="str">
        <f t="shared" si="1"/>
        <v/>
      </c>
      <c r="I52" s="2" t="str">
        <f t="shared" si="2"/>
        <v/>
      </c>
      <c r="K52" s="14">
        <v>51</v>
      </c>
      <c r="L52" s="15" t="str">
        <f t="shared" si="3"/>
        <v/>
      </c>
    </row>
    <row r="53" spans="1:12" x14ac:dyDescent="0.25">
      <c r="A53" s="12" t="str">
        <f>IF(OR(Equipes!A53="",Equipes!A53="(repos)"),"",Equipes!A53)</f>
        <v/>
      </c>
      <c r="B53" s="13" t="str">
        <f>IF(A53="","",COUNTIFS(Tables!B:B,Classement!A53,Tables!A:A,3)+COUNTIFS(Tables!E:E,Classement!A53,Tables!F:F,3))</f>
        <v/>
      </c>
      <c r="C53" s="13" t="str">
        <f>IF(A53="","",COUNTIFS(Tables!B:B,Classement!A53,Tables!A:A,1)+COUNTIFS(Tables!E:E,Classement!A53,Tables!F:F,1))</f>
        <v/>
      </c>
      <c r="D53" s="13" t="str">
        <f>IF(A53="","",COUNTIFS(Tables!B:B,Classement!A53,Tables!A:A,0)+COUNTIFS(Tables!E:E,Classement!A53,Tables!F:F,0))</f>
        <v/>
      </c>
      <c r="E53" s="13" t="str">
        <f>IF(A53="","",SUMIF(Tables!B:B,Classement!A53,Tables!C:C)+SUMIF(Tables!E:E,Classement!A53,Tables!D:D))</f>
        <v/>
      </c>
      <c r="F53" s="13" t="str">
        <f>IF(A53="","",SUMIF(Tables!B:B,Classement!A53,Tables!D:D)+SUMIF(Tables!E:E,Classement!A53,Tables!C:C))</f>
        <v/>
      </c>
      <c r="G53" s="13" t="str">
        <f t="shared" si="0"/>
        <v/>
      </c>
      <c r="H53" s="13" t="str">
        <f t="shared" si="1"/>
        <v/>
      </c>
      <c r="I53" s="2" t="str">
        <f t="shared" si="2"/>
        <v/>
      </c>
      <c r="K53" s="14">
        <v>52</v>
      </c>
      <c r="L53" s="15" t="str">
        <f t="shared" si="3"/>
        <v/>
      </c>
    </row>
    <row r="54" spans="1:12" x14ac:dyDescent="0.25">
      <c r="A54" s="12" t="str">
        <f>IF(OR(Equipes!A54="",Equipes!A54="(repos)"),"",Equipes!A54)</f>
        <v/>
      </c>
      <c r="B54" s="13" t="str">
        <f>IF(A54="","",COUNTIFS(Tables!B:B,Classement!A54,Tables!A:A,3)+COUNTIFS(Tables!E:E,Classement!A54,Tables!F:F,3))</f>
        <v/>
      </c>
      <c r="C54" s="13" t="str">
        <f>IF(A54="","",COUNTIFS(Tables!B:B,Classement!A54,Tables!A:A,1)+COUNTIFS(Tables!E:E,Classement!A54,Tables!F:F,1))</f>
        <v/>
      </c>
      <c r="D54" s="13" t="str">
        <f>IF(A54="","",COUNTIFS(Tables!B:B,Classement!A54,Tables!A:A,0)+COUNTIFS(Tables!E:E,Classement!A54,Tables!F:F,0))</f>
        <v/>
      </c>
      <c r="E54" s="13" t="str">
        <f>IF(A54="","",SUMIF(Tables!B:B,Classement!A54,Tables!C:C)+SUMIF(Tables!E:E,Classement!A54,Tables!D:D))</f>
        <v/>
      </c>
      <c r="F54" s="13" t="str">
        <f>IF(A54="","",SUMIF(Tables!B:B,Classement!A54,Tables!D:D)+SUMIF(Tables!E:E,Classement!A54,Tables!C:C))</f>
        <v/>
      </c>
      <c r="G54" s="13" t="str">
        <f t="shared" si="0"/>
        <v/>
      </c>
      <c r="H54" s="13" t="str">
        <f t="shared" si="1"/>
        <v/>
      </c>
      <c r="I54" s="2" t="str">
        <f t="shared" si="2"/>
        <v/>
      </c>
      <c r="K54" s="14">
        <v>53</v>
      </c>
      <c r="L54" s="15" t="str">
        <f t="shared" si="3"/>
        <v/>
      </c>
    </row>
    <row r="55" spans="1:12" x14ac:dyDescent="0.25">
      <c r="A55" s="12" t="str">
        <f>IF(OR(Equipes!A55="",Equipes!A55="(repos)"),"",Equipes!A55)</f>
        <v/>
      </c>
      <c r="B55" s="13" t="str">
        <f>IF(A55="","",COUNTIFS(Tables!B:B,Classement!A55,Tables!A:A,3)+COUNTIFS(Tables!E:E,Classement!A55,Tables!F:F,3))</f>
        <v/>
      </c>
      <c r="C55" s="13" t="str">
        <f>IF(A55="","",COUNTIFS(Tables!B:B,Classement!A55,Tables!A:A,1)+COUNTIFS(Tables!E:E,Classement!A55,Tables!F:F,1))</f>
        <v/>
      </c>
      <c r="D55" s="13" t="str">
        <f>IF(A55="","",COUNTIFS(Tables!B:B,Classement!A55,Tables!A:A,0)+COUNTIFS(Tables!E:E,Classement!A55,Tables!F:F,0))</f>
        <v/>
      </c>
      <c r="E55" s="13" t="str">
        <f>IF(A55="","",SUMIF(Tables!B:B,Classement!A55,Tables!C:C)+SUMIF(Tables!E:E,Classement!A55,Tables!D:D))</f>
        <v/>
      </c>
      <c r="F55" s="13" t="str">
        <f>IF(A55="","",SUMIF(Tables!B:B,Classement!A55,Tables!D:D)+SUMIF(Tables!E:E,Classement!A55,Tables!C:C))</f>
        <v/>
      </c>
      <c r="G55" s="13" t="str">
        <f t="shared" si="0"/>
        <v/>
      </c>
      <c r="H55" s="13" t="str">
        <f t="shared" si="1"/>
        <v/>
      </c>
      <c r="I55" s="2" t="str">
        <f t="shared" si="2"/>
        <v/>
      </c>
      <c r="K55" s="14">
        <v>54</v>
      </c>
      <c r="L55" s="15" t="str">
        <f t="shared" si="3"/>
        <v/>
      </c>
    </row>
    <row r="56" spans="1:12" x14ac:dyDescent="0.25">
      <c r="A56" s="12" t="str">
        <f>IF(OR(Equipes!A56="",Equipes!A56="(repos)"),"",Equipes!A56)</f>
        <v/>
      </c>
      <c r="B56" s="13" t="str">
        <f>IF(A56="","",COUNTIFS(Tables!B:B,Classement!A56,Tables!A:A,3)+COUNTIFS(Tables!E:E,Classement!A56,Tables!F:F,3))</f>
        <v/>
      </c>
      <c r="C56" s="13" t="str">
        <f>IF(A56="","",COUNTIFS(Tables!B:B,Classement!A56,Tables!A:A,1)+COUNTIFS(Tables!E:E,Classement!A56,Tables!F:F,1))</f>
        <v/>
      </c>
      <c r="D56" s="13" t="str">
        <f>IF(A56="","",COUNTIFS(Tables!B:B,Classement!A56,Tables!A:A,0)+COUNTIFS(Tables!E:E,Classement!A56,Tables!F:F,0))</f>
        <v/>
      </c>
      <c r="E56" s="13" t="str">
        <f>IF(A56="","",SUMIF(Tables!B:B,Classement!A56,Tables!C:C)+SUMIF(Tables!E:E,Classement!A56,Tables!D:D))</f>
        <v/>
      </c>
      <c r="F56" s="13" t="str">
        <f>IF(A56="","",SUMIF(Tables!B:B,Classement!A56,Tables!D:D)+SUMIF(Tables!E:E,Classement!A56,Tables!C:C))</f>
        <v/>
      </c>
      <c r="G56" s="13" t="str">
        <f t="shared" si="0"/>
        <v/>
      </c>
      <c r="H56" s="13" t="str">
        <f t="shared" si="1"/>
        <v/>
      </c>
      <c r="I56" s="2" t="str">
        <f t="shared" si="2"/>
        <v/>
      </c>
      <c r="K56" s="14">
        <v>55</v>
      </c>
      <c r="L56" s="15" t="str">
        <f t="shared" si="3"/>
        <v/>
      </c>
    </row>
    <row r="57" spans="1:12" x14ac:dyDescent="0.25">
      <c r="A57" s="12" t="str">
        <f>IF(OR(Equipes!A57="",Equipes!A57="(repos)"),"",Equipes!A57)</f>
        <v/>
      </c>
      <c r="B57" s="13" t="str">
        <f>IF(A57="","",COUNTIFS(Tables!B:B,Classement!A57,Tables!A:A,3)+COUNTIFS(Tables!E:E,Classement!A57,Tables!F:F,3))</f>
        <v/>
      </c>
      <c r="C57" s="13" t="str">
        <f>IF(A57="","",COUNTIFS(Tables!B:B,Classement!A57,Tables!A:A,1)+COUNTIFS(Tables!E:E,Classement!A57,Tables!F:F,1))</f>
        <v/>
      </c>
      <c r="D57" s="13" t="str">
        <f>IF(A57="","",COUNTIFS(Tables!B:B,Classement!A57,Tables!A:A,0)+COUNTIFS(Tables!E:E,Classement!A57,Tables!F:F,0))</f>
        <v/>
      </c>
      <c r="E57" s="13" t="str">
        <f>IF(A57="","",SUMIF(Tables!B:B,Classement!A57,Tables!C:C)+SUMIF(Tables!E:E,Classement!A57,Tables!D:D))</f>
        <v/>
      </c>
      <c r="F57" s="13" t="str">
        <f>IF(A57="","",SUMIF(Tables!B:B,Classement!A57,Tables!D:D)+SUMIF(Tables!E:E,Classement!A57,Tables!C:C))</f>
        <v/>
      </c>
      <c r="G57" s="13" t="str">
        <f t="shared" si="0"/>
        <v/>
      </c>
      <c r="H57" s="13" t="str">
        <f t="shared" si="1"/>
        <v/>
      </c>
      <c r="I57" s="2" t="str">
        <f t="shared" si="2"/>
        <v/>
      </c>
      <c r="K57" s="14">
        <v>56</v>
      </c>
      <c r="L57" s="15" t="str">
        <f t="shared" si="3"/>
        <v/>
      </c>
    </row>
    <row r="58" spans="1:12" x14ac:dyDescent="0.25">
      <c r="A58" s="12" t="str">
        <f>IF(OR(Equipes!A58="",Equipes!A58="(repos)"),"",Equipes!A58)</f>
        <v/>
      </c>
      <c r="B58" s="13" t="str">
        <f>IF(A58="","",COUNTIFS(Tables!B:B,Classement!A58,Tables!A:A,3)+COUNTIFS(Tables!E:E,Classement!A58,Tables!F:F,3))</f>
        <v/>
      </c>
      <c r="C58" s="13" t="str">
        <f>IF(A58="","",COUNTIFS(Tables!B:B,Classement!A58,Tables!A:A,1)+COUNTIFS(Tables!E:E,Classement!A58,Tables!F:F,1))</f>
        <v/>
      </c>
      <c r="D58" s="13" t="str">
        <f>IF(A58="","",COUNTIFS(Tables!B:B,Classement!A58,Tables!A:A,0)+COUNTIFS(Tables!E:E,Classement!A58,Tables!F:F,0))</f>
        <v/>
      </c>
      <c r="E58" s="13" t="str">
        <f>IF(A58="","",SUMIF(Tables!B:B,Classement!A58,Tables!C:C)+SUMIF(Tables!E:E,Classement!A58,Tables!D:D))</f>
        <v/>
      </c>
      <c r="F58" s="13" t="str">
        <f>IF(A58="","",SUMIF(Tables!B:B,Classement!A58,Tables!D:D)+SUMIF(Tables!E:E,Classement!A58,Tables!C:C))</f>
        <v/>
      </c>
      <c r="G58" s="13" t="str">
        <f t="shared" si="0"/>
        <v/>
      </c>
      <c r="H58" s="13" t="str">
        <f t="shared" si="1"/>
        <v/>
      </c>
      <c r="I58" s="2" t="str">
        <f t="shared" si="2"/>
        <v/>
      </c>
      <c r="K58" s="14">
        <v>57</v>
      </c>
      <c r="L58" s="15" t="str">
        <f t="shared" si="3"/>
        <v/>
      </c>
    </row>
    <row r="59" spans="1:12" x14ac:dyDescent="0.25">
      <c r="A59" s="12" t="str">
        <f>IF(OR(Equipes!A59="",Equipes!A59="(repos)"),"",Equipes!A59)</f>
        <v/>
      </c>
      <c r="B59" s="13" t="str">
        <f>IF(A59="","",COUNTIFS(Tables!B:B,Classement!A59,Tables!A:A,3)+COUNTIFS(Tables!E:E,Classement!A59,Tables!F:F,3))</f>
        <v/>
      </c>
      <c r="C59" s="13" t="str">
        <f>IF(A59="","",COUNTIFS(Tables!B:B,Classement!A59,Tables!A:A,1)+COUNTIFS(Tables!E:E,Classement!A59,Tables!F:F,1))</f>
        <v/>
      </c>
      <c r="D59" s="13" t="str">
        <f>IF(A59="","",COUNTIFS(Tables!B:B,Classement!A59,Tables!A:A,0)+COUNTIFS(Tables!E:E,Classement!A59,Tables!F:F,0))</f>
        <v/>
      </c>
      <c r="E59" s="13" t="str">
        <f>IF(A59="","",SUMIF(Tables!B:B,Classement!A59,Tables!C:C)+SUMIF(Tables!E:E,Classement!A59,Tables!D:D))</f>
        <v/>
      </c>
      <c r="F59" s="13" t="str">
        <f>IF(A59="","",SUMIF(Tables!B:B,Classement!A59,Tables!D:D)+SUMIF(Tables!E:E,Classement!A59,Tables!C:C))</f>
        <v/>
      </c>
      <c r="G59" s="13" t="str">
        <f t="shared" si="0"/>
        <v/>
      </c>
      <c r="H59" s="13" t="str">
        <f t="shared" si="1"/>
        <v/>
      </c>
      <c r="I59" s="2" t="str">
        <f t="shared" si="2"/>
        <v/>
      </c>
      <c r="K59" s="14">
        <v>58</v>
      </c>
      <c r="L59" s="15" t="str">
        <f t="shared" si="3"/>
        <v/>
      </c>
    </row>
    <row r="60" spans="1:12" x14ac:dyDescent="0.25">
      <c r="A60" s="12" t="str">
        <f>IF(OR(Equipes!A60="",Equipes!A60="(repos)"),"",Equipes!A60)</f>
        <v/>
      </c>
      <c r="B60" s="13" t="str">
        <f>IF(A60="","",COUNTIFS(Tables!B:B,Classement!A60,Tables!A:A,3)+COUNTIFS(Tables!E:E,Classement!A60,Tables!F:F,3))</f>
        <v/>
      </c>
      <c r="C60" s="13" t="str">
        <f>IF(A60="","",COUNTIFS(Tables!B:B,Classement!A60,Tables!A:A,1)+COUNTIFS(Tables!E:E,Classement!A60,Tables!F:F,1))</f>
        <v/>
      </c>
      <c r="D60" s="13" t="str">
        <f>IF(A60="","",COUNTIFS(Tables!B:B,Classement!A60,Tables!A:A,0)+COUNTIFS(Tables!E:E,Classement!A60,Tables!F:F,0))</f>
        <v/>
      </c>
      <c r="E60" s="13" t="str">
        <f>IF(A60="","",SUMIF(Tables!B:B,Classement!A60,Tables!C:C)+SUMIF(Tables!E:E,Classement!A60,Tables!D:D))</f>
        <v/>
      </c>
      <c r="F60" s="13" t="str">
        <f>IF(A60="","",SUMIF(Tables!B:B,Classement!A60,Tables!D:D)+SUMIF(Tables!E:E,Classement!A60,Tables!C:C))</f>
        <v/>
      </c>
      <c r="G60" s="13" t="str">
        <f t="shared" si="0"/>
        <v/>
      </c>
      <c r="H60" s="13" t="str">
        <f t="shared" si="1"/>
        <v/>
      </c>
      <c r="I60" s="2" t="str">
        <f t="shared" si="2"/>
        <v/>
      </c>
      <c r="K60" s="14">
        <v>59</v>
      </c>
      <c r="L60" s="15" t="str">
        <f t="shared" si="3"/>
        <v/>
      </c>
    </row>
    <row r="61" spans="1:12" x14ac:dyDescent="0.25">
      <c r="A61" s="12" t="str">
        <f>IF(OR(Equipes!A61="",Equipes!A61="(repos)"),"",Equipes!A61)</f>
        <v/>
      </c>
      <c r="B61" s="13" t="str">
        <f>IF(A61="","",COUNTIFS(Tables!B:B,Classement!A61,Tables!A:A,3)+COUNTIFS(Tables!E:E,Classement!A61,Tables!F:F,3))</f>
        <v/>
      </c>
      <c r="C61" s="13" t="str">
        <f>IF(A61="","",COUNTIFS(Tables!B:B,Classement!A61,Tables!A:A,1)+COUNTIFS(Tables!E:E,Classement!A61,Tables!F:F,1))</f>
        <v/>
      </c>
      <c r="D61" s="13" t="str">
        <f>IF(A61="","",COUNTIFS(Tables!B:B,Classement!A61,Tables!A:A,0)+COUNTIFS(Tables!E:E,Classement!A61,Tables!F:F,0))</f>
        <v/>
      </c>
      <c r="E61" s="13" t="str">
        <f>IF(A61="","",SUMIF(Tables!B:B,Classement!A61,Tables!C:C)+SUMIF(Tables!E:E,Classement!A61,Tables!D:D))</f>
        <v/>
      </c>
      <c r="F61" s="13" t="str">
        <f>IF(A61="","",SUMIF(Tables!B:B,Classement!A61,Tables!D:D)+SUMIF(Tables!E:E,Classement!A61,Tables!C:C))</f>
        <v/>
      </c>
      <c r="G61" s="13" t="str">
        <f t="shared" si="0"/>
        <v/>
      </c>
      <c r="H61" s="13" t="str">
        <f t="shared" si="1"/>
        <v/>
      </c>
      <c r="I61" s="2" t="str">
        <f t="shared" si="2"/>
        <v/>
      </c>
      <c r="K61" s="14">
        <v>60</v>
      </c>
      <c r="L61" s="15" t="str">
        <f t="shared" si="3"/>
        <v/>
      </c>
    </row>
    <row r="62" spans="1:12" x14ac:dyDescent="0.25">
      <c r="A62" s="12" t="str">
        <f>IF(OR(Equipes!A62="",Equipes!A62="(repos)"),"",Equipes!A62)</f>
        <v/>
      </c>
      <c r="B62" s="13" t="str">
        <f>IF(A62="","",COUNTIFS(Tables!B:B,Classement!A62,Tables!A:A,3)+COUNTIFS(Tables!E:E,Classement!A62,Tables!F:F,3))</f>
        <v/>
      </c>
      <c r="C62" s="13" t="str">
        <f>IF(A62="","",COUNTIFS(Tables!B:B,Classement!A62,Tables!A:A,1)+COUNTIFS(Tables!E:E,Classement!A62,Tables!F:F,1))</f>
        <v/>
      </c>
      <c r="D62" s="13" t="str">
        <f>IF(A62="","",COUNTIFS(Tables!B:B,Classement!A62,Tables!A:A,0)+COUNTIFS(Tables!E:E,Classement!A62,Tables!F:F,0))</f>
        <v/>
      </c>
      <c r="E62" s="13" t="str">
        <f>IF(A62="","",SUMIF(Tables!B:B,Classement!A62,Tables!C:C)+SUMIF(Tables!E:E,Classement!A62,Tables!D:D))</f>
        <v/>
      </c>
      <c r="F62" s="13" t="str">
        <f>IF(A62="","",SUMIF(Tables!B:B,Classement!A62,Tables!D:D)+SUMIF(Tables!E:E,Classement!A62,Tables!C:C))</f>
        <v/>
      </c>
      <c r="G62" s="13" t="str">
        <f t="shared" si="0"/>
        <v/>
      </c>
      <c r="H62" s="13" t="str">
        <f t="shared" si="1"/>
        <v/>
      </c>
      <c r="I62" s="2" t="str">
        <f t="shared" si="2"/>
        <v/>
      </c>
      <c r="K62" s="14">
        <v>61</v>
      </c>
      <c r="L62" s="15" t="str">
        <f t="shared" si="3"/>
        <v/>
      </c>
    </row>
    <row r="63" spans="1:12" x14ac:dyDescent="0.25">
      <c r="A63" s="12" t="str">
        <f>IF(OR(Equipes!A63="",Equipes!A63="(repos)"),"",Equipes!A63)</f>
        <v/>
      </c>
      <c r="B63" s="13" t="str">
        <f>IF(A63="","",COUNTIFS(Tables!B:B,Classement!A63,Tables!A:A,3)+COUNTIFS(Tables!E:E,Classement!A63,Tables!F:F,3))</f>
        <v/>
      </c>
      <c r="C63" s="13" t="str">
        <f>IF(A63="","",COUNTIFS(Tables!B:B,Classement!A63,Tables!A:A,1)+COUNTIFS(Tables!E:E,Classement!A63,Tables!F:F,1))</f>
        <v/>
      </c>
      <c r="D63" s="13" t="str">
        <f>IF(A63="","",COUNTIFS(Tables!B:B,Classement!A63,Tables!A:A,0)+COUNTIFS(Tables!E:E,Classement!A63,Tables!F:F,0))</f>
        <v/>
      </c>
      <c r="E63" s="13" t="str">
        <f>IF(A63="","",SUMIF(Tables!B:B,Classement!A63,Tables!C:C)+SUMIF(Tables!E:E,Classement!A63,Tables!D:D))</f>
        <v/>
      </c>
      <c r="F63" s="13" t="str">
        <f>IF(A63="","",SUMIF(Tables!B:B,Classement!A63,Tables!D:D)+SUMIF(Tables!E:E,Classement!A63,Tables!C:C))</f>
        <v/>
      </c>
      <c r="G63" s="13" t="str">
        <f t="shared" si="0"/>
        <v/>
      </c>
      <c r="H63" s="13" t="str">
        <f t="shared" si="1"/>
        <v/>
      </c>
      <c r="I63" s="2" t="str">
        <f t="shared" si="2"/>
        <v/>
      </c>
      <c r="K63" s="14">
        <v>62</v>
      </c>
      <c r="L63" s="15" t="str">
        <f t="shared" si="3"/>
        <v/>
      </c>
    </row>
    <row r="64" spans="1:12" x14ac:dyDescent="0.25">
      <c r="A64" s="12" t="str">
        <f>IF(OR(Equipes!A64="",Equipes!A64="(repos)"),"",Equipes!A64)</f>
        <v/>
      </c>
      <c r="B64" s="13" t="str">
        <f>IF(A64="","",COUNTIFS(Tables!B:B,Classement!A64,Tables!A:A,3)+COUNTIFS(Tables!E:E,Classement!A64,Tables!F:F,3))</f>
        <v/>
      </c>
      <c r="C64" s="13" t="str">
        <f>IF(A64="","",COUNTIFS(Tables!B:B,Classement!A64,Tables!A:A,1)+COUNTIFS(Tables!E:E,Classement!A64,Tables!F:F,1))</f>
        <v/>
      </c>
      <c r="D64" s="13" t="str">
        <f>IF(A64="","",COUNTIFS(Tables!B:B,Classement!A64,Tables!A:A,0)+COUNTIFS(Tables!E:E,Classement!A64,Tables!F:F,0))</f>
        <v/>
      </c>
      <c r="E64" s="13" t="str">
        <f>IF(A64="","",SUMIF(Tables!B:B,Classement!A64,Tables!C:C)+SUMIF(Tables!E:E,Classement!A64,Tables!D:D))</f>
        <v/>
      </c>
      <c r="F64" s="13" t="str">
        <f>IF(A64="","",SUMIF(Tables!B:B,Classement!A64,Tables!D:D)+SUMIF(Tables!E:E,Classement!A64,Tables!C:C))</f>
        <v/>
      </c>
      <c r="G64" s="13" t="str">
        <f t="shared" si="0"/>
        <v/>
      </c>
      <c r="H64" s="13" t="str">
        <f t="shared" si="1"/>
        <v/>
      </c>
      <c r="I64" s="2" t="str">
        <f t="shared" si="2"/>
        <v/>
      </c>
      <c r="K64" s="14">
        <v>63</v>
      </c>
      <c r="L64" s="15" t="str">
        <f t="shared" si="3"/>
        <v/>
      </c>
    </row>
    <row r="65" spans="1:12" x14ac:dyDescent="0.25">
      <c r="A65" s="12" t="str">
        <f>IF(OR(Equipes!A65="",Equipes!A65="(repos)"),"",Equipes!A65)</f>
        <v/>
      </c>
      <c r="B65" s="13" t="str">
        <f>IF(A65="","",COUNTIFS(Tables!B:B,Classement!A65,Tables!A:A,3)+COUNTIFS(Tables!E:E,Classement!A65,Tables!F:F,3))</f>
        <v/>
      </c>
      <c r="C65" s="13" t="str">
        <f>IF(A65="","",COUNTIFS(Tables!B:B,Classement!A65,Tables!A:A,1)+COUNTIFS(Tables!E:E,Classement!A65,Tables!F:F,1))</f>
        <v/>
      </c>
      <c r="D65" s="13" t="str">
        <f>IF(A65="","",COUNTIFS(Tables!B:B,Classement!A65,Tables!A:A,0)+COUNTIFS(Tables!E:E,Classement!A65,Tables!F:F,0))</f>
        <v/>
      </c>
      <c r="E65" s="13" t="str">
        <f>IF(A65="","",SUMIF(Tables!B:B,Classement!A65,Tables!C:C)+SUMIF(Tables!E:E,Classement!A65,Tables!D:D))</f>
        <v/>
      </c>
      <c r="F65" s="13" t="str">
        <f>IF(A65="","",SUMIF(Tables!B:B,Classement!A65,Tables!D:D)+SUMIF(Tables!E:E,Classement!A65,Tables!C:C))</f>
        <v/>
      </c>
      <c r="G65" s="13" t="str">
        <f t="shared" si="0"/>
        <v/>
      </c>
      <c r="H65" s="13" t="str">
        <f t="shared" si="1"/>
        <v/>
      </c>
      <c r="I65" s="2" t="str">
        <f t="shared" si="2"/>
        <v/>
      </c>
      <c r="K65" s="14">
        <v>64</v>
      </c>
      <c r="L65" s="15" t="str">
        <f t="shared" si="3"/>
        <v/>
      </c>
    </row>
    <row r="66" spans="1:12" x14ac:dyDescent="0.25">
      <c r="A66" s="12" t="str">
        <f>IF(OR(Equipes!A66="",Equipes!A66="(repos)"),"",Equipes!A66)</f>
        <v/>
      </c>
      <c r="B66" s="13" t="str">
        <f>IF(A66="","",COUNTIFS(Tables!B:B,Classement!A66,Tables!A:A,3)+COUNTIFS(Tables!E:E,Classement!A66,Tables!F:F,3))</f>
        <v/>
      </c>
      <c r="C66" s="13" t="str">
        <f>IF(A66="","",COUNTIFS(Tables!B:B,Classement!A66,Tables!A:A,1)+COUNTIFS(Tables!E:E,Classement!A66,Tables!F:F,1))</f>
        <v/>
      </c>
      <c r="D66" s="13" t="str">
        <f>IF(A66="","",COUNTIFS(Tables!B:B,Classement!A66,Tables!A:A,0)+COUNTIFS(Tables!E:E,Classement!A66,Tables!F:F,0))</f>
        <v/>
      </c>
      <c r="E66" s="13" t="str">
        <f>IF(A66="","",SUMIF(Tables!B:B,Classement!A66,Tables!C:C)+SUMIF(Tables!E:E,Classement!A66,Tables!D:D))</f>
        <v/>
      </c>
      <c r="F66" s="13" t="str">
        <f>IF(A66="","",SUMIF(Tables!B:B,Classement!A66,Tables!D:D)+SUMIF(Tables!E:E,Classement!A66,Tables!C:C))</f>
        <v/>
      </c>
      <c r="G66" s="13" t="str">
        <f t="shared" si="0"/>
        <v/>
      </c>
      <c r="H66" s="13" t="str">
        <f t="shared" si="1"/>
        <v/>
      </c>
      <c r="I66" s="2" t="str">
        <f t="shared" si="2"/>
        <v/>
      </c>
      <c r="K66" s="14">
        <v>65</v>
      </c>
      <c r="L66" s="15" t="str">
        <f t="shared" si="3"/>
        <v/>
      </c>
    </row>
    <row r="67" spans="1:12" x14ac:dyDescent="0.25">
      <c r="A67" s="12" t="str">
        <f>IF(OR(Equipes!A67="",Equipes!A67="(repos)"),"",Equipes!A67)</f>
        <v/>
      </c>
      <c r="B67" s="13" t="str">
        <f>IF(A67="","",COUNTIFS(Tables!B:B,Classement!A67,Tables!A:A,3)+COUNTIFS(Tables!E:E,Classement!A67,Tables!F:F,3))</f>
        <v/>
      </c>
      <c r="C67" s="13" t="str">
        <f>IF(A67="","",COUNTIFS(Tables!B:B,Classement!A67,Tables!A:A,1)+COUNTIFS(Tables!E:E,Classement!A67,Tables!F:F,1))</f>
        <v/>
      </c>
      <c r="D67" s="13" t="str">
        <f>IF(A67="","",COUNTIFS(Tables!B:B,Classement!A67,Tables!A:A,0)+COUNTIFS(Tables!E:E,Classement!A67,Tables!F:F,0))</f>
        <v/>
      </c>
      <c r="E67" s="13" t="str">
        <f>IF(A67="","",SUMIF(Tables!B:B,Classement!A67,Tables!C:C)+SUMIF(Tables!E:E,Classement!A67,Tables!D:D))</f>
        <v/>
      </c>
      <c r="F67" s="13" t="str">
        <f>IF(A67="","",SUMIF(Tables!B:B,Classement!A67,Tables!D:D)+SUMIF(Tables!E:E,Classement!A67,Tables!C:C))</f>
        <v/>
      </c>
      <c r="G67" s="13" t="str">
        <f t="shared" ref="G67:G101" si="4">IF(A67="","",E67-F67)</f>
        <v/>
      </c>
      <c r="H67" s="13" t="str">
        <f t="shared" ref="H67:H101" si="5">IF(A67="","",RANK(I67,I:I,0))</f>
        <v/>
      </c>
      <c r="I67" s="2" t="str">
        <f t="shared" ref="I67:I101" si="6">IF(A67="","",(B67*100000)+(C67*10000)+G67)</f>
        <v/>
      </c>
      <c r="K67" s="14">
        <v>66</v>
      </c>
      <c r="L67" s="15" t="str">
        <f t="shared" ref="L67:L101" si="7">_xlfn.XLOOKUP(K67,$H$2:$H$101,$A$2:$A$101,"")</f>
        <v/>
      </c>
    </row>
    <row r="68" spans="1:12" x14ac:dyDescent="0.25">
      <c r="A68" s="12" t="str">
        <f>IF(OR(Equipes!A68="",Equipes!A68="(repos)"),"",Equipes!A68)</f>
        <v/>
      </c>
      <c r="B68" s="13" t="str">
        <f>IF(A68="","",COUNTIFS(Tables!B:B,Classement!A68,Tables!A:A,3)+COUNTIFS(Tables!E:E,Classement!A68,Tables!F:F,3))</f>
        <v/>
      </c>
      <c r="C68" s="13" t="str">
        <f>IF(A68="","",COUNTIFS(Tables!B:B,Classement!A68,Tables!A:A,1)+COUNTIFS(Tables!E:E,Classement!A68,Tables!F:F,1))</f>
        <v/>
      </c>
      <c r="D68" s="13" t="str">
        <f>IF(A68="","",COUNTIFS(Tables!B:B,Classement!A68,Tables!A:A,0)+COUNTIFS(Tables!E:E,Classement!A68,Tables!F:F,0))</f>
        <v/>
      </c>
      <c r="E68" s="13" t="str">
        <f>IF(A68="","",SUMIF(Tables!B:B,Classement!A68,Tables!C:C)+SUMIF(Tables!E:E,Classement!A68,Tables!D:D))</f>
        <v/>
      </c>
      <c r="F68" s="13" t="str">
        <f>IF(A68="","",SUMIF(Tables!B:B,Classement!A68,Tables!D:D)+SUMIF(Tables!E:E,Classement!A68,Tables!C:C))</f>
        <v/>
      </c>
      <c r="G68" s="13" t="str">
        <f t="shared" si="4"/>
        <v/>
      </c>
      <c r="H68" s="13" t="str">
        <f t="shared" si="5"/>
        <v/>
      </c>
      <c r="I68" s="2" t="str">
        <f t="shared" si="6"/>
        <v/>
      </c>
      <c r="K68" s="14">
        <v>67</v>
      </c>
      <c r="L68" s="15" t="str">
        <f t="shared" si="7"/>
        <v/>
      </c>
    </row>
    <row r="69" spans="1:12" x14ac:dyDescent="0.25">
      <c r="A69" s="12" t="str">
        <f>IF(OR(Equipes!A69="",Equipes!A69="(repos)"),"",Equipes!A69)</f>
        <v/>
      </c>
      <c r="B69" s="13" t="str">
        <f>IF(A69="","",COUNTIFS(Tables!B:B,Classement!A69,Tables!A:A,3)+COUNTIFS(Tables!E:E,Classement!A69,Tables!F:F,3))</f>
        <v/>
      </c>
      <c r="C69" s="13" t="str">
        <f>IF(A69="","",COUNTIFS(Tables!B:B,Classement!A69,Tables!A:A,1)+COUNTIFS(Tables!E:E,Classement!A69,Tables!F:F,1))</f>
        <v/>
      </c>
      <c r="D69" s="13" t="str">
        <f>IF(A69="","",COUNTIFS(Tables!B:B,Classement!A69,Tables!A:A,0)+COUNTIFS(Tables!E:E,Classement!A69,Tables!F:F,0))</f>
        <v/>
      </c>
      <c r="E69" s="13" t="str">
        <f>IF(A69="","",SUMIF(Tables!B:B,Classement!A69,Tables!C:C)+SUMIF(Tables!E:E,Classement!A69,Tables!D:D))</f>
        <v/>
      </c>
      <c r="F69" s="13" t="str">
        <f>IF(A69="","",SUMIF(Tables!B:B,Classement!A69,Tables!D:D)+SUMIF(Tables!E:E,Classement!A69,Tables!C:C))</f>
        <v/>
      </c>
      <c r="G69" s="13" t="str">
        <f t="shared" si="4"/>
        <v/>
      </c>
      <c r="H69" s="13" t="str">
        <f t="shared" si="5"/>
        <v/>
      </c>
      <c r="I69" s="2" t="str">
        <f t="shared" si="6"/>
        <v/>
      </c>
      <c r="K69" s="14">
        <v>68</v>
      </c>
      <c r="L69" s="15" t="str">
        <f t="shared" si="7"/>
        <v/>
      </c>
    </row>
    <row r="70" spans="1:12" x14ac:dyDescent="0.25">
      <c r="A70" s="12" t="str">
        <f>IF(OR(Equipes!A70="",Equipes!A70="(repos)"),"",Equipes!A70)</f>
        <v/>
      </c>
      <c r="B70" s="13" t="str">
        <f>IF(A70="","",COUNTIFS(Tables!B:B,Classement!A70,Tables!A:A,3)+COUNTIFS(Tables!E:E,Classement!A70,Tables!F:F,3))</f>
        <v/>
      </c>
      <c r="C70" s="13" t="str">
        <f>IF(A70="","",COUNTIFS(Tables!B:B,Classement!A70,Tables!A:A,1)+COUNTIFS(Tables!E:E,Classement!A70,Tables!F:F,1))</f>
        <v/>
      </c>
      <c r="D70" s="13" t="str">
        <f>IF(A70="","",COUNTIFS(Tables!B:B,Classement!A70,Tables!A:A,0)+COUNTIFS(Tables!E:E,Classement!A70,Tables!F:F,0))</f>
        <v/>
      </c>
      <c r="E70" s="13" t="str">
        <f>IF(A70="","",SUMIF(Tables!B:B,Classement!A70,Tables!C:C)+SUMIF(Tables!E:E,Classement!A70,Tables!D:D))</f>
        <v/>
      </c>
      <c r="F70" s="13" t="str">
        <f>IF(A70="","",SUMIF(Tables!B:B,Classement!A70,Tables!D:D)+SUMIF(Tables!E:E,Classement!A70,Tables!C:C))</f>
        <v/>
      </c>
      <c r="G70" s="13" t="str">
        <f t="shared" si="4"/>
        <v/>
      </c>
      <c r="H70" s="13" t="str">
        <f t="shared" si="5"/>
        <v/>
      </c>
      <c r="I70" s="2" t="str">
        <f t="shared" si="6"/>
        <v/>
      </c>
      <c r="K70" s="14">
        <v>69</v>
      </c>
      <c r="L70" s="15" t="str">
        <f t="shared" si="7"/>
        <v/>
      </c>
    </row>
    <row r="71" spans="1:12" x14ac:dyDescent="0.25">
      <c r="A71" s="12" t="str">
        <f>IF(OR(Equipes!A71="",Equipes!A71="(repos)"),"",Equipes!A71)</f>
        <v/>
      </c>
      <c r="B71" s="13" t="str">
        <f>IF(A71="","",COUNTIFS(Tables!B:B,Classement!A71,Tables!A:A,3)+COUNTIFS(Tables!E:E,Classement!A71,Tables!F:F,3))</f>
        <v/>
      </c>
      <c r="C71" s="13" t="str">
        <f>IF(A71="","",COUNTIFS(Tables!B:B,Classement!A71,Tables!A:A,1)+COUNTIFS(Tables!E:E,Classement!A71,Tables!F:F,1))</f>
        <v/>
      </c>
      <c r="D71" s="13" t="str">
        <f>IF(A71="","",COUNTIFS(Tables!B:B,Classement!A71,Tables!A:A,0)+COUNTIFS(Tables!E:E,Classement!A71,Tables!F:F,0))</f>
        <v/>
      </c>
      <c r="E71" s="13" t="str">
        <f>IF(A71="","",SUMIF(Tables!B:B,Classement!A71,Tables!C:C)+SUMIF(Tables!E:E,Classement!A71,Tables!D:D))</f>
        <v/>
      </c>
      <c r="F71" s="13" t="str">
        <f>IF(A71="","",SUMIF(Tables!B:B,Classement!A71,Tables!D:D)+SUMIF(Tables!E:E,Classement!A71,Tables!C:C))</f>
        <v/>
      </c>
      <c r="G71" s="13" t="str">
        <f t="shared" si="4"/>
        <v/>
      </c>
      <c r="H71" s="13" t="str">
        <f t="shared" si="5"/>
        <v/>
      </c>
      <c r="I71" s="2" t="str">
        <f t="shared" si="6"/>
        <v/>
      </c>
      <c r="K71" s="14">
        <v>70</v>
      </c>
      <c r="L71" s="15" t="str">
        <f t="shared" si="7"/>
        <v/>
      </c>
    </row>
    <row r="72" spans="1:12" x14ac:dyDescent="0.25">
      <c r="A72" s="12" t="str">
        <f>IF(OR(Equipes!A72="",Equipes!A72="(repos)"),"",Equipes!A72)</f>
        <v/>
      </c>
      <c r="B72" s="13" t="str">
        <f>IF(A72="","",COUNTIFS(Tables!B:B,Classement!A72,Tables!A:A,3)+COUNTIFS(Tables!E:E,Classement!A72,Tables!F:F,3))</f>
        <v/>
      </c>
      <c r="C72" s="13" t="str">
        <f>IF(A72="","",COUNTIFS(Tables!B:B,Classement!A72,Tables!A:A,1)+COUNTIFS(Tables!E:E,Classement!A72,Tables!F:F,1))</f>
        <v/>
      </c>
      <c r="D72" s="13" t="str">
        <f>IF(A72="","",COUNTIFS(Tables!B:B,Classement!A72,Tables!A:A,0)+COUNTIFS(Tables!E:E,Classement!A72,Tables!F:F,0))</f>
        <v/>
      </c>
      <c r="E72" s="13" t="str">
        <f>IF(A72="","",SUMIF(Tables!B:B,Classement!A72,Tables!C:C)+SUMIF(Tables!E:E,Classement!A72,Tables!D:D))</f>
        <v/>
      </c>
      <c r="F72" s="13" t="str">
        <f>IF(A72="","",SUMIF(Tables!B:B,Classement!A72,Tables!D:D)+SUMIF(Tables!E:E,Classement!A72,Tables!C:C))</f>
        <v/>
      </c>
      <c r="G72" s="13" t="str">
        <f t="shared" si="4"/>
        <v/>
      </c>
      <c r="H72" s="13" t="str">
        <f t="shared" si="5"/>
        <v/>
      </c>
      <c r="I72" s="2" t="str">
        <f t="shared" si="6"/>
        <v/>
      </c>
      <c r="K72" s="14">
        <v>71</v>
      </c>
      <c r="L72" s="15" t="str">
        <f t="shared" si="7"/>
        <v/>
      </c>
    </row>
    <row r="73" spans="1:12" x14ac:dyDescent="0.25">
      <c r="A73" s="12" t="str">
        <f>IF(OR(Equipes!A73="",Equipes!A73="(repos)"),"",Equipes!A73)</f>
        <v/>
      </c>
      <c r="B73" s="13" t="str">
        <f>IF(A73="","",COUNTIFS(Tables!B:B,Classement!A73,Tables!A:A,3)+COUNTIFS(Tables!E:E,Classement!A73,Tables!F:F,3))</f>
        <v/>
      </c>
      <c r="C73" s="13" t="str">
        <f>IF(A73="","",COUNTIFS(Tables!B:B,Classement!A73,Tables!A:A,1)+COUNTIFS(Tables!E:E,Classement!A73,Tables!F:F,1))</f>
        <v/>
      </c>
      <c r="D73" s="13" t="str">
        <f>IF(A73="","",COUNTIFS(Tables!B:B,Classement!A73,Tables!A:A,0)+COUNTIFS(Tables!E:E,Classement!A73,Tables!F:F,0))</f>
        <v/>
      </c>
      <c r="E73" s="13" t="str">
        <f>IF(A73="","",SUMIF(Tables!B:B,Classement!A73,Tables!C:C)+SUMIF(Tables!E:E,Classement!A73,Tables!D:D))</f>
        <v/>
      </c>
      <c r="F73" s="13" t="str">
        <f>IF(A73="","",SUMIF(Tables!B:B,Classement!A73,Tables!D:D)+SUMIF(Tables!E:E,Classement!A73,Tables!C:C))</f>
        <v/>
      </c>
      <c r="G73" s="13" t="str">
        <f t="shared" si="4"/>
        <v/>
      </c>
      <c r="H73" s="13" t="str">
        <f t="shared" si="5"/>
        <v/>
      </c>
      <c r="I73" s="2" t="str">
        <f t="shared" si="6"/>
        <v/>
      </c>
      <c r="K73" s="14">
        <v>72</v>
      </c>
      <c r="L73" s="15" t="str">
        <f t="shared" si="7"/>
        <v/>
      </c>
    </row>
    <row r="74" spans="1:12" x14ac:dyDescent="0.25">
      <c r="A74" s="12" t="str">
        <f>IF(OR(Equipes!A74="",Equipes!A74="(repos)"),"",Equipes!A74)</f>
        <v/>
      </c>
      <c r="B74" s="13" t="str">
        <f>IF(A74="","",COUNTIFS(Tables!B:B,Classement!A74,Tables!A:A,3)+COUNTIFS(Tables!E:E,Classement!A74,Tables!F:F,3))</f>
        <v/>
      </c>
      <c r="C74" s="13" t="str">
        <f>IF(A74="","",COUNTIFS(Tables!B:B,Classement!A74,Tables!A:A,1)+COUNTIFS(Tables!E:E,Classement!A74,Tables!F:F,1))</f>
        <v/>
      </c>
      <c r="D74" s="13" t="str">
        <f>IF(A74="","",COUNTIFS(Tables!B:B,Classement!A74,Tables!A:A,0)+COUNTIFS(Tables!E:E,Classement!A74,Tables!F:F,0))</f>
        <v/>
      </c>
      <c r="E74" s="13" t="str">
        <f>IF(A74="","",SUMIF(Tables!B:B,Classement!A74,Tables!C:C)+SUMIF(Tables!E:E,Classement!A74,Tables!D:D))</f>
        <v/>
      </c>
      <c r="F74" s="13" t="str">
        <f>IF(A74="","",SUMIF(Tables!B:B,Classement!A74,Tables!D:D)+SUMIF(Tables!E:E,Classement!A74,Tables!C:C))</f>
        <v/>
      </c>
      <c r="G74" s="13" t="str">
        <f t="shared" si="4"/>
        <v/>
      </c>
      <c r="H74" s="13" t="str">
        <f t="shared" si="5"/>
        <v/>
      </c>
      <c r="I74" s="2" t="str">
        <f t="shared" si="6"/>
        <v/>
      </c>
      <c r="K74" s="14">
        <v>73</v>
      </c>
      <c r="L74" s="15" t="str">
        <f t="shared" si="7"/>
        <v/>
      </c>
    </row>
    <row r="75" spans="1:12" x14ac:dyDescent="0.25">
      <c r="A75" s="12" t="str">
        <f>IF(OR(Equipes!A75="",Equipes!A75="(repos)"),"",Equipes!A75)</f>
        <v/>
      </c>
      <c r="B75" s="13" t="str">
        <f>IF(A75="","",COUNTIFS(Tables!B:B,Classement!A75,Tables!A:A,3)+COUNTIFS(Tables!E:E,Classement!A75,Tables!F:F,3))</f>
        <v/>
      </c>
      <c r="C75" s="13" t="str">
        <f>IF(A75="","",COUNTIFS(Tables!B:B,Classement!A75,Tables!A:A,1)+COUNTIFS(Tables!E:E,Classement!A75,Tables!F:F,1))</f>
        <v/>
      </c>
      <c r="D75" s="13" t="str">
        <f>IF(A75="","",COUNTIFS(Tables!B:B,Classement!A75,Tables!A:A,0)+COUNTIFS(Tables!E:E,Classement!A75,Tables!F:F,0))</f>
        <v/>
      </c>
      <c r="E75" s="13" t="str">
        <f>IF(A75="","",SUMIF(Tables!B:B,Classement!A75,Tables!C:C)+SUMIF(Tables!E:E,Classement!A75,Tables!D:D))</f>
        <v/>
      </c>
      <c r="F75" s="13" t="str">
        <f>IF(A75="","",SUMIF(Tables!B:B,Classement!A75,Tables!D:D)+SUMIF(Tables!E:E,Classement!A75,Tables!C:C))</f>
        <v/>
      </c>
      <c r="G75" s="13" t="str">
        <f t="shared" si="4"/>
        <v/>
      </c>
      <c r="H75" s="13" t="str">
        <f t="shared" si="5"/>
        <v/>
      </c>
      <c r="I75" s="2" t="str">
        <f t="shared" si="6"/>
        <v/>
      </c>
      <c r="K75" s="14">
        <v>74</v>
      </c>
      <c r="L75" s="15" t="str">
        <f t="shared" si="7"/>
        <v/>
      </c>
    </row>
    <row r="76" spans="1:12" x14ac:dyDescent="0.25">
      <c r="A76" s="12" t="str">
        <f>IF(OR(Equipes!A76="",Equipes!A76="(repos)"),"",Equipes!A76)</f>
        <v/>
      </c>
      <c r="B76" s="13" t="str">
        <f>IF(A76="","",COUNTIFS(Tables!B:B,Classement!A76,Tables!A:A,3)+COUNTIFS(Tables!E:E,Classement!A76,Tables!F:F,3))</f>
        <v/>
      </c>
      <c r="C76" s="13" t="str">
        <f>IF(A76="","",COUNTIFS(Tables!B:B,Classement!A76,Tables!A:A,1)+COUNTIFS(Tables!E:E,Classement!A76,Tables!F:F,1))</f>
        <v/>
      </c>
      <c r="D76" s="13" t="str">
        <f>IF(A76="","",COUNTIFS(Tables!B:B,Classement!A76,Tables!A:A,0)+COUNTIFS(Tables!E:E,Classement!A76,Tables!F:F,0))</f>
        <v/>
      </c>
      <c r="E76" s="13" t="str">
        <f>IF(A76="","",SUMIF(Tables!B:B,Classement!A76,Tables!C:C)+SUMIF(Tables!E:E,Classement!A76,Tables!D:D))</f>
        <v/>
      </c>
      <c r="F76" s="13" t="str">
        <f>IF(A76="","",SUMIF(Tables!B:B,Classement!A76,Tables!D:D)+SUMIF(Tables!E:E,Classement!A76,Tables!C:C))</f>
        <v/>
      </c>
      <c r="G76" s="13" t="str">
        <f t="shared" si="4"/>
        <v/>
      </c>
      <c r="H76" s="13" t="str">
        <f t="shared" si="5"/>
        <v/>
      </c>
      <c r="I76" s="2" t="str">
        <f t="shared" si="6"/>
        <v/>
      </c>
      <c r="K76" s="14">
        <v>75</v>
      </c>
      <c r="L76" s="15" t="str">
        <f t="shared" si="7"/>
        <v/>
      </c>
    </row>
    <row r="77" spans="1:12" x14ac:dyDescent="0.25">
      <c r="A77" s="12" t="str">
        <f>IF(OR(Equipes!A77="",Equipes!A77="(repos)"),"",Equipes!A77)</f>
        <v/>
      </c>
      <c r="B77" s="13" t="str">
        <f>IF(A77="","",COUNTIFS(Tables!B:B,Classement!A77,Tables!A:A,3)+COUNTIFS(Tables!E:E,Classement!A77,Tables!F:F,3))</f>
        <v/>
      </c>
      <c r="C77" s="13" t="str">
        <f>IF(A77="","",COUNTIFS(Tables!B:B,Classement!A77,Tables!A:A,1)+COUNTIFS(Tables!E:E,Classement!A77,Tables!F:F,1))</f>
        <v/>
      </c>
      <c r="D77" s="13" t="str">
        <f>IF(A77="","",COUNTIFS(Tables!B:B,Classement!A77,Tables!A:A,0)+COUNTIFS(Tables!E:E,Classement!A77,Tables!F:F,0))</f>
        <v/>
      </c>
      <c r="E77" s="13" t="str">
        <f>IF(A77="","",SUMIF(Tables!B:B,Classement!A77,Tables!C:C)+SUMIF(Tables!E:E,Classement!A77,Tables!D:D))</f>
        <v/>
      </c>
      <c r="F77" s="13" t="str">
        <f>IF(A77="","",SUMIF(Tables!B:B,Classement!A77,Tables!D:D)+SUMIF(Tables!E:E,Classement!A77,Tables!C:C))</f>
        <v/>
      </c>
      <c r="G77" s="13" t="str">
        <f t="shared" si="4"/>
        <v/>
      </c>
      <c r="H77" s="13" t="str">
        <f t="shared" si="5"/>
        <v/>
      </c>
      <c r="I77" s="2" t="str">
        <f t="shared" si="6"/>
        <v/>
      </c>
      <c r="K77" s="14">
        <v>76</v>
      </c>
      <c r="L77" s="15" t="str">
        <f t="shared" si="7"/>
        <v/>
      </c>
    </row>
    <row r="78" spans="1:12" x14ac:dyDescent="0.25">
      <c r="A78" s="12" t="str">
        <f>IF(OR(Equipes!A78="",Equipes!A78="(repos)"),"",Equipes!A78)</f>
        <v/>
      </c>
      <c r="B78" s="13" t="str">
        <f>IF(A78="","",COUNTIFS(Tables!B:B,Classement!A78,Tables!A:A,3)+COUNTIFS(Tables!E:E,Classement!A78,Tables!F:F,3))</f>
        <v/>
      </c>
      <c r="C78" s="13" t="str">
        <f>IF(A78="","",COUNTIFS(Tables!B:B,Classement!A78,Tables!A:A,1)+COUNTIFS(Tables!E:E,Classement!A78,Tables!F:F,1))</f>
        <v/>
      </c>
      <c r="D78" s="13" t="str">
        <f>IF(A78="","",COUNTIFS(Tables!B:B,Classement!A78,Tables!A:A,0)+COUNTIFS(Tables!E:E,Classement!A78,Tables!F:F,0))</f>
        <v/>
      </c>
      <c r="E78" s="13" t="str">
        <f>IF(A78="","",SUMIF(Tables!B:B,Classement!A78,Tables!C:C)+SUMIF(Tables!E:E,Classement!A78,Tables!D:D))</f>
        <v/>
      </c>
      <c r="F78" s="13" t="str">
        <f>IF(A78="","",SUMIF(Tables!B:B,Classement!A78,Tables!D:D)+SUMIF(Tables!E:E,Classement!A78,Tables!C:C))</f>
        <v/>
      </c>
      <c r="G78" s="13" t="str">
        <f t="shared" si="4"/>
        <v/>
      </c>
      <c r="H78" s="13" t="str">
        <f t="shared" si="5"/>
        <v/>
      </c>
      <c r="I78" s="2" t="str">
        <f t="shared" si="6"/>
        <v/>
      </c>
      <c r="K78" s="14">
        <v>77</v>
      </c>
      <c r="L78" s="15" t="str">
        <f t="shared" si="7"/>
        <v/>
      </c>
    </row>
    <row r="79" spans="1:12" x14ac:dyDescent="0.25">
      <c r="A79" s="12" t="str">
        <f>IF(OR(Equipes!A79="",Equipes!A79="(repos)"),"",Equipes!A79)</f>
        <v/>
      </c>
      <c r="B79" s="13" t="str">
        <f>IF(A79="","",COUNTIFS(Tables!B:B,Classement!A79,Tables!A:A,3)+COUNTIFS(Tables!E:E,Classement!A79,Tables!F:F,3))</f>
        <v/>
      </c>
      <c r="C79" s="13" t="str">
        <f>IF(A79="","",COUNTIFS(Tables!B:B,Classement!A79,Tables!A:A,1)+COUNTIFS(Tables!E:E,Classement!A79,Tables!F:F,1))</f>
        <v/>
      </c>
      <c r="D79" s="13" t="str">
        <f>IF(A79="","",COUNTIFS(Tables!B:B,Classement!A79,Tables!A:A,0)+COUNTIFS(Tables!E:E,Classement!A79,Tables!F:F,0))</f>
        <v/>
      </c>
      <c r="E79" s="13" t="str">
        <f>IF(A79="","",SUMIF(Tables!B:B,Classement!A79,Tables!C:C)+SUMIF(Tables!E:E,Classement!A79,Tables!D:D))</f>
        <v/>
      </c>
      <c r="F79" s="13" t="str">
        <f>IF(A79="","",SUMIF(Tables!B:B,Classement!A79,Tables!D:D)+SUMIF(Tables!E:E,Classement!A79,Tables!C:C))</f>
        <v/>
      </c>
      <c r="G79" s="13" t="str">
        <f t="shared" si="4"/>
        <v/>
      </c>
      <c r="H79" s="13" t="str">
        <f t="shared" si="5"/>
        <v/>
      </c>
      <c r="I79" s="2" t="str">
        <f t="shared" si="6"/>
        <v/>
      </c>
      <c r="K79" s="14">
        <v>78</v>
      </c>
      <c r="L79" s="15" t="str">
        <f t="shared" si="7"/>
        <v/>
      </c>
    </row>
    <row r="80" spans="1:12" x14ac:dyDescent="0.25">
      <c r="A80" s="12" t="str">
        <f>IF(OR(Equipes!A80="",Equipes!A80="(repos)"),"",Equipes!A80)</f>
        <v/>
      </c>
      <c r="B80" s="13" t="str">
        <f>IF(A80="","",COUNTIFS(Tables!B:B,Classement!A80,Tables!A:A,3)+COUNTIFS(Tables!E:E,Classement!A80,Tables!F:F,3))</f>
        <v/>
      </c>
      <c r="C80" s="13" t="str">
        <f>IF(A80="","",COUNTIFS(Tables!B:B,Classement!A80,Tables!A:A,1)+COUNTIFS(Tables!E:E,Classement!A80,Tables!F:F,1))</f>
        <v/>
      </c>
      <c r="D80" s="13" t="str">
        <f>IF(A80="","",COUNTIFS(Tables!B:B,Classement!A80,Tables!A:A,0)+COUNTIFS(Tables!E:E,Classement!A80,Tables!F:F,0))</f>
        <v/>
      </c>
      <c r="E80" s="13" t="str">
        <f>IF(A80="","",SUMIF(Tables!B:B,Classement!A80,Tables!C:C)+SUMIF(Tables!E:E,Classement!A80,Tables!D:D))</f>
        <v/>
      </c>
      <c r="F80" s="13" t="str">
        <f>IF(A80="","",SUMIF(Tables!B:B,Classement!A80,Tables!D:D)+SUMIF(Tables!E:E,Classement!A80,Tables!C:C))</f>
        <v/>
      </c>
      <c r="G80" s="13" t="str">
        <f t="shared" si="4"/>
        <v/>
      </c>
      <c r="H80" s="13" t="str">
        <f t="shared" si="5"/>
        <v/>
      </c>
      <c r="I80" s="2" t="str">
        <f t="shared" si="6"/>
        <v/>
      </c>
      <c r="K80" s="14">
        <v>79</v>
      </c>
      <c r="L80" s="15" t="str">
        <f t="shared" si="7"/>
        <v/>
      </c>
    </row>
    <row r="81" spans="1:12" x14ac:dyDescent="0.25">
      <c r="A81" s="12" t="str">
        <f>IF(OR(Equipes!A81="",Equipes!A81="(repos)"),"",Equipes!A81)</f>
        <v/>
      </c>
      <c r="B81" s="13" t="str">
        <f>IF(A81="","",COUNTIFS(Tables!B:B,Classement!A81,Tables!A:A,3)+COUNTIFS(Tables!E:E,Classement!A81,Tables!F:F,3))</f>
        <v/>
      </c>
      <c r="C81" s="13" t="str">
        <f>IF(A81="","",COUNTIFS(Tables!B:B,Classement!A81,Tables!A:A,1)+COUNTIFS(Tables!E:E,Classement!A81,Tables!F:F,1))</f>
        <v/>
      </c>
      <c r="D81" s="13" t="str">
        <f>IF(A81="","",COUNTIFS(Tables!B:B,Classement!A81,Tables!A:A,0)+COUNTIFS(Tables!E:E,Classement!A81,Tables!F:F,0))</f>
        <v/>
      </c>
      <c r="E81" s="13" t="str">
        <f>IF(A81="","",SUMIF(Tables!B:B,Classement!A81,Tables!C:C)+SUMIF(Tables!E:E,Classement!A81,Tables!D:D))</f>
        <v/>
      </c>
      <c r="F81" s="13" t="str">
        <f>IF(A81="","",SUMIF(Tables!B:B,Classement!A81,Tables!D:D)+SUMIF(Tables!E:E,Classement!A81,Tables!C:C))</f>
        <v/>
      </c>
      <c r="G81" s="13" t="str">
        <f t="shared" si="4"/>
        <v/>
      </c>
      <c r="H81" s="13" t="str">
        <f t="shared" si="5"/>
        <v/>
      </c>
      <c r="I81" s="2" t="str">
        <f t="shared" si="6"/>
        <v/>
      </c>
      <c r="K81" s="14">
        <v>80</v>
      </c>
      <c r="L81" s="15" t="str">
        <f t="shared" si="7"/>
        <v/>
      </c>
    </row>
    <row r="82" spans="1:12" x14ac:dyDescent="0.25">
      <c r="A82" s="12" t="str">
        <f>IF(OR(Equipes!A82="",Equipes!A82="(repos)"),"",Equipes!A82)</f>
        <v/>
      </c>
      <c r="B82" s="13" t="str">
        <f>IF(A82="","",COUNTIFS(Tables!B:B,Classement!A82,Tables!A:A,3)+COUNTIFS(Tables!E:E,Classement!A82,Tables!F:F,3))</f>
        <v/>
      </c>
      <c r="C82" s="13" t="str">
        <f>IF(A82="","",COUNTIFS(Tables!B:B,Classement!A82,Tables!A:A,1)+COUNTIFS(Tables!E:E,Classement!A82,Tables!F:F,1))</f>
        <v/>
      </c>
      <c r="D82" s="13" t="str">
        <f>IF(A82="","",COUNTIFS(Tables!B:B,Classement!A82,Tables!A:A,0)+COUNTIFS(Tables!E:E,Classement!A82,Tables!F:F,0))</f>
        <v/>
      </c>
      <c r="E82" s="13" t="str">
        <f>IF(A82="","",SUMIF(Tables!B:B,Classement!A82,Tables!C:C)+SUMIF(Tables!E:E,Classement!A82,Tables!D:D))</f>
        <v/>
      </c>
      <c r="F82" s="13" t="str">
        <f>IF(A82="","",SUMIF(Tables!B:B,Classement!A82,Tables!D:D)+SUMIF(Tables!E:E,Classement!A82,Tables!C:C))</f>
        <v/>
      </c>
      <c r="G82" s="13" t="str">
        <f t="shared" si="4"/>
        <v/>
      </c>
      <c r="H82" s="13" t="str">
        <f t="shared" si="5"/>
        <v/>
      </c>
      <c r="I82" s="2" t="str">
        <f t="shared" si="6"/>
        <v/>
      </c>
      <c r="K82" s="14">
        <v>81</v>
      </c>
      <c r="L82" s="15" t="str">
        <f t="shared" si="7"/>
        <v/>
      </c>
    </row>
    <row r="83" spans="1:12" x14ac:dyDescent="0.25">
      <c r="A83" s="12" t="str">
        <f>IF(OR(Equipes!A83="",Equipes!A83="(repos)"),"",Equipes!A83)</f>
        <v/>
      </c>
      <c r="B83" s="13" t="str">
        <f>IF(A83="","",COUNTIFS(Tables!B:B,Classement!A83,Tables!A:A,3)+COUNTIFS(Tables!E:E,Classement!A83,Tables!F:F,3))</f>
        <v/>
      </c>
      <c r="C83" s="13" t="str">
        <f>IF(A83="","",COUNTIFS(Tables!B:B,Classement!A83,Tables!A:A,1)+COUNTIFS(Tables!E:E,Classement!A83,Tables!F:F,1))</f>
        <v/>
      </c>
      <c r="D83" s="13" t="str">
        <f>IF(A83="","",COUNTIFS(Tables!B:B,Classement!A83,Tables!A:A,0)+COUNTIFS(Tables!E:E,Classement!A83,Tables!F:F,0))</f>
        <v/>
      </c>
      <c r="E83" s="13" t="str">
        <f>IF(A83="","",SUMIF(Tables!B:B,Classement!A83,Tables!C:C)+SUMIF(Tables!E:E,Classement!A83,Tables!D:D))</f>
        <v/>
      </c>
      <c r="F83" s="13" t="str">
        <f>IF(A83="","",SUMIF(Tables!B:B,Classement!A83,Tables!D:D)+SUMIF(Tables!E:E,Classement!A83,Tables!C:C))</f>
        <v/>
      </c>
      <c r="G83" s="13" t="str">
        <f t="shared" si="4"/>
        <v/>
      </c>
      <c r="H83" s="13" t="str">
        <f t="shared" si="5"/>
        <v/>
      </c>
      <c r="I83" s="2" t="str">
        <f t="shared" si="6"/>
        <v/>
      </c>
      <c r="K83" s="14">
        <v>82</v>
      </c>
      <c r="L83" s="15" t="str">
        <f t="shared" si="7"/>
        <v/>
      </c>
    </row>
    <row r="84" spans="1:12" x14ac:dyDescent="0.25">
      <c r="A84" s="12" t="str">
        <f>IF(OR(Equipes!A84="",Equipes!A84="(repos)"),"",Equipes!A84)</f>
        <v/>
      </c>
      <c r="B84" s="13" t="str">
        <f>IF(A84="","",COUNTIFS(Tables!B:B,Classement!A84,Tables!A:A,3)+COUNTIFS(Tables!E:E,Classement!A84,Tables!F:F,3))</f>
        <v/>
      </c>
      <c r="C84" s="13" t="str">
        <f>IF(A84="","",COUNTIFS(Tables!B:B,Classement!A84,Tables!A:A,1)+COUNTIFS(Tables!E:E,Classement!A84,Tables!F:F,1))</f>
        <v/>
      </c>
      <c r="D84" s="13" t="str">
        <f>IF(A84="","",COUNTIFS(Tables!B:B,Classement!A84,Tables!A:A,0)+COUNTIFS(Tables!E:E,Classement!A84,Tables!F:F,0))</f>
        <v/>
      </c>
      <c r="E84" s="13" t="str">
        <f>IF(A84="","",SUMIF(Tables!B:B,Classement!A84,Tables!C:C)+SUMIF(Tables!E:E,Classement!A84,Tables!D:D))</f>
        <v/>
      </c>
      <c r="F84" s="13" t="str">
        <f>IF(A84="","",SUMIF(Tables!B:B,Classement!A84,Tables!D:D)+SUMIF(Tables!E:E,Classement!A84,Tables!C:C))</f>
        <v/>
      </c>
      <c r="G84" s="13" t="str">
        <f t="shared" si="4"/>
        <v/>
      </c>
      <c r="H84" s="13" t="str">
        <f t="shared" si="5"/>
        <v/>
      </c>
      <c r="I84" s="2" t="str">
        <f t="shared" si="6"/>
        <v/>
      </c>
      <c r="K84" s="14">
        <v>83</v>
      </c>
      <c r="L84" s="15" t="str">
        <f t="shared" si="7"/>
        <v/>
      </c>
    </row>
    <row r="85" spans="1:12" x14ac:dyDescent="0.25">
      <c r="A85" s="12" t="str">
        <f>IF(OR(Equipes!A85="",Equipes!A85="(repos)"),"",Equipes!A85)</f>
        <v/>
      </c>
      <c r="B85" s="13" t="str">
        <f>IF(A85="","",COUNTIFS(Tables!B:B,Classement!A85,Tables!A:A,3)+COUNTIFS(Tables!E:E,Classement!A85,Tables!F:F,3))</f>
        <v/>
      </c>
      <c r="C85" s="13" t="str">
        <f>IF(A85="","",COUNTIFS(Tables!B:B,Classement!A85,Tables!A:A,1)+COUNTIFS(Tables!E:E,Classement!A85,Tables!F:F,1))</f>
        <v/>
      </c>
      <c r="D85" s="13" t="str">
        <f>IF(A85="","",COUNTIFS(Tables!B:B,Classement!A85,Tables!A:A,0)+COUNTIFS(Tables!E:E,Classement!A85,Tables!F:F,0))</f>
        <v/>
      </c>
      <c r="E85" s="13" t="str">
        <f>IF(A85="","",SUMIF(Tables!B:B,Classement!A85,Tables!C:C)+SUMIF(Tables!E:E,Classement!A85,Tables!D:D))</f>
        <v/>
      </c>
      <c r="F85" s="13" t="str">
        <f>IF(A85="","",SUMIF(Tables!B:B,Classement!A85,Tables!D:D)+SUMIF(Tables!E:E,Classement!A85,Tables!C:C))</f>
        <v/>
      </c>
      <c r="G85" s="13" t="str">
        <f t="shared" si="4"/>
        <v/>
      </c>
      <c r="H85" s="13" t="str">
        <f t="shared" si="5"/>
        <v/>
      </c>
      <c r="I85" s="2" t="str">
        <f t="shared" si="6"/>
        <v/>
      </c>
      <c r="K85" s="14">
        <v>84</v>
      </c>
      <c r="L85" s="15" t="str">
        <f t="shared" si="7"/>
        <v/>
      </c>
    </row>
    <row r="86" spans="1:12" x14ac:dyDescent="0.25">
      <c r="A86" s="12" t="str">
        <f>IF(OR(Equipes!A86="",Equipes!A86="(repos)"),"",Equipes!A86)</f>
        <v/>
      </c>
      <c r="B86" s="13" t="str">
        <f>IF(A86="","",COUNTIFS(Tables!B:B,Classement!A86,Tables!A:A,3)+COUNTIFS(Tables!E:E,Classement!A86,Tables!F:F,3))</f>
        <v/>
      </c>
      <c r="C86" s="13" t="str">
        <f>IF(A86="","",COUNTIFS(Tables!B:B,Classement!A86,Tables!A:A,1)+COUNTIFS(Tables!E:E,Classement!A86,Tables!F:F,1))</f>
        <v/>
      </c>
      <c r="D86" s="13" t="str">
        <f>IF(A86="","",COUNTIFS(Tables!B:B,Classement!A86,Tables!A:A,0)+COUNTIFS(Tables!E:E,Classement!A86,Tables!F:F,0))</f>
        <v/>
      </c>
      <c r="E86" s="13" t="str">
        <f>IF(A86="","",SUMIF(Tables!B:B,Classement!A86,Tables!C:C)+SUMIF(Tables!E:E,Classement!A86,Tables!D:D))</f>
        <v/>
      </c>
      <c r="F86" s="13" t="str">
        <f>IF(A86="","",SUMIF(Tables!B:B,Classement!A86,Tables!D:D)+SUMIF(Tables!E:E,Classement!A86,Tables!C:C))</f>
        <v/>
      </c>
      <c r="G86" s="13" t="str">
        <f t="shared" si="4"/>
        <v/>
      </c>
      <c r="H86" s="13" t="str">
        <f t="shared" si="5"/>
        <v/>
      </c>
      <c r="I86" s="2" t="str">
        <f t="shared" si="6"/>
        <v/>
      </c>
      <c r="K86" s="14">
        <v>85</v>
      </c>
      <c r="L86" s="15" t="str">
        <f t="shared" si="7"/>
        <v/>
      </c>
    </row>
    <row r="87" spans="1:12" x14ac:dyDescent="0.25">
      <c r="A87" s="12" t="str">
        <f>IF(OR(Equipes!A87="",Equipes!A87="(repos)"),"",Equipes!A87)</f>
        <v/>
      </c>
      <c r="B87" s="13" t="str">
        <f>IF(A87="","",COUNTIFS(Tables!B:B,Classement!A87,Tables!A:A,3)+COUNTIFS(Tables!E:E,Classement!A87,Tables!F:F,3))</f>
        <v/>
      </c>
      <c r="C87" s="13" t="str">
        <f>IF(A87="","",COUNTIFS(Tables!B:B,Classement!A87,Tables!A:A,1)+COUNTIFS(Tables!E:E,Classement!A87,Tables!F:F,1))</f>
        <v/>
      </c>
      <c r="D87" s="13" t="str">
        <f>IF(A87="","",COUNTIFS(Tables!B:B,Classement!A87,Tables!A:A,0)+COUNTIFS(Tables!E:E,Classement!A87,Tables!F:F,0))</f>
        <v/>
      </c>
      <c r="E87" s="13" t="str">
        <f>IF(A87="","",SUMIF(Tables!B:B,Classement!A87,Tables!C:C)+SUMIF(Tables!E:E,Classement!A87,Tables!D:D))</f>
        <v/>
      </c>
      <c r="F87" s="13" t="str">
        <f>IF(A87="","",SUMIF(Tables!B:B,Classement!A87,Tables!D:D)+SUMIF(Tables!E:E,Classement!A87,Tables!C:C))</f>
        <v/>
      </c>
      <c r="G87" s="13" t="str">
        <f t="shared" si="4"/>
        <v/>
      </c>
      <c r="H87" s="13" t="str">
        <f t="shared" si="5"/>
        <v/>
      </c>
      <c r="I87" s="2" t="str">
        <f t="shared" si="6"/>
        <v/>
      </c>
      <c r="K87" s="14">
        <v>86</v>
      </c>
      <c r="L87" s="15" t="str">
        <f t="shared" si="7"/>
        <v/>
      </c>
    </row>
    <row r="88" spans="1:12" x14ac:dyDescent="0.25">
      <c r="A88" s="12" t="str">
        <f>IF(OR(Equipes!A88="",Equipes!A88="(repos)"),"",Equipes!A88)</f>
        <v/>
      </c>
      <c r="B88" s="13" t="str">
        <f>IF(A88="","",COUNTIFS(Tables!B:B,Classement!A88,Tables!A:A,3)+COUNTIFS(Tables!E:E,Classement!A88,Tables!F:F,3))</f>
        <v/>
      </c>
      <c r="C88" s="13" t="str">
        <f>IF(A88="","",COUNTIFS(Tables!B:B,Classement!A88,Tables!A:A,1)+COUNTIFS(Tables!E:E,Classement!A88,Tables!F:F,1))</f>
        <v/>
      </c>
      <c r="D88" s="13" t="str">
        <f>IF(A88="","",COUNTIFS(Tables!B:B,Classement!A88,Tables!A:A,0)+COUNTIFS(Tables!E:E,Classement!A88,Tables!F:F,0))</f>
        <v/>
      </c>
      <c r="E88" s="13" t="str">
        <f>IF(A88="","",SUMIF(Tables!B:B,Classement!A88,Tables!C:C)+SUMIF(Tables!E:E,Classement!A88,Tables!D:D))</f>
        <v/>
      </c>
      <c r="F88" s="13" t="str">
        <f>IF(A88="","",SUMIF(Tables!B:B,Classement!A88,Tables!D:D)+SUMIF(Tables!E:E,Classement!A88,Tables!C:C))</f>
        <v/>
      </c>
      <c r="G88" s="13" t="str">
        <f t="shared" si="4"/>
        <v/>
      </c>
      <c r="H88" s="13" t="str">
        <f t="shared" si="5"/>
        <v/>
      </c>
      <c r="I88" s="2" t="str">
        <f t="shared" si="6"/>
        <v/>
      </c>
      <c r="K88" s="14">
        <v>87</v>
      </c>
      <c r="L88" s="15" t="str">
        <f t="shared" si="7"/>
        <v/>
      </c>
    </row>
    <row r="89" spans="1:12" x14ac:dyDescent="0.25">
      <c r="A89" s="12" t="str">
        <f>IF(OR(Equipes!A89="",Equipes!A89="(repos)"),"",Equipes!A89)</f>
        <v/>
      </c>
      <c r="B89" s="13" t="str">
        <f>IF(A89="","",COUNTIFS(Tables!B:B,Classement!A89,Tables!A:A,3)+COUNTIFS(Tables!E:E,Classement!A89,Tables!F:F,3))</f>
        <v/>
      </c>
      <c r="C89" s="13" t="str">
        <f>IF(A89="","",COUNTIFS(Tables!B:B,Classement!A89,Tables!A:A,1)+COUNTIFS(Tables!E:E,Classement!A89,Tables!F:F,1))</f>
        <v/>
      </c>
      <c r="D89" s="13" t="str">
        <f>IF(A89="","",COUNTIFS(Tables!B:B,Classement!A89,Tables!A:A,0)+COUNTIFS(Tables!E:E,Classement!A89,Tables!F:F,0))</f>
        <v/>
      </c>
      <c r="E89" s="13" t="str">
        <f>IF(A89="","",SUMIF(Tables!B:B,Classement!A89,Tables!C:C)+SUMIF(Tables!E:E,Classement!A89,Tables!D:D))</f>
        <v/>
      </c>
      <c r="F89" s="13" t="str">
        <f>IF(A89="","",SUMIF(Tables!B:B,Classement!A89,Tables!D:D)+SUMIF(Tables!E:E,Classement!A89,Tables!C:C))</f>
        <v/>
      </c>
      <c r="G89" s="13" t="str">
        <f t="shared" si="4"/>
        <v/>
      </c>
      <c r="H89" s="13" t="str">
        <f t="shared" si="5"/>
        <v/>
      </c>
      <c r="I89" s="2" t="str">
        <f t="shared" si="6"/>
        <v/>
      </c>
      <c r="K89" s="14">
        <v>88</v>
      </c>
      <c r="L89" s="15" t="str">
        <f t="shared" si="7"/>
        <v/>
      </c>
    </row>
    <row r="90" spans="1:12" x14ac:dyDescent="0.25">
      <c r="A90" s="12" t="str">
        <f>IF(OR(Equipes!A90="",Equipes!A90="(repos)"),"",Equipes!A90)</f>
        <v/>
      </c>
      <c r="B90" s="13" t="str">
        <f>IF(A90="","",COUNTIFS(Tables!B:B,Classement!A90,Tables!A:A,3)+COUNTIFS(Tables!E:E,Classement!A90,Tables!F:F,3))</f>
        <v/>
      </c>
      <c r="C90" s="13" t="str">
        <f>IF(A90="","",COUNTIFS(Tables!B:B,Classement!A90,Tables!A:A,1)+COUNTIFS(Tables!E:E,Classement!A90,Tables!F:F,1))</f>
        <v/>
      </c>
      <c r="D90" s="13" t="str">
        <f>IF(A90="","",COUNTIFS(Tables!B:B,Classement!A90,Tables!A:A,0)+COUNTIFS(Tables!E:E,Classement!A90,Tables!F:F,0))</f>
        <v/>
      </c>
      <c r="E90" s="13" t="str">
        <f>IF(A90="","",SUMIF(Tables!B:B,Classement!A90,Tables!C:C)+SUMIF(Tables!E:E,Classement!A90,Tables!D:D))</f>
        <v/>
      </c>
      <c r="F90" s="13" t="str">
        <f>IF(A90="","",SUMIF(Tables!B:B,Classement!A90,Tables!D:D)+SUMIF(Tables!E:E,Classement!A90,Tables!C:C))</f>
        <v/>
      </c>
      <c r="G90" s="13" t="str">
        <f t="shared" si="4"/>
        <v/>
      </c>
      <c r="H90" s="13" t="str">
        <f t="shared" si="5"/>
        <v/>
      </c>
      <c r="I90" s="2" t="str">
        <f t="shared" si="6"/>
        <v/>
      </c>
      <c r="K90" s="14">
        <v>89</v>
      </c>
      <c r="L90" s="15" t="str">
        <f t="shared" si="7"/>
        <v/>
      </c>
    </row>
    <row r="91" spans="1:12" x14ac:dyDescent="0.25">
      <c r="A91" s="12" t="str">
        <f>IF(OR(Equipes!A91="",Equipes!A91="(repos)"),"",Equipes!A91)</f>
        <v/>
      </c>
      <c r="B91" s="13" t="str">
        <f>IF(A91="","",COUNTIFS(Tables!B:B,Classement!A91,Tables!A:A,3)+COUNTIFS(Tables!E:E,Classement!A91,Tables!F:F,3))</f>
        <v/>
      </c>
      <c r="C91" s="13" t="str">
        <f>IF(A91="","",COUNTIFS(Tables!B:B,Classement!A91,Tables!A:A,1)+COUNTIFS(Tables!E:E,Classement!A91,Tables!F:F,1))</f>
        <v/>
      </c>
      <c r="D91" s="13" t="str">
        <f>IF(A91="","",COUNTIFS(Tables!B:B,Classement!A91,Tables!A:A,0)+COUNTIFS(Tables!E:E,Classement!A91,Tables!F:F,0))</f>
        <v/>
      </c>
      <c r="E91" s="13" t="str">
        <f>IF(A91="","",SUMIF(Tables!B:B,Classement!A91,Tables!C:C)+SUMIF(Tables!E:E,Classement!A91,Tables!D:D))</f>
        <v/>
      </c>
      <c r="F91" s="13" t="str">
        <f>IF(A91="","",SUMIF(Tables!B:B,Classement!A91,Tables!D:D)+SUMIF(Tables!E:E,Classement!A91,Tables!C:C))</f>
        <v/>
      </c>
      <c r="G91" s="13" t="str">
        <f t="shared" si="4"/>
        <v/>
      </c>
      <c r="H91" s="13" t="str">
        <f t="shared" si="5"/>
        <v/>
      </c>
      <c r="I91" s="2" t="str">
        <f t="shared" si="6"/>
        <v/>
      </c>
      <c r="K91" s="14">
        <v>90</v>
      </c>
      <c r="L91" s="15" t="str">
        <f t="shared" si="7"/>
        <v/>
      </c>
    </row>
    <row r="92" spans="1:12" x14ac:dyDescent="0.25">
      <c r="A92" s="12" t="str">
        <f>IF(OR(Equipes!A92="",Equipes!A92="(repos)"),"",Equipes!A92)</f>
        <v/>
      </c>
      <c r="B92" s="13" t="str">
        <f>IF(A92="","",COUNTIFS(Tables!B:B,Classement!A92,Tables!A:A,3)+COUNTIFS(Tables!E:E,Classement!A92,Tables!F:F,3))</f>
        <v/>
      </c>
      <c r="C92" s="13" t="str">
        <f>IF(A92="","",COUNTIFS(Tables!B:B,Classement!A92,Tables!A:A,1)+COUNTIFS(Tables!E:E,Classement!A92,Tables!F:F,1))</f>
        <v/>
      </c>
      <c r="D92" s="13" t="str">
        <f>IF(A92="","",COUNTIFS(Tables!B:B,Classement!A92,Tables!A:A,0)+COUNTIFS(Tables!E:E,Classement!A92,Tables!F:F,0))</f>
        <v/>
      </c>
      <c r="E92" s="13" t="str">
        <f>IF(A92="","",SUMIF(Tables!B:B,Classement!A92,Tables!C:C)+SUMIF(Tables!E:E,Classement!A92,Tables!D:D))</f>
        <v/>
      </c>
      <c r="F92" s="13" t="str">
        <f>IF(A92="","",SUMIF(Tables!B:B,Classement!A92,Tables!D:D)+SUMIF(Tables!E:E,Classement!A92,Tables!C:C))</f>
        <v/>
      </c>
      <c r="G92" s="13" t="str">
        <f t="shared" si="4"/>
        <v/>
      </c>
      <c r="H92" s="13" t="str">
        <f t="shared" si="5"/>
        <v/>
      </c>
      <c r="I92" s="2" t="str">
        <f t="shared" si="6"/>
        <v/>
      </c>
      <c r="K92" s="14">
        <v>91</v>
      </c>
      <c r="L92" s="15" t="str">
        <f t="shared" si="7"/>
        <v/>
      </c>
    </row>
    <row r="93" spans="1:12" x14ac:dyDescent="0.25">
      <c r="A93" s="12" t="str">
        <f>IF(OR(Equipes!A93="",Equipes!A93="(repos)"),"",Equipes!A93)</f>
        <v/>
      </c>
      <c r="B93" s="13" t="str">
        <f>IF(A93="","",COUNTIFS(Tables!B:B,Classement!A93,Tables!A:A,3)+COUNTIFS(Tables!E:E,Classement!A93,Tables!F:F,3))</f>
        <v/>
      </c>
      <c r="C93" s="13" t="str">
        <f>IF(A93="","",COUNTIFS(Tables!B:B,Classement!A93,Tables!A:A,1)+COUNTIFS(Tables!E:E,Classement!A93,Tables!F:F,1))</f>
        <v/>
      </c>
      <c r="D93" s="13" t="str">
        <f>IF(A93="","",COUNTIFS(Tables!B:B,Classement!A93,Tables!A:A,0)+COUNTIFS(Tables!E:E,Classement!A93,Tables!F:F,0))</f>
        <v/>
      </c>
      <c r="E93" s="13" t="str">
        <f>IF(A93="","",SUMIF(Tables!B:B,Classement!A93,Tables!C:C)+SUMIF(Tables!E:E,Classement!A93,Tables!D:D))</f>
        <v/>
      </c>
      <c r="F93" s="13" t="str">
        <f>IF(A93="","",SUMIF(Tables!B:B,Classement!A93,Tables!D:D)+SUMIF(Tables!E:E,Classement!A93,Tables!C:C))</f>
        <v/>
      </c>
      <c r="G93" s="13" t="str">
        <f t="shared" si="4"/>
        <v/>
      </c>
      <c r="H93" s="13" t="str">
        <f t="shared" si="5"/>
        <v/>
      </c>
      <c r="I93" s="2" t="str">
        <f t="shared" si="6"/>
        <v/>
      </c>
      <c r="K93" s="14">
        <v>92</v>
      </c>
      <c r="L93" s="15" t="str">
        <f t="shared" si="7"/>
        <v/>
      </c>
    </row>
    <row r="94" spans="1:12" x14ac:dyDescent="0.25">
      <c r="A94" s="12" t="str">
        <f>IF(OR(Equipes!A94="",Equipes!A94="(repos)"),"",Equipes!A94)</f>
        <v/>
      </c>
      <c r="B94" s="13" t="str">
        <f>IF(A94="","",COUNTIFS(Tables!B:B,Classement!A94,Tables!A:A,3)+COUNTIFS(Tables!E:E,Classement!A94,Tables!F:F,3))</f>
        <v/>
      </c>
      <c r="C94" s="13" t="str">
        <f>IF(A94="","",COUNTIFS(Tables!B:B,Classement!A94,Tables!A:A,1)+COUNTIFS(Tables!E:E,Classement!A94,Tables!F:F,1))</f>
        <v/>
      </c>
      <c r="D94" s="13" t="str">
        <f>IF(A94="","",COUNTIFS(Tables!B:B,Classement!A94,Tables!A:A,0)+COUNTIFS(Tables!E:E,Classement!A94,Tables!F:F,0))</f>
        <v/>
      </c>
      <c r="E94" s="13" t="str">
        <f>IF(A94="","",SUMIF(Tables!B:B,Classement!A94,Tables!C:C)+SUMIF(Tables!E:E,Classement!A94,Tables!D:D))</f>
        <v/>
      </c>
      <c r="F94" s="13" t="str">
        <f>IF(A94="","",SUMIF(Tables!B:B,Classement!A94,Tables!D:D)+SUMIF(Tables!E:E,Classement!A94,Tables!C:C))</f>
        <v/>
      </c>
      <c r="G94" s="13" t="str">
        <f t="shared" si="4"/>
        <v/>
      </c>
      <c r="H94" s="13" t="str">
        <f t="shared" si="5"/>
        <v/>
      </c>
      <c r="I94" s="2" t="str">
        <f t="shared" si="6"/>
        <v/>
      </c>
      <c r="K94" s="14">
        <v>93</v>
      </c>
      <c r="L94" s="15" t="str">
        <f t="shared" si="7"/>
        <v/>
      </c>
    </row>
    <row r="95" spans="1:12" x14ac:dyDescent="0.25">
      <c r="A95" s="12" t="str">
        <f>IF(OR(Equipes!A95="",Equipes!A95="(repos)"),"",Equipes!A95)</f>
        <v/>
      </c>
      <c r="B95" s="13" t="str">
        <f>IF(A95="","",COUNTIFS(Tables!B:B,Classement!A95,Tables!A:A,3)+COUNTIFS(Tables!E:E,Classement!A95,Tables!F:F,3))</f>
        <v/>
      </c>
      <c r="C95" s="13" t="str">
        <f>IF(A95="","",COUNTIFS(Tables!B:B,Classement!A95,Tables!A:A,1)+COUNTIFS(Tables!E:E,Classement!A95,Tables!F:F,1))</f>
        <v/>
      </c>
      <c r="D95" s="13" t="str">
        <f>IF(A95="","",COUNTIFS(Tables!B:B,Classement!A95,Tables!A:A,0)+COUNTIFS(Tables!E:E,Classement!A95,Tables!F:F,0))</f>
        <v/>
      </c>
      <c r="E95" s="13" t="str">
        <f>IF(A95="","",SUMIF(Tables!B:B,Classement!A95,Tables!C:C)+SUMIF(Tables!E:E,Classement!A95,Tables!D:D))</f>
        <v/>
      </c>
      <c r="F95" s="13" t="str">
        <f>IF(A95="","",SUMIF(Tables!B:B,Classement!A95,Tables!D:D)+SUMIF(Tables!E:E,Classement!A95,Tables!C:C))</f>
        <v/>
      </c>
      <c r="G95" s="13" t="str">
        <f t="shared" si="4"/>
        <v/>
      </c>
      <c r="H95" s="13" t="str">
        <f t="shared" si="5"/>
        <v/>
      </c>
      <c r="I95" s="2" t="str">
        <f t="shared" si="6"/>
        <v/>
      </c>
      <c r="K95" s="14">
        <v>94</v>
      </c>
      <c r="L95" s="15" t="str">
        <f t="shared" si="7"/>
        <v/>
      </c>
    </row>
    <row r="96" spans="1:12" x14ac:dyDescent="0.25">
      <c r="A96" s="12" t="str">
        <f>IF(OR(Equipes!A96="",Equipes!A96="(repos)"),"",Equipes!A96)</f>
        <v/>
      </c>
      <c r="B96" s="13" t="str">
        <f>IF(A96="","",COUNTIFS(Tables!B:B,Classement!A96,Tables!A:A,3)+COUNTIFS(Tables!E:E,Classement!A96,Tables!F:F,3))</f>
        <v/>
      </c>
      <c r="C96" s="13" t="str">
        <f>IF(A96="","",COUNTIFS(Tables!B:B,Classement!A96,Tables!A:A,1)+COUNTIFS(Tables!E:E,Classement!A96,Tables!F:F,1))</f>
        <v/>
      </c>
      <c r="D96" s="13" t="str">
        <f>IF(A96="","",COUNTIFS(Tables!B:B,Classement!A96,Tables!A:A,0)+COUNTIFS(Tables!E:E,Classement!A96,Tables!F:F,0))</f>
        <v/>
      </c>
      <c r="E96" s="13" t="str">
        <f>IF(A96="","",SUMIF(Tables!B:B,Classement!A96,Tables!C:C)+SUMIF(Tables!E:E,Classement!A96,Tables!D:D))</f>
        <v/>
      </c>
      <c r="F96" s="13" t="str">
        <f>IF(A96="","",SUMIF(Tables!B:B,Classement!A96,Tables!D:D)+SUMIF(Tables!E:E,Classement!A96,Tables!C:C))</f>
        <v/>
      </c>
      <c r="G96" s="13" t="str">
        <f t="shared" si="4"/>
        <v/>
      </c>
      <c r="H96" s="13" t="str">
        <f t="shared" si="5"/>
        <v/>
      </c>
      <c r="I96" s="2" t="str">
        <f t="shared" si="6"/>
        <v/>
      </c>
      <c r="K96" s="14">
        <v>95</v>
      </c>
      <c r="L96" s="15" t="str">
        <f t="shared" si="7"/>
        <v/>
      </c>
    </row>
    <row r="97" spans="1:12" x14ac:dyDescent="0.25">
      <c r="A97" s="12" t="str">
        <f>IF(OR(Equipes!A97="",Equipes!A97="(repos)"),"",Equipes!A97)</f>
        <v/>
      </c>
      <c r="B97" s="13" t="str">
        <f>IF(A97="","",COUNTIFS(Tables!B:B,Classement!A97,Tables!A:A,3)+COUNTIFS(Tables!E:E,Classement!A97,Tables!F:F,3))</f>
        <v/>
      </c>
      <c r="C97" s="13" t="str">
        <f>IF(A97="","",COUNTIFS(Tables!B:B,Classement!A97,Tables!A:A,1)+COUNTIFS(Tables!E:E,Classement!A97,Tables!F:F,1))</f>
        <v/>
      </c>
      <c r="D97" s="13" t="str">
        <f>IF(A97="","",COUNTIFS(Tables!B:B,Classement!A97,Tables!A:A,0)+COUNTIFS(Tables!E:E,Classement!A97,Tables!F:F,0))</f>
        <v/>
      </c>
      <c r="E97" s="13" t="str">
        <f>IF(A97="","",SUMIF(Tables!B:B,Classement!A97,Tables!C:C)+SUMIF(Tables!E:E,Classement!A97,Tables!D:D))</f>
        <v/>
      </c>
      <c r="F97" s="13" t="str">
        <f>IF(A97="","",SUMIF(Tables!B:B,Classement!A97,Tables!D:D)+SUMIF(Tables!E:E,Classement!A97,Tables!C:C))</f>
        <v/>
      </c>
      <c r="G97" s="13" t="str">
        <f t="shared" si="4"/>
        <v/>
      </c>
      <c r="H97" s="13" t="str">
        <f t="shared" si="5"/>
        <v/>
      </c>
      <c r="I97" s="2" t="str">
        <f t="shared" si="6"/>
        <v/>
      </c>
      <c r="K97" s="14">
        <v>96</v>
      </c>
      <c r="L97" s="15" t="str">
        <f t="shared" si="7"/>
        <v/>
      </c>
    </row>
    <row r="98" spans="1:12" x14ac:dyDescent="0.25">
      <c r="A98" s="12" t="str">
        <f>IF(OR(Equipes!A98="",Equipes!A98="(repos)"),"",Equipes!A98)</f>
        <v/>
      </c>
      <c r="B98" s="13" t="str">
        <f>IF(A98="","",COUNTIFS(Tables!B:B,Classement!A98,Tables!A:A,3)+COUNTIFS(Tables!E:E,Classement!A98,Tables!F:F,3))</f>
        <v/>
      </c>
      <c r="C98" s="13" t="str">
        <f>IF(A98="","",COUNTIFS(Tables!B:B,Classement!A98,Tables!A:A,1)+COUNTIFS(Tables!E:E,Classement!A98,Tables!F:F,1))</f>
        <v/>
      </c>
      <c r="D98" s="13" t="str">
        <f>IF(A98="","",COUNTIFS(Tables!B:B,Classement!A98,Tables!A:A,0)+COUNTIFS(Tables!E:E,Classement!A98,Tables!F:F,0))</f>
        <v/>
      </c>
      <c r="E98" s="13" t="str">
        <f>IF(A98="","",SUMIF(Tables!B:B,Classement!A98,Tables!C:C)+SUMIF(Tables!E:E,Classement!A98,Tables!D:D))</f>
        <v/>
      </c>
      <c r="F98" s="13" t="str">
        <f>IF(A98="","",SUMIF(Tables!B:B,Classement!A98,Tables!D:D)+SUMIF(Tables!E:E,Classement!A98,Tables!C:C))</f>
        <v/>
      </c>
      <c r="G98" s="13" t="str">
        <f t="shared" si="4"/>
        <v/>
      </c>
      <c r="H98" s="13" t="str">
        <f t="shared" si="5"/>
        <v/>
      </c>
      <c r="I98" s="2" t="str">
        <f t="shared" si="6"/>
        <v/>
      </c>
      <c r="K98" s="14">
        <v>97</v>
      </c>
      <c r="L98" s="15" t="str">
        <f t="shared" si="7"/>
        <v/>
      </c>
    </row>
    <row r="99" spans="1:12" x14ac:dyDescent="0.25">
      <c r="A99" s="12" t="str">
        <f>IF(OR(Equipes!A99="",Equipes!A99="(repos)"),"",Equipes!A99)</f>
        <v/>
      </c>
      <c r="B99" s="13" t="str">
        <f>IF(A99="","",COUNTIFS(Tables!B:B,Classement!A99,Tables!A:A,3)+COUNTIFS(Tables!E:E,Classement!A99,Tables!F:F,3))</f>
        <v/>
      </c>
      <c r="C99" s="13" t="str">
        <f>IF(A99="","",COUNTIFS(Tables!B:B,Classement!A99,Tables!A:A,1)+COUNTIFS(Tables!E:E,Classement!A99,Tables!F:F,1))</f>
        <v/>
      </c>
      <c r="D99" s="13" t="str">
        <f>IF(A99="","",COUNTIFS(Tables!B:B,Classement!A99,Tables!A:A,0)+COUNTIFS(Tables!E:E,Classement!A99,Tables!F:F,0))</f>
        <v/>
      </c>
      <c r="E99" s="13" t="str">
        <f>IF(A99="","",SUMIF(Tables!B:B,Classement!A99,Tables!C:C)+SUMIF(Tables!E:E,Classement!A99,Tables!D:D))</f>
        <v/>
      </c>
      <c r="F99" s="13" t="str">
        <f>IF(A99="","",SUMIF(Tables!B:B,Classement!A99,Tables!D:D)+SUMIF(Tables!E:E,Classement!A99,Tables!C:C))</f>
        <v/>
      </c>
      <c r="G99" s="13" t="str">
        <f t="shared" si="4"/>
        <v/>
      </c>
      <c r="H99" s="13" t="str">
        <f t="shared" si="5"/>
        <v/>
      </c>
      <c r="I99" s="2" t="str">
        <f t="shared" si="6"/>
        <v/>
      </c>
      <c r="K99" s="14">
        <v>98</v>
      </c>
      <c r="L99" s="15" t="str">
        <f t="shared" si="7"/>
        <v/>
      </c>
    </row>
    <row r="100" spans="1:12" x14ac:dyDescent="0.25">
      <c r="A100" s="12" t="str">
        <f>IF(OR(Equipes!A100="",Equipes!A100="(repos)"),"",Equipes!A100)</f>
        <v/>
      </c>
      <c r="B100" s="13" t="str">
        <f>IF(A100="","",COUNTIFS(Tables!B:B,Classement!A100,Tables!A:A,3)+COUNTIFS(Tables!E:E,Classement!A100,Tables!F:F,3))</f>
        <v/>
      </c>
      <c r="C100" s="13" t="str">
        <f>IF(A100="","",COUNTIFS(Tables!B:B,Classement!A100,Tables!A:A,1)+COUNTIFS(Tables!E:E,Classement!A100,Tables!F:F,1))</f>
        <v/>
      </c>
      <c r="D100" s="13" t="str">
        <f>IF(A100="","",COUNTIFS(Tables!B:B,Classement!A100,Tables!A:A,0)+COUNTIFS(Tables!E:E,Classement!A100,Tables!F:F,0))</f>
        <v/>
      </c>
      <c r="E100" s="13" t="str">
        <f>IF(A100="","",SUMIF(Tables!B:B,Classement!A100,Tables!C:C)+SUMIF(Tables!E:E,Classement!A100,Tables!D:D))</f>
        <v/>
      </c>
      <c r="F100" s="13" t="str">
        <f>IF(A100="","",SUMIF(Tables!B:B,Classement!A100,Tables!D:D)+SUMIF(Tables!E:E,Classement!A100,Tables!C:C))</f>
        <v/>
      </c>
      <c r="G100" s="13" t="str">
        <f t="shared" si="4"/>
        <v/>
      </c>
      <c r="H100" s="13" t="str">
        <f t="shared" si="5"/>
        <v/>
      </c>
      <c r="I100" s="2" t="str">
        <f t="shared" si="6"/>
        <v/>
      </c>
      <c r="K100" s="14">
        <v>99</v>
      </c>
      <c r="L100" s="15" t="str">
        <f t="shared" si="7"/>
        <v/>
      </c>
    </row>
    <row r="101" spans="1:12" x14ac:dyDescent="0.25">
      <c r="A101" s="12" t="str">
        <f>IF(OR(Equipes!A101="",Equipes!A101="(repos)"),"",Equipes!A101)</f>
        <v/>
      </c>
      <c r="B101" s="13" t="str">
        <f>IF(A101="","",COUNTIFS(Tables!B:B,Classement!A101,Tables!A:A,3)+COUNTIFS(Tables!E:E,Classement!A101,Tables!F:F,3))</f>
        <v/>
      </c>
      <c r="C101" s="13" t="str">
        <f>IF(A101="","",COUNTIFS(Tables!B:B,Classement!A101,Tables!A:A,1)+COUNTIFS(Tables!E:E,Classement!A101,Tables!F:F,1))</f>
        <v/>
      </c>
      <c r="D101" s="13" t="str">
        <f>IF(A101="","",COUNTIFS(Tables!B:B,Classement!A101,Tables!A:A,0)+COUNTIFS(Tables!E:E,Classement!A101,Tables!F:F,0))</f>
        <v/>
      </c>
      <c r="E101" s="13" t="str">
        <f>IF(A101="","",SUMIF(Tables!B:B,Classement!A101,Tables!C:C)+SUMIF(Tables!E:E,Classement!A101,Tables!D:D))</f>
        <v/>
      </c>
      <c r="F101" s="13" t="str">
        <f>IF(A101="","",SUMIF(Tables!B:B,Classement!A101,Tables!D:D)+SUMIF(Tables!E:E,Classement!A101,Tables!C:C))</f>
        <v/>
      </c>
      <c r="G101" s="13" t="str">
        <f t="shared" si="4"/>
        <v/>
      </c>
      <c r="H101" s="13" t="str">
        <f t="shared" si="5"/>
        <v/>
      </c>
      <c r="I101" s="2" t="str">
        <f t="shared" si="6"/>
        <v/>
      </c>
      <c r="K101" s="14">
        <v>100</v>
      </c>
      <c r="L101" s="15" t="str">
        <f t="shared" si="7"/>
        <v/>
      </c>
    </row>
  </sheetData>
  <mergeCells count="1">
    <mergeCell ref="N3:P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DBB60-0F96-4448-B54B-E5F5C0C5226B}">
  <sheetPr codeName="Feuil5"/>
  <dimension ref="A1:I37"/>
  <sheetViews>
    <sheetView workbookViewId="0"/>
  </sheetViews>
  <sheetFormatPr baseColWidth="10" defaultRowHeight="15" x14ac:dyDescent="0.25"/>
  <cols>
    <col min="4" max="4" width="8.85546875" bestFit="1" customWidth="1"/>
    <col min="5" max="5" width="2.5703125" style="24" customWidth="1"/>
    <col min="9" max="9" width="8.85546875" bestFit="1" customWidth="1"/>
  </cols>
  <sheetData>
    <row r="1" spans="1:9" x14ac:dyDescent="0.25">
      <c r="A1" s="18" t="s">
        <v>31</v>
      </c>
      <c r="B1" s="18"/>
      <c r="C1" s="18"/>
      <c r="D1" s="19"/>
      <c r="E1" s="20"/>
      <c r="F1" s="18" t="s">
        <v>31</v>
      </c>
      <c r="G1" s="18"/>
      <c r="H1" s="18"/>
      <c r="I1" s="21"/>
    </row>
    <row r="2" spans="1:9" x14ac:dyDescent="0.25">
      <c r="A2" s="18"/>
      <c r="B2" s="18"/>
      <c r="C2" s="18"/>
      <c r="D2" s="19"/>
      <c r="E2" s="20"/>
      <c r="F2" s="18"/>
      <c r="G2" s="18"/>
      <c r="H2" s="18"/>
      <c r="I2" s="21"/>
    </row>
    <row r="3" spans="1:9" ht="18" customHeight="1" x14ac:dyDescent="0.25">
      <c r="A3" s="22" t="s">
        <v>32</v>
      </c>
      <c r="B3" s="22"/>
      <c r="C3" s="22"/>
      <c r="D3" s="23" t="s">
        <v>33</v>
      </c>
      <c r="F3" s="25" t="s">
        <v>32</v>
      </c>
      <c r="G3" s="22"/>
      <c r="H3" s="22"/>
      <c r="I3" s="22" t="s">
        <v>33</v>
      </c>
    </row>
    <row r="4" spans="1:9" ht="18" customHeight="1" x14ac:dyDescent="0.25">
      <c r="A4" s="22" t="s">
        <v>34</v>
      </c>
      <c r="B4" s="22"/>
      <c r="C4" s="22"/>
      <c r="D4" s="23"/>
      <c r="F4" s="25" t="s">
        <v>34</v>
      </c>
      <c r="G4" s="22"/>
      <c r="H4" s="22"/>
      <c r="I4" s="22"/>
    </row>
    <row r="5" spans="1:9" ht="18" customHeight="1" x14ac:dyDescent="0.25">
      <c r="A5" s="22" t="s">
        <v>35</v>
      </c>
      <c r="B5" s="22"/>
      <c r="C5" s="22"/>
      <c r="D5" s="23"/>
      <c r="F5" s="25" t="s">
        <v>35</v>
      </c>
      <c r="G5" s="22"/>
      <c r="H5" s="22"/>
      <c r="I5" s="22"/>
    </row>
    <row r="6" spans="1:9" ht="18" customHeight="1" x14ac:dyDescent="0.25">
      <c r="A6" s="22" t="s">
        <v>36</v>
      </c>
      <c r="B6" s="22"/>
      <c r="C6" s="22"/>
      <c r="D6" s="23"/>
      <c r="F6" s="25" t="s">
        <v>36</v>
      </c>
      <c r="G6" s="22"/>
      <c r="H6" s="22"/>
      <c r="I6" s="22"/>
    </row>
    <row r="7" spans="1:9" ht="18" customHeight="1" x14ac:dyDescent="0.25">
      <c r="A7" s="22" t="s">
        <v>37</v>
      </c>
      <c r="B7" s="22"/>
      <c r="C7" s="22"/>
      <c r="D7" s="23"/>
      <c r="F7" s="25" t="s">
        <v>37</v>
      </c>
      <c r="G7" s="22"/>
      <c r="H7" s="22"/>
      <c r="I7" s="22"/>
    </row>
    <row r="8" spans="1:9" ht="18" customHeight="1" x14ac:dyDescent="0.25">
      <c r="A8" s="22" t="s">
        <v>38</v>
      </c>
      <c r="B8" s="22"/>
      <c r="C8" s="22"/>
      <c r="D8" s="23"/>
      <c r="F8" s="25" t="s">
        <v>38</v>
      </c>
      <c r="G8" s="22"/>
      <c r="H8" s="22"/>
      <c r="I8" s="22"/>
    </row>
    <row r="9" spans="1:9" ht="18" customHeight="1" x14ac:dyDescent="0.25">
      <c r="A9" s="22" t="s">
        <v>39</v>
      </c>
      <c r="B9" s="22"/>
      <c r="C9" s="22"/>
      <c r="D9" s="23"/>
      <c r="F9" s="25" t="s">
        <v>39</v>
      </c>
      <c r="G9" s="22"/>
      <c r="H9" s="22"/>
      <c r="I9" s="22"/>
    </row>
    <row r="10" spans="1:9" ht="18" customHeight="1" x14ac:dyDescent="0.25">
      <c r="A10" s="22" t="s">
        <v>40</v>
      </c>
      <c r="B10" s="22"/>
      <c r="C10" s="22"/>
      <c r="D10" s="23"/>
      <c r="F10" s="25" t="s">
        <v>40</v>
      </c>
      <c r="G10" s="22"/>
      <c r="H10" s="22"/>
      <c r="I10" s="22"/>
    </row>
    <row r="11" spans="1:9" ht="18" customHeight="1" x14ac:dyDescent="0.25">
      <c r="A11" s="22" t="s">
        <v>41</v>
      </c>
      <c r="B11" s="22"/>
      <c r="C11" s="22"/>
      <c r="D11" s="23"/>
      <c r="F11" s="25" t="s">
        <v>41</v>
      </c>
      <c r="G11" s="22"/>
      <c r="H11" s="22"/>
      <c r="I11" s="22"/>
    </row>
    <row r="12" spans="1:9" ht="18" customHeight="1" x14ac:dyDescent="0.25">
      <c r="A12" s="22" t="s">
        <v>42</v>
      </c>
      <c r="B12" s="22"/>
      <c r="C12" s="22"/>
      <c r="D12" s="23"/>
      <c r="F12" s="25" t="s">
        <v>42</v>
      </c>
      <c r="G12" s="22"/>
      <c r="H12" s="22"/>
      <c r="I12" s="22"/>
    </row>
    <row r="13" spans="1:9" ht="18" customHeight="1" x14ac:dyDescent="0.25">
      <c r="A13" s="22" t="s">
        <v>43</v>
      </c>
      <c r="B13" s="22"/>
      <c r="C13" s="22"/>
      <c r="D13" s="23"/>
      <c r="F13" s="25" t="s">
        <v>43</v>
      </c>
      <c r="G13" s="22"/>
      <c r="H13" s="22"/>
      <c r="I13" s="22"/>
    </row>
    <row r="14" spans="1:9" ht="18" customHeight="1" x14ac:dyDescent="0.25">
      <c r="A14" s="22" t="s">
        <v>44</v>
      </c>
      <c r="B14" s="22"/>
      <c r="C14" s="22"/>
      <c r="D14" s="23"/>
      <c r="F14" s="25" t="s">
        <v>44</v>
      </c>
      <c r="G14" s="22"/>
      <c r="H14" s="22"/>
      <c r="I14" s="22"/>
    </row>
    <row r="15" spans="1:9" ht="18" customHeight="1" x14ac:dyDescent="0.25">
      <c r="A15" s="22" t="s">
        <v>45</v>
      </c>
      <c r="B15" s="22"/>
      <c r="C15" s="22"/>
      <c r="D15" s="23"/>
      <c r="F15" s="25" t="s">
        <v>45</v>
      </c>
      <c r="G15" s="22"/>
      <c r="H15" s="22"/>
      <c r="I15" s="22"/>
    </row>
    <row r="16" spans="1:9" ht="18" customHeight="1" x14ac:dyDescent="0.25">
      <c r="A16" s="22" t="s">
        <v>46</v>
      </c>
      <c r="B16" s="22"/>
      <c r="C16" s="22"/>
      <c r="D16" s="23"/>
      <c r="F16" s="25" t="s">
        <v>46</v>
      </c>
      <c r="G16" s="22"/>
      <c r="H16" s="22"/>
      <c r="I16" s="22"/>
    </row>
    <row r="17" spans="1:9" x14ac:dyDescent="0.25">
      <c r="A17" s="26" t="s">
        <v>47</v>
      </c>
      <c r="B17" s="26"/>
      <c r="C17" s="26"/>
      <c r="D17" s="26"/>
      <c r="E17" s="27"/>
      <c r="F17" s="26" t="s">
        <v>47</v>
      </c>
      <c r="G17" s="26"/>
      <c r="H17" s="26"/>
      <c r="I17" s="26"/>
    </row>
    <row r="18" spans="1:9" x14ac:dyDescent="0.25">
      <c r="A18" s="26"/>
      <c r="B18" s="26"/>
      <c r="C18" s="26"/>
      <c r="D18" s="26"/>
      <c r="E18" s="27"/>
      <c r="F18" s="26"/>
      <c r="G18" s="26"/>
      <c r="H18" s="26"/>
      <c r="I18" s="26"/>
    </row>
    <row r="20" spans="1:9" x14ac:dyDescent="0.25">
      <c r="A20" s="18" t="s">
        <v>31</v>
      </c>
      <c r="B20" s="18"/>
      <c r="C20" s="18"/>
      <c r="D20" s="19"/>
      <c r="E20" s="20"/>
      <c r="F20" s="18" t="s">
        <v>31</v>
      </c>
      <c r="G20" s="18"/>
      <c r="H20" s="18"/>
      <c r="I20" s="21"/>
    </row>
    <row r="21" spans="1:9" x14ac:dyDescent="0.25">
      <c r="A21" s="18"/>
      <c r="B21" s="18"/>
      <c r="C21" s="18"/>
      <c r="D21" s="19"/>
      <c r="E21" s="20"/>
      <c r="F21" s="18"/>
      <c r="G21" s="18"/>
      <c r="H21" s="18"/>
      <c r="I21" s="21"/>
    </row>
    <row r="22" spans="1:9" ht="18.600000000000001" customHeight="1" x14ac:dyDescent="0.25">
      <c r="A22" s="22" t="s">
        <v>32</v>
      </c>
      <c r="B22" s="22"/>
      <c r="C22" s="22"/>
      <c r="D22" s="23" t="s">
        <v>33</v>
      </c>
      <c r="F22" s="25" t="s">
        <v>32</v>
      </c>
      <c r="G22" s="22"/>
      <c r="H22" s="22"/>
      <c r="I22" s="22" t="s">
        <v>33</v>
      </c>
    </row>
    <row r="23" spans="1:9" ht="18.600000000000001" customHeight="1" x14ac:dyDescent="0.25">
      <c r="A23" s="22" t="s">
        <v>34</v>
      </c>
      <c r="B23" s="22"/>
      <c r="C23" s="22"/>
      <c r="D23" s="23"/>
      <c r="F23" s="25" t="s">
        <v>34</v>
      </c>
      <c r="G23" s="22"/>
      <c r="H23" s="22"/>
      <c r="I23" s="22"/>
    </row>
    <row r="24" spans="1:9" ht="18.600000000000001" customHeight="1" x14ac:dyDescent="0.25">
      <c r="A24" s="22" t="s">
        <v>35</v>
      </c>
      <c r="B24" s="22"/>
      <c r="C24" s="22"/>
      <c r="D24" s="23"/>
      <c r="F24" s="25" t="s">
        <v>35</v>
      </c>
      <c r="G24" s="22"/>
      <c r="H24" s="22"/>
      <c r="I24" s="22"/>
    </row>
    <row r="25" spans="1:9" ht="18.600000000000001" customHeight="1" x14ac:dyDescent="0.25">
      <c r="A25" s="22" t="s">
        <v>36</v>
      </c>
      <c r="B25" s="22"/>
      <c r="C25" s="22"/>
      <c r="D25" s="23"/>
      <c r="F25" s="25" t="s">
        <v>36</v>
      </c>
      <c r="G25" s="22"/>
      <c r="H25" s="22"/>
      <c r="I25" s="22"/>
    </row>
    <row r="26" spans="1:9" ht="18.600000000000001" customHeight="1" x14ac:dyDescent="0.25">
      <c r="A26" s="22" t="s">
        <v>37</v>
      </c>
      <c r="B26" s="22"/>
      <c r="C26" s="22"/>
      <c r="D26" s="23"/>
      <c r="F26" s="25" t="s">
        <v>37</v>
      </c>
      <c r="G26" s="22"/>
      <c r="H26" s="22"/>
      <c r="I26" s="22"/>
    </row>
    <row r="27" spans="1:9" ht="18.600000000000001" customHeight="1" x14ac:dyDescent="0.25">
      <c r="A27" s="22" t="s">
        <v>38</v>
      </c>
      <c r="B27" s="22"/>
      <c r="C27" s="22"/>
      <c r="D27" s="23"/>
      <c r="F27" s="25" t="s">
        <v>38</v>
      </c>
      <c r="G27" s="22"/>
      <c r="H27" s="22"/>
      <c r="I27" s="22"/>
    </row>
    <row r="28" spans="1:9" ht="18.600000000000001" customHeight="1" x14ac:dyDescent="0.25">
      <c r="A28" s="22" t="s">
        <v>39</v>
      </c>
      <c r="B28" s="22"/>
      <c r="C28" s="22"/>
      <c r="D28" s="23"/>
      <c r="F28" s="25" t="s">
        <v>39</v>
      </c>
      <c r="G28" s="22"/>
      <c r="H28" s="22"/>
      <c r="I28" s="22"/>
    </row>
    <row r="29" spans="1:9" ht="18.600000000000001" customHeight="1" x14ac:dyDescent="0.25">
      <c r="A29" s="22" t="s">
        <v>40</v>
      </c>
      <c r="B29" s="22"/>
      <c r="C29" s="22"/>
      <c r="D29" s="23"/>
      <c r="F29" s="25" t="s">
        <v>40</v>
      </c>
      <c r="G29" s="22"/>
      <c r="H29" s="22"/>
      <c r="I29" s="22"/>
    </row>
    <row r="30" spans="1:9" ht="18.600000000000001" customHeight="1" x14ac:dyDescent="0.25">
      <c r="A30" s="22" t="s">
        <v>41</v>
      </c>
      <c r="B30" s="22"/>
      <c r="C30" s="22"/>
      <c r="D30" s="23"/>
      <c r="F30" s="25" t="s">
        <v>41</v>
      </c>
      <c r="G30" s="22"/>
      <c r="H30" s="22"/>
      <c r="I30" s="22"/>
    </row>
    <row r="31" spans="1:9" ht="18.600000000000001" customHeight="1" x14ac:dyDescent="0.25">
      <c r="A31" s="22" t="s">
        <v>42</v>
      </c>
      <c r="B31" s="22"/>
      <c r="C31" s="22"/>
      <c r="D31" s="23"/>
      <c r="F31" s="25" t="s">
        <v>42</v>
      </c>
      <c r="G31" s="22"/>
      <c r="H31" s="22"/>
      <c r="I31" s="22"/>
    </row>
    <row r="32" spans="1:9" ht="18.600000000000001" customHeight="1" x14ac:dyDescent="0.25">
      <c r="A32" s="22" t="s">
        <v>43</v>
      </c>
      <c r="B32" s="22"/>
      <c r="C32" s="22"/>
      <c r="D32" s="23"/>
      <c r="F32" s="25" t="s">
        <v>43</v>
      </c>
      <c r="G32" s="22"/>
      <c r="H32" s="22"/>
      <c r="I32" s="22"/>
    </row>
    <row r="33" spans="1:9" ht="18.600000000000001" customHeight="1" x14ac:dyDescent="0.25">
      <c r="A33" s="22" t="s">
        <v>44</v>
      </c>
      <c r="B33" s="22"/>
      <c r="C33" s="22"/>
      <c r="D33" s="23"/>
      <c r="F33" s="25" t="s">
        <v>44</v>
      </c>
      <c r="G33" s="22"/>
      <c r="H33" s="22"/>
      <c r="I33" s="22"/>
    </row>
    <row r="34" spans="1:9" ht="18.600000000000001" customHeight="1" x14ac:dyDescent="0.25">
      <c r="A34" s="22" t="s">
        <v>45</v>
      </c>
      <c r="B34" s="22"/>
      <c r="C34" s="22"/>
      <c r="D34" s="23"/>
      <c r="F34" s="25" t="s">
        <v>45</v>
      </c>
      <c r="G34" s="22"/>
      <c r="H34" s="22"/>
      <c r="I34" s="22"/>
    </row>
    <row r="35" spans="1:9" ht="18.600000000000001" customHeight="1" x14ac:dyDescent="0.25">
      <c r="A35" s="22" t="s">
        <v>46</v>
      </c>
      <c r="B35" s="22"/>
      <c r="C35" s="22"/>
      <c r="D35" s="23"/>
      <c r="F35" s="25" t="s">
        <v>46</v>
      </c>
      <c r="G35" s="22"/>
      <c r="H35" s="22"/>
      <c r="I35" s="22"/>
    </row>
    <row r="36" spans="1:9" x14ac:dyDescent="0.25">
      <c r="A36" s="26" t="s">
        <v>47</v>
      </c>
      <c r="B36" s="26"/>
      <c r="C36" s="26"/>
      <c r="D36" s="26"/>
      <c r="E36" s="27"/>
      <c r="F36" s="26" t="s">
        <v>47</v>
      </c>
      <c r="G36" s="26"/>
      <c r="H36" s="26"/>
      <c r="I36" s="26"/>
    </row>
    <row r="37" spans="1:9" x14ac:dyDescent="0.25">
      <c r="A37" s="26"/>
      <c r="B37" s="26"/>
      <c r="C37" s="26"/>
      <c r="D37" s="26"/>
      <c r="E37" s="27"/>
      <c r="F37" s="26"/>
      <c r="G37" s="26"/>
      <c r="H37" s="26"/>
      <c r="I37" s="26"/>
    </row>
  </sheetData>
  <mergeCells count="12">
    <mergeCell ref="A20:C21"/>
    <mergeCell ref="D20:D21"/>
    <mergeCell ref="F20:H21"/>
    <mergeCell ref="I20:I21"/>
    <mergeCell ref="A36:D37"/>
    <mergeCell ref="F36:I37"/>
    <mergeCell ref="A1:C2"/>
    <mergeCell ref="D1:D2"/>
    <mergeCell ref="F1:H2"/>
    <mergeCell ref="I1:I2"/>
    <mergeCell ref="A17:D18"/>
    <mergeCell ref="F17:I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Equipes</vt:lpstr>
      <vt:lpstr>Tables</vt:lpstr>
      <vt:lpstr>Tirage au sort</vt:lpstr>
      <vt:lpstr>Classement</vt:lpstr>
      <vt:lpstr>Fiche de partie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Yves Admin</cp:lastModifiedBy>
  <dcterms:created xsi:type="dcterms:W3CDTF">2015-03-17T02:13:34Z</dcterms:created>
  <dcterms:modified xsi:type="dcterms:W3CDTF">2025-04-26T14:25:32Z</dcterms:modified>
</cp:coreProperties>
</file>