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A511D57-2363-45D8-B637-916F14B8559E}" xr6:coauthVersionLast="47" xr6:coauthVersionMax="47" xr10:uidLastSave="{00000000-0000-0000-0000-000000000000}"/>
  <bookViews>
    <workbookView xWindow="-120" yWindow="-120" windowWidth="29040" windowHeight="15840" xr2:uid="{DA84F674-2E26-4C27-9866-DECA299EE3FC}"/>
  </bookViews>
  <sheets>
    <sheet name="TRAME" sheetId="13" r:id="rId1"/>
    <sheet name="TERMINAL HANDLING" sheetId="4" r:id="rId2"/>
    <sheet name="PDT" sheetId="16" r:id="rId3"/>
    <sheet name="TRANSIT HANDLING" sheetId="17" r:id="rId4"/>
  </sheets>
  <definedNames>
    <definedName name="_xlnm._FilterDatabase" localSheetId="1" hidden="1">'TERMINAL HANDLING'!$B$3:$AV$8</definedName>
    <definedName name="_xlnm._FilterDatabase" localSheetId="3" hidden="1">'TRANSIT HANDLING'!$A$3:$B$102</definedName>
    <definedName name="Terminal">'TERMINAL HANDLING'!$A$4:$AU$8</definedName>
    <definedName name="TerminalHandling">'TERMINAL HANDLING'!$A$4:$AU$8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2" i="13" l="1"/>
  <c r="M20" i="13"/>
  <c r="M18" i="13"/>
  <c r="H12" i="13" l="1" a="1"/>
  <c r="H12" i="13" s="1"/>
  <c r="M6" i="13" l="1" a="1"/>
  <c r="M6" i="13" s="1"/>
  <c r="M16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tc={463A719D-C580-4E0D-BB0F-29B9F6279E16}</author>
    <author>tc={8CB18773-DB20-4301-BA74-921F27AEBFEB}</author>
  </authors>
  <commentList>
    <comment ref="B2" authorId="0" shapeId="0" xr:uid="{463A719D-C580-4E0D-BB0F-29B9F6279E1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format = MM/DD/YYYY</t>
      </text>
    </comment>
    <comment ref="C2" authorId="1" shapeId="0" xr:uid="{8CB18773-DB20-4301-BA74-921F27AEBFE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format = MM/DD/YYYY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<sst xmlns="http://schemas.openxmlformats.org/spreadsheetml/2006/main" count="502" uniqueCount="225">
  <si>
    <t>%</t>
  </si>
  <si>
    <t>BWD</t>
  </si>
  <si>
    <t>GRZ</t>
  </si>
  <si>
    <t>INN</t>
  </si>
  <si>
    <t>LMU</t>
  </si>
  <si>
    <t>RKL</t>
  </si>
  <si>
    <t>START DATE</t>
  </si>
  <si>
    <t>END DATE</t>
  </si>
  <si>
    <t>KG / CBM</t>
  </si>
  <si>
    <t>KG / LDM</t>
  </si>
  <si>
    <t>COUNTRY</t>
  </si>
  <si>
    <t>TERMINAL</t>
  </si>
  <si>
    <t>ZONE</t>
  </si>
  <si>
    <t>SOLD PRODUCT</t>
  </si>
  <si>
    <t>TARIFF CRITERIA</t>
  </si>
  <si>
    <t>STS</t>
  </si>
  <si>
    <t>SZG</t>
  </si>
  <si>
    <t>VIE</t>
  </si>
  <si>
    <t>WLQ</t>
  </si>
  <si>
    <t>BOR</t>
  </si>
  <si>
    <t>OPG</t>
  </si>
  <si>
    <t>PDV</t>
  </si>
  <si>
    <t>SOF</t>
  </si>
  <si>
    <t>BSL</t>
  </si>
  <si>
    <t>GVA</t>
  </si>
  <si>
    <t>ZDO</t>
  </si>
  <si>
    <t>ZRH</t>
  </si>
  <si>
    <t>AAL</t>
  </si>
  <si>
    <t>AAR</t>
  </si>
  <si>
    <t>CPH</t>
  </si>
  <si>
    <t>BCN</t>
  </si>
  <si>
    <t>IRU</t>
  </si>
  <si>
    <t>MAD</t>
  </si>
  <si>
    <t>VLC</t>
  </si>
  <si>
    <t>FR</t>
  </si>
  <si>
    <t>BOD</t>
  </si>
  <si>
    <t>BOU</t>
  </si>
  <si>
    <t>CET</t>
  </si>
  <si>
    <t>CFE</t>
  </si>
  <si>
    <t>CFR</t>
  </si>
  <si>
    <t>DIJ</t>
  </si>
  <si>
    <t>FNI</t>
  </si>
  <si>
    <t>LIG</t>
  </si>
  <si>
    <t>LIL</t>
  </si>
  <si>
    <t>LYS</t>
  </si>
  <si>
    <t>MPL</t>
  </si>
  <si>
    <t>MRS</t>
  </si>
  <si>
    <t>MZM</t>
  </si>
  <si>
    <t>NCE</t>
  </si>
  <si>
    <t>ORE</t>
  </si>
  <si>
    <t>PAR</t>
  </si>
  <si>
    <t>QAM</t>
  </si>
  <si>
    <t>QBQ</t>
  </si>
  <si>
    <t>QYR</t>
  </si>
  <si>
    <t>RHE</t>
  </si>
  <si>
    <t>RNS</t>
  </si>
  <si>
    <t>SXB</t>
  </si>
  <si>
    <t>TLS</t>
  </si>
  <si>
    <t>TUF</t>
  </si>
  <si>
    <t>URO</t>
  </si>
  <si>
    <t>VAF</t>
  </si>
  <si>
    <t>ATH</t>
  </si>
  <si>
    <t>OEO</t>
  </si>
  <si>
    <t>SKG</t>
  </si>
  <si>
    <t>BUD</t>
  </si>
  <si>
    <t>AOI</t>
  </si>
  <si>
    <t>BRI</t>
  </si>
  <si>
    <t>BSZ</t>
  </si>
  <si>
    <t>BZO</t>
  </si>
  <si>
    <t>CAG</t>
  </si>
  <si>
    <t>CGL</t>
  </si>
  <si>
    <t>FLR</t>
  </si>
  <si>
    <t>FOR</t>
  </si>
  <si>
    <t>GOA</t>
  </si>
  <si>
    <t>MIL</t>
  </si>
  <si>
    <t>NAP</t>
  </si>
  <si>
    <t>PEG</t>
  </si>
  <si>
    <t>PMO</t>
  </si>
  <si>
    <t>PQL</t>
  </si>
  <si>
    <t>PSR</t>
  </si>
  <si>
    <t>QPA</t>
  </si>
  <si>
    <t>ROM</t>
  </si>
  <si>
    <t>TNO</t>
  </si>
  <si>
    <t>TRN</t>
  </si>
  <si>
    <t>TRT</t>
  </si>
  <si>
    <t>VRN</t>
  </si>
  <si>
    <t>EIN</t>
  </si>
  <si>
    <t>QYH</t>
  </si>
  <si>
    <t>PT</t>
  </si>
  <si>
    <t>LIS</t>
  </si>
  <si>
    <t>OPO</t>
  </si>
  <si>
    <t>RO</t>
  </si>
  <si>
    <t>BUH</t>
  </si>
  <si>
    <t>OMR</t>
  </si>
  <si>
    <t>RS</t>
  </si>
  <si>
    <t>SK</t>
  </si>
  <si>
    <t>ZVN</t>
  </si>
  <si>
    <t>TR</t>
  </si>
  <si>
    <t>IST</t>
  </si>
  <si>
    <t>MAM</t>
  </si>
  <si>
    <t>TLL</t>
  </si>
  <si>
    <t>ZAG</t>
  </si>
  <si>
    <t>DUB</t>
  </si>
  <si>
    <t>VNO</t>
  </si>
  <si>
    <t>RIX</t>
  </si>
  <si>
    <t>BEG</t>
  </si>
  <si>
    <t>E%</t>
  </si>
  <si>
    <t>HEL</t>
  </si>
  <si>
    <t>TKU</t>
  </si>
  <si>
    <t>UA</t>
  </si>
  <si>
    <t>HD%</t>
  </si>
  <si>
    <t>UP TO - kg</t>
  </si>
  <si>
    <t>Gross Weight</t>
  </si>
  <si>
    <t>PKD</t>
  </si>
  <si>
    <t>PWR</t>
  </si>
  <si>
    <t>COLIS</t>
  </si>
  <si>
    <t>PALETTE</t>
  </si>
  <si>
    <t>POIDS</t>
  </si>
  <si>
    <t>Terminal Adm</t>
  </si>
  <si>
    <t>Terminal Handling</t>
  </si>
  <si>
    <t>Linehaul Domestic</t>
  </si>
  <si>
    <t>Pick up Ditch</t>
  </si>
  <si>
    <t>Cotation</t>
  </si>
  <si>
    <t>PRODUIT</t>
  </si>
  <si>
    <t xml:space="preserve">CP </t>
  </si>
  <si>
    <t xml:space="preserve">PAYS </t>
  </si>
  <si>
    <t>ECI</t>
  </si>
  <si>
    <t>concaten</t>
  </si>
  <si>
    <t>30</t>
  </si>
  <si>
    <t>50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</si>
  <si>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</si>
  <si>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</si>
  <si>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</si>
  <si>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</si>
  <si>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</si>
  <si>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</si>
  <si>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</si>
  <si>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</si>
  <si>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</si>
  <si>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</si>
  <si>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</si>
  <si>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</si>
  <si>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</si>
  <si>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</si>
  <si>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</si>
  <si>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</si>
  <si>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</si>
  <si>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</si>
  <si>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</si>
  <si>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</si>
  <si>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</si>
  <si>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</si>
  <si>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</si>
  <si>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2400</t>
  </si>
  <si>
    <t>2500</t>
  </si>
  <si>
    <t>3000</t>
  </si>
  <si>
    <t>3500</t>
  </si>
  <si>
    <t>4000</t>
  </si>
  <si>
    <t>4500</t>
  </si>
  <si>
    <t>5000</t>
  </si>
  <si>
    <t>7500</t>
  </si>
  <si>
    <t>10000</t>
  </si>
  <si>
    <t>15000</t>
  </si>
  <si>
    <t>20000</t>
  </si>
  <si>
    <t>25000</t>
  </si>
  <si>
    <t>35000</t>
  </si>
  <si>
    <t>valid from</t>
  </si>
  <si>
    <t>Tradelane</t>
  </si>
  <si>
    <t>OT-DT ID</t>
  </si>
  <si>
    <t>Routing ID</t>
  </si>
  <si>
    <t>Category</t>
  </si>
  <si>
    <t>OC</t>
  </si>
  <si>
    <t>OT</t>
  </si>
  <si>
    <t>TT 1</t>
  </si>
  <si>
    <t>TT 2</t>
  </si>
  <si>
    <t>TT 3</t>
  </si>
  <si>
    <t>TT 4</t>
  </si>
  <si>
    <t>TT 5</t>
  </si>
  <si>
    <t>TT 6</t>
  </si>
  <si>
    <t>TT 7</t>
  </si>
  <si>
    <t>TT 8</t>
  </si>
  <si>
    <t>TT 9</t>
  </si>
  <si>
    <t>TT 10</t>
  </si>
  <si>
    <t>DC</t>
  </si>
  <si>
    <t>DT</t>
  </si>
  <si>
    <t>QFB</t>
  </si>
  <si>
    <t>-</t>
  </si>
  <si>
    <t>Standard</t>
  </si>
  <si>
    <t>FRPT</t>
  </si>
  <si>
    <t>CETOPO</t>
  </si>
  <si>
    <t>CET_BOD_IRU_MAD_LIS_OPO</t>
  </si>
  <si>
    <t>FRRO</t>
  </si>
  <si>
    <t>CETBUH</t>
  </si>
  <si>
    <t>CET_QFB_VIE_BUH</t>
  </si>
  <si>
    <t>CETOMR</t>
  </si>
  <si>
    <t>CET_QFB_VIE_OMR</t>
  </si>
  <si>
    <t>FRRS</t>
  </si>
  <si>
    <t>CETBEG</t>
  </si>
  <si>
    <t>CET_PAR_LYS_VIE_BEG</t>
  </si>
  <si>
    <t xml:space="preserve"> </t>
  </si>
  <si>
    <t>Transit Handling 1</t>
  </si>
  <si>
    <t>Transit Handling 2</t>
  </si>
  <si>
    <t>Transit Handling 3</t>
  </si>
  <si>
    <t>NB PF</t>
  </si>
  <si>
    <t>Transit Handling 4</t>
  </si>
  <si>
    <t>Transit Handling 5</t>
  </si>
  <si>
    <t xml:space="preserve">  </t>
  </si>
  <si>
    <t>CODE</t>
  </si>
  <si>
    <t>RSBEG</t>
  </si>
  <si>
    <t>SKZVN</t>
  </si>
  <si>
    <t>TRIST</t>
  </si>
  <si>
    <t>TRMAM</t>
  </si>
  <si>
    <t>UA%</t>
  </si>
  <si>
    <t>PTOPO</t>
  </si>
  <si>
    <t>ROBUH</t>
  </si>
  <si>
    <t>ROOMR</t>
  </si>
  <si>
    <t>per 100 kg</t>
  </si>
  <si>
    <t>rounded to next 10 kg</t>
  </si>
  <si>
    <t>per 100kg</t>
  </si>
  <si>
    <t>Minimum: 100 kg</t>
  </si>
  <si>
    <t>HDI</t>
  </si>
  <si>
    <t>BGY</t>
  </si>
  <si>
    <t>PDS</t>
  </si>
  <si>
    <t>PWK</t>
  </si>
  <si>
    <t>LJX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</si>
</sst>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0.000"/>
    <numFmt numFmtId="166" formatCode="mm/dd/yyyy"/>
    <numFmt numFmtId="167" formatCode="#,##0.00\ &quot;€&quot;"/>
    <numFmt numFmtId="168" formatCode="yyyy\-mm\-dd"/>
  </numFmts>
  <fonts count="1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1"/>
      <color rgb="FFFF0000"/>
      <name val="Consolas"/>
      <family val="3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Delivery"/>
      <family val="2"/>
    </font>
    <font>
      <sz val="11"/>
      <name val="Var(--font-mono)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164" fontId="10" fillId="0" borderId="0" applyFont="0" applyFill="0" applyBorder="0" applyAlignment="0" applyProtection="0"/>
    <xf numFmtId="0" fontId="14" fillId="0" borderId="0"/>
  </cellStyleXfs>
  <cellXfs count="69">
    <xf numFmtId="0" fontId="0" fillId="0" borderId="0" xfId="0"/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left" indent="1"/>
    </xf>
    <xf numFmtId="167" fontId="0" fillId="0" borderId="0" xfId="0" applyNumberFormat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0" fillId="0" borderId="1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14" fontId="0" fillId="0" borderId="7" xfId="0" applyNumberFormat="1" applyBorder="1" applyAlignment="1">
      <alignment horizontal="left" indent="1"/>
    </xf>
    <xf numFmtId="0" fontId="1" fillId="0" borderId="1" xfId="0" applyFont="1" applyBorder="1" applyAlignment="1">
      <alignment horizontal="left"/>
    </xf>
    <xf numFmtId="165" fontId="0" fillId="0" borderId="2" xfId="0" applyNumberFormat="1" applyBorder="1" applyAlignment="1">
      <alignment horizontal="right" indent="1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14" fontId="0" fillId="0" borderId="8" xfId="0" applyNumberFormat="1" applyBorder="1" applyAlignment="1">
      <alignment horizontal="left" vertical="center" indent="1"/>
    </xf>
    <xf numFmtId="3" fontId="0" fillId="0" borderId="5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67" fontId="0" fillId="0" borderId="0" xfId="0" applyNumberFormat="1" applyAlignment="1">
      <alignment horizontal="left" indent="1"/>
    </xf>
    <xf numFmtId="1" fontId="0" fillId="0" borderId="4" xfId="2" applyNumberFormat="1" applyFont="1" applyFill="1" applyBorder="1" applyAlignment="1">
      <alignment horizontal="center" vertical="center"/>
    </xf>
    <xf numFmtId="1" fontId="0" fillId="0" borderId="5" xfId="2" applyNumberFormat="1" applyFont="1" applyFill="1" applyBorder="1" applyAlignment="1">
      <alignment horizontal="center" vertical="center"/>
    </xf>
    <xf numFmtId="1" fontId="0" fillId="0" borderId="6" xfId="2" applyNumberFormat="1" applyFont="1" applyFill="1" applyBorder="1" applyAlignment="1">
      <alignment horizontal="center" vertical="center"/>
    </xf>
    <xf numFmtId="0" fontId="12" fillId="0" borderId="0" xfId="0" applyFont="1"/>
    <xf numFmtId="0" fontId="11" fillId="0" borderId="0" xfId="0" quotePrefix="1" applyFont="1"/>
    <xf numFmtId="0" fontId="9" fillId="0" borderId="0" xfId="0" applyFont="1"/>
    <xf numFmtId="0" fontId="13" fillId="0" borderId="0" xfId="0" applyFont="1" applyAlignment="1">
      <alignment horizontal="center"/>
    </xf>
    <xf numFmtId="168" fontId="0" fillId="0" borderId="0" xfId="0" applyNumberFormat="1"/>
    <xf numFmtId="0" fontId="15" fillId="2" borderId="9" xfId="3" applyFont="1" applyFill="1" applyBorder="1" applyAlignment="1">
      <alignment horizontal="center" vertical="center" wrapText="1"/>
    </xf>
    <xf numFmtId="0" fontId="15" fillId="4" borderId="9" xfId="3" applyFont="1" applyFill="1" applyBorder="1" applyAlignment="1">
      <alignment horizontal="center" vertical="center" wrapText="1"/>
    </xf>
    <xf numFmtId="0" fontId="15" fillId="3" borderId="9" xfId="3" applyFont="1" applyFill="1" applyBorder="1" applyAlignment="1">
      <alignment horizontal="center" vertical="center" wrapText="1"/>
    </xf>
    <xf numFmtId="0" fontId="15" fillId="5" borderId="9" xfId="3" applyFont="1" applyFill="1" applyBorder="1" applyAlignment="1">
      <alignment horizontal="center" vertical="center" wrapText="1"/>
    </xf>
    <xf numFmtId="0" fontId="3" fillId="6" borderId="0" xfId="0" applyFont="1" applyFill="1"/>
    <xf numFmtId="0" fontId="4" fillId="6" borderId="0" xfId="0" applyFont="1" applyFill="1" applyAlignment="1">
      <alignment horizontal="right"/>
    </xf>
    <xf numFmtId="0" fontId="3" fillId="6" borderId="0" xfId="0" applyFont="1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1" fontId="0" fillId="6" borderId="0" xfId="0" applyNumberFormat="1" applyFill="1"/>
    <xf numFmtId="0" fontId="6" fillId="6" borderId="0" xfId="0" applyFont="1" applyFill="1" applyAlignment="1">
      <alignment horizontal="right"/>
    </xf>
    <xf numFmtId="2" fontId="3" fillId="6" borderId="0" xfId="0" applyNumberFormat="1" applyFont="1" applyFill="1" applyAlignment="1">
      <alignment horizontal="center"/>
    </xf>
    <xf numFmtId="0" fontId="4" fillId="6" borderId="0" xfId="0" applyFont="1" applyFill="1"/>
    <xf numFmtId="0" fontId="2" fillId="7" borderId="0" xfId="0" applyFont="1" applyFill="1" applyAlignment="1">
      <alignment horizontal="right"/>
    </xf>
    <xf numFmtId="0" fontId="2" fillId="7" borderId="0" xfId="0" applyFont="1" applyFill="1"/>
    <xf numFmtId="0" fontId="8" fillId="7" borderId="0" xfId="0" applyFont="1" applyFill="1" applyAlignment="1">
      <alignment horizontal="center"/>
    </xf>
    <xf numFmtId="0" fontId="0" fillId="7" borderId="0" xfId="0" applyFill="1"/>
    <xf numFmtId="0" fontId="5" fillId="7" borderId="0" xfId="0" applyFont="1" applyFill="1" applyAlignment="1">
      <alignment horizontal="right"/>
    </xf>
    <xf numFmtId="0" fontId="8" fillId="7" borderId="0" xfId="0" quotePrefix="1" applyFont="1" applyFill="1" applyAlignment="1">
      <alignment horizontal="center" wrapText="1"/>
    </xf>
    <xf numFmtId="0" fontId="5" fillId="7" borderId="0" xfId="0" applyFont="1" applyFill="1"/>
    <xf numFmtId="0" fontId="8" fillId="7" borderId="0" xfId="0" applyFont="1" applyFill="1" applyAlignment="1">
      <alignment horizontal="right"/>
    </xf>
    <xf numFmtId="2" fontId="16" fillId="7" borderId="0" xfId="0" quotePrefix="1" applyNumberFormat="1" applyFont="1" applyFill="1" applyAlignment="1">
      <alignment horizontal="left" vertical="center" indent="1" readingOrder="1"/>
    </xf>
    <xf numFmtId="0" fontId="15" fillId="0" borderId="9" xfId="3" applyFont="1" applyBorder="1" applyAlignment="1">
      <alignment horizontal="center" vertical="center" wrapText="1"/>
    </xf>
    <xf numFmtId="0" fontId="0" fillId="8" borderId="1" xfId="0" applyFill="1" applyBorder="1" applyAlignment="1">
      <alignment horizontal="left" indent="1"/>
    </xf>
    <xf numFmtId="0" fontId="0" fillId="8" borderId="7" xfId="0" applyFill="1" applyBorder="1" applyAlignment="1">
      <alignment horizontal="left" indent="1"/>
    </xf>
    <xf numFmtId="14" fontId="0" fillId="8" borderId="7" xfId="0" applyNumberFormat="1" applyFill="1" applyBorder="1" applyAlignment="1">
      <alignment horizontal="left" indent="1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14" fontId="0" fillId="8" borderId="8" xfId="0" applyNumberFormat="1" applyFill="1" applyBorder="1" applyAlignment="1">
      <alignment horizontal="left" vertical="center" indent="1"/>
    </xf>
    <xf numFmtId="0" fontId="0" fillId="8" borderId="4" xfId="0" applyFill="1" applyBorder="1" applyAlignment="1">
      <alignment horizontal="left" vertical="center" indent="1"/>
    </xf>
    <xf numFmtId="0" fontId="0" fillId="8" borderId="8" xfId="0" applyFill="1" applyBorder="1" applyAlignment="1">
      <alignment horizontal="left" vertical="center" indent="1"/>
    </xf>
    <xf numFmtId="3" fontId="1" fillId="8" borderId="4" xfId="0" applyNumberFormat="1" applyFont="1" applyFill="1" applyBorder="1" applyAlignment="1">
      <alignment horizontal="left" vertical="center"/>
    </xf>
    <xf numFmtId="3" fontId="1" fillId="8" borderId="5" xfId="0" applyNumberFormat="1" applyFont="1" applyFill="1" applyBorder="1" applyAlignment="1">
      <alignment horizontal="left" vertical="center"/>
    </xf>
    <xf numFmtId="3" fontId="0" fillId="8" borderId="5" xfId="0" applyNumberFormat="1" applyFill="1" applyBorder="1" applyAlignment="1">
      <alignment horizontal="center" vertical="center"/>
    </xf>
    <xf numFmtId="3" fontId="0" fillId="8" borderId="6" xfId="0" applyNumberFormat="1" applyFill="1" applyBorder="1" applyAlignment="1">
      <alignment horizontal="center" vertical="center"/>
    </xf>
    <xf numFmtId="167" fontId="0" fillId="0" borderId="0" xfId="0" applyNumberFormat="1" applyAlignment="1">
      <alignment horizontal="right" indent="1"/>
    </xf>
    <xf numFmtId="2" fontId="16" fillId="9" borderId="0" xfId="0" quotePrefix="1" applyNumberFormat="1" applyFont="1" applyFill="1" applyAlignment="1">
      <alignment horizontal="left" vertical="center" indent="1" readingOrder="1"/>
    </xf>
    <xf numFmtId="0" fontId="3" fillId="0" borderId="0" xfId="0" applyFont="1" applyFill="1"/>
  </cellXfs>
  <cellStyles count="4">
    <cellStyle name="Milliers" xfId="2" builtinId="3"/>
    <cellStyle name="Normal" xfId="0" builtinId="0"/>
    <cellStyle name="Normale_New LCR ECE DK" xfId="1" xr:uid="{E10AF1E6-B419-4271-A7C6-62A6F31124DE}"/>
    <cellStyle name="Standard_Routings" xfId="3" xr:uid="{E597A3BA-3B7C-4B4B-B0E2-1781B6A375E1}"/>
  </cellStyles>
  <dxfs count="66">
    <dxf>
      <font>
        <color rgb="FF9C0006"/>
      </font>
      <fill>
        <patternFill>
          <bgColor rgb="FFFFC7CE"/>
        </patternFill>
      </fill>
    </dxf>
    <dxf>
      <numFmt numFmtId="167" formatCode="#,##0.00\ &quot;€&quot;"/>
      <alignment horizontal="righ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border outline="0"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8" tint="0.59999389629810485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68" formatCode="yyyy\-mm\-dd"/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Delivery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numFmt numFmtId="167" formatCode="#,##0.00\ &quot;€&quot;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numFmt numFmtId="166" formatCode="mm/dd/yyyy"/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numFmt numFmtId="167" formatCode="#,##0.00\ &quot;€&quot;"/>
      <alignment horizontal="left" vertical="bottom" textRotation="0" wrapText="0" indent="1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erhard Erb (DHL DE)" id="{4CFEE873-C691-4D7B-9075-0C47C6DCE9DD}" userId="S::gerhard.erb@dhl.com::d7267dd8-8ebd-4237-9d01-a4b1e0ed9ace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AC9FF2-7D37-495C-9D5F-28B7CA650795}" name="TARIF" displayName="TARIF" ref="A3:AU8" totalsRowShown="0" headerRowDxfId="65" headerRowBorderDxfId="64" headerRowCellStyle="Milliers">
  <autoFilter ref="A3:AU8" xr:uid="{A4AC9FF2-7D37-495C-9D5F-28B7CA650795}"/>
  <tableColumns count="47">
    <tableColumn id="1" xr3:uid="{EC1E005C-76F9-4535-8597-C8AA38810EF6}" name="concaten" dataDxfId="63"/>
    <tableColumn id="2" xr3:uid="{D2CEE95B-BE4E-40B8-9046-11234DC765A6}" name="COUNTRY" dataDxfId="62"/>
    <tableColumn id="3" xr3:uid="{4DAB1666-32AE-4E0B-B99F-3328EB922BA3}" name="TERMINAL" dataDxfId="61"/>
    <tableColumn id="4" xr3:uid="{8F4276E0-8683-45CC-97F4-BC973E8ECE9A}" name="SOLD PRODUCT" dataDxfId="60"/>
    <tableColumn id="5" xr3:uid="{B43742E5-DB73-4F8C-9C09-BBDC12B830DE}" name="START DATE" dataDxfId="59"/>
    <tableColumn id="6" xr3:uid="{0F9B92F7-650B-4CCC-8A65-0C509975AEEF}" name="END DATE" dataDxfId="58"/>
    <tableColumn id="7" xr3:uid="{17F8207C-8D5E-4B35-B464-A22A91019B5B}" name="KG / CBM" dataDxfId="57"/>
    <tableColumn id="8" xr3:uid="{6D8C3532-7AB4-401C-ADE7-E0A3BFD9E23F}" name="KG / LDM" dataDxfId="56"/>
    <tableColumn id="9" xr3:uid="{9A1400A5-6DA1-40E1-92F5-39D5928AB557}" name="TARIFF CRITERIA" dataDxfId="55"/>
    <tableColumn id="10" xr3:uid="{336C6BB6-AE26-4479-8485-12378B7B04D5}" name="30" dataDxfId="54"/>
    <tableColumn id="11" xr3:uid="{B4BD5B47-1526-4736-B5A8-5394A15A70CC}" name="50" dataDxfId="53"/>
    <tableColumn id="12" xr3:uid="{18233A1C-CC7E-4945-B89F-06D0F80F6FEC}" name="100" dataDxfId="52"/>
    <tableColumn id="13" xr3:uid="{EB506B85-5C49-4DF5-9AB5-9B68CEC032A6}" name="200" dataDxfId="51"/>
    <tableColumn id="14" xr3:uid="{202D0F1E-37E2-4494-B0B0-8EB74CE74E8E}" name="300" dataDxfId="50"/>
    <tableColumn id="15" xr3:uid="{41177141-4CC6-40FE-A78D-6F8A5EC33463}" name="400" dataDxfId="49"/>
    <tableColumn id="16" xr3:uid="{2D2F7196-9729-4B05-9C6D-A990971414D4}" name="500" dataDxfId="48"/>
    <tableColumn id="17" xr3:uid="{F69DF516-3341-4FDD-867E-D11331BCB6FD}" name="600" dataDxfId="47"/>
    <tableColumn id="18" xr3:uid="{10EB802D-70B7-4C65-BDAE-6DE1B02008DE}" name="700" dataDxfId="46"/>
    <tableColumn id="19" xr3:uid="{62C387C7-3F1B-4CBC-8215-ADB5B92275B0}" name="800" dataDxfId="45"/>
    <tableColumn id="20" xr3:uid="{FEB264BE-A2C9-4E20-ADA2-2115206B89B3}" name="900" dataDxfId="44"/>
    <tableColumn id="21" xr3:uid="{ECB614A1-B82C-4CE7-BC14-C7C494FB6EA5}" name="1000" dataDxfId="43"/>
    <tableColumn id="22" xr3:uid="{742B33AA-58BF-4D1C-80BC-C91614BDD560}" name="1100" dataDxfId="42"/>
    <tableColumn id="23" xr3:uid="{90FB2281-7FA7-425A-9D24-CCB02A56C8EE}" name="1200" dataDxfId="41"/>
    <tableColumn id="24" xr3:uid="{80DF937B-BEC5-41F1-B78B-F96305DF261D}" name="1300" dataDxfId="40"/>
    <tableColumn id="25" xr3:uid="{626AD89A-F42D-447F-B537-D13FDE8678B0}" name="1400" dataDxfId="39"/>
    <tableColumn id="26" xr3:uid="{49197482-A511-4834-AAB8-B7852C12950E}" name="1500" dataDxfId="38"/>
    <tableColumn id="27" xr3:uid="{539A06E2-BD74-43F1-B34A-A154843A0E8B}" name="1600" dataDxfId="37"/>
    <tableColumn id="28" xr3:uid="{4BA2F06D-5634-45ED-9733-9ECDD34D97BF}" name="1700" dataDxfId="36"/>
    <tableColumn id="29" xr3:uid="{514E08FB-EF43-4DCC-813D-3D41E227A22A}" name="1800" dataDxfId="35"/>
    <tableColumn id="30" xr3:uid="{FA34819A-891B-420C-BC31-CD1F11C1002E}" name="1900" dataDxfId="34"/>
    <tableColumn id="31" xr3:uid="{26258E7F-2B47-446D-A4D1-A40239A4D854}" name="2000" dataDxfId="33"/>
    <tableColumn id="32" xr3:uid="{F35075EF-943A-4DD2-8530-242001616DEF}" name="2100" dataDxfId="32"/>
    <tableColumn id="33" xr3:uid="{F32528FF-410C-4C0E-B130-26F54E0F9B22}" name="2200" dataDxfId="31"/>
    <tableColumn id="34" xr3:uid="{47D9F68A-5CDB-4A57-A654-A302AACA07EA}" name="2300" dataDxfId="30"/>
    <tableColumn id="35" xr3:uid="{D1E3628A-87AD-4FAD-AF89-A3DA523D0427}" name="2400" dataDxfId="29"/>
    <tableColumn id="36" xr3:uid="{B0B4E812-CC4E-43F0-AC39-854B5DBD3FBD}" name="2500" dataDxfId="28"/>
    <tableColumn id="37" xr3:uid="{BB964771-150F-4216-BD1F-A7AC1EFE1B19}" name="3000" dataDxfId="27"/>
    <tableColumn id="38" xr3:uid="{1904BE49-EA9B-469B-8966-82510CCE6688}" name="3500" dataDxfId="26"/>
    <tableColumn id="39" xr3:uid="{53F0C1C8-2A05-46D4-B5DC-7AA5979E0796}" name="4000" dataDxfId="25"/>
    <tableColumn id="40" xr3:uid="{6EA1E8C4-9B8A-4A54-91F6-4E1B3BFE7FAB}" name="4500" dataDxfId="24"/>
    <tableColumn id="41" xr3:uid="{3A1C919C-D435-45CD-B965-F7BF56922AD1}" name="5000" dataDxfId="23"/>
    <tableColumn id="42" xr3:uid="{BA2E3E2A-2B08-4677-93F6-C578C8EE81D2}" name="7500" dataDxfId="22"/>
    <tableColumn id="43" xr3:uid="{5595ED0A-1888-4477-88CD-9C762C7C8BFF}" name="10000" dataDxfId="21"/>
    <tableColumn id="44" xr3:uid="{E05A75F9-DEA5-4203-8FF7-93BE3906B34A}" name="15000" dataDxfId="20"/>
    <tableColumn id="45" xr3:uid="{557F5C1C-C1E2-44A3-BBE4-09B24F2A3407}" name="20000" dataDxfId="19"/>
    <tableColumn id="46" xr3:uid="{F8BB80DE-9607-4119-9085-A4FDA42D04BD}" name="25000" dataDxfId="18"/>
    <tableColumn id="47" xr3:uid="{B239124B-89EC-44DE-BB85-E5199A19F8A0}" name="35000" dataDxfId="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5105F5E-7539-4993-A303-CE7033BF4D62}" name="PDT" displayName="PDT" ref="A1:U5" totalsRowShown="0" headerRowDxfId="16" headerRowBorderDxfId="15" tableBorderDxfId="14" headerRowCellStyle="Standard_Routings">
  <autoFilter ref="A1:U5" xr:uid="{95105F5E-7539-4993-A303-CE7033BF4D62}"/>
  <tableColumns count="21">
    <tableColumn id="1" xr3:uid="{F0AFD860-5747-41ED-A0DD-E84AFDD8A732}" name="valid from" dataDxfId="13"/>
    <tableColumn id="2" xr3:uid="{6274396C-5E94-446A-B6CA-E72ECDFA7313}" name="Tradelane"/>
    <tableColumn id="3" xr3:uid="{038470A8-7034-46E4-B861-B47A54FD2DB4}" name="OT-DT ID"/>
    <tableColumn id="4" xr3:uid="{29985C96-C93D-49D6-941E-CEB229921CA2}" name="Routing ID"/>
    <tableColumn id="5" xr3:uid="{D54F3069-7DA9-4CD3-B98A-6B6F7216A71B}" name="Category"/>
    <tableColumn id="6" xr3:uid="{E42B10A6-9D8D-4BA3-AFC5-92E0A12C87BD}" name="OC"/>
    <tableColumn id="7" xr3:uid="{996F2AD3-8FB5-4007-9FE6-5A7F15E38E77}" name="CODE"/>
    <tableColumn id="8" xr3:uid="{35C208A1-A7B2-420F-A746-2DC8AA97857F}" name="NB PF"/>
    <tableColumn id="9" xr3:uid="{48ED0814-7CCD-4CB1-8D4A-DCC3927E255A}" name="OT"/>
    <tableColumn id="10" xr3:uid="{5F0AB430-CA0A-4209-8E5D-B2A575E73BBD}" name="TT 1"/>
    <tableColumn id="11" xr3:uid="{6601A9C7-AB5F-4BE8-9606-117171BFB21B}" name="TT 2"/>
    <tableColumn id="12" xr3:uid="{292CA02F-A1BE-42BC-AD02-874613715FEB}" name="TT 3"/>
    <tableColumn id="13" xr3:uid="{1A905BDA-427F-42D1-9BBA-78F7BCD082F1}" name="TT 4"/>
    <tableColumn id="14" xr3:uid="{C18474CA-BC2C-409B-8E00-DB3873D221A6}" name="TT 5"/>
    <tableColumn id="15" xr3:uid="{E6EB14D4-03AB-414B-B589-DDAF9E53728C}" name="TT 6"/>
    <tableColumn id="16" xr3:uid="{CF8A80B9-0284-4C5A-BFC7-C5159507CED9}" name="TT 7"/>
    <tableColumn id="17" xr3:uid="{CD398033-EA1F-48E5-B045-7A4A74EBAC56}" name="TT 8"/>
    <tableColumn id="18" xr3:uid="{36AA2F6F-1355-4244-B5E9-2C5E01E66C20}" name="TT 9"/>
    <tableColumn id="19" xr3:uid="{E08083C8-F781-4206-BE56-80A54BB09ED9}" name="TT 10"/>
    <tableColumn id="20" xr3:uid="{EC5D654F-818E-4117-9591-58C589EAF357}" name="DC"/>
    <tableColumn id="21" xr3:uid="{7892D561-EE01-47BE-BDA9-2A94943C01E1}" name="DT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A639031-598F-43DA-8FC1-4E1649F71A41}" name="TransitHand" displayName="TransitHand" ref="A3:H102" totalsRowShown="0" headerRowDxfId="11" dataDxfId="9" headerRowBorderDxfId="10">
  <autoFilter ref="A3:H102" xr:uid="{82E86212-6ABB-47AB-9B39-D062C7C7601A}"/>
  <sortState xmlns:xlrd2="http://schemas.microsoft.com/office/spreadsheetml/2017/richdata2" ref="A4:H102">
    <sortCondition ref="A4:A102"/>
  </sortState>
  <tableColumns count="8">
    <tableColumn id="2" xr3:uid="{D829525B-20C0-48C2-B1C1-C7BEBDDE205F}" name="TERMINAL" dataDxfId="8"/>
    <tableColumn id="3" xr3:uid="{0F30F3EC-2D15-421A-861F-DE4339154C27}" name="SOLD PRODUCT" dataDxfId="7"/>
    <tableColumn id="4" xr3:uid="{8E21F085-62E1-4DB0-912A-3AAF73ADC7C8}" name="START DATE" dataDxfId="6"/>
    <tableColumn id="5" xr3:uid="{F78CE40E-F9FD-427D-A8B2-6552DA658489}" name="END DATE" dataDxfId="5"/>
    <tableColumn id="6" xr3:uid="{E064B3E5-4CD5-45D4-85F7-692F602B778E}" name="KG / CBM" dataDxfId="4"/>
    <tableColumn id="7" xr3:uid="{76626DE1-B718-4290-A2B1-8CC18D0480D6}" name="KG / LDM" dataDxfId="3"/>
    <tableColumn id="8" xr3:uid="{31FC1DE1-C2B6-4E05-A090-DA7455E90936}" name="TARIFF CRITERIA" dataDxfId="2"/>
    <tableColumn id="9" xr3:uid="{E434FD0D-29D9-4B85-B0E2-C15BCE296EDF}" name="per 100kg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5-02-02T16:57:01.67" personId="{4CFEE873-C691-4D7B-9075-0C47C6DCE9DD}" id="{463A719D-C580-4E0D-BB0F-29B9F6279E16}">
    <text>Date format = MM/DD/YYYY</text>
  </threadedComment>
  <threadedComment ref="C2" dT="2025-02-02T16:57:38.59" personId="{4CFEE873-C691-4D7B-9075-0C47C6DCE9DD}" id="{8CB18773-DB20-4301-BA74-921F27AEBFEB}">
    <text>Date format = MM/DD/YYYY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3C93-A170-466C-9C0D-E3736F6C2C24}">
  <dimension ref="C3:T50"/>
  <sheetViews>
    <sheetView showGridLines="0" tabSelected="1" zoomScale="73" zoomScaleNormal="73" workbookViewId="0">
      <selection activeCell="P18" sqref="P18"/>
    </sheetView>
  </sheetViews>
  <sheetFormatPr baseColWidth="10" defaultRowHeight="18.75"/>
  <cols>
    <col min="6" max="6" width="4.5703125" customWidth="1"/>
    <col min="7" max="7" width="19.7109375" customWidth="1"/>
    <col min="9" max="9" width="6.140625" customWidth="1"/>
    <col min="11" max="11" width="31.85546875" style="7" bestFit="1" customWidth="1"/>
    <col min="13" max="13" width="18.85546875" style="28" customWidth="1"/>
    <col min="16" max="16" width="14.42578125" customWidth="1"/>
    <col min="19" max="19" width="7.28515625" customWidth="1"/>
  </cols>
  <sheetData>
    <row r="3" spans="3:20" ht="26.25">
      <c r="I3" s="26"/>
      <c r="T3" s="25"/>
    </row>
    <row r="5" spans="3:20">
      <c r="K5" s="43"/>
      <c r="L5" s="44"/>
      <c r="M5" s="45"/>
      <c r="N5" s="46"/>
    </row>
    <row r="6" spans="3:20" ht="35.450000000000003" customHeight="1">
      <c r="K6" s="47" t="s">
        <v>119</v>
      </c>
      <c r="L6" s="44"/>
      <c r="M6" s="48" cm="1">
        <f t="array" ref="M6">INDEX(_xlfn._xlws.FILTER(TARIF[[30]:[35000]],(TARIF[COUNTRY]=TRAME!G8)*(TARIF[TERMINAL]=TRAME!G10)),1,
_xlfn.XMATCH(G20,VALUE(TARIF[[#Headers],[30]:[35000]]),1))</f>
        <v>9.94</v>
      </c>
      <c r="N6" s="46"/>
      <c r="P6" s="27"/>
      <c r="R6" s="27"/>
    </row>
    <row r="7" spans="3:20">
      <c r="D7" s="34"/>
      <c r="E7" s="34"/>
      <c r="F7" s="34"/>
      <c r="G7" s="34"/>
      <c r="H7" s="34"/>
      <c r="I7" s="34"/>
      <c r="J7" s="6"/>
      <c r="K7" s="49"/>
      <c r="L7" s="44"/>
      <c r="M7" s="45"/>
      <c r="N7" s="46"/>
    </row>
    <row r="8" spans="3:20" ht="20.25" customHeight="1">
      <c r="C8" t="s">
        <v>214</v>
      </c>
      <c r="D8" s="34"/>
      <c r="E8" s="35" t="s">
        <v>125</v>
      </c>
      <c r="F8" s="34"/>
      <c r="G8" s="36" t="s">
        <v>94</v>
      </c>
      <c r="H8" s="34"/>
      <c r="I8" s="34"/>
      <c r="J8" s="6"/>
      <c r="K8" s="47" t="s">
        <v>118</v>
      </c>
      <c r="L8" s="44"/>
      <c r="M8" s="48"/>
      <c r="N8" s="46"/>
    </row>
    <row r="9" spans="3:20">
      <c r="D9" s="34"/>
      <c r="E9" s="37"/>
      <c r="F9" s="37"/>
      <c r="G9" s="38"/>
      <c r="H9" s="34"/>
      <c r="I9" s="34"/>
      <c r="J9" s="6"/>
      <c r="K9" s="47"/>
      <c r="L9" s="44"/>
      <c r="M9" s="45"/>
      <c r="N9" s="46"/>
    </row>
    <row r="10" spans="3:20" ht="21">
      <c r="D10" s="34"/>
      <c r="E10" s="35" t="s">
        <v>11</v>
      </c>
      <c r="F10" s="34"/>
      <c r="G10" s="36" t="s">
        <v>105</v>
      </c>
      <c r="H10" s="34"/>
      <c r="I10" s="34"/>
      <c r="J10" s="6"/>
      <c r="K10" s="47" t="s">
        <v>120</v>
      </c>
      <c r="L10" s="44"/>
      <c r="M10" s="45"/>
      <c r="N10" s="46"/>
    </row>
    <row r="11" spans="3:20" ht="21">
      <c r="D11" s="34"/>
      <c r="E11" s="35"/>
      <c r="F11" s="34"/>
      <c r="G11" s="36"/>
      <c r="H11" s="34"/>
      <c r="I11" s="34"/>
      <c r="J11" s="6"/>
      <c r="K11" s="47"/>
      <c r="L11" s="44"/>
      <c r="M11" s="45"/>
      <c r="N11" s="46"/>
    </row>
    <row r="12" spans="3:20" ht="21">
      <c r="D12" s="35" t="s">
        <v>124</v>
      </c>
      <c r="E12" s="39">
        <v>15220</v>
      </c>
      <c r="F12" s="34"/>
      <c r="G12" s="40" t="s">
        <v>12</v>
      </c>
      <c r="H12" s="34" t="e" cm="1">
        <f t="array" ref="H12">INDEX(#REF!, MATCH(1,(#REF!=TRAME!G8)* (TRAME!E12 &gt;=#REF!) * (TRAME!E12 &lt;=#REF!), 0))</f>
        <v>#REF!</v>
      </c>
      <c r="I12" s="34"/>
      <c r="J12" s="6"/>
      <c r="K12" s="47" t="s">
        <v>121</v>
      </c>
      <c r="L12" s="44"/>
      <c r="M12" s="45"/>
      <c r="N12" s="46"/>
    </row>
    <row r="13" spans="3:20" ht="19.5" customHeight="1">
      <c r="D13" s="34"/>
      <c r="E13" s="35"/>
      <c r="F13" s="34"/>
      <c r="G13" s="36"/>
      <c r="H13" s="34"/>
      <c r="I13" s="34"/>
      <c r="J13" s="6"/>
      <c r="K13" s="47"/>
      <c r="L13" s="44"/>
      <c r="M13" s="45"/>
      <c r="N13" s="46"/>
    </row>
    <row r="14" spans="3:20" ht="18.75" customHeight="1">
      <c r="D14" s="34"/>
      <c r="E14" s="37"/>
      <c r="F14" s="37"/>
      <c r="G14" s="38"/>
      <c r="H14" s="34"/>
      <c r="I14" s="34"/>
      <c r="J14" s="68"/>
      <c r="K14" s="47" t="s">
        <v>122</v>
      </c>
      <c r="L14" s="44"/>
      <c r="M14" s="45"/>
      <c r="N14" s="46"/>
    </row>
    <row r="15" spans="3:20" ht="21">
      <c r="D15" s="34"/>
      <c r="E15" s="35" t="s">
        <v>115</v>
      </c>
      <c r="F15" s="34"/>
      <c r="G15" s="36">
        <v>1</v>
      </c>
      <c r="H15" s="34"/>
      <c r="I15" s="34"/>
      <c r="J15" s="68"/>
      <c r="K15" s="47"/>
      <c r="L15" s="44"/>
      <c r="M15" s="45"/>
      <c r="N15" s="46"/>
    </row>
    <row r="16" spans="3:20" ht="21">
      <c r="D16" s="34"/>
      <c r="E16" s="35"/>
      <c r="F16" s="34"/>
      <c r="G16" s="36"/>
      <c r="H16" s="34"/>
      <c r="I16" s="34"/>
      <c r="J16" s="68"/>
      <c r="K16" s="47" t="s">
        <v>200</v>
      </c>
      <c r="L16" s="44"/>
      <c r="M16" s="45" t="e">
        <f>VLOOKUP(C8,#REF!,10,FALSE)*G20/100</f>
        <v>#REF!</v>
      </c>
      <c r="N16" s="46"/>
      <c r="P16" t="s">
        <v>199</v>
      </c>
    </row>
    <row r="17" spans="4:19" ht="21">
      <c r="D17" s="34"/>
      <c r="E17" s="35" t="s">
        <v>116</v>
      </c>
      <c r="F17" s="34"/>
      <c r="G17" s="36">
        <v>1</v>
      </c>
      <c r="H17" s="34"/>
      <c r="I17" s="34"/>
      <c r="J17" s="68"/>
      <c r="K17" s="47"/>
      <c r="L17" s="44"/>
      <c r="M17" s="45"/>
      <c r="N17" s="46"/>
    </row>
    <row r="18" spans="4:19" ht="21.75" customHeight="1">
      <c r="D18" s="34"/>
      <c r="E18" s="37"/>
      <c r="F18" s="37"/>
      <c r="G18" s="38"/>
      <c r="H18" s="34"/>
      <c r="I18" s="34"/>
      <c r="J18" s="68"/>
      <c r="K18" s="47" t="s">
        <v>201</v>
      </c>
      <c r="L18" s="44"/>
      <c r="M18" s="67" t="str">
        <f>_xlfn.XLOOKUP(C8,PDT!G:G,PDT!J:J,"Pas de correspondance")</f>
        <v>QFB</v>
      </c>
      <c r="N18" s="46"/>
    </row>
    <row r="19" spans="4:19" ht="13.5" customHeight="1">
      <c r="D19" s="34"/>
      <c r="E19" s="35"/>
      <c r="F19" s="34"/>
      <c r="G19" s="36"/>
      <c r="H19" s="34"/>
      <c r="I19" s="34"/>
      <c r="J19" s="68"/>
      <c r="K19" s="47"/>
      <c r="L19" s="44"/>
      <c r="M19" s="51"/>
      <c r="N19" s="46"/>
    </row>
    <row r="20" spans="4:19" ht="21">
      <c r="D20" s="34"/>
      <c r="E20" s="35" t="s">
        <v>117</v>
      </c>
      <c r="F20" s="34"/>
      <c r="G20" s="41">
        <v>251</v>
      </c>
      <c r="H20" s="34"/>
      <c r="I20" s="34"/>
      <c r="J20" s="68"/>
      <c r="K20" s="47" t="s">
        <v>202</v>
      </c>
      <c r="L20" s="44"/>
      <c r="M20" s="67" t="str">
        <f>_xlfn.XLOOKUP(C8,PDT!G:G,PDT!K:K,"Pas de correspondance")</f>
        <v>VIE</v>
      </c>
      <c r="N20" s="46"/>
    </row>
    <row r="21" spans="4:19" ht="21">
      <c r="D21" s="34"/>
      <c r="E21" s="35"/>
      <c r="F21" s="34"/>
      <c r="G21" s="36"/>
      <c r="H21" s="34"/>
      <c r="I21" s="34"/>
      <c r="J21" s="68"/>
      <c r="K21" s="47"/>
      <c r="L21" s="44"/>
      <c r="M21" s="51"/>
      <c r="N21" s="46"/>
    </row>
    <row r="22" spans="4:19" ht="18.75" customHeight="1">
      <c r="D22" s="34"/>
      <c r="E22" s="42" t="s">
        <v>123</v>
      </c>
      <c r="F22" s="34"/>
      <c r="G22" s="36" t="s">
        <v>126</v>
      </c>
      <c r="H22" s="34"/>
      <c r="I22" s="34"/>
      <c r="J22" s="68"/>
      <c r="K22" s="47" t="s">
        <v>204</v>
      </c>
      <c r="L22" s="44"/>
      <c r="M22" s="67" t="str">
        <f>_xlfn.XLOOKUP(C8,PDT!G:G,PDT!L:L,"Pas de correspondance")</f>
        <v>-</v>
      </c>
      <c r="N22" s="46"/>
      <c r="S22" t="s">
        <v>206</v>
      </c>
    </row>
    <row r="23" spans="4:19" ht="18.75" customHeight="1">
      <c r="D23" s="34"/>
      <c r="E23" s="35"/>
      <c r="F23" s="34"/>
      <c r="G23" s="34"/>
      <c r="H23" s="34"/>
      <c r="I23" s="34"/>
      <c r="J23" s="68"/>
      <c r="K23" s="50"/>
      <c r="L23" s="44"/>
      <c r="M23" s="45"/>
      <c r="N23" s="46"/>
    </row>
    <row r="24" spans="4:19">
      <c r="D24" s="6"/>
      <c r="H24" s="6"/>
      <c r="I24" s="6"/>
      <c r="J24" s="68"/>
      <c r="K24" s="47" t="s">
        <v>205</v>
      </c>
      <c r="L24" s="44"/>
      <c r="M24" s="45"/>
      <c r="N24" s="46"/>
    </row>
    <row r="25" spans="4:19" ht="21">
      <c r="D25" s="6"/>
      <c r="E25" s="8"/>
      <c r="F25" s="6"/>
      <c r="G25" s="6"/>
      <c r="H25" s="6"/>
      <c r="I25" s="6"/>
      <c r="J25" s="68"/>
      <c r="K25" s="50"/>
      <c r="L25" s="44"/>
      <c r="M25" s="45"/>
      <c r="N25" s="46"/>
    </row>
    <row r="26" spans="4:19" ht="21">
      <c r="D26" s="6"/>
      <c r="E26" s="8"/>
      <c r="F26" s="6"/>
      <c r="G26" s="6"/>
      <c r="H26" s="6"/>
      <c r="I26" s="6"/>
      <c r="J26" s="68"/>
      <c r="K26" s="50"/>
      <c r="L26" s="44"/>
      <c r="M26" s="45"/>
      <c r="N26" s="46"/>
    </row>
    <row r="27" spans="4:19" ht="21">
      <c r="D27" s="6"/>
      <c r="E27" s="8"/>
      <c r="F27" s="6"/>
      <c r="G27" s="6"/>
      <c r="H27" s="6"/>
      <c r="I27" s="6"/>
      <c r="J27" s="6"/>
      <c r="K27" s="50"/>
      <c r="L27" s="44"/>
      <c r="M27" s="45"/>
      <c r="N27" s="46"/>
    </row>
    <row r="28" spans="4:19" ht="21">
      <c r="D28" s="6"/>
      <c r="E28" s="8"/>
      <c r="F28" s="6"/>
      <c r="G28" s="6"/>
      <c r="H28" s="6"/>
      <c r="I28" s="6"/>
      <c r="J28" s="6"/>
      <c r="K28" s="50"/>
      <c r="L28" s="44"/>
      <c r="M28" s="45"/>
      <c r="N28" s="46"/>
    </row>
    <row r="29" spans="4:19" ht="10.5" customHeight="1">
      <c r="D29" s="6"/>
      <c r="E29" s="8"/>
      <c r="F29" s="6"/>
      <c r="G29" s="6"/>
      <c r="H29" s="6"/>
      <c r="I29" s="6"/>
      <c r="J29" s="6"/>
      <c r="K29" s="50"/>
      <c r="L29" s="44"/>
      <c r="M29" s="45"/>
      <c r="N29" s="46"/>
    </row>
    <row r="30" spans="4:19" ht="20.25" customHeight="1">
      <c r="D30" s="6"/>
      <c r="H30" s="6"/>
      <c r="I30" s="6"/>
      <c r="J30" s="6"/>
      <c r="K30" s="50"/>
      <c r="L30" s="44"/>
      <c r="M30" s="45"/>
      <c r="N30" s="46"/>
    </row>
    <row r="31" spans="4:19" ht="21.75" customHeight="1">
      <c r="D31" s="6"/>
      <c r="E31" s="6"/>
      <c r="F31" s="6"/>
      <c r="G31" s="6"/>
      <c r="H31" s="6"/>
      <c r="I31" s="6"/>
      <c r="J31" s="6"/>
      <c r="K31" s="50"/>
      <c r="L31" s="44"/>
      <c r="M31" s="45"/>
      <c r="N31" s="46"/>
    </row>
    <row r="32" spans="4:19" ht="21.75" customHeight="1">
      <c r="D32" s="6"/>
      <c r="E32" s="6"/>
      <c r="F32" s="6"/>
      <c r="G32" s="6"/>
      <c r="H32" s="6"/>
      <c r="I32" s="6"/>
      <c r="J32" s="6"/>
      <c r="K32" s="50"/>
      <c r="L32" s="44"/>
      <c r="M32" s="45"/>
      <c r="N32" s="46"/>
    </row>
    <row r="33" spans="4:14">
      <c r="D33" s="6"/>
      <c r="E33" s="6"/>
      <c r="F33" s="6"/>
      <c r="G33" s="6"/>
      <c r="H33" s="6"/>
      <c r="I33" s="6"/>
      <c r="J33" s="6"/>
      <c r="K33" s="47"/>
      <c r="L33" s="44"/>
      <c r="M33" s="45"/>
      <c r="N33" s="46"/>
    </row>
    <row r="34" spans="4:14" ht="20.25" customHeight="1">
      <c r="D34" s="6"/>
      <c r="E34" s="6"/>
      <c r="F34" s="6"/>
      <c r="G34" s="6"/>
      <c r="H34" s="6"/>
      <c r="I34" s="6"/>
      <c r="J34" s="6"/>
      <c r="K34" s="43"/>
      <c r="L34" s="44"/>
      <c r="M34" s="45"/>
      <c r="N34" s="46"/>
    </row>
    <row r="35" spans="4:14">
      <c r="D35" s="6"/>
      <c r="E35" s="6"/>
      <c r="F35" s="6"/>
      <c r="G35" s="6"/>
      <c r="H35" s="6"/>
      <c r="I35" s="6"/>
      <c r="J35" s="6"/>
    </row>
    <row r="36" spans="4:14" ht="21">
      <c r="D36" s="6"/>
      <c r="E36" s="8"/>
      <c r="F36" s="6"/>
      <c r="G36" s="6"/>
      <c r="H36" s="6"/>
      <c r="I36" s="6"/>
      <c r="J36" s="6"/>
    </row>
    <row r="37" spans="4:14">
      <c r="D37" s="6"/>
      <c r="E37" s="6"/>
      <c r="F37" s="6"/>
      <c r="G37" s="6"/>
      <c r="H37" s="6"/>
      <c r="I37" s="6"/>
      <c r="J37" s="6"/>
    </row>
    <row r="38" spans="4:14">
      <c r="D38" s="6"/>
      <c r="E38" s="6"/>
      <c r="F38" s="6"/>
      <c r="G38" s="6"/>
      <c r="H38" s="6"/>
      <c r="I38" s="6"/>
      <c r="J38" s="6"/>
    </row>
    <row r="39" spans="4:14">
      <c r="D39" s="6"/>
      <c r="E39" s="6"/>
      <c r="F39" s="6"/>
      <c r="G39" s="6"/>
      <c r="H39" s="6"/>
      <c r="I39" s="6"/>
      <c r="J39" s="6"/>
    </row>
    <row r="40" spans="4:14">
      <c r="D40" s="6"/>
      <c r="E40" s="6"/>
      <c r="F40" s="6"/>
      <c r="G40" s="6"/>
      <c r="H40" s="6"/>
      <c r="I40" s="6"/>
      <c r="J40" s="6"/>
    </row>
    <row r="41" spans="4:14">
      <c r="D41" s="6"/>
      <c r="E41" s="6"/>
      <c r="F41" s="6"/>
      <c r="G41" s="6"/>
      <c r="H41" s="6"/>
      <c r="I41" s="6"/>
      <c r="J41" s="6"/>
    </row>
    <row r="42" spans="4:14">
      <c r="D42" s="6"/>
      <c r="E42" s="6"/>
      <c r="F42" s="6"/>
      <c r="G42" s="6"/>
      <c r="H42" s="6"/>
      <c r="I42" s="6"/>
      <c r="J42" s="6"/>
    </row>
    <row r="43" spans="4:14">
      <c r="D43" s="6"/>
      <c r="E43" s="6"/>
      <c r="F43" s="6"/>
      <c r="G43" s="6"/>
      <c r="H43" s="6"/>
      <c r="I43" s="6"/>
      <c r="J43" s="6"/>
    </row>
    <row r="44" spans="4:14">
      <c r="D44" s="6"/>
      <c r="E44" s="6"/>
      <c r="F44" s="6"/>
      <c r="G44" s="6"/>
      <c r="H44" s="6"/>
      <c r="I44" s="6"/>
      <c r="J44" s="6"/>
    </row>
    <row r="45" spans="4:14">
      <c r="D45" s="6"/>
      <c r="E45" s="6"/>
      <c r="F45" s="6"/>
      <c r="G45" s="6"/>
      <c r="H45" s="6"/>
      <c r="I45" s="6"/>
      <c r="J45" s="6"/>
    </row>
    <row r="46" spans="4:14">
      <c r="D46" s="6"/>
      <c r="E46" s="6"/>
      <c r="F46" s="6"/>
      <c r="G46" s="6"/>
      <c r="H46" s="6"/>
      <c r="I46" s="6"/>
      <c r="J46" s="6"/>
    </row>
    <row r="47" spans="4:14">
      <c r="D47" s="6"/>
      <c r="E47" s="6"/>
      <c r="F47" s="6"/>
      <c r="G47" s="6"/>
      <c r="H47" s="6"/>
      <c r="I47" s="6"/>
      <c r="J47" s="6"/>
    </row>
    <row r="48" spans="4:14">
      <c r="D48" s="6"/>
      <c r="E48" s="6"/>
      <c r="F48" s="6"/>
      <c r="G48" s="6"/>
      <c r="H48" s="6"/>
      <c r="I48" s="6"/>
      <c r="J48" s="6"/>
    </row>
    <row r="49" spans="4:10">
      <c r="D49" s="6"/>
      <c r="E49" s="6"/>
      <c r="F49" s="6"/>
      <c r="G49" s="6"/>
      <c r="H49" s="6"/>
      <c r="I49" s="6"/>
      <c r="J49" s="6"/>
    </row>
    <row r="50" spans="4:10">
      <c r="D50" s="6"/>
      <c r="E50" s="6"/>
      <c r="F50" s="6"/>
      <c r="G50" s="6"/>
      <c r="H50" s="6"/>
      <c r="I50" s="6"/>
      <c r="J5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19C2-5CE3-415E-BE22-4DF3A880B5DC}">
  <sheetPr>
    <tabColor theme="9" tint="0.39997558519241921"/>
  </sheetPr>
  <dimension ref="A1:AU8"/>
  <sheetViews>
    <sheetView zoomScale="80" zoomScaleNormal="80" workbookViewId="0">
      <selection activeCell="I12" sqref="I12"/>
    </sheetView>
  </sheetViews>
  <sheetFormatPr baseColWidth="10" defaultRowHeight="15"/>
  <cols>
    <col min="1" max="1" width="24" customWidth="1"/>
    <col min="2" max="4" width="20.7109375" customWidth="1"/>
    <col min="5" max="5" width="19" customWidth="1"/>
    <col min="6" max="6" width="16.7109375" customWidth="1"/>
    <col min="7" max="7" width="13" customWidth="1"/>
    <col min="8" max="8" width="19.85546875" customWidth="1"/>
    <col min="9" max="9" width="18.28515625" customWidth="1"/>
  </cols>
  <sheetData>
    <row r="1" spans="1:47">
      <c r="A1" s="1"/>
      <c r="B1" s="1"/>
      <c r="C1" s="1"/>
      <c r="D1" s="1"/>
      <c r="E1" s="1"/>
      <c r="F1" s="1"/>
      <c r="G1" s="1"/>
      <c r="H1" s="1"/>
      <c r="I1" s="3"/>
      <c r="J1" s="2"/>
      <c r="K1" s="2"/>
      <c r="L1" s="2"/>
      <c r="M1" s="2"/>
      <c r="N1" s="2"/>
      <c r="O1" s="2"/>
      <c r="P1" s="2"/>
      <c r="Q1" s="2"/>
      <c r="R1" s="2"/>
      <c r="S1" s="2"/>
    </row>
    <row r="2" spans="1:47" ht="20.25" customHeight="1">
      <c r="A2" s="9"/>
      <c r="B2" s="9"/>
      <c r="C2" s="10"/>
      <c r="D2" s="11"/>
      <c r="E2" s="11"/>
      <c r="F2" s="10"/>
      <c r="G2" s="11"/>
      <c r="H2" s="10"/>
      <c r="I2" s="12" t="s">
        <v>111</v>
      </c>
      <c r="J2" s="13"/>
      <c r="K2" s="13"/>
      <c r="L2" s="13"/>
      <c r="M2" s="13"/>
      <c r="N2" s="13"/>
      <c r="O2" s="13"/>
      <c r="P2" s="13"/>
      <c r="Q2" s="13"/>
      <c r="R2" s="13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5"/>
    </row>
    <row r="3" spans="1:47" s="20" customFormat="1" ht="20.25" customHeight="1">
      <c r="A3" s="19" t="s">
        <v>127</v>
      </c>
      <c r="B3" s="16" t="s">
        <v>10</v>
      </c>
      <c r="C3" s="16" t="s">
        <v>11</v>
      </c>
      <c r="D3" s="17" t="s">
        <v>13</v>
      </c>
      <c r="E3" s="18" t="s">
        <v>6</v>
      </c>
      <c r="F3" s="18" t="s">
        <v>7</v>
      </c>
      <c r="G3" s="18" t="s">
        <v>8</v>
      </c>
      <c r="H3" s="18" t="s">
        <v>9</v>
      </c>
      <c r="I3" s="17" t="s">
        <v>14</v>
      </c>
      <c r="J3" s="22" t="s">
        <v>128</v>
      </c>
      <c r="K3" s="23" t="s">
        <v>129</v>
      </c>
      <c r="L3" s="23" t="s">
        <v>130</v>
      </c>
      <c r="M3" s="23" t="s">
        <v>131</v>
      </c>
      <c r="N3" s="23" t="s">
        <v>132</v>
      </c>
      <c r="O3" s="23" t="s">
        <v>133</v>
      </c>
      <c r="P3" s="23" t="s">
        <v>134</v>
      </c>
      <c r="Q3" s="23" t="s">
        <v>135</v>
      </c>
      <c r="R3" s="23" t="s">
        <v>136</v>
      </c>
      <c r="S3" s="23" t="s">
        <v>137</v>
      </c>
      <c r="T3" s="23" t="s">
        <v>138</v>
      </c>
      <c r="U3" s="23" t="s">
        <v>139</v>
      </c>
      <c r="V3" s="23" t="s">
        <v>140</v>
      </c>
      <c r="W3" s="23" t="s">
        <v>141</v>
      </c>
      <c r="X3" s="23" t="s">
        <v>142</v>
      </c>
      <c r="Y3" s="23" t="s">
        <v>143</v>
      </c>
      <c r="Z3" s="23" t="s">
        <v>144</v>
      </c>
      <c r="AA3" s="23" t="s">
        <v>145</v>
      </c>
      <c r="AB3" s="23" t="s">
        <v>146</v>
      </c>
      <c r="AC3" s="23" t="s">
        <v>147</v>
      </c>
      <c r="AD3" s="23" t="s">
        <v>148</v>
      </c>
      <c r="AE3" s="23" t="s">
        <v>149</v>
      </c>
      <c r="AF3" s="23" t="s">
        <v>150</v>
      </c>
      <c r="AG3" s="23" t="s">
        <v>151</v>
      </c>
      <c r="AH3" s="23" t="s">
        <v>152</v>
      </c>
      <c r="AI3" s="23" t="s">
        <v>153</v>
      </c>
      <c r="AJ3" s="23" t="s">
        <v>154</v>
      </c>
      <c r="AK3" s="23" t="s">
        <v>155</v>
      </c>
      <c r="AL3" s="23" t="s">
        <v>156</v>
      </c>
      <c r="AM3" s="23" t="s">
        <v>157</v>
      </c>
      <c r="AN3" s="23" t="s">
        <v>158</v>
      </c>
      <c r="AO3" s="23" t="s">
        <v>159</v>
      </c>
      <c r="AP3" s="23" t="s">
        <v>160</v>
      </c>
      <c r="AQ3" s="23" t="s">
        <v>161</v>
      </c>
      <c r="AR3" s="23" t="s">
        <v>162</v>
      </c>
      <c r="AS3" s="23" t="s">
        <v>163</v>
      </c>
      <c r="AT3" s="23" t="s">
        <v>164</v>
      </c>
      <c r="AU3" s="24" t="s">
        <v>165</v>
      </c>
    </row>
    <row r="4" spans="1:47">
      <c r="A4" s="21" t="s">
        <v>208</v>
      </c>
      <c r="B4" s="1" t="s">
        <v>94</v>
      </c>
      <c r="C4" s="1" t="s">
        <v>105</v>
      </c>
      <c r="D4" s="1" t="s">
        <v>106</v>
      </c>
      <c r="E4" s="4">
        <v>45292</v>
      </c>
      <c r="F4" s="4">
        <v>73050</v>
      </c>
      <c r="G4" s="1"/>
      <c r="H4" s="1"/>
      <c r="I4" s="1" t="s">
        <v>112</v>
      </c>
      <c r="J4" s="5">
        <v>3.51</v>
      </c>
      <c r="K4" s="5">
        <v>3.51</v>
      </c>
      <c r="L4" s="5">
        <v>3.51</v>
      </c>
      <c r="M4" s="5">
        <v>6.95</v>
      </c>
      <c r="N4" s="5">
        <v>9.94</v>
      </c>
      <c r="O4" s="5">
        <v>12.65</v>
      </c>
      <c r="P4" s="5">
        <v>15.64</v>
      </c>
      <c r="Q4" s="5">
        <v>16.579999999999998</v>
      </c>
      <c r="R4" s="5">
        <v>17.510000000000002</v>
      </c>
      <c r="S4" s="5">
        <v>18.420000000000002</v>
      </c>
      <c r="T4" s="5">
        <v>19.29</v>
      </c>
      <c r="U4" s="5">
        <v>20.16</v>
      </c>
      <c r="V4" s="5">
        <v>20.95</v>
      </c>
      <c r="W4" s="5">
        <v>21.72</v>
      </c>
      <c r="X4" s="5">
        <v>22.48</v>
      </c>
      <c r="Y4" s="5">
        <v>24.5</v>
      </c>
      <c r="Z4" s="5">
        <v>26.62</v>
      </c>
      <c r="AA4" s="5">
        <v>28.84</v>
      </c>
      <c r="AB4" s="5">
        <v>31.14</v>
      </c>
      <c r="AC4" s="5">
        <v>33.53</v>
      </c>
      <c r="AD4" s="5">
        <v>36</v>
      </c>
      <c r="AE4" s="5">
        <v>37.32</v>
      </c>
      <c r="AF4" s="5">
        <v>38.64</v>
      </c>
      <c r="AG4" s="5">
        <v>39.96</v>
      </c>
      <c r="AH4" s="5">
        <v>41.28</v>
      </c>
      <c r="AI4" s="5">
        <v>42.6</v>
      </c>
      <c r="AJ4" s="5">
        <v>43.89</v>
      </c>
      <c r="AK4" s="5">
        <v>48.3</v>
      </c>
      <c r="AL4" s="5">
        <v>52.68</v>
      </c>
      <c r="AM4" s="5">
        <v>57.06</v>
      </c>
      <c r="AN4" s="5">
        <v>61.47</v>
      </c>
      <c r="AO4" s="5">
        <v>65.89</v>
      </c>
      <c r="AP4" s="5">
        <v>99.14</v>
      </c>
      <c r="AQ4" s="5">
        <v>132.05000000000001</v>
      </c>
      <c r="AR4" s="5">
        <v>197.83</v>
      </c>
      <c r="AS4" s="5">
        <v>263.64999999999998</v>
      </c>
      <c r="AT4" s="5">
        <v>329.43</v>
      </c>
      <c r="AU4" s="5">
        <v>329.43</v>
      </c>
    </row>
    <row r="5" spans="1:47">
      <c r="A5" s="21" t="s">
        <v>209</v>
      </c>
      <c r="B5" s="1" t="s">
        <v>95</v>
      </c>
      <c r="C5" s="1" t="s">
        <v>96</v>
      </c>
      <c r="D5" s="1" t="s">
        <v>110</v>
      </c>
      <c r="E5" s="4">
        <v>45292</v>
      </c>
      <c r="F5" s="4">
        <v>73050</v>
      </c>
      <c r="G5" s="1"/>
      <c r="H5" s="1"/>
      <c r="I5" s="1" t="s">
        <v>112</v>
      </c>
      <c r="J5" s="5">
        <v>1.1100000000000001</v>
      </c>
      <c r="K5" s="5">
        <v>1.1100000000000001</v>
      </c>
      <c r="L5" s="5">
        <v>1.1100000000000001</v>
      </c>
      <c r="M5" s="5">
        <v>2.2200000000000002</v>
      </c>
      <c r="N5" s="5">
        <v>3.17</v>
      </c>
      <c r="O5" s="5">
        <v>4.0199999999999996</v>
      </c>
      <c r="P5" s="5">
        <v>4.96</v>
      </c>
      <c r="Q5" s="5">
        <v>5.28</v>
      </c>
      <c r="R5" s="5">
        <v>5.58</v>
      </c>
      <c r="S5" s="5">
        <v>5.86</v>
      </c>
      <c r="T5" s="5">
        <v>6.15</v>
      </c>
      <c r="U5" s="5">
        <v>6.41</v>
      </c>
      <c r="V5" s="5">
        <v>6.66</v>
      </c>
      <c r="W5" s="5">
        <v>6.91</v>
      </c>
      <c r="X5" s="5">
        <v>7.16</v>
      </c>
      <c r="Y5" s="5">
        <v>7.8</v>
      </c>
      <c r="Z5" s="5">
        <v>8.49</v>
      </c>
      <c r="AA5" s="5">
        <v>9.18</v>
      </c>
      <c r="AB5" s="5">
        <v>9.91</v>
      </c>
      <c r="AC5" s="5">
        <v>10.67</v>
      </c>
      <c r="AD5" s="5">
        <v>11.46</v>
      </c>
      <c r="AE5" s="5">
        <v>11.9</v>
      </c>
      <c r="AF5" s="5">
        <v>12.3</v>
      </c>
      <c r="AG5" s="5">
        <v>12.72</v>
      </c>
      <c r="AH5" s="5">
        <v>13.14</v>
      </c>
      <c r="AI5" s="5">
        <v>13.56</v>
      </c>
      <c r="AJ5" s="5">
        <v>13.98</v>
      </c>
      <c r="AK5" s="5">
        <v>15.38</v>
      </c>
      <c r="AL5" s="5">
        <v>16.77</v>
      </c>
      <c r="AM5" s="5">
        <v>18.170000000000002</v>
      </c>
      <c r="AN5" s="5">
        <v>19.57</v>
      </c>
      <c r="AO5" s="5">
        <v>20.97</v>
      </c>
      <c r="AP5" s="5">
        <v>29.42</v>
      </c>
      <c r="AQ5" s="5">
        <v>34.770000000000003</v>
      </c>
      <c r="AR5" s="5">
        <v>38.79</v>
      </c>
      <c r="AS5" s="5">
        <v>42.8</v>
      </c>
      <c r="AT5" s="5">
        <v>64.19</v>
      </c>
      <c r="AU5" s="5">
        <v>64.19</v>
      </c>
    </row>
    <row r="6" spans="1:47">
      <c r="A6" s="21" t="s">
        <v>210</v>
      </c>
      <c r="B6" s="1" t="s">
        <v>97</v>
      </c>
      <c r="C6" s="1" t="s">
        <v>98</v>
      </c>
      <c r="D6" s="1" t="s">
        <v>106</v>
      </c>
      <c r="E6" s="4">
        <v>45292</v>
      </c>
      <c r="F6" s="4">
        <v>73050</v>
      </c>
      <c r="G6" s="1"/>
      <c r="H6" s="1"/>
      <c r="I6" s="1" t="s">
        <v>112</v>
      </c>
      <c r="J6" s="5">
        <v>3.41</v>
      </c>
      <c r="K6" s="5">
        <v>3.41</v>
      </c>
      <c r="L6" s="5">
        <v>3.41</v>
      </c>
      <c r="M6" s="5">
        <v>6.57</v>
      </c>
      <c r="N6" s="5">
        <v>9.44</v>
      </c>
      <c r="O6" s="5">
        <v>12.06</v>
      </c>
      <c r="P6" s="5">
        <v>14.96</v>
      </c>
      <c r="Q6" s="5">
        <v>15.75</v>
      </c>
      <c r="R6" s="5">
        <v>16.52</v>
      </c>
      <c r="S6" s="5">
        <v>17.579999999999998</v>
      </c>
      <c r="T6" s="5">
        <v>18.37</v>
      </c>
      <c r="U6" s="5">
        <v>19.16</v>
      </c>
      <c r="V6" s="5">
        <v>19.940000000000001</v>
      </c>
      <c r="W6" s="5">
        <v>20.73</v>
      </c>
      <c r="X6" s="5">
        <v>21.25</v>
      </c>
      <c r="Y6" s="5">
        <v>23.35</v>
      </c>
      <c r="Z6" s="5">
        <v>25.45</v>
      </c>
      <c r="AA6" s="5">
        <v>27.3</v>
      </c>
      <c r="AB6" s="5">
        <v>29.66</v>
      </c>
      <c r="AC6" s="5">
        <v>31.76</v>
      </c>
      <c r="AD6" s="5">
        <v>34.119999999999997</v>
      </c>
      <c r="AE6" s="5">
        <v>35.43</v>
      </c>
      <c r="AF6" s="5">
        <v>36.74</v>
      </c>
      <c r="AG6" s="5">
        <v>38.049999999999997</v>
      </c>
      <c r="AH6" s="5">
        <v>39.1</v>
      </c>
      <c r="AI6" s="5">
        <v>40.409999999999997</v>
      </c>
      <c r="AJ6" s="5">
        <v>41.72</v>
      </c>
      <c r="AK6" s="5">
        <v>45.92</v>
      </c>
      <c r="AL6" s="5">
        <v>50.13</v>
      </c>
      <c r="AM6" s="5">
        <v>54.32</v>
      </c>
      <c r="AN6" s="5">
        <v>58.26</v>
      </c>
      <c r="AO6" s="5">
        <v>62.45</v>
      </c>
      <c r="AP6" s="5">
        <v>73.48</v>
      </c>
      <c r="AQ6" s="5">
        <v>89.23</v>
      </c>
      <c r="AR6" s="5">
        <v>107.58</v>
      </c>
      <c r="AS6" s="5">
        <v>123.33</v>
      </c>
      <c r="AT6" s="5">
        <v>144.32</v>
      </c>
      <c r="AU6" s="5">
        <v>144.32</v>
      </c>
    </row>
    <row r="7" spans="1:47">
      <c r="A7" s="21" t="s">
        <v>211</v>
      </c>
      <c r="B7" s="1" t="s">
        <v>97</v>
      </c>
      <c r="C7" s="1" t="s">
        <v>99</v>
      </c>
      <c r="D7" s="1" t="s">
        <v>106</v>
      </c>
      <c r="E7" s="4">
        <v>45292</v>
      </c>
      <c r="F7" s="4">
        <v>73050</v>
      </c>
      <c r="G7" s="1"/>
      <c r="H7" s="1"/>
      <c r="I7" s="1" t="s">
        <v>112</v>
      </c>
      <c r="J7" s="5">
        <v>3.41</v>
      </c>
      <c r="K7" s="5">
        <v>3.41</v>
      </c>
      <c r="L7" s="5">
        <v>3.41</v>
      </c>
      <c r="M7" s="5">
        <v>6.57</v>
      </c>
      <c r="N7" s="5">
        <v>9.44</v>
      </c>
      <c r="O7" s="5">
        <v>12.06</v>
      </c>
      <c r="P7" s="5">
        <v>14.96</v>
      </c>
      <c r="Q7" s="5">
        <v>15.75</v>
      </c>
      <c r="R7" s="5">
        <v>16.52</v>
      </c>
      <c r="S7" s="5">
        <v>17.579999999999998</v>
      </c>
      <c r="T7" s="5">
        <v>18.37</v>
      </c>
      <c r="U7" s="5">
        <v>19.16</v>
      </c>
      <c r="V7" s="5">
        <v>19.940000000000001</v>
      </c>
      <c r="W7" s="5">
        <v>20.73</v>
      </c>
      <c r="X7" s="5">
        <v>21.25</v>
      </c>
      <c r="Y7" s="5">
        <v>23.35</v>
      </c>
      <c r="Z7" s="5">
        <v>25.45</v>
      </c>
      <c r="AA7" s="5">
        <v>27.3</v>
      </c>
      <c r="AB7" s="5">
        <v>29.66</v>
      </c>
      <c r="AC7" s="5">
        <v>31.76</v>
      </c>
      <c r="AD7" s="5">
        <v>34.119999999999997</v>
      </c>
      <c r="AE7" s="5">
        <v>35.43</v>
      </c>
      <c r="AF7" s="5">
        <v>36.74</v>
      </c>
      <c r="AG7" s="5">
        <v>38.049999999999997</v>
      </c>
      <c r="AH7" s="5">
        <v>39.1</v>
      </c>
      <c r="AI7" s="5">
        <v>40.409999999999997</v>
      </c>
      <c r="AJ7" s="5">
        <v>41.72</v>
      </c>
      <c r="AK7" s="5">
        <v>45.92</v>
      </c>
      <c r="AL7" s="5">
        <v>50.13</v>
      </c>
      <c r="AM7" s="5">
        <v>54.32</v>
      </c>
      <c r="AN7" s="5">
        <v>58.26</v>
      </c>
      <c r="AO7" s="5">
        <v>62.45</v>
      </c>
      <c r="AP7" s="5">
        <v>73.48</v>
      </c>
      <c r="AQ7" s="5">
        <v>89.23</v>
      </c>
      <c r="AR7" s="5">
        <v>107.58</v>
      </c>
      <c r="AS7" s="5">
        <v>123.33</v>
      </c>
      <c r="AT7" s="5">
        <v>144.32</v>
      </c>
      <c r="AU7" s="5">
        <v>144.32</v>
      </c>
    </row>
    <row r="8" spans="1:47">
      <c r="A8" s="21" t="s">
        <v>212</v>
      </c>
      <c r="B8" s="1" t="s">
        <v>109</v>
      </c>
      <c r="C8" s="1" t="s">
        <v>0</v>
      </c>
      <c r="D8" s="1" t="s">
        <v>106</v>
      </c>
      <c r="E8" s="4">
        <v>45292</v>
      </c>
      <c r="F8" s="4">
        <v>73050</v>
      </c>
      <c r="G8" s="1"/>
      <c r="H8" s="1"/>
      <c r="I8" s="1" t="s">
        <v>112</v>
      </c>
      <c r="J8" s="5">
        <v>2.16</v>
      </c>
      <c r="K8" s="5">
        <v>2.16</v>
      </c>
      <c r="L8" s="5">
        <v>2.16</v>
      </c>
      <c r="M8" s="5">
        <v>4.28</v>
      </c>
      <c r="N8" s="5">
        <v>6.12</v>
      </c>
      <c r="O8" s="5">
        <v>7.78</v>
      </c>
      <c r="P8" s="5">
        <v>9.6</v>
      </c>
      <c r="Q8" s="5">
        <v>10.19</v>
      </c>
      <c r="R8" s="5">
        <v>10.76</v>
      </c>
      <c r="S8" s="5">
        <v>11.32</v>
      </c>
      <c r="T8" s="5">
        <v>11.84</v>
      </c>
      <c r="U8" s="5">
        <v>12.38</v>
      </c>
      <c r="V8" s="5">
        <v>12.88</v>
      </c>
      <c r="W8" s="5">
        <v>13.36</v>
      </c>
      <c r="X8" s="5">
        <v>13.82</v>
      </c>
      <c r="Y8" s="5">
        <v>15.05</v>
      </c>
      <c r="Z8" s="5">
        <v>16.38</v>
      </c>
      <c r="AA8" s="5">
        <v>17.73</v>
      </c>
      <c r="AB8" s="5">
        <v>19.13</v>
      </c>
      <c r="AC8" s="5">
        <v>20.61</v>
      </c>
      <c r="AD8" s="5">
        <v>22.12</v>
      </c>
      <c r="AE8" s="5">
        <v>22.95</v>
      </c>
      <c r="AF8" s="5">
        <v>23.76</v>
      </c>
      <c r="AG8" s="5">
        <v>24.57</v>
      </c>
      <c r="AH8" s="5">
        <v>25.37</v>
      </c>
      <c r="AI8" s="5">
        <v>26.18</v>
      </c>
      <c r="AJ8" s="5">
        <v>26.99</v>
      </c>
      <c r="AK8" s="5">
        <v>29.69</v>
      </c>
      <c r="AL8" s="5">
        <v>32.380000000000003</v>
      </c>
      <c r="AM8" s="5">
        <v>35.08</v>
      </c>
      <c r="AN8" s="5">
        <v>37.79</v>
      </c>
      <c r="AO8" s="5">
        <v>40.49</v>
      </c>
      <c r="AP8" s="5"/>
      <c r="AQ8" s="5"/>
      <c r="AR8" s="5"/>
      <c r="AS8" s="5"/>
      <c r="AT8" s="5"/>
      <c r="AU8" s="5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E7B64-5A06-4D4E-A656-3028B4830052}">
  <dimension ref="A1:U5"/>
  <sheetViews>
    <sheetView topLeftCell="C1" workbookViewId="0">
      <selection activeCell="G8" sqref="G8"/>
    </sheetView>
  </sheetViews>
  <sheetFormatPr baseColWidth="10" defaultRowHeight="15"/>
  <cols>
    <col min="1" max="1" width="13.140625" customWidth="1"/>
    <col min="2" max="2" width="13" customWidth="1"/>
    <col min="3" max="3" width="12" customWidth="1"/>
    <col min="4" max="4" width="21.42578125" customWidth="1"/>
    <col min="5" max="5" width="12" customWidth="1"/>
  </cols>
  <sheetData>
    <row r="1" spans="1:21" ht="15.75" thickBot="1">
      <c r="A1" s="30" t="s">
        <v>166</v>
      </c>
      <c r="B1" s="31" t="s">
        <v>167</v>
      </c>
      <c r="C1" s="31" t="s">
        <v>168</v>
      </c>
      <c r="D1" s="31" t="s">
        <v>169</v>
      </c>
      <c r="E1" s="32" t="s">
        <v>170</v>
      </c>
      <c r="F1" s="33" t="s">
        <v>171</v>
      </c>
      <c r="G1" s="33" t="s">
        <v>207</v>
      </c>
      <c r="H1" s="33" t="s">
        <v>203</v>
      </c>
      <c r="I1" s="33" t="s">
        <v>172</v>
      </c>
      <c r="J1" s="33" t="s">
        <v>173</v>
      </c>
      <c r="K1" s="33" t="s">
        <v>174</v>
      </c>
      <c r="L1" s="33" t="s">
        <v>175</v>
      </c>
      <c r="M1" s="33" t="s">
        <v>176</v>
      </c>
      <c r="N1" s="33" t="s">
        <v>177</v>
      </c>
      <c r="O1" s="33" t="s">
        <v>178</v>
      </c>
      <c r="P1" s="33" t="s">
        <v>179</v>
      </c>
      <c r="Q1" s="33" t="s">
        <v>180</v>
      </c>
      <c r="R1" s="33" t="s">
        <v>181</v>
      </c>
      <c r="S1" s="33" t="s">
        <v>182</v>
      </c>
      <c r="T1" s="33" t="s">
        <v>183</v>
      </c>
      <c r="U1" s="52" t="s">
        <v>184</v>
      </c>
    </row>
    <row r="2" spans="1:21">
      <c r="A2" s="29">
        <v>44200</v>
      </c>
      <c r="B2" t="s">
        <v>188</v>
      </c>
      <c r="C2" t="s">
        <v>189</v>
      </c>
      <c r="D2" t="s">
        <v>190</v>
      </c>
      <c r="E2" t="s">
        <v>187</v>
      </c>
      <c r="F2" t="s">
        <v>34</v>
      </c>
      <c r="G2" t="s">
        <v>213</v>
      </c>
      <c r="H2">
        <v>4</v>
      </c>
      <c r="I2" t="s">
        <v>37</v>
      </c>
      <c r="J2" t="s">
        <v>35</v>
      </c>
      <c r="K2" t="s">
        <v>31</v>
      </c>
      <c r="L2" t="s">
        <v>32</v>
      </c>
      <c r="M2" t="s">
        <v>89</v>
      </c>
      <c r="N2" t="s">
        <v>186</v>
      </c>
      <c r="O2" t="s">
        <v>186</v>
      </c>
      <c r="P2" t="s">
        <v>186</v>
      </c>
      <c r="Q2" t="s">
        <v>186</v>
      </c>
      <c r="R2" t="s">
        <v>186</v>
      </c>
      <c r="S2" t="s">
        <v>186</v>
      </c>
      <c r="T2" t="s">
        <v>88</v>
      </c>
      <c r="U2" t="s">
        <v>90</v>
      </c>
    </row>
    <row r="3" spans="1:21">
      <c r="A3" s="29">
        <v>45418</v>
      </c>
      <c r="B3" t="s">
        <v>191</v>
      </c>
      <c r="C3" t="s">
        <v>192</v>
      </c>
      <c r="D3" t="s">
        <v>193</v>
      </c>
      <c r="E3" t="s">
        <v>187</v>
      </c>
      <c r="F3" t="s">
        <v>34</v>
      </c>
      <c r="G3" t="s">
        <v>214</v>
      </c>
      <c r="H3">
        <v>2</v>
      </c>
      <c r="I3" t="s">
        <v>37</v>
      </c>
      <c r="J3" t="s">
        <v>185</v>
      </c>
      <c r="K3" t="s">
        <v>17</v>
      </c>
      <c r="L3" t="s">
        <v>186</v>
      </c>
      <c r="M3" t="s">
        <v>186</v>
      </c>
      <c r="N3" t="s">
        <v>186</v>
      </c>
      <c r="O3" t="s">
        <v>186</v>
      </c>
      <c r="P3" t="s">
        <v>186</v>
      </c>
      <c r="Q3" t="s">
        <v>186</v>
      </c>
      <c r="R3" t="s">
        <v>186</v>
      </c>
      <c r="S3" t="s">
        <v>186</v>
      </c>
      <c r="T3" t="s">
        <v>91</v>
      </c>
      <c r="U3" t="s">
        <v>92</v>
      </c>
    </row>
    <row r="4" spans="1:21">
      <c r="A4" s="29">
        <v>45418</v>
      </c>
      <c r="B4" t="s">
        <v>191</v>
      </c>
      <c r="C4" t="s">
        <v>194</v>
      </c>
      <c r="D4" t="s">
        <v>195</v>
      </c>
      <c r="E4" t="s">
        <v>187</v>
      </c>
      <c r="F4" t="s">
        <v>34</v>
      </c>
      <c r="G4" t="s">
        <v>215</v>
      </c>
      <c r="H4">
        <v>2</v>
      </c>
      <c r="I4" t="s">
        <v>37</v>
      </c>
      <c r="J4" t="s">
        <v>185</v>
      </c>
      <c r="K4" t="s">
        <v>17</v>
      </c>
      <c r="L4" t="s">
        <v>186</v>
      </c>
      <c r="M4" t="s">
        <v>186</v>
      </c>
      <c r="N4" t="s">
        <v>186</v>
      </c>
      <c r="O4" t="s">
        <v>186</v>
      </c>
      <c r="P4" t="s">
        <v>186</v>
      </c>
      <c r="Q4" t="s">
        <v>186</v>
      </c>
      <c r="R4" t="s">
        <v>186</v>
      </c>
      <c r="S4" t="s">
        <v>186</v>
      </c>
      <c r="T4" t="s">
        <v>91</v>
      </c>
      <c r="U4" t="s">
        <v>93</v>
      </c>
    </row>
    <row r="5" spans="1:21">
      <c r="A5" s="29">
        <v>43536</v>
      </c>
      <c r="B5" t="s">
        <v>196</v>
      </c>
      <c r="C5" t="s">
        <v>197</v>
      </c>
      <c r="D5" t="s">
        <v>198</v>
      </c>
      <c r="E5" t="s">
        <v>187</v>
      </c>
      <c r="F5" t="s">
        <v>34</v>
      </c>
      <c r="G5" t="s">
        <v>208</v>
      </c>
      <c r="H5">
        <v>3</v>
      </c>
      <c r="I5" t="s">
        <v>37</v>
      </c>
      <c r="J5" t="s">
        <v>50</v>
      </c>
      <c r="K5" t="s">
        <v>44</v>
      </c>
      <c r="L5" t="s">
        <v>17</v>
      </c>
      <c r="M5" t="s">
        <v>186</v>
      </c>
      <c r="N5" t="s">
        <v>186</v>
      </c>
      <c r="O5" t="s">
        <v>186</v>
      </c>
      <c r="P5" t="s">
        <v>186</v>
      </c>
      <c r="Q5" t="s">
        <v>186</v>
      </c>
      <c r="R5" t="s">
        <v>186</v>
      </c>
      <c r="S5" t="s">
        <v>186</v>
      </c>
      <c r="T5" t="s">
        <v>94</v>
      </c>
      <c r="U5" t="s">
        <v>105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7A79-6280-4995-B7BA-471CEE239A8E}">
  <sheetPr>
    <tabColor theme="9" tint="0.59999389629810485"/>
  </sheetPr>
  <dimension ref="A1:L102"/>
  <sheetViews>
    <sheetView showGridLines="0" topLeftCell="A4" zoomScale="85" zoomScaleNormal="85" workbookViewId="0">
      <selection activeCell="H95" sqref="H95"/>
    </sheetView>
  </sheetViews>
  <sheetFormatPr baseColWidth="10" defaultRowHeight="15"/>
  <cols>
    <col min="1" max="1" width="21.140625" customWidth="1"/>
    <col min="2" max="2" width="15.7109375" customWidth="1"/>
    <col min="3" max="5" width="17.85546875" bestFit="1" customWidth="1"/>
    <col min="6" max="6" width="18.28515625" customWidth="1"/>
    <col min="7" max="7" width="20.42578125" customWidth="1"/>
  </cols>
  <sheetData>
    <row r="1" spans="1:12">
      <c r="A1" s="1"/>
      <c r="B1" s="1"/>
      <c r="C1" s="1"/>
      <c r="D1" s="1"/>
      <c r="E1" s="1"/>
      <c r="F1" s="1"/>
      <c r="G1" s="3"/>
    </row>
    <row r="2" spans="1:12" ht="20.25" customHeight="1">
      <c r="A2" s="54"/>
      <c r="B2" s="55"/>
      <c r="C2" s="55"/>
      <c r="D2" s="54"/>
      <c r="E2" s="55"/>
      <c r="F2" s="53"/>
      <c r="G2" s="56" t="s">
        <v>216</v>
      </c>
      <c r="H2" s="57" t="s">
        <v>217</v>
      </c>
      <c r="I2" s="57"/>
      <c r="J2" s="57"/>
      <c r="K2" s="58"/>
    </row>
    <row r="3" spans="1:12" s="20" customFormat="1" ht="20.25" customHeight="1">
      <c r="A3" s="60" t="s">
        <v>11</v>
      </c>
      <c r="B3" s="61" t="s">
        <v>13</v>
      </c>
      <c r="C3" s="59" t="s">
        <v>6</v>
      </c>
      <c r="D3" s="59" t="s">
        <v>7</v>
      </c>
      <c r="E3" s="59" t="s">
        <v>8</v>
      </c>
      <c r="F3" s="59" t="s">
        <v>9</v>
      </c>
      <c r="G3" s="60" t="s">
        <v>14</v>
      </c>
      <c r="H3" s="62" t="s">
        <v>218</v>
      </c>
      <c r="I3" s="63" t="s">
        <v>219</v>
      </c>
      <c r="J3" s="64"/>
      <c r="K3" s="64"/>
      <c r="L3" s="65"/>
    </row>
    <row r="4" spans="1:12">
      <c r="A4" s="1" t="s">
        <v>27</v>
      </c>
      <c r="B4" s="1" t="s">
        <v>110</v>
      </c>
      <c r="C4" s="4">
        <v>45383</v>
      </c>
      <c r="D4" s="4">
        <v>73050</v>
      </c>
      <c r="E4" s="1"/>
      <c r="F4" s="1"/>
      <c r="G4" s="1" t="s">
        <v>112</v>
      </c>
      <c r="H4" s="66">
        <v>2.75</v>
      </c>
    </row>
    <row r="5" spans="1:12">
      <c r="A5" s="1" t="s">
        <v>28</v>
      </c>
      <c r="B5" s="1" t="s">
        <v>110</v>
      </c>
      <c r="C5" s="4">
        <v>45383</v>
      </c>
      <c r="D5" s="4">
        <v>73050</v>
      </c>
      <c r="E5" s="1"/>
      <c r="F5" s="1"/>
      <c r="G5" s="1" t="s">
        <v>112</v>
      </c>
      <c r="H5" s="66">
        <v>2.2000000000000002</v>
      </c>
    </row>
    <row r="6" spans="1:12">
      <c r="A6" s="1" t="s">
        <v>65</v>
      </c>
      <c r="B6" s="1" t="s">
        <v>106</v>
      </c>
      <c r="C6" s="4">
        <v>45355</v>
      </c>
      <c r="D6" s="4">
        <v>73050</v>
      </c>
      <c r="E6" s="1"/>
      <c r="F6" s="1"/>
      <c r="G6" s="1" t="s">
        <v>112</v>
      </c>
      <c r="H6" s="66">
        <v>1.01</v>
      </c>
    </row>
    <row r="7" spans="1:12">
      <c r="A7" s="1" t="s">
        <v>61</v>
      </c>
      <c r="B7" s="1" t="s">
        <v>106</v>
      </c>
      <c r="C7" s="4">
        <v>45292</v>
      </c>
      <c r="D7" s="4">
        <v>73050</v>
      </c>
      <c r="E7" s="1"/>
      <c r="F7" s="1"/>
      <c r="G7" s="1" t="s">
        <v>112</v>
      </c>
      <c r="H7" s="66">
        <v>1.49</v>
      </c>
    </row>
    <row r="8" spans="1:12">
      <c r="A8" s="1" t="s">
        <v>30</v>
      </c>
      <c r="B8" s="1" t="s">
        <v>110</v>
      </c>
      <c r="C8" s="4">
        <v>45292</v>
      </c>
      <c r="D8" s="4">
        <v>73050</v>
      </c>
      <c r="E8" s="1"/>
      <c r="F8" s="1"/>
      <c r="G8" s="1" t="s">
        <v>112</v>
      </c>
      <c r="H8" s="66">
        <v>2.5099999999999998</v>
      </c>
    </row>
    <row r="9" spans="1:12">
      <c r="A9" s="1" t="s">
        <v>105</v>
      </c>
      <c r="B9" s="1" t="s">
        <v>110</v>
      </c>
      <c r="C9" s="4">
        <v>45292</v>
      </c>
      <c r="D9" s="4">
        <v>73050</v>
      </c>
      <c r="E9" s="1"/>
      <c r="F9" s="1"/>
      <c r="G9" s="1" t="s">
        <v>112</v>
      </c>
      <c r="H9" s="66">
        <v>4</v>
      </c>
    </row>
    <row r="10" spans="1:12">
      <c r="A10" s="1" t="s">
        <v>221</v>
      </c>
      <c r="B10" s="1" t="s">
        <v>106</v>
      </c>
      <c r="C10" s="4">
        <v>45689</v>
      </c>
      <c r="D10" s="4">
        <v>73050</v>
      </c>
      <c r="E10" s="1"/>
      <c r="F10" s="1"/>
      <c r="G10" s="1" t="s">
        <v>112</v>
      </c>
      <c r="H10" s="66">
        <v>1.84</v>
      </c>
    </row>
    <row r="11" spans="1:12">
      <c r="A11" s="1" t="s">
        <v>35</v>
      </c>
      <c r="B11" s="1" t="s">
        <v>106</v>
      </c>
      <c r="C11" s="4">
        <v>45292</v>
      </c>
      <c r="D11" s="4">
        <v>73050</v>
      </c>
      <c r="E11" s="1"/>
      <c r="F11" s="1"/>
      <c r="G11" s="1" t="s">
        <v>112</v>
      </c>
      <c r="H11" s="66">
        <v>2.41</v>
      </c>
    </row>
    <row r="12" spans="1:12">
      <c r="A12" s="1" t="s">
        <v>19</v>
      </c>
      <c r="B12" s="1" t="s">
        <v>110</v>
      </c>
      <c r="C12" s="4">
        <v>45320</v>
      </c>
      <c r="D12" s="4">
        <v>73050</v>
      </c>
      <c r="E12" s="1"/>
      <c r="F12" s="1"/>
      <c r="G12" s="1" t="s">
        <v>112</v>
      </c>
      <c r="H12" s="66">
        <v>3.61</v>
      </c>
    </row>
    <row r="13" spans="1:12">
      <c r="A13" s="1" t="s">
        <v>36</v>
      </c>
      <c r="B13" s="1" t="s">
        <v>106</v>
      </c>
      <c r="C13" s="4">
        <v>45292</v>
      </c>
      <c r="D13" s="4">
        <v>73050</v>
      </c>
      <c r="E13" s="1"/>
      <c r="F13" s="1"/>
      <c r="G13" s="1" t="s">
        <v>112</v>
      </c>
      <c r="H13" s="66">
        <v>3.12</v>
      </c>
    </row>
    <row r="14" spans="1:12">
      <c r="A14" s="1" t="s">
        <v>66</v>
      </c>
      <c r="B14" s="1" t="s">
        <v>106</v>
      </c>
      <c r="C14" s="4">
        <v>45292</v>
      </c>
      <c r="D14" s="4">
        <v>73050</v>
      </c>
      <c r="E14" s="1"/>
      <c r="F14" s="1"/>
      <c r="G14" s="1" t="s">
        <v>112</v>
      </c>
      <c r="H14" s="66">
        <v>1.25</v>
      </c>
    </row>
    <row r="15" spans="1:12">
      <c r="A15" s="1" t="s">
        <v>23</v>
      </c>
      <c r="B15" s="1" t="s">
        <v>106</v>
      </c>
      <c r="C15" s="4">
        <v>45292</v>
      </c>
      <c r="D15" s="4">
        <v>73050</v>
      </c>
      <c r="E15" s="1"/>
      <c r="F15" s="1"/>
      <c r="G15" s="1" t="s">
        <v>112</v>
      </c>
      <c r="H15" s="66">
        <v>2.89</v>
      </c>
    </row>
    <row r="16" spans="1:12">
      <c r="A16" s="1" t="s">
        <v>67</v>
      </c>
      <c r="B16" s="1" t="s">
        <v>106</v>
      </c>
      <c r="C16" s="4">
        <v>45292</v>
      </c>
      <c r="D16" s="4">
        <v>73050</v>
      </c>
      <c r="E16" s="1"/>
      <c r="F16" s="1"/>
      <c r="G16" s="1" t="s">
        <v>112</v>
      </c>
      <c r="H16" s="66">
        <v>1.84</v>
      </c>
    </row>
    <row r="17" spans="1:8">
      <c r="A17" s="1" t="s">
        <v>64</v>
      </c>
      <c r="B17" s="1" t="s">
        <v>106</v>
      </c>
      <c r="C17" s="4">
        <v>45292</v>
      </c>
      <c r="D17" s="4">
        <v>73050</v>
      </c>
      <c r="E17" s="1"/>
      <c r="F17" s="1"/>
      <c r="G17" s="1" t="s">
        <v>112</v>
      </c>
      <c r="H17" s="66">
        <v>1.77</v>
      </c>
    </row>
    <row r="18" spans="1:8">
      <c r="A18" s="1" t="s">
        <v>92</v>
      </c>
      <c r="B18" s="1" t="s">
        <v>106</v>
      </c>
      <c r="C18" s="4">
        <v>45292</v>
      </c>
      <c r="D18" s="4">
        <v>73050</v>
      </c>
      <c r="E18" s="1"/>
      <c r="F18" s="1"/>
      <c r="G18" s="1" t="s">
        <v>112</v>
      </c>
      <c r="H18" s="66">
        <v>1.67</v>
      </c>
    </row>
    <row r="19" spans="1:8">
      <c r="A19" s="1" t="s">
        <v>1</v>
      </c>
      <c r="B19" s="1" t="s">
        <v>106</v>
      </c>
      <c r="C19" s="4">
        <v>45292</v>
      </c>
      <c r="D19" s="4">
        <v>73050</v>
      </c>
      <c r="E19" s="1"/>
      <c r="F19" s="1"/>
      <c r="G19" s="1" t="s">
        <v>112</v>
      </c>
      <c r="H19" s="66">
        <v>2.2799999999999998</v>
      </c>
    </row>
    <row r="20" spans="1:8">
      <c r="A20" s="1" t="s">
        <v>68</v>
      </c>
      <c r="B20" s="1" t="s">
        <v>106</v>
      </c>
      <c r="C20" s="4">
        <v>45292</v>
      </c>
      <c r="D20" s="4">
        <v>73050</v>
      </c>
      <c r="E20" s="1"/>
      <c r="F20" s="1"/>
      <c r="G20" s="1" t="s">
        <v>112</v>
      </c>
      <c r="H20" s="66">
        <v>1.57</v>
      </c>
    </row>
    <row r="21" spans="1:8">
      <c r="A21" s="1" t="s">
        <v>69</v>
      </c>
      <c r="B21" s="1" t="s">
        <v>106</v>
      </c>
      <c r="C21" s="4">
        <v>45292</v>
      </c>
      <c r="D21" s="4">
        <v>73050</v>
      </c>
      <c r="E21" s="1"/>
      <c r="F21" s="1"/>
      <c r="G21" s="1" t="s">
        <v>112</v>
      </c>
      <c r="H21" s="66">
        <v>1.84</v>
      </c>
    </row>
    <row r="22" spans="1:8">
      <c r="A22" s="1" t="s">
        <v>37</v>
      </c>
      <c r="B22" s="1" t="s">
        <v>106</v>
      </c>
      <c r="C22" s="4">
        <v>45292</v>
      </c>
      <c r="D22" s="4">
        <v>73050</v>
      </c>
      <c r="E22" s="1"/>
      <c r="F22" s="1"/>
      <c r="G22" s="1" t="s">
        <v>112</v>
      </c>
      <c r="H22" s="66">
        <v>1.81</v>
      </c>
    </row>
    <row r="23" spans="1:8">
      <c r="A23" s="1" t="s">
        <v>37</v>
      </c>
      <c r="B23" s="1" t="s">
        <v>220</v>
      </c>
      <c r="C23" s="4">
        <v>45292</v>
      </c>
      <c r="D23" s="4">
        <v>73050</v>
      </c>
      <c r="E23" s="1"/>
      <c r="F23" s="1"/>
      <c r="G23" s="1" t="s">
        <v>112</v>
      </c>
      <c r="H23" s="66">
        <v>1.81</v>
      </c>
    </row>
    <row r="24" spans="1:8">
      <c r="A24" s="1" t="s">
        <v>38</v>
      </c>
      <c r="B24" s="1" t="s">
        <v>220</v>
      </c>
      <c r="C24" s="4">
        <v>45292</v>
      </c>
      <c r="D24" s="4">
        <v>73050</v>
      </c>
      <c r="E24" s="1"/>
      <c r="F24" s="1"/>
      <c r="G24" s="1" t="s">
        <v>112</v>
      </c>
      <c r="H24" s="66">
        <v>2.66</v>
      </c>
    </row>
    <row r="25" spans="1:8">
      <c r="A25" s="1" t="s">
        <v>39</v>
      </c>
      <c r="B25" s="1" t="s">
        <v>220</v>
      </c>
      <c r="C25" s="4">
        <v>45292</v>
      </c>
      <c r="D25" s="4">
        <v>73050</v>
      </c>
      <c r="E25" s="1"/>
      <c r="F25" s="1"/>
      <c r="G25" s="1" t="s">
        <v>112</v>
      </c>
      <c r="H25" s="66">
        <v>3.12</v>
      </c>
    </row>
    <row r="26" spans="1:8">
      <c r="A26" s="1" t="s">
        <v>70</v>
      </c>
      <c r="B26" s="1" t="s">
        <v>110</v>
      </c>
      <c r="C26" s="4">
        <v>45292</v>
      </c>
      <c r="D26" s="4">
        <v>73050</v>
      </c>
      <c r="E26" s="1"/>
      <c r="F26" s="1"/>
      <c r="G26" s="1" t="s">
        <v>112</v>
      </c>
      <c r="H26" s="66">
        <v>1.72</v>
      </c>
    </row>
    <row r="27" spans="1:8">
      <c r="A27" s="1" t="s">
        <v>29</v>
      </c>
      <c r="B27" s="1" t="s">
        <v>110</v>
      </c>
      <c r="C27" s="4">
        <v>45383</v>
      </c>
      <c r="D27" s="4">
        <v>73050</v>
      </c>
      <c r="E27" s="1"/>
      <c r="F27" s="1"/>
      <c r="G27" s="1" t="s">
        <v>112</v>
      </c>
      <c r="H27" s="66">
        <v>1.36</v>
      </c>
    </row>
    <row r="28" spans="1:8">
      <c r="A28" s="1" t="s">
        <v>40</v>
      </c>
      <c r="B28" s="1" t="s">
        <v>220</v>
      </c>
      <c r="C28" s="4">
        <v>45292</v>
      </c>
      <c r="D28" s="4">
        <v>73050</v>
      </c>
      <c r="E28" s="1"/>
      <c r="F28" s="1"/>
      <c r="G28" s="1" t="s">
        <v>112</v>
      </c>
      <c r="H28" s="66">
        <v>1.99</v>
      </c>
    </row>
    <row r="29" spans="1:8">
      <c r="A29" s="1" t="s">
        <v>102</v>
      </c>
      <c r="B29" s="1" t="s">
        <v>106</v>
      </c>
      <c r="C29" s="4">
        <v>45292</v>
      </c>
      <c r="D29" s="4">
        <v>73050</v>
      </c>
      <c r="E29" s="1"/>
      <c r="F29" s="1"/>
      <c r="G29" s="1" t="s">
        <v>112</v>
      </c>
      <c r="H29" s="66">
        <v>2</v>
      </c>
    </row>
    <row r="30" spans="1:8">
      <c r="A30" s="1" t="s">
        <v>86</v>
      </c>
      <c r="B30" s="1" t="s">
        <v>106</v>
      </c>
      <c r="C30" s="4">
        <v>45292</v>
      </c>
      <c r="D30" s="4">
        <v>73050</v>
      </c>
      <c r="E30" s="1"/>
      <c r="F30" s="1"/>
      <c r="G30" s="1" t="s">
        <v>112</v>
      </c>
      <c r="H30" s="66">
        <v>2.17</v>
      </c>
    </row>
    <row r="31" spans="1:8">
      <c r="A31" s="1" t="s">
        <v>71</v>
      </c>
      <c r="B31" s="1" t="s">
        <v>106</v>
      </c>
      <c r="C31" s="4">
        <v>45292</v>
      </c>
      <c r="D31" s="4">
        <v>73050</v>
      </c>
      <c r="E31" s="1"/>
      <c r="F31" s="1"/>
      <c r="G31" s="1" t="s">
        <v>112</v>
      </c>
      <c r="H31" s="66">
        <v>1.61</v>
      </c>
    </row>
    <row r="32" spans="1:8">
      <c r="A32" s="1" t="s">
        <v>41</v>
      </c>
      <c r="B32" s="1" t="s">
        <v>106</v>
      </c>
      <c r="C32" s="4">
        <v>45292</v>
      </c>
      <c r="D32" s="4">
        <v>73050</v>
      </c>
      <c r="E32" s="1"/>
      <c r="F32" s="1"/>
      <c r="G32" s="1" t="s">
        <v>112</v>
      </c>
      <c r="H32" s="66">
        <v>2.86</v>
      </c>
    </row>
    <row r="33" spans="1:8">
      <c r="A33" s="1" t="s">
        <v>72</v>
      </c>
      <c r="B33" s="1" t="s">
        <v>106</v>
      </c>
      <c r="C33" s="4">
        <v>45292</v>
      </c>
      <c r="D33" s="4">
        <v>73050</v>
      </c>
      <c r="E33" s="1"/>
      <c r="F33" s="1"/>
      <c r="G33" s="1" t="s">
        <v>112</v>
      </c>
      <c r="H33" s="66">
        <v>1.72</v>
      </c>
    </row>
    <row r="34" spans="1:8">
      <c r="A34" s="1" t="s">
        <v>73</v>
      </c>
      <c r="B34" s="1" t="s">
        <v>106</v>
      </c>
      <c r="C34" s="4">
        <v>45292</v>
      </c>
      <c r="D34" s="4">
        <v>73050</v>
      </c>
      <c r="E34" s="1"/>
      <c r="F34" s="1"/>
      <c r="G34" s="1" t="s">
        <v>112</v>
      </c>
      <c r="H34" s="66">
        <v>1.36</v>
      </c>
    </row>
    <row r="35" spans="1:8">
      <c r="A35" s="1" t="s">
        <v>2</v>
      </c>
      <c r="B35" s="1" t="s">
        <v>106</v>
      </c>
      <c r="C35" s="4">
        <v>45292</v>
      </c>
      <c r="D35" s="4">
        <v>73050</v>
      </c>
      <c r="E35" s="1"/>
      <c r="F35" s="1"/>
      <c r="G35" s="1" t="s">
        <v>112</v>
      </c>
      <c r="H35" s="66">
        <v>1.6</v>
      </c>
    </row>
    <row r="36" spans="1:8">
      <c r="A36" s="1" t="s">
        <v>24</v>
      </c>
      <c r="B36" s="1" t="s">
        <v>110</v>
      </c>
      <c r="C36" s="4">
        <v>45292</v>
      </c>
      <c r="D36" s="4">
        <v>73050</v>
      </c>
      <c r="E36" s="1"/>
      <c r="F36" s="1"/>
      <c r="G36" s="1" t="s">
        <v>112</v>
      </c>
      <c r="H36" s="66">
        <v>3.19</v>
      </c>
    </row>
    <row r="37" spans="1:8">
      <c r="A37" s="1" t="s">
        <v>107</v>
      </c>
      <c r="B37" s="1" t="s">
        <v>106</v>
      </c>
      <c r="C37" s="4">
        <v>45383</v>
      </c>
      <c r="D37" s="4">
        <v>73050</v>
      </c>
      <c r="E37" s="1"/>
      <c r="F37" s="1"/>
      <c r="G37" s="1" t="s">
        <v>112</v>
      </c>
      <c r="H37" s="66">
        <v>2</v>
      </c>
    </row>
    <row r="38" spans="1:8">
      <c r="A38" s="1" t="s">
        <v>107</v>
      </c>
      <c r="B38" s="1" t="s">
        <v>110</v>
      </c>
      <c r="C38" s="4">
        <v>45383</v>
      </c>
      <c r="D38" s="4">
        <v>73050</v>
      </c>
      <c r="E38" s="1"/>
      <c r="F38" s="1"/>
      <c r="G38" s="1" t="s">
        <v>112</v>
      </c>
      <c r="H38" s="66">
        <v>2</v>
      </c>
    </row>
    <row r="39" spans="1:8">
      <c r="A39" s="1" t="s">
        <v>3</v>
      </c>
      <c r="B39" s="1" t="s">
        <v>110</v>
      </c>
      <c r="C39" s="4">
        <v>45292</v>
      </c>
      <c r="D39" s="4">
        <v>73050</v>
      </c>
      <c r="E39" s="1"/>
      <c r="F39" s="1"/>
      <c r="G39" s="1" t="s">
        <v>112</v>
      </c>
      <c r="H39" s="66">
        <v>2.35</v>
      </c>
    </row>
    <row r="40" spans="1:8">
      <c r="A40" s="1" t="s">
        <v>31</v>
      </c>
      <c r="B40" s="1" t="s">
        <v>110</v>
      </c>
      <c r="C40" s="4">
        <v>45292</v>
      </c>
      <c r="D40" s="4">
        <v>73050</v>
      </c>
      <c r="E40" s="1"/>
      <c r="F40" s="1"/>
      <c r="G40" s="1" t="s">
        <v>112</v>
      </c>
      <c r="H40" s="66">
        <v>1.4</v>
      </c>
    </row>
    <row r="41" spans="1:8">
      <c r="A41" s="1" t="s">
        <v>98</v>
      </c>
      <c r="B41" s="1" t="s">
        <v>106</v>
      </c>
      <c r="C41" s="4">
        <v>45292</v>
      </c>
      <c r="D41" s="4">
        <v>73050</v>
      </c>
      <c r="E41" s="1"/>
      <c r="F41" s="1"/>
      <c r="G41" s="1" t="s">
        <v>112</v>
      </c>
      <c r="H41" s="66">
        <v>2.7</v>
      </c>
    </row>
    <row r="42" spans="1:8">
      <c r="A42" s="1" t="s">
        <v>42</v>
      </c>
      <c r="B42" s="1" t="s">
        <v>106</v>
      </c>
      <c r="C42" s="4">
        <v>45292</v>
      </c>
      <c r="D42" s="4">
        <v>73050</v>
      </c>
      <c r="E42" s="1"/>
      <c r="F42" s="1"/>
      <c r="G42" s="1" t="s">
        <v>112</v>
      </c>
      <c r="H42" s="66">
        <v>2.41</v>
      </c>
    </row>
    <row r="43" spans="1:8">
      <c r="A43" s="1" t="s">
        <v>43</v>
      </c>
      <c r="B43" s="1" t="s">
        <v>106</v>
      </c>
      <c r="C43" s="4">
        <v>45292</v>
      </c>
      <c r="D43" s="4">
        <v>73050</v>
      </c>
      <c r="E43" s="1"/>
      <c r="F43" s="1"/>
      <c r="G43" s="1" t="s">
        <v>112</v>
      </c>
      <c r="H43" s="66">
        <v>2.38</v>
      </c>
    </row>
    <row r="44" spans="1:8">
      <c r="A44" s="1" t="s">
        <v>89</v>
      </c>
      <c r="B44" s="1" t="s">
        <v>110</v>
      </c>
      <c r="C44" s="4">
        <v>45292</v>
      </c>
      <c r="D44" s="4">
        <v>73050</v>
      </c>
      <c r="E44" s="1"/>
      <c r="F44" s="1"/>
      <c r="G44" s="1" t="s">
        <v>112</v>
      </c>
      <c r="H44" s="66">
        <v>1.37</v>
      </c>
    </row>
    <row r="45" spans="1:8">
      <c r="A45" s="1" t="s">
        <v>224</v>
      </c>
      <c r="B45" s="1" t="s">
        <v>106</v>
      </c>
      <c r="C45" s="4">
        <v>45292</v>
      </c>
      <c r="D45" s="4">
        <v>73050</v>
      </c>
      <c r="E45" s="1"/>
      <c r="F45" s="1"/>
      <c r="G45" s="1" t="s">
        <v>112</v>
      </c>
      <c r="H45" s="66">
        <v>1.34</v>
      </c>
    </row>
    <row r="46" spans="1:8">
      <c r="A46" s="1" t="s">
        <v>224</v>
      </c>
      <c r="B46" s="1" t="s">
        <v>110</v>
      </c>
      <c r="C46" s="4">
        <v>45292</v>
      </c>
      <c r="D46" s="4">
        <v>73050</v>
      </c>
      <c r="E46" s="1"/>
      <c r="F46" s="1"/>
      <c r="G46" s="1" t="s">
        <v>112</v>
      </c>
      <c r="H46" s="66">
        <v>1.34</v>
      </c>
    </row>
    <row r="47" spans="1:8">
      <c r="A47" s="1" t="s">
        <v>4</v>
      </c>
      <c r="B47" s="1" t="s">
        <v>106</v>
      </c>
      <c r="C47" s="4">
        <v>45292</v>
      </c>
      <c r="D47" s="4">
        <v>73050</v>
      </c>
      <c r="E47" s="1"/>
      <c r="F47" s="1"/>
      <c r="G47" s="1" t="s">
        <v>112</v>
      </c>
      <c r="H47" s="66">
        <v>1.6</v>
      </c>
    </row>
    <row r="48" spans="1:8">
      <c r="A48" s="1" t="s">
        <v>44</v>
      </c>
      <c r="B48" s="1" t="s">
        <v>106</v>
      </c>
      <c r="C48" s="4">
        <v>45292</v>
      </c>
      <c r="D48" s="4">
        <v>73050</v>
      </c>
      <c r="E48" s="1"/>
      <c r="F48" s="1"/>
      <c r="G48" s="1" t="s">
        <v>112</v>
      </c>
      <c r="H48" s="66">
        <v>2.4300000000000002</v>
      </c>
    </row>
    <row r="49" spans="1:8">
      <c r="A49" s="1" t="s">
        <v>32</v>
      </c>
      <c r="B49" s="1" t="s">
        <v>106</v>
      </c>
      <c r="C49" s="4">
        <v>45292</v>
      </c>
      <c r="D49" s="4">
        <v>73050</v>
      </c>
      <c r="E49" s="1"/>
      <c r="F49" s="1"/>
      <c r="G49" s="1" t="s">
        <v>112</v>
      </c>
      <c r="H49" s="66">
        <v>2.19</v>
      </c>
    </row>
    <row r="50" spans="1:8">
      <c r="A50" s="1" t="s">
        <v>74</v>
      </c>
      <c r="B50" s="1" t="s">
        <v>106</v>
      </c>
      <c r="C50" s="4">
        <v>45292</v>
      </c>
      <c r="D50" s="4">
        <v>73050</v>
      </c>
      <c r="E50" s="1"/>
      <c r="F50" s="1"/>
      <c r="G50" s="1" t="s">
        <v>112</v>
      </c>
      <c r="H50" s="66">
        <v>1.84</v>
      </c>
    </row>
    <row r="51" spans="1:8">
      <c r="A51" s="1" t="s">
        <v>45</v>
      </c>
      <c r="B51" s="1" t="s">
        <v>220</v>
      </c>
      <c r="C51" s="4">
        <v>45292</v>
      </c>
      <c r="D51" s="4">
        <v>73050</v>
      </c>
      <c r="E51" s="1"/>
      <c r="F51" s="1"/>
      <c r="G51" s="1" t="s">
        <v>112</v>
      </c>
      <c r="H51" s="66">
        <v>2.86</v>
      </c>
    </row>
    <row r="52" spans="1:8">
      <c r="A52" s="1" t="s">
        <v>46</v>
      </c>
      <c r="B52" s="1" t="s">
        <v>106</v>
      </c>
      <c r="C52" s="4">
        <v>45292</v>
      </c>
      <c r="D52" s="4">
        <v>73050</v>
      </c>
      <c r="E52" s="1"/>
      <c r="F52" s="1"/>
      <c r="G52" s="1" t="s">
        <v>112</v>
      </c>
      <c r="H52" s="66">
        <v>2.86</v>
      </c>
    </row>
    <row r="53" spans="1:8">
      <c r="A53" s="1" t="s">
        <v>47</v>
      </c>
      <c r="B53" s="1" t="s">
        <v>220</v>
      </c>
      <c r="C53" s="4">
        <v>45292</v>
      </c>
      <c r="D53" s="4">
        <v>73050</v>
      </c>
      <c r="E53" s="1"/>
      <c r="F53" s="1"/>
      <c r="G53" s="1" t="s">
        <v>112</v>
      </c>
      <c r="H53" s="66">
        <v>1.97</v>
      </c>
    </row>
    <row r="54" spans="1:8">
      <c r="A54" s="1" t="s">
        <v>75</v>
      </c>
      <c r="B54" s="1" t="s">
        <v>106</v>
      </c>
      <c r="C54" s="4">
        <v>45292</v>
      </c>
      <c r="D54" s="4">
        <v>73050</v>
      </c>
      <c r="E54" s="1"/>
      <c r="F54" s="1"/>
      <c r="G54" s="1" t="s">
        <v>112</v>
      </c>
      <c r="H54" s="66">
        <v>1.0900000000000001</v>
      </c>
    </row>
    <row r="55" spans="1:8">
      <c r="A55" s="1" t="s">
        <v>48</v>
      </c>
      <c r="B55" s="1" t="s">
        <v>220</v>
      </c>
      <c r="C55" s="4">
        <v>45292</v>
      </c>
      <c r="D55" s="4">
        <v>73050</v>
      </c>
      <c r="E55" s="1"/>
      <c r="F55" s="1"/>
      <c r="G55" s="1" t="s">
        <v>112</v>
      </c>
      <c r="H55" s="66">
        <v>2.86</v>
      </c>
    </row>
    <row r="56" spans="1:8">
      <c r="A56" s="1" t="s">
        <v>62</v>
      </c>
      <c r="B56" s="1" t="s">
        <v>106</v>
      </c>
      <c r="C56" s="4">
        <v>45292</v>
      </c>
      <c r="D56" s="4">
        <v>73050</v>
      </c>
      <c r="E56" s="1"/>
      <c r="F56" s="1"/>
      <c r="G56" s="1" t="s">
        <v>112</v>
      </c>
      <c r="H56" s="66">
        <v>0.77</v>
      </c>
    </row>
    <row r="57" spans="1:8">
      <c r="A57" s="1" t="s">
        <v>93</v>
      </c>
      <c r="B57" s="1" t="s">
        <v>110</v>
      </c>
      <c r="C57" s="4">
        <v>45292</v>
      </c>
      <c r="D57" s="4">
        <v>73050</v>
      </c>
      <c r="E57" s="1"/>
      <c r="F57" s="1"/>
      <c r="G57" s="1" t="s">
        <v>112</v>
      </c>
      <c r="H57" s="66">
        <v>2.41</v>
      </c>
    </row>
    <row r="58" spans="1:8">
      <c r="A58" s="1" t="s">
        <v>20</v>
      </c>
      <c r="B58" s="1" t="s">
        <v>106</v>
      </c>
      <c r="C58" s="4">
        <v>45320</v>
      </c>
      <c r="D58" s="4">
        <v>73050</v>
      </c>
      <c r="E58" s="1"/>
      <c r="F58" s="1"/>
      <c r="G58" s="1" t="s">
        <v>112</v>
      </c>
      <c r="H58" s="66">
        <v>3.53</v>
      </c>
    </row>
    <row r="59" spans="1:8">
      <c r="A59" s="1" t="s">
        <v>90</v>
      </c>
      <c r="B59" s="1" t="s">
        <v>110</v>
      </c>
      <c r="C59" s="4">
        <v>45292</v>
      </c>
      <c r="D59" s="4">
        <v>73050</v>
      </c>
      <c r="E59" s="1"/>
      <c r="F59" s="1"/>
      <c r="G59" s="1" t="s">
        <v>112</v>
      </c>
      <c r="H59" s="66">
        <v>1.87</v>
      </c>
    </row>
    <row r="60" spans="1:8">
      <c r="A60" s="1" t="s">
        <v>49</v>
      </c>
      <c r="B60" s="1" t="s">
        <v>106</v>
      </c>
      <c r="C60" s="4">
        <v>45292</v>
      </c>
      <c r="D60" s="4">
        <v>73050</v>
      </c>
      <c r="E60" s="1"/>
      <c r="F60" s="1"/>
      <c r="G60" s="1" t="s">
        <v>112</v>
      </c>
      <c r="H60" s="66">
        <v>1.74</v>
      </c>
    </row>
    <row r="61" spans="1:8">
      <c r="A61" s="1" t="s">
        <v>50</v>
      </c>
      <c r="B61" s="1" t="s">
        <v>220</v>
      </c>
      <c r="C61" s="4">
        <v>45292</v>
      </c>
      <c r="D61" s="4">
        <v>73050</v>
      </c>
      <c r="E61" s="1"/>
      <c r="F61" s="1"/>
      <c r="G61" s="1" t="s">
        <v>112</v>
      </c>
      <c r="H61" s="66">
        <v>3.12</v>
      </c>
    </row>
    <row r="62" spans="1:8">
      <c r="A62" s="1" t="s">
        <v>222</v>
      </c>
      <c r="B62" s="1" t="s">
        <v>106</v>
      </c>
      <c r="C62" s="4">
        <v>45292</v>
      </c>
      <c r="D62" s="4">
        <v>73050</v>
      </c>
      <c r="E62" s="1"/>
      <c r="F62" s="1"/>
      <c r="G62" s="1" t="s">
        <v>112</v>
      </c>
      <c r="H62" s="66">
        <v>1.01</v>
      </c>
    </row>
    <row r="63" spans="1:8">
      <c r="A63" s="1" t="s">
        <v>21</v>
      </c>
      <c r="B63" s="1" t="s">
        <v>110</v>
      </c>
      <c r="C63" s="4">
        <v>45292</v>
      </c>
      <c r="D63" s="4">
        <v>73050</v>
      </c>
      <c r="E63" s="1"/>
      <c r="F63" s="1"/>
      <c r="G63" s="1" t="s">
        <v>112</v>
      </c>
      <c r="H63" s="66">
        <v>1.03</v>
      </c>
    </row>
    <row r="64" spans="1:8">
      <c r="A64" s="1" t="s">
        <v>76</v>
      </c>
      <c r="B64" s="1" t="s">
        <v>110</v>
      </c>
      <c r="C64" s="4">
        <v>45292</v>
      </c>
      <c r="D64" s="4">
        <v>73050</v>
      </c>
      <c r="E64" s="1"/>
      <c r="F64" s="1"/>
      <c r="G64" s="1" t="s">
        <v>112</v>
      </c>
      <c r="H64" s="66">
        <v>0.77</v>
      </c>
    </row>
    <row r="65" spans="1:8">
      <c r="A65" s="1" t="s">
        <v>113</v>
      </c>
      <c r="B65" s="1" t="s">
        <v>110</v>
      </c>
      <c r="C65" s="4">
        <v>45292</v>
      </c>
      <c r="D65" s="4">
        <v>73050</v>
      </c>
      <c r="E65" s="1"/>
      <c r="F65" s="1"/>
      <c r="G65" s="1" t="s">
        <v>112</v>
      </c>
      <c r="H65" s="66">
        <v>0</v>
      </c>
    </row>
    <row r="66" spans="1:8">
      <c r="A66" s="1" t="s">
        <v>77</v>
      </c>
      <c r="B66" s="1" t="s">
        <v>110</v>
      </c>
      <c r="C66" s="4">
        <v>45292</v>
      </c>
      <c r="D66" s="4">
        <v>73050</v>
      </c>
      <c r="E66" s="1"/>
      <c r="F66" s="1"/>
      <c r="G66" s="1" t="s">
        <v>112</v>
      </c>
      <c r="H66" s="66">
        <v>1.84</v>
      </c>
    </row>
    <row r="67" spans="1:8">
      <c r="A67" s="1" t="s">
        <v>78</v>
      </c>
      <c r="B67" s="1" t="s">
        <v>110</v>
      </c>
      <c r="C67" s="4">
        <v>45292</v>
      </c>
      <c r="D67" s="4">
        <v>73050</v>
      </c>
      <c r="E67" s="1"/>
      <c r="F67" s="1"/>
      <c r="G67" s="1" t="s">
        <v>112</v>
      </c>
      <c r="H67" s="66">
        <v>1.01</v>
      </c>
    </row>
    <row r="68" spans="1:8">
      <c r="A68" s="1" t="s">
        <v>79</v>
      </c>
      <c r="B68" s="1" t="s">
        <v>110</v>
      </c>
      <c r="C68" s="4">
        <v>45355</v>
      </c>
      <c r="D68" s="4">
        <v>73050</v>
      </c>
      <c r="E68" s="1"/>
      <c r="F68" s="1"/>
      <c r="G68" s="1" t="s">
        <v>112</v>
      </c>
      <c r="H68" s="66">
        <v>1.01</v>
      </c>
    </row>
    <row r="69" spans="1:8">
      <c r="A69" s="1" t="s">
        <v>223</v>
      </c>
      <c r="B69" s="1" t="s">
        <v>110</v>
      </c>
      <c r="C69" s="4">
        <v>45292</v>
      </c>
      <c r="D69" s="4">
        <v>73050</v>
      </c>
      <c r="E69" s="1"/>
      <c r="F69" s="1"/>
      <c r="G69" s="1" t="s">
        <v>112</v>
      </c>
      <c r="H69" s="66">
        <v>0</v>
      </c>
    </row>
    <row r="70" spans="1:8">
      <c r="A70" s="1" t="s">
        <v>114</v>
      </c>
      <c r="B70" s="1" t="s">
        <v>110</v>
      </c>
      <c r="C70" s="4">
        <v>45292</v>
      </c>
      <c r="D70" s="4">
        <v>73050</v>
      </c>
      <c r="E70" s="1"/>
      <c r="F70" s="1"/>
      <c r="G70" s="1" t="s">
        <v>112</v>
      </c>
      <c r="H70" s="66">
        <v>0</v>
      </c>
    </row>
    <row r="71" spans="1:8">
      <c r="A71" s="1" t="s">
        <v>51</v>
      </c>
      <c r="B71" s="1" t="s">
        <v>220</v>
      </c>
      <c r="C71" s="4">
        <v>45292</v>
      </c>
      <c r="D71" s="4">
        <v>73050</v>
      </c>
      <c r="E71" s="1"/>
      <c r="F71" s="1"/>
      <c r="G71" s="1" t="s">
        <v>112</v>
      </c>
      <c r="H71" s="66">
        <v>3.12</v>
      </c>
    </row>
    <row r="72" spans="1:8">
      <c r="A72" s="1" t="s">
        <v>52</v>
      </c>
      <c r="B72" s="1" t="s">
        <v>220</v>
      </c>
      <c r="C72" s="4">
        <v>45292</v>
      </c>
      <c r="D72" s="4">
        <v>73050</v>
      </c>
      <c r="E72" s="1"/>
      <c r="F72" s="1"/>
      <c r="G72" s="1" t="s">
        <v>112</v>
      </c>
      <c r="H72" s="66">
        <v>1.35</v>
      </c>
    </row>
    <row r="73" spans="1:8">
      <c r="A73" s="1" t="s">
        <v>80</v>
      </c>
      <c r="B73" s="1" t="s">
        <v>110</v>
      </c>
      <c r="C73" s="4">
        <v>45292</v>
      </c>
      <c r="D73" s="4">
        <v>73050</v>
      </c>
      <c r="E73" s="1"/>
      <c r="F73" s="1"/>
      <c r="G73" s="1" t="s">
        <v>112</v>
      </c>
      <c r="H73" s="66">
        <v>1.57</v>
      </c>
    </row>
    <row r="74" spans="1:8">
      <c r="A74" s="1" t="s">
        <v>87</v>
      </c>
      <c r="B74" s="1" t="s">
        <v>110</v>
      </c>
      <c r="C74" s="4">
        <v>45292</v>
      </c>
      <c r="D74" s="4">
        <v>73050</v>
      </c>
      <c r="E74" s="1"/>
      <c r="F74" s="1"/>
      <c r="G74" s="1" t="s">
        <v>112</v>
      </c>
      <c r="H74" s="66">
        <v>3.77</v>
      </c>
    </row>
    <row r="75" spans="1:8">
      <c r="A75" s="1" t="s">
        <v>53</v>
      </c>
      <c r="B75" s="1" t="s">
        <v>220</v>
      </c>
      <c r="C75" s="4">
        <v>45292</v>
      </c>
      <c r="D75" s="4">
        <v>73050</v>
      </c>
      <c r="E75" s="1"/>
      <c r="F75" s="1"/>
      <c r="G75" s="1" t="s">
        <v>112</v>
      </c>
      <c r="H75" s="66">
        <v>3.12</v>
      </c>
    </row>
    <row r="76" spans="1:8">
      <c r="A76" s="1" t="s">
        <v>54</v>
      </c>
      <c r="B76" s="1" t="s">
        <v>220</v>
      </c>
      <c r="C76" s="4">
        <v>45292</v>
      </c>
      <c r="D76" s="4">
        <v>73050</v>
      </c>
      <c r="E76" s="1"/>
      <c r="F76" s="1"/>
      <c r="G76" s="1" t="s">
        <v>112</v>
      </c>
      <c r="H76" s="66">
        <v>3.12</v>
      </c>
    </row>
    <row r="77" spans="1:8">
      <c r="A77" s="1" t="s">
        <v>104</v>
      </c>
      <c r="B77" s="1" t="s">
        <v>110</v>
      </c>
      <c r="C77" s="4">
        <v>45292</v>
      </c>
      <c r="D77" s="4">
        <v>73050</v>
      </c>
      <c r="E77" s="1"/>
      <c r="F77" s="1"/>
      <c r="G77" s="1" t="s">
        <v>112</v>
      </c>
      <c r="H77" s="66">
        <v>2.69</v>
      </c>
    </row>
    <row r="78" spans="1:8">
      <c r="A78" s="1" t="s">
        <v>5</v>
      </c>
      <c r="B78" s="1" t="s">
        <v>110</v>
      </c>
      <c r="C78" s="4">
        <v>45292</v>
      </c>
      <c r="D78" s="4">
        <v>73050</v>
      </c>
      <c r="E78" s="1"/>
      <c r="F78" s="1"/>
      <c r="G78" s="1" t="s">
        <v>112</v>
      </c>
      <c r="H78" s="66">
        <v>1.77</v>
      </c>
    </row>
    <row r="79" spans="1:8">
      <c r="A79" s="1" t="s">
        <v>55</v>
      </c>
      <c r="B79" s="1" t="s">
        <v>220</v>
      </c>
      <c r="C79" s="4">
        <v>45292</v>
      </c>
      <c r="D79" s="4">
        <v>73050</v>
      </c>
      <c r="E79" s="1"/>
      <c r="F79" s="1"/>
      <c r="G79" s="1" t="s">
        <v>112</v>
      </c>
      <c r="H79" s="66">
        <v>1.52</v>
      </c>
    </row>
    <row r="80" spans="1:8">
      <c r="A80" s="1" t="s">
        <v>81</v>
      </c>
      <c r="B80" s="1" t="s">
        <v>110</v>
      </c>
      <c r="C80" s="4">
        <v>45292</v>
      </c>
      <c r="D80" s="4">
        <v>73050</v>
      </c>
      <c r="E80" s="1"/>
      <c r="F80" s="1"/>
      <c r="G80" s="1" t="s">
        <v>112</v>
      </c>
      <c r="H80" s="66">
        <v>0.56000000000000005</v>
      </c>
    </row>
    <row r="81" spans="1:8">
      <c r="A81" s="1" t="s">
        <v>63</v>
      </c>
      <c r="B81" s="1" t="s">
        <v>110</v>
      </c>
      <c r="C81" s="4">
        <v>45292</v>
      </c>
      <c r="D81" s="4">
        <v>73050</v>
      </c>
      <c r="E81" s="1"/>
      <c r="F81" s="1"/>
      <c r="G81" s="1" t="s">
        <v>112</v>
      </c>
      <c r="H81" s="66">
        <v>0.77</v>
      </c>
    </row>
    <row r="82" spans="1:8">
      <c r="A82" s="1" t="s">
        <v>22</v>
      </c>
      <c r="B82" s="1" t="s">
        <v>110</v>
      </c>
      <c r="C82" s="4">
        <v>45292</v>
      </c>
      <c r="D82" s="4">
        <v>73050</v>
      </c>
      <c r="E82" s="1"/>
      <c r="F82" s="1"/>
      <c r="G82" s="1" t="s">
        <v>112</v>
      </c>
      <c r="H82" s="66">
        <v>2.34</v>
      </c>
    </row>
    <row r="83" spans="1:8">
      <c r="A83" s="1" t="s">
        <v>15</v>
      </c>
      <c r="B83" s="1" t="s">
        <v>110</v>
      </c>
      <c r="C83" s="4">
        <v>45292</v>
      </c>
      <c r="D83" s="4">
        <v>73050</v>
      </c>
      <c r="E83" s="1"/>
      <c r="F83" s="1"/>
      <c r="G83" s="1" t="s">
        <v>112</v>
      </c>
      <c r="H83" s="66">
        <v>1.6</v>
      </c>
    </row>
    <row r="84" spans="1:8">
      <c r="A84" s="1" t="s">
        <v>56</v>
      </c>
      <c r="B84" s="1" t="s">
        <v>220</v>
      </c>
      <c r="C84" s="4">
        <v>45292</v>
      </c>
      <c r="D84" s="4">
        <v>73050</v>
      </c>
      <c r="E84" s="1"/>
      <c r="F84" s="1"/>
      <c r="G84" s="1" t="s">
        <v>112</v>
      </c>
      <c r="H84" s="66">
        <v>2.04</v>
      </c>
    </row>
    <row r="85" spans="1:8">
      <c r="A85" s="1" t="s">
        <v>16</v>
      </c>
      <c r="B85" s="1" t="s">
        <v>110</v>
      </c>
      <c r="C85" s="4">
        <v>45292</v>
      </c>
      <c r="D85" s="4">
        <v>73050</v>
      </c>
      <c r="E85" s="1"/>
      <c r="F85" s="1"/>
      <c r="G85" s="1" t="s">
        <v>112</v>
      </c>
      <c r="H85" s="66">
        <v>2.64</v>
      </c>
    </row>
    <row r="86" spans="1:8">
      <c r="A86" s="1" t="s">
        <v>108</v>
      </c>
      <c r="B86" s="1" t="s">
        <v>110</v>
      </c>
      <c r="C86" s="4">
        <v>45383</v>
      </c>
      <c r="D86" s="4">
        <v>73050</v>
      </c>
      <c r="E86" s="1"/>
      <c r="F86" s="1"/>
      <c r="G86" s="1" t="s">
        <v>112</v>
      </c>
      <c r="H86" s="66">
        <v>1.99</v>
      </c>
    </row>
    <row r="87" spans="1:8">
      <c r="A87" s="1" t="s">
        <v>100</v>
      </c>
      <c r="B87" s="1" t="s">
        <v>110</v>
      </c>
      <c r="C87" s="4">
        <v>45292</v>
      </c>
      <c r="D87" s="4">
        <v>73050</v>
      </c>
      <c r="E87" s="1"/>
      <c r="F87" s="1"/>
      <c r="G87" s="1" t="s">
        <v>112</v>
      </c>
      <c r="H87" s="66">
        <v>2.09</v>
      </c>
    </row>
    <row r="88" spans="1:8">
      <c r="A88" s="1" t="s">
        <v>57</v>
      </c>
      <c r="B88" s="1" t="s">
        <v>220</v>
      </c>
      <c r="C88" s="4">
        <v>45292</v>
      </c>
      <c r="D88" s="4">
        <v>73050</v>
      </c>
      <c r="E88" s="1"/>
      <c r="F88" s="1"/>
      <c r="G88" s="1" t="s">
        <v>112</v>
      </c>
      <c r="H88" s="66">
        <v>1.85</v>
      </c>
    </row>
    <row r="89" spans="1:8">
      <c r="A89" s="1" t="s">
        <v>82</v>
      </c>
      <c r="B89" s="1" t="s">
        <v>110</v>
      </c>
      <c r="C89" s="4">
        <v>45292</v>
      </c>
      <c r="D89" s="4">
        <v>73050</v>
      </c>
      <c r="E89" s="1"/>
      <c r="F89" s="1"/>
      <c r="G89" s="1" t="s">
        <v>112</v>
      </c>
      <c r="H89" s="66">
        <v>1.84</v>
      </c>
    </row>
    <row r="90" spans="1:8">
      <c r="A90" s="1" t="s">
        <v>83</v>
      </c>
      <c r="B90" s="1" t="s">
        <v>110</v>
      </c>
      <c r="C90" s="4">
        <v>45292</v>
      </c>
      <c r="D90" s="4">
        <v>73050</v>
      </c>
      <c r="E90" s="1"/>
      <c r="F90" s="1"/>
      <c r="G90" s="1" t="s">
        <v>112</v>
      </c>
      <c r="H90" s="66">
        <v>1.7</v>
      </c>
    </row>
    <row r="91" spans="1:8">
      <c r="A91" s="1" t="s">
        <v>84</v>
      </c>
      <c r="B91" s="1" t="s">
        <v>110</v>
      </c>
      <c r="C91" s="4">
        <v>45292</v>
      </c>
      <c r="D91" s="4">
        <v>73050</v>
      </c>
      <c r="E91" s="1"/>
      <c r="F91" s="1"/>
      <c r="G91" s="1" t="s">
        <v>112</v>
      </c>
      <c r="H91" s="66">
        <v>1.57</v>
      </c>
    </row>
    <row r="92" spans="1:8">
      <c r="A92" s="1" t="s">
        <v>58</v>
      </c>
      <c r="B92" s="1" t="s">
        <v>220</v>
      </c>
      <c r="C92" s="4">
        <v>45292</v>
      </c>
      <c r="D92" s="4">
        <v>73050</v>
      </c>
      <c r="E92" s="1"/>
      <c r="F92" s="1"/>
      <c r="G92" s="1" t="s">
        <v>112</v>
      </c>
      <c r="H92" s="66">
        <v>1.77</v>
      </c>
    </row>
    <row r="93" spans="1:8">
      <c r="A93" s="1" t="s">
        <v>59</v>
      </c>
      <c r="B93" s="1" t="s">
        <v>220</v>
      </c>
      <c r="C93" s="4">
        <v>45292</v>
      </c>
      <c r="D93" s="4">
        <v>73050</v>
      </c>
      <c r="E93" s="1"/>
      <c r="F93" s="1"/>
      <c r="G93" s="1" t="s">
        <v>112</v>
      </c>
      <c r="H93" s="66">
        <v>1.41</v>
      </c>
    </row>
    <row r="94" spans="1:8">
      <c r="A94" s="1" t="s">
        <v>60</v>
      </c>
      <c r="B94" s="1" t="s">
        <v>220</v>
      </c>
      <c r="C94" s="4">
        <v>45292</v>
      </c>
      <c r="D94" s="4">
        <v>73050</v>
      </c>
      <c r="E94" s="1"/>
      <c r="F94" s="1"/>
      <c r="G94" s="1" t="s">
        <v>112</v>
      </c>
      <c r="H94" s="66">
        <v>2.4300000000000002</v>
      </c>
    </row>
    <row r="95" spans="1:8">
      <c r="A95" s="1" t="s">
        <v>17</v>
      </c>
      <c r="B95" s="1" t="s">
        <v>110</v>
      </c>
      <c r="C95" s="4">
        <v>45292</v>
      </c>
      <c r="D95" s="4">
        <v>73050</v>
      </c>
      <c r="E95" s="1"/>
      <c r="F95" s="1"/>
      <c r="G95" s="1" t="s">
        <v>112</v>
      </c>
      <c r="H95" s="66">
        <v>2.2799999999999998</v>
      </c>
    </row>
    <row r="96" spans="1:8">
      <c r="A96" s="1" t="s">
        <v>33</v>
      </c>
      <c r="B96" s="1" t="s">
        <v>110</v>
      </c>
      <c r="C96" s="4">
        <v>45292</v>
      </c>
      <c r="D96" s="4">
        <v>73050</v>
      </c>
      <c r="E96" s="1"/>
      <c r="F96" s="1"/>
      <c r="G96" s="1" t="s">
        <v>112</v>
      </c>
      <c r="H96" s="66">
        <v>1.99</v>
      </c>
    </row>
    <row r="97" spans="1:8">
      <c r="A97" s="1" t="s">
        <v>103</v>
      </c>
      <c r="B97" s="1" t="s">
        <v>110</v>
      </c>
      <c r="C97" s="4">
        <v>45292</v>
      </c>
      <c r="D97" s="4">
        <v>73050</v>
      </c>
      <c r="E97" s="1"/>
      <c r="F97" s="1"/>
      <c r="G97" s="1" t="s">
        <v>112</v>
      </c>
      <c r="H97" s="66">
        <v>2.1800000000000002</v>
      </c>
    </row>
    <row r="98" spans="1:8">
      <c r="A98" s="1" t="s">
        <v>85</v>
      </c>
      <c r="B98" s="1" t="s">
        <v>110</v>
      </c>
      <c r="C98" s="4">
        <v>45292</v>
      </c>
      <c r="D98" s="4">
        <v>73050</v>
      </c>
      <c r="E98" s="1"/>
      <c r="F98" s="1"/>
      <c r="G98" s="1" t="s">
        <v>112</v>
      </c>
      <c r="H98" s="66">
        <v>1.57</v>
      </c>
    </row>
    <row r="99" spans="1:8">
      <c r="A99" s="1" t="s">
        <v>18</v>
      </c>
      <c r="B99" s="1" t="s">
        <v>110</v>
      </c>
      <c r="C99" s="4">
        <v>45292</v>
      </c>
      <c r="D99" s="4">
        <v>73050</v>
      </c>
      <c r="E99" s="1"/>
      <c r="F99" s="1"/>
      <c r="G99" s="1" t="s">
        <v>112</v>
      </c>
      <c r="H99" s="66">
        <v>2.35</v>
      </c>
    </row>
    <row r="100" spans="1:8">
      <c r="A100" s="1" t="s">
        <v>101</v>
      </c>
      <c r="B100" s="1" t="s">
        <v>110</v>
      </c>
      <c r="C100" s="4">
        <v>45292</v>
      </c>
      <c r="D100" s="4">
        <v>73050</v>
      </c>
      <c r="E100" s="1"/>
      <c r="F100" s="1"/>
      <c r="G100" s="1" t="s">
        <v>112</v>
      </c>
      <c r="H100" s="66">
        <v>1.51</v>
      </c>
    </row>
    <row r="101" spans="1:8">
      <c r="A101" s="1" t="s">
        <v>25</v>
      </c>
      <c r="B101" s="1" t="s">
        <v>110</v>
      </c>
      <c r="C101" s="4">
        <v>45292</v>
      </c>
      <c r="D101" s="4">
        <v>73050</v>
      </c>
      <c r="E101" s="1"/>
      <c r="F101" s="1"/>
      <c r="G101" s="1" t="s">
        <v>112</v>
      </c>
      <c r="H101" s="66">
        <v>3.71</v>
      </c>
    </row>
    <row r="102" spans="1:8">
      <c r="A102" s="1" t="s">
        <v>26</v>
      </c>
      <c r="B102" s="1" t="s">
        <v>110</v>
      </c>
      <c r="C102" s="4">
        <v>45292</v>
      </c>
      <c r="D102" s="4">
        <v>73050</v>
      </c>
      <c r="E102" s="1"/>
      <c r="F102" s="1"/>
      <c r="G102" s="1" t="s">
        <v>112</v>
      </c>
      <c r="H102" s="66">
        <v>4.3600000000000003</v>
      </c>
    </row>
  </sheetData>
  <conditionalFormatting sqref="A3:XFD3">
    <cfRule type="duplicateValues" dxfId="0" priority="2"/>
  </conditionalFormatting>
  <pageMargins left="0.7" right="0.7" top="0.78740157499999996" bottom="0.78740157499999996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F17581B88C1D4DACFC49977ACF0A50" ma:contentTypeVersion="15" ma:contentTypeDescription="Crée un document." ma:contentTypeScope="" ma:versionID="4587370b65b224e7bad5de479a809a11">
  <xsd:schema xmlns:xsd="http://www.w3.org/2001/XMLSchema" xmlns:xs="http://www.w3.org/2001/XMLSchema" xmlns:p="http://schemas.microsoft.com/office/2006/metadata/properties" xmlns:ns2="ee02e439-eac5-42a5-b703-7ac6cdb18189" xmlns:ns3="e7a35956-2782-4978-ad2e-325703c3ba41" targetNamespace="http://schemas.microsoft.com/office/2006/metadata/properties" ma:root="true" ma:fieldsID="d5d82eefcffba0ff75eda8dba5432d92" ns2:_="" ns3:_="">
    <xsd:import namespace="ee02e439-eac5-42a5-b703-7ac6cdb18189"/>
    <xsd:import namespace="e7a35956-2782-4978-ad2e-325703c3ba4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2e439-eac5-42a5-b703-7ac6cdb181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6fe9d9b-f9dc-4dad-9d40-88f0286f1de0}" ma:internalName="TaxCatchAll" ma:showField="CatchAllData" ma:web="ee02e439-eac5-42a5-b703-7ac6cdb181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35956-2782-4978-ad2e-325703c3ba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bb9e2a73-f419-4c44-99f5-cd310bbfd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e02e439-eac5-42a5-b703-7ac6cdb18189" xsi:nil="true"/>
    <lcf76f155ced4ddcb4097134ff3c332f xmlns="e7a35956-2782-4978-ad2e-325703c3ba4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7E9005-7C1D-4278-B854-82CA16104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02e439-eac5-42a5-b703-7ac6cdb18189"/>
    <ds:schemaRef ds:uri="e7a35956-2782-4978-ad2e-325703c3ba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4CC6F4-58D7-4C83-B708-2C1830CAF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C74C94-F181-429F-8388-5F2D8C190404}">
  <ds:schemaRefs>
    <ds:schemaRef ds:uri="http://schemas.microsoft.com/office/2006/metadata/properties"/>
    <ds:schemaRef ds:uri="http://schemas.microsoft.com/office/infopath/2007/PartnerControls"/>
    <ds:schemaRef ds:uri="ee02e439-eac5-42a5-b703-7ac6cdb18189"/>
    <ds:schemaRef ds:uri="e7a35956-2782-4978-ad2e-325703c3ba41"/>
  </ds:schemaRefs>
</ds:datastoreItem>
</file>

<file path=docMetadata/LabelInfo.xml><?xml version="1.0" encoding="utf-8"?>
<clbl:labelList xmlns:clbl="http://schemas.microsoft.com/office/2020/mipLabelMetadata">
  <clbl:label id="{736915f3-2f02-4945-8997-f2963298db46}" enabled="1" method="Standard" siteId="{cd99fef8-1cd3-4a2a-9bdf-15531181d65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TRAME</vt:lpstr>
      <vt:lpstr>TERMINAL HANDLING</vt:lpstr>
      <vt:lpstr>PDT</vt:lpstr>
      <vt:lpstr>TRANSIT HANDLING</vt:lpstr>
      <vt:lpstr>Terminal</vt:lpstr>
      <vt:lpstr>TerminalHandling</vt:lpstr>
    </vt:vector>
  </TitlesOfParts>
  <Company>Deutsche Post DHL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Gerhard Erb (DHL DE)</dc:creator>
  <cp:lastModifiedBy>Yves Admin</cp:lastModifiedBy>
  <dcterms:created xsi:type="dcterms:W3CDTF">2025-01-31T05:27:49Z</dcterms:created>
  <dcterms:modified xsi:type="dcterms:W3CDTF">2025-04-04T15:25:29Z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0x010100C0F17581B88C1D4DACFC49977ACF0A50</vt:lpwstr>
  </property>
  <property fmtid="{D5CDD505-2E9C-101B-9397-08002B2CF9AE}" pid="3" name="MediaServiceImageTags">
    <vt:lpwstr/>
  </property>
</Properties>
</file>