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A9CED9A7-78C0-4421-B0CD-36380EA414B4}" xr6:coauthVersionLast="47" xr6:coauthVersionMax="47" xr10:uidLastSave="{00000000-0000-0000-0000-000000000000}"/>
  <bookViews>
    <workbookView xWindow="-120" yWindow="-120" windowWidth="29040" windowHeight="15840" xr2:uid="{00EAD92D-A4B0-4791-9490-15779E38BC0F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6" i="3" l="1"/>
  <c r="L256" i="3"/>
  <c r="M256" i="3"/>
  <c r="D257" i="3"/>
  <c r="F257" i="3" s="1"/>
  <c r="E257" i="3" s="1"/>
  <c r="L257" i="3"/>
  <c r="M257" i="3"/>
  <c r="D258" i="3"/>
  <c r="F258" i="3" s="1"/>
  <c r="E258" i="3" s="1"/>
  <c r="L258" i="3"/>
  <c r="M258" i="3"/>
  <c r="D259" i="3"/>
  <c r="F259" i="3" s="1"/>
  <c r="E259" i="3" s="1"/>
  <c r="L259" i="3"/>
  <c r="M259" i="3"/>
  <c r="D260" i="3"/>
  <c r="L260" i="3"/>
  <c r="M260" i="3"/>
  <c r="D261" i="3"/>
  <c r="F261" i="3" s="1"/>
  <c r="E261" i="3" s="1"/>
  <c r="L261" i="3"/>
  <c r="M261" i="3"/>
  <c r="D262" i="3"/>
  <c r="L262" i="3"/>
  <c r="M262" i="3"/>
  <c r="D263" i="3"/>
  <c r="F263" i="3" s="1"/>
  <c r="E263" i="3" s="1"/>
  <c r="L263" i="3"/>
  <c r="M263" i="3"/>
  <c r="D264" i="3"/>
  <c r="L264" i="3"/>
  <c r="M264" i="3"/>
  <c r="D265" i="3"/>
  <c r="F265" i="3" s="1"/>
  <c r="E265" i="3" s="1"/>
  <c r="L265" i="3"/>
  <c r="M265" i="3"/>
  <c r="D266" i="3"/>
  <c r="F266" i="3" s="1"/>
  <c r="E266" i="3" s="1"/>
  <c r="L266" i="3"/>
  <c r="M266" i="3"/>
  <c r="D267" i="3"/>
  <c r="F267" i="3" s="1"/>
  <c r="E267" i="3" s="1"/>
  <c r="L267" i="3"/>
  <c r="M267" i="3"/>
  <c r="D268" i="3"/>
  <c r="F268" i="3" s="1"/>
  <c r="L268" i="3"/>
  <c r="M268" i="3"/>
  <c r="D269" i="3"/>
  <c r="F269" i="3" s="1"/>
  <c r="L269" i="3"/>
  <c r="M269" i="3"/>
  <c r="D270" i="3"/>
  <c r="F270" i="3" s="1"/>
  <c r="L270" i="3"/>
  <c r="M270" i="3"/>
  <c r="D271" i="3"/>
  <c r="L271" i="3"/>
  <c r="M271" i="3"/>
  <c r="D272" i="3"/>
  <c r="F272" i="3" s="1"/>
  <c r="L272" i="3"/>
  <c r="M272" i="3"/>
  <c r="D273" i="3"/>
  <c r="F273" i="3" s="1"/>
  <c r="L273" i="3"/>
  <c r="M273" i="3"/>
  <c r="D274" i="3"/>
  <c r="F274" i="3" s="1"/>
  <c r="L274" i="3"/>
  <c r="M274" i="3"/>
  <c r="D275" i="3"/>
  <c r="L275" i="3"/>
  <c r="M275" i="3"/>
  <c r="D276" i="3"/>
  <c r="F276" i="3" s="1"/>
  <c r="L276" i="3"/>
  <c r="M276" i="3"/>
  <c r="D277" i="3"/>
  <c r="F277" i="3" s="1"/>
  <c r="L277" i="3"/>
  <c r="M277" i="3"/>
  <c r="D278" i="3"/>
  <c r="F278" i="3" s="1"/>
  <c r="L278" i="3"/>
  <c r="M278" i="3"/>
  <c r="D279" i="3"/>
  <c r="L279" i="3"/>
  <c r="M279" i="3"/>
  <c r="D280" i="3"/>
  <c r="L280" i="3"/>
  <c r="M280" i="3"/>
  <c r="D281" i="3"/>
  <c r="F281" i="3" s="1"/>
  <c r="E281" i="3" s="1"/>
  <c r="L281" i="3"/>
  <c r="M281" i="3"/>
  <c r="D282" i="3"/>
  <c r="F282" i="3" s="1"/>
  <c r="E282" i="3" s="1"/>
  <c r="L282" i="3"/>
  <c r="M282" i="3"/>
  <c r="D283" i="3"/>
  <c r="L283" i="3"/>
  <c r="M283" i="3"/>
  <c r="D284" i="3"/>
  <c r="F284" i="3" s="1"/>
  <c r="E284" i="3" s="1"/>
  <c r="L284" i="3"/>
  <c r="M284" i="3"/>
  <c r="D285" i="3"/>
  <c r="L285" i="3"/>
  <c r="M285" i="3"/>
  <c r="D286" i="3"/>
  <c r="F286" i="3" s="1"/>
  <c r="E286" i="3" s="1"/>
  <c r="L286" i="3"/>
  <c r="M286" i="3"/>
  <c r="D287" i="3"/>
  <c r="L287" i="3"/>
  <c r="M287" i="3"/>
  <c r="D288" i="3"/>
  <c r="F288" i="3" s="1"/>
  <c r="E288" i="3" s="1"/>
  <c r="L288" i="3"/>
  <c r="M288" i="3"/>
  <c r="D289" i="3"/>
  <c r="F289" i="3" s="1"/>
  <c r="E289" i="3" s="1"/>
  <c r="L289" i="3"/>
  <c r="M289" i="3"/>
  <c r="D290" i="3"/>
  <c r="F290" i="3" s="1"/>
  <c r="E290" i="3" s="1"/>
  <c r="L290" i="3"/>
  <c r="M290" i="3"/>
  <c r="D291" i="3"/>
  <c r="L291" i="3"/>
  <c r="M291" i="3"/>
  <c r="D292" i="3"/>
  <c r="F292" i="3" s="1"/>
  <c r="E292" i="3" s="1"/>
  <c r="L292" i="3"/>
  <c r="M292" i="3"/>
  <c r="D293" i="3"/>
  <c r="L293" i="3"/>
  <c r="M293" i="3"/>
  <c r="D294" i="3"/>
  <c r="L294" i="3"/>
  <c r="M294" i="3"/>
  <c r="D295" i="3"/>
  <c r="F295" i="3" s="1"/>
  <c r="L295" i="3"/>
  <c r="M295" i="3"/>
  <c r="D296" i="3"/>
  <c r="F296" i="3" s="1"/>
  <c r="E296" i="3" s="1"/>
  <c r="L296" i="3"/>
  <c r="M296" i="3"/>
  <c r="D297" i="3"/>
  <c r="F297" i="3" s="1"/>
  <c r="L297" i="3"/>
  <c r="M297" i="3"/>
  <c r="D298" i="3"/>
  <c r="L298" i="3"/>
  <c r="M298" i="3"/>
  <c r="D299" i="3"/>
  <c r="F299" i="3" s="1"/>
  <c r="L299" i="3"/>
  <c r="M299" i="3"/>
  <c r="D300" i="3"/>
  <c r="F300" i="3" s="1"/>
  <c r="E300" i="3" s="1"/>
  <c r="L300" i="3"/>
  <c r="M300" i="3"/>
  <c r="D301" i="3"/>
  <c r="F301" i="3" s="1"/>
  <c r="L301" i="3"/>
  <c r="M301" i="3"/>
  <c r="D302" i="3"/>
  <c r="L302" i="3"/>
  <c r="M302" i="3"/>
  <c r="D303" i="3"/>
  <c r="F303" i="3" s="1"/>
  <c r="L303" i="3"/>
  <c r="M303" i="3"/>
  <c r="D100" i="3"/>
  <c r="F100" i="3" s="1"/>
  <c r="E100" i="3" s="1"/>
  <c r="L100" i="3"/>
  <c r="M100" i="3"/>
  <c r="D101" i="3"/>
  <c r="L101" i="3"/>
  <c r="M101" i="3"/>
  <c r="D102" i="3"/>
  <c r="L102" i="3"/>
  <c r="M102" i="3"/>
  <c r="D103" i="3"/>
  <c r="L103" i="3"/>
  <c r="M103" i="3"/>
  <c r="D104" i="3"/>
  <c r="F104" i="3" s="1"/>
  <c r="E104" i="3" s="1"/>
  <c r="L104" i="3"/>
  <c r="M104" i="3"/>
  <c r="D105" i="3"/>
  <c r="L105" i="3"/>
  <c r="M105" i="3"/>
  <c r="D106" i="3"/>
  <c r="L106" i="3"/>
  <c r="M106" i="3"/>
  <c r="D107" i="3"/>
  <c r="F107" i="3" s="1"/>
  <c r="E107" i="3" s="1"/>
  <c r="L107" i="3"/>
  <c r="M107" i="3"/>
  <c r="D108" i="3"/>
  <c r="F108" i="3" s="1"/>
  <c r="E108" i="3" s="1"/>
  <c r="L108" i="3"/>
  <c r="M108" i="3"/>
  <c r="D109" i="3"/>
  <c r="L109" i="3"/>
  <c r="M109" i="3"/>
  <c r="D110" i="3"/>
  <c r="L110" i="3"/>
  <c r="M110" i="3"/>
  <c r="D111" i="3"/>
  <c r="F111" i="3" s="1"/>
  <c r="E111" i="3" s="1"/>
  <c r="L111" i="3"/>
  <c r="M111" i="3"/>
  <c r="D112" i="3"/>
  <c r="F112" i="3" s="1"/>
  <c r="E112" i="3" s="1"/>
  <c r="L112" i="3"/>
  <c r="M112" i="3"/>
  <c r="D113" i="3"/>
  <c r="F113" i="3" s="1"/>
  <c r="E113" i="3" s="1"/>
  <c r="L113" i="3"/>
  <c r="M113" i="3"/>
  <c r="D114" i="3"/>
  <c r="F114" i="3" s="1"/>
  <c r="L114" i="3"/>
  <c r="M114" i="3"/>
  <c r="D115" i="3"/>
  <c r="L115" i="3"/>
  <c r="M115" i="3"/>
  <c r="D116" i="3"/>
  <c r="F116" i="3" s="1"/>
  <c r="E116" i="3" s="1"/>
  <c r="L116" i="3"/>
  <c r="M116" i="3"/>
  <c r="D117" i="3"/>
  <c r="F117" i="3" s="1"/>
  <c r="E117" i="3" s="1"/>
  <c r="L117" i="3"/>
  <c r="M117" i="3"/>
  <c r="D118" i="3"/>
  <c r="F118" i="3" s="1"/>
  <c r="L118" i="3"/>
  <c r="M118" i="3"/>
  <c r="D119" i="3"/>
  <c r="L119" i="3"/>
  <c r="M119" i="3"/>
  <c r="D120" i="3"/>
  <c r="F120" i="3" s="1"/>
  <c r="E120" i="3" s="1"/>
  <c r="L120" i="3"/>
  <c r="M120" i="3"/>
  <c r="D121" i="3"/>
  <c r="L121" i="3"/>
  <c r="M121" i="3"/>
  <c r="D122" i="3"/>
  <c r="F122" i="3" s="1"/>
  <c r="L122" i="3"/>
  <c r="M122" i="3"/>
  <c r="D123" i="3"/>
  <c r="L123" i="3"/>
  <c r="M123" i="3"/>
  <c r="D124" i="3"/>
  <c r="L124" i="3"/>
  <c r="M124" i="3"/>
  <c r="D125" i="3"/>
  <c r="L125" i="3"/>
  <c r="M125" i="3"/>
  <c r="D126" i="3"/>
  <c r="F126" i="3" s="1"/>
  <c r="E126" i="3" s="1"/>
  <c r="L126" i="3"/>
  <c r="M126" i="3"/>
  <c r="D127" i="3"/>
  <c r="F127" i="3" s="1"/>
  <c r="E127" i="3" s="1"/>
  <c r="L127" i="3"/>
  <c r="M127" i="3"/>
  <c r="D128" i="3"/>
  <c r="L128" i="3"/>
  <c r="M128" i="3"/>
  <c r="D129" i="3"/>
  <c r="L129" i="3"/>
  <c r="M129" i="3"/>
  <c r="D130" i="3"/>
  <c r="F130" i="3" s="1"/>
  <c r="E130" i="3" s="1"/>
  <c r="L130" i="3"/>
  <c r="M130" i="3"/>
  <c r="D131" i="3"/>
  <c r="F131" i="3" s="1"/>
  <c r="E131" i="3" s="1"/>
  <c r="L131" i="3"/>
  <c r="M131" i="3"/>
  <c r="D132" i="3"/>
  <c r="L132" i="3"/>
  <c r="M132" i="3"/>
  <c r="D133" i="3"/>
  <c r="L133" i="3"/>
  <c r="M133" i="3"/>
  <c r="D134" i="3"/>
  <c r="F134" i="3" s="1"/>
  <c r="E134" i="3" s="1"/>
  <c r="L134" i="3"/>
  <c r="M134" i="3"/>
  <c r="D135" i="3"/>
  <c r="F135" i="3" s="1"/>
  <c r="E135" i="3" s="1"/>
  <c r="L135" i="3"/>
  <c r="M135" i="3"/>
  <c r="D136" i="3"/>
  <c r="L136" i="3"/>
  <c r="M136" i="3"/>
  <c r="D137" i="3"/>
  <c r="F137" i="3" s="1"/>
  <c r="L137" i="3"/>
  <c r="M137" i="3"/>
  <c r="D138" i="3"/>
  <c r="L138" i="3"/>
  <c r="M138" i="3"/>
  <c r="D139" i="3"/>
  <c r="F139" i="3" s="1"/>
  <c r="L139" i="3"/>
  <c r="M139" i="3"/>
  <c r="D140" i="3"/>
  <c r="L140" i="3"/>
  <c r="M140" i="3"/>
  <c r="D141" i="3"/>
  <c r="F141" i="3" s="1"/>
  <c r="L141" i="3"/>
  <c r="M141" i="3"/>
  <c r="D142" i="3"/>
  <c r="L142" i="3"/>
  <c r="M142" i="3"/>
  <c r="D143" i="3"/>
  <c r="F143" i="3" s="1"/>
  <c r="L143" i="3"/>
  <c r="M143" i="3"/>
  <c r="D144" i="3"/>
  <c r="F144" i="3" s="1"/>
  <c r="E144" i="3" s="1"/>
  <c r="L144" i="3"/>
  <c r="M144" i="3"/>
  <c r="D145" i="3"/>
  <c r="F145" i="3" s="1"/>
  <c r="L145" i="3"/>
  <c r="M145" i="3"/>
  <c r="D146" i="3"/>
  <c r="L146" i="3"/>
  <c r="M146" i="3"/>
  <c r="D147" i="3"/>
  <c r="F147" i="3" s="1"/>
  <c r="L147" i="3"/>
  <c r="M147" i="3"/>
  <c r="D148" i="3"/>
  <c r="L148" i="3"/>
  <c r="M148" i="3"/>
  <c r="D149" i="3"/>
  <c r="L149" i="3"/>
  <c r="M149" i="3"/>
  <c r="D150" i="3"/>
  <c r="F150" i="3" s="1"/>
  <c r="E150" i="3" s="1"/>
  <c r="L150" i="3"/>
  <c r="M150" i="3"/>
  <c r="D151" i="3"/>
  <c r="L151" i="3"/>
  <c r="M151" i="3"/>
  <c r="D152" i="3"/>
  <c r="L152" i="3"/>
  <c r="M152" i="3"/>
  <c r="D153" i="3"/>
  <c r="F153" i="3" s="1"/>
  <c r="E153" i="3" s="1"/>
  <c r="L153" i="3"/>
  <c r="M153" i="3"/>
  <c r="D154" i="3"/>
  <c r="F154" i="3" s="1"/>
  <c r="E154" i="3" s="1"/>
  <c r="L154" i="3"/>
  <c r="M154" i="3"/>
  <c r="D155" i="3"/>
  <c r="L155" i="3"/>
  <c r="M155" i="3"/>
  <c r="D156" i="3"/>
  <c r="L156" i="3"/>
  <c r="M156" i="3"/>
  <c r="D157" i="3"/>
  <c r="F157" i="3" s="1"/>
  <c r="E157" i="3" s="1"/>
  <c r="L157" i="3"/>
  <c r="M157" i="3"/>
  <c r="D158" i="3"/>
  <c r="F158" i="3" s="1"/>
  <c r="E158" i="3" s="1"/>
  <c r="L158" i="3"/>
  <c r="M158" i="3"/>
  <c r="D159" i="3"/>
  <c r="L159" i="3"/>
  <c r="M159" i="3"/>
  <c r="D160" i="3"/>
  <c r="F160" i="3" s="1"/>
  <c r="L160" i="3"/>
  <c r="M160" i="3"/>
  <c r="D161" i="3"/>
  <c r="F161" i="3" s="1"/>
  <c r="L161" i="3"/>
  <c r="M161" i="3"/>
  <c r="D162" i="3"/>
  <c r="F162" i="3" s="1"/>
  <c r="E162" i="3" s="1"/>
  <c r="L162" i="3"/>
  <c r="M162" i="3"/>
  <c r="D163" i="3"/>
  <c r="L163" i="3"/>
  <c r="M163" i="3"/>
  <c r="D164" i="3"/>
  <c r="F164" i="3" s="1"/>
  <c r="E164" i="3" s="1"/>
  <c r="L164" i="3"/>
  <c r="M164" i="3"/>
  <c r="D165" i="3"/>
  <c r="F165" i="3" s="1"/>
  <c r="L165" i="3"/>
  <c r="M165" i="3"/>
  <c r="D166" i="3"/>
  <c r="F166" i="3" s="1"/>
  <c r="E166" i="3" s="1"/>
  <c r="L166" i="3"/>
  <c r="M166" i="3"/>
  <c r="D167" i="3"/>
  <c r="F167" i="3" s="1"/>
  <c r="E167" i="3" s="1"/>
  <c r="L167" i="3"/>
  <c r="M167" i="3"/>
  <c r="D168" i="3"/>
  <c r="F168" i="3" s="1"/>
  <c r="L168" i="3"/>
  <c r="M168" i="3"/>
  <c r="D169" i="3"/>
  <c r="F169" i="3" s="1"/>
  <c r="L169" i="3"/>
  <c r="M169" i="3"/>
  <c r="D170" i="3"/>
  <c r="F170" i="3" s="1"/>
  <c r="L170" i="3"/>
  <c r="M170" i="3"/>
  <c r="D171" i="3"/>
  <c r="L171" i="3"/>
  <c r="M171" i="3"/>
  <c r="D172" i="3"/>
  <c r="F172" i="3" s="1"/>
  <c r="E172" i="3" s="1"/>
  <c r="L172" i="3"/>
  <c r="M172" i="3"/>
  <c r="D173" i="3"/>
  <c r="F173" i="3" s="1"/>
  <c r="E173" i="3" s="1"/>
  <c r="L173" i="3"/>
  <c r="M173" i="3"/>
  <c r="D174" i="3"/>
  <c r="L174" i="3"/>
  <c r="M174" i="3"/>
  <c r="D175" i="3"/>
  <c r="L175" i="3"/>
  <c r="M175" i="3"/>
  <c r="D176" i="3"/>
  <c r="F176" i="3" s="1"/>
  <c r="E176" i="3" s="1"/>
  <c r="L176" i="3"/>
  <c r="M176" i="3"/>
  <c r="D177" i="3"/>
  <c r="F177" i="3" s="1"/>
  <c r="E177" i="3" s="1"/>
  <c r="L177" i="3"/>
  <c r="M177" i="3"/>
  <c r="D178" i="3"/>
  <c r="L178" i="3"/>
  <c r="M178" i="3"/>
  <c r="D179" i="3"/>
  <c r="L179" i="3"/>
  <c r="M179" i="3"/>
  <c r="D180" i="3"/>
  <c r="F180" i="3" s="1"/>
  <c r="E180" i="3" s="1"/>
  <c r="L180" i="3"/>
  <c r="M180" i="3"/>
  <c r="D181" i="3"/>
  <c r="F181" i="3" s="1"/>
  <c r="E181" i="3" s="1"/>
  <c r="L181" i="3"/>
  <c r="M181" i="3"/>
  <c r="D182" i="3"/>
  <c r="F182" i="3" s="1"/>
  <c r="E182" i="3" s="1"/>
  <c r="L182" i="3"/>
  <c r="M182" i="3"/>
  <c r="D183" i="3"/>
  <c r="L183" i="3"/>
  <c r="M183" i="3"/>
  <c r="D184" i="3"/>
  <c r="F184" i="3" s="1"/>
  <c r="L184" i="3"/>
  <c r="M184" i="3"/>
  <c r="D185" i="3"/>
  <c r="F185" i="3" s="1"/>
  <c r="L185" i="3"/>
  <c r="M185" i="3"/>
  <c r="D186" i="3"/>
  <c r="L186" i="3"/>
  <c r="M186" i="3"/>
  <c r="D187" i="3"/>
  <c r="F187" i="3" s="1"/>
  <c r="L187" i="3"/>
  <c r="M187" i="3"/>
  <c r="D188" i="3"/>
  <c r="L188" i="3"/>
  <c r="M188" i="3"/>
  <c r="D189" i="3"/>
  <c r="F189" i="3" s="1"/>
  <c r="E189" i="3" s="1"/>
  <c r="L189" i="3"/>
  <c r="M189" i="3"/>
  <c r="D190" i="3"/>
  <c r="F190" i="3" s="1"/>
  <c r="L190" i="3"/>
  <c r="M190" i="3"/>
  <c r="D191" i="3"/>
  <c r="F191" i="3" s="1"/>
  <c r="L191" i="3"/>
  <c r="M191" i="3"/>
  <c r="D192" i="3"/>
  <c r="F192" i="3" s="1"/>
  <c r="E192" i="3" s="1"/>
  <c r="L192" i="3"/>
  <c r="M192" i="3"/>
  <c r="D193" i="3"/>
  <c r="F193" i="3" s="1"/>
  <c r="E193" i="3" s="1"/>
  <c r="L193" i="3"/>
  <c r="M193" i="3"/>
  <c r="D194" i="3"/>
  <c r="F194" i="3" s="1"/>
  <c r="E194" i="3" s="1"/>
  <c r="L194" i="3"/>
  <c r="M194" i="3"/>
  <c r="D195" i="3"/>
  <c r="F195" i="3" s="1"/>
  <c r="L195" i="3"/>
  <c r="M195" i="3"/>
  <c r="D196" i="3"/>
  <c r="F196" i="3" s="1"/>
  <c r="E196" i="3" s="1"/>
  <c r="L196" i="3"/>
  <c r="M196" i="3"/>
  <c r="D197" i="3"/>
  <c r="F197" i="3" s="1"/>
  <c r="E197" i="3" s="1"/>
  <c r="L197" i="3"/>
  <c r="M197" i="3"/>
  <c r="D198" i="3"/>
  <c r="F198" i="3" s="1"/>
  <c r="E198" i="3" s="1"/>
  <c r="L198" i="3"/>
  <c r="M198" i="3"/>
  <c r="D199" i="3"/>
  <c r="F199" i="3" s="1"/>
  <c r="L199" i="3"/>
  <c r="M199" i="3"/>
  <c r="D200" i="3"/>
  <c r="F200" i="3" s="1"/>
  <c r="L200" i="3"/>
  <c r="M200" i="3"/>
  <c r="D201" i="3"/>
  <c r="F201" i="3" s="1"/>
  <c r="L201" i="3"/>
  <c r="M201" i="3"/>
  <c r="D202" i="3"/>
  <c r="F202" i="3" s="1"/>
  <c r="E202" i="3" s="1"/>
  <c r="L202" i="3"/>
  <c r="M202" i="3"/>
  <c r="D203" i="3"/>
  <c r="F203" i="3" s="1"/>
  <c r="L203" i="3"/>
  <c r="M203" i="3"/>
  <c r="D204" i="3"/>
  <c r="F204" i="3" s="1"/>
  <c r="E204" i="3" s="1"/>
  <c r="L204" i="3"/>
  <c r="M204" i="3"/>
  <c r="D205" i="3"/>
  <c r="F205" i="3" s="1"/>
  <c r="E205" i="3" s="1"/>
  <c r="L205" i="3"/>
  <c r="M205" i="3"/>
  <c r="D206" i="3"/>
  <c r="F206" i="3" s="1"/>
  <c r="E206" i="3" s="1"/>
  <c r="L206" i="3"/>
  <c r="M206" i="3"/>
  <c r="D207" i="3"/>
  <c r="F207" i="3" s="1"/>
  <c r="L207" i="3"/>
  <c r="M207" i="3"/>
  <c r="D208" i="3"/>
  <c r="L208" i="3"/>
  <c r="M208" i="3"/>
  <c r="D209" i="3"/>
  <c r="L209" i="3"/>
  <c r="M209" i="3"/>
  <c r="D210" i="3"/>
  <c r="F210" i="3" s="1"/>
  <c r="E210" i="3" s="1"/>
  <c r="L210" i="3"/>
  <c r="M210" i="3"/>
  <c r="D211" i="3"/>
  <c r="F211" i="3" s="1"/>
  <c r="E211" i="3" s="1"/>
  <c r="L211" i="3"/>
  <c r="M211" i="3"/>
  <c r="D212" i="3"/>
  <c r="F212" i="3" s="1"/>
  <c r="L212" i="3"/>
  <c r="M212" i="3"/>
  <c r="D213" i="3"/>
  <c r="L213" i="3"/>
  <c r="M213" i="3"/>
  <c r="D214" i="3"/>
  <c r="F214" i="3" s="1"/>
  <c r="E214" i="3" s="1"/>
  <c r="L214" i="3"/>
  <c r="M214" i="3"/>
  <c r="D215" i="3"/>
  <c r="F215" i="3" s="1"/>
  <c r="E215" i="3" s="1"/>
  <c r="L215" i="3"/>
  <c r="M215" i="3"/>
  <c r="D216" i="3"/>
  <c r="F216" i="3" s="1"/>
  <c r="L216" i="3"/>
  <c r="M216" i="3"/>
  <c r="D217" i="3"/>
  <c r="L217" i="3"/>
  <c r="M217" i="3"/>
  <c r="D218" i="3"/>
  <c r="F218" i="3" s="1"/>
  <c r="E218" i="3" s="1"/>
  <c r="L218" i="3"/>
  <c r="M218" i="3"/>
  <c r="D219" i="3"/>
  <c r="F219" i="3" s="1"/>
  <c r="E219" i="3" s="1"/>
  <c r="L219" i="3"/>
  <c r="M219" i="3"/>
  <c r="D220" i="3"/>
  <c r="F220" i="3" s="1"/>
  <c r="L220" i="3"/>
  <c r="M220" i="3"/>
  <c r="D221" i="3"/>
  <c r="F221" i="3" s="1"/>
  <c r="E221" i="3" s="1"/>
  <c r="L221" i="3"/>
  <c r="M221" i="3"/>
  <c r="D222" i="3"/>
  <c r="F222" i="3" s="1"/>
  <c r="L222" i="3"/>
  <c r="M222" i="3"/>
  <c r="D223" i="3"/>
  <c r="F223" i="3" s="1"/>
  <c r="E223" i="3" s="1"/>
  <c r="L223" i="3"/>
  <c r="M223" i="3"/>
  <c r="D224" i="3"/>
  <c r="F224" i="3" s="1"/>
  <c r="L224" i="3"/>
  <c r="M224" i="3"/>
  <c r="D225" i="3"/>
  <c r="F225" i="3" s="1"/>
  <c r="E225" i="3" s="1"/>
  <c r="L225" i="3"/>
  <c r="M225" i="3"/>
  <c r="D226" i="3"/>
  <c r="F226" i="3" s="1"/>
  <c r="L226" i="3"/>
  <c r="M226" i="3"/>
  <c r="D227" i="3"/>
  <c r="F227" i="3" s="1"/>
  <c r="L227" i="3"/>
  <c r="M227" i="3"/>
  <c r="D228" i="3"/>
  <c r="F228" i="3" s="1"/>
  <c r="E228" i="3" s="1"/>
  <c r="L228" i="3"/>
  <c r="M228" i="3"/>
  <c r="D229" i="3"/>
  <c r="F229" i="3" s="1"/>
  <c r="E229" i="3" s="1"/>
  <c r="L229" i="3"/>
  <c r="M229" i="3"/>
  <c r="D230" i="3"/>
  <c r="L230" i="3"/>
  <c r="M230" i="3"/>
  <c r="D231" i="3"/>
  <c r="F231" i="3" s="1"/>
  <c r="E231" i="3" s="1"/>
  <c r="L231" i="3"/>
  <c r="M231" i="3"/>
  <c r="D232" i="3"/>
  <c r="L232" i="3"/>
  <c r="M232" i="3"/>
  <c r="D233" i="3"/>
  <c r="F233" i="3" s="1"/>
  <c r="L233" i="3"/>
  <c r="M233" i="3"/>
  <c r="D234" i="3"/>
  <c r="L234" i="3"/>
  <c r="M234" i="3"/>
  <c r="D235" i="3"/>
  <c r="F235" i="3" s="1"/>
  <c r="L235" i="3"/>
  <c r="M235" i="3"/>
  <c r="D236" i="3"/>
  <c r="L236" i="3"/>
  <c r="M236" i="3"/>
  <c r="D237" i="3"/>
  <c r="F237" i="3" s="1"/>
  <c r="L237" i="3"/>
  <c r="M237" i="3"/>
  <c r="D238" i="3"/>
  <c r="L238" i="3"/>
  <c r="M238" i="3"/>
  <c r="D239" i="3"/>
  <c r="F239" i="3" s="1"/>
  <c r="L239" i="3"/>
  <c r="M239" i="3"/>
  <c r="D240" i="3"/>
  <c r="F240" i="3" s="1"/>
  <c r="L240" i="3"/>
  <c r="M240" i="3"/>
  <c r="D241" i="3"/>
  <c r="F241" i="3" s="1"/>
  <c r="L241" i="3"/>
  <c r="M241" i="3"/>
  <c r="D242" i="3"/>
  <c r="F242" i="3" s="1"/>
  <c r="E242" i="3" s="1"/>
  <c r="L242" i="3"/>
  <c r="M242" i="3"/>
  <c r="D243" i="3"/>
  <c r="L243" i="3"/>
  <c r="M243" i="3"/>
  <c r="D244" i="3"/>
  <c r="F244" i="3" s="1"/>
  <c r="E244" i="3" s="1"/>
  <c r="L244" i="3"/>
  <c r="M244" i="3"/>
  <c r="D245" i="3"/>
  <c r="L245" i="3"/>
  <c r="M245" i="3"/>
  <c r="D246" i="3"/>
  <c r="F246" i="3" s="1"/>
  <c r="E246" i="3" s="1"/>
  <c r="L246" i="3"/>
  <c r="M246" i="3"/>
  <c r="D247" i="3"/>
  <c r="F247" i="3" s="1"/>
  <c r="E247" i="3" s="1"/>
  <c r="L247" i="3"/>
  <c r="M247" i="3"/>
  <c r="D248" i="3"/>
  <c r="F248" i="3" s="1"/>
  <c r="E248" i="3" s="1"/>
  <c r="L248" i="3"/>
  <c r="M248" i="3"/>
  <c r="D249" i="3"/>
  <c r="F249" i="3" s="1"/>
  <c r="L249" i="3"/>
  <c r="M249" i="3"/>
  <c r="D250" i="3"/>
  <c r="F250" i="3" s="1"/>
  <c r="E250" i="3" s="1"/>
  <c r="L250" i="3"/>
  <c r="M250" i="3"/>
  <c r="D251" i="3"/>
  <c r="F251" i="3" s="1"/>
  <c r="E251" i="3" s="1"/>
  <c r="L251" i="3"/>
  <c r="M251" i="3"/>
  <c r="D252" i="3"/>
  <c r="F252" i="3" s="1"/>
  <c r="E252" i="3" s="1"/>
  <c r="L252" i="3"/>
  <c r="M252" i="3"/>
  <c r="D253" i="3"/>
  <c r="L253" i="3"/>
  <c r="M253" i="3"/>
  <c r="D254" i="3"/>
  <c r="F254" i="3" s="1"/>
  <c r="E254" i="3" s="1"/>
  <c r="L254" i="3"/>
  <c r="M254" i="3"/>
  <c r="D255" i="3"/>
  <c r="F255" i="3" s="1"/>
  <c r="E255" i="3" s="1"/>
  <c r="L255" i="3"/>
  <c r="M255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E227" i="3" l="1"/>
  <c r="E200" i="3"/>
  <c r="E201" i="3"/>
  <c r="F163" i="3"/>
  <c r="E163" i="3" s="1"/>
  <c r="E224" i="3"/>
  <c r="E220" i="3"/>
  <c r="F121" i="3"/>
  <c r="E121" i="3" s="1"/>
  <c r="F280" i="3"/>
  <c r="E280" i="3" s="1"/>
  <c r="E274" i="3"/>
  <c r="E272" i="3"/>
  <c r="E237" i="3"/>
  <c r="E233" i="3"/>
  <c r="E190" i="3"/>
  <c r="E170" i="3"/>
  <c r="E137" i="3"/>
  <c r="F293" i="3"/>
  <c r="E293" i="3" s="1"/>
  <c r="E278" i="3"/>
  <c r="E276" i="3"/>
  <c r="F238" i="3"/>
  <c r="E238" i="3" s="1"/>
  <c r="F234" i="3"/>
  <c r="E234" i="3" s="1"/>
  <c r="F149" i="3"/>
  <c r="E149" i="3" s="1"/>
  <c r="F136" i="3"/>
  <c r="E136" i="3" s="1"/>
  <c r="E301" i="3"/>
  <c r="E299" i="3"/>
  <c r="F285" i="3"/>
  <c r="E285" i="3" s="1"/>
  <c r="E273" i="3"/>
  <c r="F262" i="3"/>
  <c r="E262" i="3" s="1"/>
  <c r="E187" i="3"/>
  <c r="F140" i="3"/>
  <c r="E140" i="3" s="1"/>
  <c r="E122" i="3"/>
  <c r="F103" i="3"/>
  <c r="E103" i="3" s="1"/>
  <c r="E303" i="3"/>
  <c r="E277" i="3"/>
  <c r="E141" i="3"/>
  <c r="E145" i="3"/>
  <c r="E295" i="3"/>
  <c r="E297" i="3"/>
  <c r="E269" i="3"/>
  <c r="E270" i="3"/>
  <c r="E268" i="3"/>
  <c r="F291" i="3"/>
  <c r="E291" i="3" s="1"/>
  <c r="F287" i="3"/>
  <c r="E287" i="3" s="1"/>
  <c r="F283" i="3"/>
  <c r="E283" i="3" s="1"/>
  <c r="F264" i="3"/>
  <c r="E264" i="3" s="1"/>
  <c r="F260" i="3"/>
  <c r="E260" i="3" s="1"/>
  <c r="F256" i="3"/>
  <c r="E256" i="3" s="1"/>
  <c r="F302" i="3"/>
  <c r="E302" i="3" s="1"/>
  <c r="F298" i="3"/>
  <c r="E298" i="3" s="1"/>
  <c r="F294" i="3"/>
  <c r="E294" i="3" s="1"/>
  <c r="F279" i="3"/>
  <c r="E279" i="3" s="1"/>
  <c r="F275" i="3"/>
  <c r="E275" i="3" s="1"/>
  <c r="F271" i="3"/>
  <c r="E271" i="3" s="1"/>
  <c r="E184" i="3"/>
  <c r="F236" i="3"/>
  <c r="E236" i="3" s="1"/>
  <c r="E226" i="3"/>
  <c r="E222" i="3"/>
  <c r="E212" i="3"/>
  <c r="F174" i="3"/>
  <c r="E174" i="3" s="1"/>
  <c r="F142" i="3"/>
  <c r="E142" i="3" s="1"/>
  <c r="E249" i="3"/>
  <c r="F146" i="3"/>
  <c r="E146" i="3" s="1"/>
  <c r="E114" i="3"/>
  <c r="F138" i="3"/>
  <c r="E138" i="3" s="1"/>
  <c r="F217" i="3"/>
  <c r="E217" i="3" s="1"/>
  <c r="F232" i="3"/>
  <c r="E232" i="3" s="1"/>
  <c r="E216" i="3"/>
  <c r="F209" i="3"/>
  <c r="E209" i="3" s="1"/>
  <c r="E185" i="3"/>
  <c r="F119" i="3"/>
  <c r="E119" i="3" s="1"/>
  <c r="E239" i="3"/>
  <c r="F213" i="3"/>
  <c r="E213" i="3" s="1"/>
  <c r="F188" i="3"/>
  <c r="E188" i="3" s="1"/>
  <c r="F178" i="3"/>
  <c r="E178" i="3" s="1"/>
  <c r="F253" i="3"/>
  <c r="E253" i="3" s="1"/>
  <c r="F245" i="3"/>
  <c r="E245" i="3" s="1"/>
  <c r="F243" i="3"/>
  <c r="E243" i="3" s="1"/>
  <c r="E241" i="3"/>
  <c r="E240" i="3"/>
  <c r="E235" i="3"/>
  <c r="F230" i="3"/>
  <c r="E230" i="3" s="1"/>
  <c r="F208" i="3"/>
  <c r="E208" i="3" s="1"/>
  <c r="E207" i="3"/>
  <c r="E203" i="3"/>
  <c r="E199" i="3"/>
  <c r="F159" i="3"/>
  <c r="E159" i="3" s="1"/>
  <c r="F155" i="3"/>
  <c r="E155" i="3" s="1"/>
  <c r="F151" i="3"/>
  <c r="E151" i="3" s="1"/>
  <c r="E147" i="3"/>
  <c r="E143" i="3"/>
  <c r="E139" i="3"/>
  <c r="E195" i="3"/>
  <c r="F123" i="3"/>
  <c r="E123" i="3" s="1"/>
  <c r="F186" i="3"/>
  <c r="E186" i="3" s="1"/>
  <c r="F171" i="3"/>
  <c r="E171" i="3" s="1"/>
  <c r="E191" i="3"/>
  <c r="E168" i="3"/>
  <c r="E160" i="3"/>
  <c r="E118" i="3"/>
  <c r="F115" i="3"/>
  <c r="E115" i="3" s="1"/>
  <c r="F132" i="3"/>
  <c r="E132" i="3" s="1"/>
  <c r="F128" i="3"/>
  <c r="E128" i="3" s="1"/>
  <c r="F124" i="3"/>
  <c r="E124" i="3" s="1"/>
  <c r="E169" i="3"/>
  <c r="E165" i="3"/>
  <c r="E161" i="3"/>
  <c r="F183" i="3"/>
  <c r="E183" i="3" s="1"/>
  <c r="F179" i="3"/>
  <c r="E179" i="3" s="1"/>
  <c r="F175" i="3"/>
  <c r="E175" i="3" s="1"/>
  <c r="F156" i="3"/>
  <c r="E156" i="3" s="1"/>
  <c r="F152" i="3"/>
  <c r="E152" i="3" s="1"/>
  <c r="F148" i="3"/>
  <c r="E148" i="3" s="1"/>
  <c r="F133" i="3"/>
  <c r="E133" i="3" s="1"/>
  <c r="F129" i="3"/>
  <c r="E129" i="3" s="1"/>
  <c r="F125" i="3"/>
  <c r="E125" i="3" s="1"/>
  <c r="F110" i="3"/>
  <c r="E110" i="3" s="1"/>
  <c r="F106" i="3"/>
  <c r="E106" i="3" s="1"/>
  <c r="F102" i="3"/>
  <c r="E102" i="3" s="1"/>
  <c r="F109" i="3"/>
  <c r="E109" i="3" s="1"/>
  <c r="F105" i="3"/>
  <c r="E105" i="3" s="1"/>
  <c r="F101" i="3"/>
  <c r="E101" i="3" s="1"/>
  <c r="D17" i="3"/>
  <c r="M52" i="3" l="1"/>
  <c r="M53" i="3"/>
  <c r="M54" i="3"/>
  <c r="M55" i="3"/>
  <c r="M56" i="3"/>
  <c r="M57" i="3"/>
  <c r="M58" i="3"/>
  <c r="M59" i="3"/>
  <c r="M60" i="3"/>
  <c r="M61" i="3"/>
  <c r="M62" i="3"/>
  <c r="M63" i="3"/>
  <c r="M6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4" i="3"/>
  <c r="L99" i="3"/>
  <c r="D99" i="3"/>
  <c r="L98" i="3"/>
  <c r="D98" i="3"/>
  <c r="F98" i="3" s="1"/>
  <c r="L97" i="3"/>
  <c r="D97" i="3"/>
  <c r="F97" i="3" s="1"/>
  <c r="E97" i="3" s="1"/>
  <c r="L96" i="3"/>
  <c r="D96" i="3"/>
  <c r="F96" i="3" s="1"/>
  <c r="E96" i="3" s="1"/>
  <c r="L95" i="3"/>
  <c r="D95" i="3"/>
  <c r="F95" i="3" s="1"/>
  <c r="L94" i="3"/>
  <c r="D94" i="3"/>
  <c r="L93" i="3"/>
  <c r="D93" i="3"/>
  <c r="F93" i="3" s="1"/>
  <c r="L92" i="3"/>
  <c r="D92" i="3"/>
  <c r="L91" i="3"/>
  <c r="D91" i="3"/>
  <c r="L90" i="3"/>
  <c r="D90" i="3"/>
  <c r="F90" i="3" s="1"/>
  <c r="L89" i="3"/>
  <c r="D89" i="3"/>
  <c r="F89" i="3" s="1"/>
  <c r="L88" i="3"/>
  <c r="D88" i="3"/>
  <c r="F88" i="3" s="1"/>
  <c r="E88" i="3" s="1"/>
  <c r="L87" i="3"/>
  <c r="D87" i="3"/>
  <c r="F87" i="3" s="1"/>
  <c r="L86" i="3"/>
  <c r="D86" i="3"/>
  <c r="L85" i="3"/>
  <c r="D85" i="3"/>
  <c r="F85" i="3" s="1"/>
  <c r="L84" i="3"/>
  <c r="D84" i="3"/>
  <c r="F84" i="3" s="1"/>
  <c r="L83" i="3"/>
  <c r="D83" i="3"/>
  <c r="F83" i="3" s="1"/>
  <c r="L82" i="3"/>
  <c r="D82" i="3"/>
  <c r="L81" i="3"/>
  <c r="D81" i="3"/>
  <c r="F81" i="3" s="1"/>
  <c r="L80" i="3"/>
  <c r="D80" i="3"/>
  <c r="F80" i="3" s="1"/>
  <c r="E80" i="3" s="1"/>
  <c r="L79" i="3"/>
  <c r="D79" i="3"/>
  <c r="L78" i="3"/>
  <c r="D78" i="3"/>
  <c r="F78" i="3" s="1"/>
  <c r="L77" i="3"/>
  <c r="D77" i="3"/>
  <c r="F77" i="3" s="1"/>
  <c r="E77" i="3" s="1"/>
  <c r="L76" i="3"/>
  <c r="D76" i="3"/>
  <c r="F76" i="3" s="1"/>
  <c r="L75" i="3"/>
  <c r="D75" i="3"/>
  <c r="F75" i="3" s="1"/>
  <c r="L74" i="3"/>
  <c r="D74" i="3"/>
  <c r="F74" i="3" s="1"/>
  <c r="L73" i="3"/>
  <c r="D73" i="3"/>
  <c r="F73" i="3" s="1"/>
  <c r="L72" i="3"/>
  <c r="D72" i="3"/>
  <c r="F72" i="3" s="1"/>
  <c r="E72" i="3" s="1"/>
  <c r="L71" i="3"/>
  <c r="D71" i="3"/>
  <c r="L70" i="3"/>
  <c r="D70" i="3"/>
  <c r="F70" i="3" s="1"/>
  <c r="L69" i="3"/>
  <c r="D69" i="3"/>
  <c r="F69" i="3" s="1"/>
  <c r="L68" i="3"/>
  <c r="D68" i="3"/>
  <c r="L67" i="3"/>
  <c r="D67" i="3"/>
  <c r="F67" i="3" s="1"/>
  <c r="L66" i="3"/>
  <c r="D66" i="3"/>
  <c r="F66" i="3" s="1"/>
  <c r="E66" i="3" s="1"/>
  <c r="L65" i="3"/>
  <c r="D65" i="3"/>
  <c r="F65" i="3" s="1"/>
  <c r="L64" i="3"/>
  <c r="D64" i="3"/>
  <c r="F64" i="3" s="1"/>
  <c r="E64" i="3" s="1"/>
  <c r="L63" i="3"/>
  <c r="D63" i="3"/>
  <c r="L62" i="3"/>
  <c r="D62" i="3"/>
  <c r="F62" i="3" s="1"/>
  <c r="L61" i="3"/>
  <c r="D61" i="3"/>
  <c r="F61" i="3" s="1"/>
  <c r="L60" i="3"/>
  <c r="D60" i="3"/>
  <c r="L59" i="3"/>
  <c r="D59" i="3"/>
  <c r="F59" i="3" s="1"/>
  <c r="L58" i="3"/>
  <c r="D58" i="3"/>
  <c r="F58" i="3" s="1"/>
  <c r="L57" i="3"/>
  <c r="D57" i="3"/>
  <c r="F57" i="3" s="1"/>
  <c r="E57" i="3" s="1"/>
  <c r="L56" i="3"/>
  <c r="D56" i="3"/>
  <c r="F56" i="3" s="1"/>
  <c r="E56" i="3" s="1"/>
  <c r="L55" i="3"/>
  <c r="D55" i="3"/>
  <c r="L54" i="3"/>
  <c r="D54" i="3"/>
  <c r="F54" i="3" s="1"/>
  <c r="L53" i="3"/>
  <c r="D53" i="3"/>
  <c r="F53" i="3" s="1"/>
  <c r="L52" i="3"/>
  <c r="D52" i="3"/>
  <c r="L51" i="3"/>
  <c r="D51" i="3"/>
  <c r="F51" i="3" s="1"/>
  <c r="L50" i="3"/>
  <c r="D50" i="3"/>
  <c r="L49" i="3"/>
  <c r="D49" i="3"/>
  <c r="L48" i="3"/>
  <c r="D48" i="3"/>
  <c r="F48" i="3" s="1"/>
  <c r="E48" i="3" s="1"/>
  <c r="L47" i="3"/>
  <c r="D47" i="3"/>
  <c r="L46" i="3"/>
  <c r="D46" i="3"/>
  <c r="F46" i="3" s="1"/>
  <c r="L45" i="3"/>
  <c r="D45" i="3"/>
  <c r="F45" i="3" s="1"/>
  <c r="E45" i="3" s="1"/>
  <c r="L44" i="3"/>
  <c r="D44" i="3"/>
  <c r="F44" i="3" s="1"/>
  <c r="L43" i="3"/>
  <c r="D43" i="3"/>
  <c r="L42" i="3"/>
  <c r="D42" i="3"/>
  <c r="F42" i="3" s="1"/>
  <c r="L41" i="3"/>
  <c r="D41" i="3"/>
  <c r="F41" i="3" s="1"/>
  <c r="L40" i="3"/>
  <c r="D40" i="3"/>
  <c r="F40" i="3" s="1"/>
  <c r="E40" i="3" s="1"/>
  <c r="L39" i="3"/>
  <c r="D39" i="3"/>
  <c r="L38" i="3"/>
  <c r="D38" i="3"/>
  <c r="F38" i="3" s="1"/>
  <c r="L37" i="3"/>
  <c r="D37" i="3"/>
  <c r="F37" i="3" s="1"/>
  <c r="E37" i="3" s="1"/>
  <c r="L36" i="3"/>
  <c r="D36" i="3"/>
  <c r="L35" i="3"/>
  <c r="D35" i="3"/>
  <c r="F35" i="3" s="1"/>
  <c r="L34" i="3"/>
  <c r="D34" i="3"/>
  <c r="F34" i="3" s="1"/>
  <c r="L33" i="3"/>
  <c r="D33" i="3"/>
  <c r="F33" i="3" s="1"/>
  <c r="L32" i="3"/>
  <c r="D32" i="3"/>
  <c r="F32" i="3" s="1"/>
  <c r="E32" i="3" s="1"/>
  <c r="L31" i="3"/>
  <c r="D31" i="3"/>
  <c r="L30" i="3"/>
  <c r="D30" i="3"/>
  <c r="L29" i="3"/>
  <c r="D29" i="3"/>
  <c r="F29" i="3" s="1"/>
  <c r="L28" i="3"/>
  <c r="D28" i="3"/>
  <c r="L27" i="3"/>
  <c r="D27" i="3"/>
  <c r="L26" i="3"/>
  <c r="D26" i="3"/>
  <c r="L25" i="3"/>
  <c r="D25" i="3"/>
  <c r="F25" i="3" s="1"/>
  <c r="L24" i="3"/>
  <c r="D24" i="3"/>
  <c r="F24" i="3" s="1"/>
  <c r="E24" i="3" s="1"/>
  <c r="L23" i="3"/>
  <c r="D23" i="3"/>
  <c r="F23" i="3" s="1"/>
  <c r="E23" i="3" s="1"/>
  <c r="L22" i="3"/>
  <c r="D22" i="3"/>
  <c r="L21" i="3"/>
  <c r="D21" i="3"/>
  <c r="L20" i="3"/>
  <c r="D20" i="3"/>
  <c r="F20" i="3" s="1"/>
  <c r="L19" i="3"/>
  <c r="D19" i="3"/>
  <c r="L18" i="3"/>
  <c r="D18" i="3"/>
  <c r="F18" i="3" s="1"/>
  <c r="L17" i="3"/>
  <c r="F17" i="3"/>
  <c r="L16" i="3"/>
  <c r="D16" i="3"/>
  <c r="L15" i="3"/>
  <c r="D15" i="3"/>
  <c r="L14" i="3"/>
  <c r="D14" i="3"/>
  <c r="L13" i="3"/>
  <c r="D13" i="3"/>
  <c r="L12" i="3"/>
  <c r="D12" i="3"/>
  <c r="L11" i="3"/>
  <c r="D11" i="3"/>
  <c r="L10" i="3"/>
  <c r="D10" i="3"/>
  <c r="L9" i="3"/>
  <c r="D9" i="3"/>
  <c r="L8" i="3"/>
  <c r="D8" i="3"/>
  <c r="L7" i="3"/>
  <c r="D7" i="3"/>
  <c r="Q6" i="3"/>
  <c r="L6" i="3"/>
  <c r="D6" i="3"/>
  <c r="F6" i="3" s="1"/>
  <c r="E6" i="3" s="1"/>
  <c r="L5" i="3"/>
  <c r="D5" i="3"/>
  <c r="F5" i="3" s="1"/>
  <c r="L4" i="3"/>
  <c r="D4" i="3"/>
  <c r="F4" i="3" s="1"/>
  <c r="H4" i="3" s="1"/>
  <c r="I4" i="3" l="1"/>
  <c r="F19" i="3"/>
  <c r="E19" i="3" s="1"/>
  <c r="G4" i="3"/>
  <c r="G5" i="3" s="1"/>
  <c r="G6" i="3" s="1"/>
  <c r="E69" i="3"/>
  <c r="E93" i="3"/>
  <c r="F49" i="3"/>
  <c r="E49" i="3" s="1"/>
  <c r="E34" i="3"/>
  <c r="E29" i="3"/>
  <c r="E61" i="3"/>
  <c r="E81" i="3"/>
  <c r="F27" i="3"/>
  <c r="E27" i="3" s="1"/>
  <c r="E33" i="3"/>
  <c r="E38" i="3"/>
  <c r="E41" i="3"/>
  <c r="E53" i="3"/>
  <c r="E65" i="3"/>
  <c r="E70" i="3"/>
  <c r="E73" i="3"/>
  <c r="E85" i="3"/>
  <c r="E51" i="3"/>
  <c r="E89" i="3"/>
  <c r="F92" i="3"/>
  <c r="E92" i="3" s="1"/>
  <c r="E58" i="3"/>
  <c r="E18" i="3"/>
  <c r="F30" i="3"/>
  <c r="E30" i="3" s="1"/>
  <c r="F31" i="3"/>
  <c r="E31" i="3" s="1"/>
  <c r="F43" i="3"/>
  <c r="E43" i="3" s="1"/>
  <c r="F9" i="3"/>
  <c r="E9" i="3" s="1"/>
  <c r="F36" i="3"/>
  <c r="E36" i="3" s="1"/>
  <c r="F22" i="3"/>
  <c r="E22" i="3" s="1"/>
  <c r="F50" i="3"/>
  <c r="E50" i="3" s="1"/>
  <c r="F63" i="3"/>
  <c r="E63" i="3" s="1"/>
  <c r="F82" i="3"/>
  <c r="E82" i="3" s="1"/>
  <c r="F13" i="3"/>
  <c r="E13" i="3" s="1"/>
  <c r="F26" i="3"/>
  <c r="E26" i="3" s="1"/>
  <c r="F12" i="3"/>
  <c r="E12" i="3" s="1"/>
  <c r="F16" i="3"/>
  <c r="E16" i="3" s="1"/>
  <c r="E17" i="3"/>
  <c r="F21" i="3"/>
  <c r="E21" i="3" s="1"/>
  <c r="E25" i="3"/>
  <c r="E42" i="3"/>
  <c r="E74" i="3"/>
  <c r="F91" i="3"/>
  <c r="E91" i="3" s="1"/>
  <c r="E20" i="3"/>
  <c r="F28" i="3"/>
  <c r="E28" i="3" s="1"/>
  <c r="E35" i="3"/>
  <c r="F47" i="3"/>
  <c r="E47" i="3" s="1"/>
  <c r="E54" i="3"/>
  <c r="F60" i="3"/>
  <c r="E60" i="3" s="1"/>
  <c r="E67" i="3"/>
  <c r="F79" i="3"/>
  <c r="E79" i="3" s="1"/>
  <c r="E84" i="3"/>
  <c r="F94" i="3"/>
  <c r="E94" i="3" s="1"/>
  <c r="F86" i="3"/>
  <c r="E86" i="3" s="1"/>
  <c r="F8" i="3"/>
  <c r="E8" i="3" s="1"/>
  <c r="F15" i="3"/>
  <c r="E15" i="3" s="1"/>
  <c r="E4" i="3"/>
  <c r="F39" i="3"/>
  <c r="E39" i="3" s="1"/>
  <c r="E46" i="3"/>
  <c r="F52" i="3"/>
  <c r="E52" i="3" s="1"/>
  <c r="E59" i="3"/>
  <c r="F71" i="3"/>
  <c r="E71" i="3" s="1"/>
  <c r="E78" i="3"/>
  <c r="F99" i="3"/>
  <c r="E99" i="3" s="1"/>
  <c r="E5" i="3"/>
  <c r="F7" i="3"/>
  <c r="E7" i="3" s="1"/>
  <c r="F11" i="3"/>
  <c r="E11" i="3" s="1"/>
  <c r="F10" i="3"/>
  <c r="E10" i="3" s="1"/>
  <c r="F14" i="3"/>
  <c r="E14" i="3" s="1"/>
  <c r="E44" i="3"/>
  <c r="E76" i="3"/>
  <c r="E83" i="3"/>
  <c r="E90" i="3"/>
  <c r="F55" i="3"/>
  <c r="E55" i="3" s="1"/>
  <c r="E62" i="3"/>
  <c r="F68" i="3"/>
  <c r="E68" i="3" s="1"/>
  <c r="E75" i="3"/>
  <c r="E98" i="3"/>
  <c r="E87" i="3"/>
  <c r="E95" i="3"/>
  <c r="N4" i="3" l="1"/>
  <c r="H5" i="3"/>
  <c r="G7" i="3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I5" i="3" l="1"/>
  <c r="G19" i="3"/>
  <c r="N5" i="3"/>
  <c r="H6" i="3"/>
  <c r="I6" i="3" s="1"/>
  <c r="J4" i="3"/>
  <c r="G20" i="3" l="1"/>
  <c r="N6" i="3"/>
  <c r="J5" i="3"/>
  <c r="H7" i="3"/>
  <c r="I7" i="3" l="1"/>
  <c r="G21" i="3"/>
  <c r="N7" i="3"/>
  <c r="H8" i="3"/>
  <c r="I8" i="3" s="1"/>
  <c r="J6" i="3"/>
  <c r="G22" i="3" l="1"/>
  <c r="N8" i="3"/>
  <c r="J7" i="3"/>
  <c r="H9" i="3"/>
  <c r="I9" i="3" l="1"/>
  <c r="G23" i="3"/>
  <c r="N9" i="3"/>
  <c r="H10" i="3"/>
  <c r="I10" i="3" s="1"/>
  <c r="J8" i="3"/>
  <c r="G24" i="3" l="1"/>
  <c r="N10" i="3"/>
  <c r="J9" i="3"/>
  <c r="H11" i="3"/>
  <c r="I11" i="3" l="1"/>
  <c r="G25" i="3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G142" i="3" s="1"/>
  <c r="G143" i="3" s="1"/>
  <c r="G144" i="3" s="1"/>
  <c r="G145" i="3" s="1"/>
  <c r="G146" i="3" s="1"/>
  <c r="G147" i="3" s="1"/>
  <c r="G148" i="3" s="1"/>
  <c r="G149" i="3" s="1"/>
  <c r="G150" i="3" s="1"/>
  <c r="G151" i="3" s="1"/>
  <c r="G152" i="3" s="1"/>
  <c r="G153" i="3" s="1"/>
  <c r="G154" i="3" s="1"/>
  <c r="G155" i="3" s="1"/>
  <c r="G156" i="3" s="1"/>
  <c r="G157" i="3" s="1"/>
  <c r="G158" i="3" s="1"/>
  <c r="G159" i="3" s="1"/>
  <c r="G160" i="3" s="1"/>
  <c r="G161" i="3" s="1"/>
  <c r="G162" i="3" s="1"/>
  <c r="G163" i="3" s="1"/>
  <c r="G164" i="3" s="1"/>
  <c r="G165" i="3" s="1"/>
  <c r="G166" i="3" s="1"/>
  <c r="G167" i="3" s="1"/>
  <c r="G168" i="3" s="1"/>
  <c r="G169" i="3" s="1"/>
  <c r="G170" i="3" s="1"/>
  <c r="G171" i="3" s="1"/>
  <c r="G172" i="3" s="1"/>
  <c r="G173" i="3" s="1"/>
  <c r="G174" i="3" s="1"/>
  <c r="G175" i="3" s="1"/>
  <c r="G176" i="3" s="1"/>
  <c r="G177" i="3" s="1"/>
  <c r="G178" i="3" s="1"/>
  <c r="G179" i="3" s="1"/>
  <c r="G180" i="3" s="1"/>
  <c r="G181" i="3" s="1"/>
  <c r="G182" i="3" s="1"/>
  <c r="G183" i="3" s="1"/>
  <c r="G184" i="3" s="1"/>
  <c r="G185" i="3" s="1"/>
  <c r="G186" i="3" s="1"/>
  <c r="G187" i="3" s="1"/>
  <c r="G188" i="3" s="1"/>
  <c r="G189" i="3" s="1"/>
  <c r="G190" i="3" s="1"/>
  <c r="G191" i="3" s="1"/>
  <c r="G192" i="3" s="1"/>
  <c r="G193" i="3" s="1"/>
  <c r="G194" i="3" s="1"/>
  <c r="G195" i="3" s="1"/>
  <c r="G196" i="3" s="1"/>
  <c r="G197" i="3" s="1"/>
  <c r="G198" i="3" s="1"/>
  <c r="G199" i="3" s="1"/>
  <c r="G200" i="3" s="1"/>
  <c r="G201" i="3" s="1"/>
  <c r="G202" i="3" s="1"/>
  <c r="G203" i="3" s="1"/>
  <c r="G204" i="3" s="1"/>
  <c r="G205" i="3" s="1"/>
  <c r="G206" i="3" s="1"/>
  <c r="G207" i="3" s="1"/>
  <c r="G208" i="3" s="1"/>
  <c r="G209" i="3" s="1"/>
  <c r="G210" i="3" s="1"/>
  <c r="G211" i="3" s="1"/>
  <c r="G212" i="3" s="1"/>
  <c r="G213" i="3" s="1"/>
  <c r="G214" i="3" s="1"/>
  <c r="G215" i="3" s="1"/>
  <c r="G216" i="3" s="1"/>
  <c r="G217" i="3" s="1"/>
  <c r="G218" i="3" s="1"/>
  <c r="G219" i="3" s="1"/>
  <c r="G220" i="3" s="1"/>
  <c r="G221" i="3" s="1"/>
  <c r="G222" i="3" s="1"/>
  <c r="G223" i="3" s="1"/>
  <c r="G224" i="3" s="1"/>
  <c r="G225" i="3" s="1"/>
  <c r="G226" i="3" s="1"/>
  <c r="G227" i="3" s="1"/>
  <c r="G228" i="3" s="1"/>
  <c r="G229" i="3" s="1"/>
  <c r="G230" i="3" s="1"/>
  <c r="G231" i="3" s="1"/>
  <c r="G232" i="3" s="1"/>
  <c r="G233" i="3" s="1"/>
  <c r="G234" i="3" s="1"/>
  <c r="G235" i="3" s="1"/>
  <c r="G236" i="3" s="1"/>
  <c r="G237" i="3" s="1"/>
  <c r="G238" i="3" s="1"/>
  <c r="G239" i="3" s="1"/>
  <c r="G240" i="3" s="1"/>
  <c r="G241" i="3" s="1"/>
  <c r="G242" i="3" s="1"/>
  <c r="G243" i="3" s="1"/>
  <c r="G244" i="3" s="1"/>
  <c r="G245" i="3" s="1"/>
  <c r="G246" i="3" s="1"/>
  <c r="G247" i="3" s="1"/>
  <c r="G248" i="3" s="1"/>
  <c r="G249" i="3" s="1"/>
  <c r="G250" i="3" s="1"/>
  <c r="G251" i="3" s="1"/>
  <c r="G252" i="3" s="1"/>
  <c r="G253" i="3" s="1"/>
  <c r="G254" i="3" s="1"/>
  <c r="G255" i="3" s="1"/>
  <c r="G256" i="3" s="1"/>
  <c r="G257" i="3" s="1"/>
  <c r="G258" i="3" s="1"/>
  <c r="G259" i="3" s="1"/>
  <c r="G260" i="3" s="1"/>
  <c r="G261" i="3" s="1"/>
  <c r="G262" i="3" s="1"/>
  <c r="G263" i="3" s="1"/>
  <c r="G264" i="3" s="1"/>
  <c r="G265" i="3" s="1"/>
  <c r="G266" i="3" s="1"/>
  <c r="G267" i="3" s="1"/>
  <c r="G268" i="3" s="1"/>
  <c r="G269" i="3" s="1"/>
  <c r="G270" i="3" s="1"/>
  <c r="G271" i="3" s="1"/>
  <c r="G272" i="3" s="1"/>
  <c r="G273" i="3" s="1"/>
  <c r="G274" i="3" s="1"/>
  <c r="G275" i="3" s="1"/>
  <c r="G276" i="3" s="1"/>
  <c r="G277" i="3" s="1"/>
  <c r="G278" i="3" s="1"/>
  <c r="G279" i="3" s="1"/>
  <c r="G280" i="3" s="1"/>
  <c r="G281" i="3" s="1"/>
  <c r="G282" i="3" s="1"/>
  <c r="G283" i="3" s="1"/>
  <c r="G284" i="3" s="1"/>
  <c r="G285" i="3" s="1"/>
  <c r="G286" i="3" s="1"/>
  <c r="G287" i="3" s="1"/>
  <c r="G288" i="3" s="1"/>
  <c r="G289" i="3" s="1"/>
  <c r="G290" i="3" s="1"/>
  <c r="G291" i="3" s="1"/>
  <c r="G292" i="3" s="1"/>
  <c r="G293" i="3" s="1"/>
  <c r="G294" i="3" s="1"/>
  <c r="G295" i="3" s="1"/>
  <c r="G296" i="3" s="1"/>
  <c r="G297" i="3" s="1"/>
  <c r="G298" i="3" s="1"/>
  <c r="G299" i="3" s="1"/>
  <c r="G300" i="3" s="1"/>
  <c r="G301" i="3" s="1"/>
  <c r="G302" i="3" s="1"/>
  <c r="G303" i="3" s="1"/>
  <c r="N11" i="3"/>
  <c r="H12" i="3"/>
  <c r="I12" i="3" s="1"/>
  <c r="J10" i="3"/>
  <c r="N12" i="3" l="1"/>
  <c r="J11" i="3"/>
  <c r="H13" i="3"/>
  <c r="I13" i="3" s="1"/>
  <c r="N13" i="3" l="1"/>
  <c r="H14" i="3"/>
  <c r="I14" i="3" s="1"/>
  <c r="J12" i="3"/>
  <c r="N14" i="3" l="1"/>
  <c r="H15" i="3"/>
  <c r="I15" i="3" s="1"/>
  <c r="J13" i="3"/>
  <c r="N15" i="3" l="1"/>
  <c r="J14" i="3"/>
  <c r="J15" i="3" l="1"/>
  <c r="K15" i="3" s="1"/>
  <c r="H16" i="3" s="1"/>
  <c r="I16" i="3" s="1"/>
  <c r="J16" i="3" l="1"/>
  <c r="N16" i="3"/>
  <c r="H17" i="3"/>
  <c r="I17" i="3" s="1"/>
  <c r="N17" i="3" l="1"/>
  <c r="H18" i="3"/>
  <c r="I18" i="3" s="1"/>
  <c r="N18" i="3" l="1"/>
  <c r="H19" i="3"/>
  <c r="I19" i="3" s="1"/>
  <c r="J17" i="3"/>
  <c r="N19" i="3" l="1"/>
  <c r="J18" i="3"/>
  <c r="H20" i="3"/>
  <c r="I20" i="3" s="1"/>
  <c r="N20" i="3" l="1"/>
  <c r="J19" i="3"/>
  <c r="H21" i="3"/>
  <c r="I21" i="3" s="1"/>
  <c r="N21" i="3" l="1"/>
  <c r="J20" i="3"/>
  <c r="H22" i="3"/>
  <c r="I22" i="3" s="1"/>
  <c r="N22" i="3" l="1"/>
  <c r="H23" i="3"/>
  <c r="I23" i="3" s="1"/>
  <c r="J21" i="3"/>
  <c r="N23" i="3" l="1"/>
  <c r="J22" i="3"/>
  <c r="H24" i="3"/>
  <c r="I24" i="3" s="1"/>
  <c r="N24" i="3" l="1"/>
  <c r="J23" i="3"/>
  <c r="H25" i="3"/>
  <c r="I25" i="3" s="1"/>
  <c r="N25" i="3" l="1"/>
  <c r="J24" i="3"/>
  <c r="H26" i="3"/>
  <c r="I26" i="3" s="1"/>
  <c r="N26" i="3" l="1"/>
  <c r="J25" i="3"/>
  <c r="H27" i="3"/>
  <c r="I27" i="3" s="1"/>
  <c r="N27" i="3" l="1"/>
  <c r="J26" i="3"/>
  <c r="J27" i="3" l="1"/>
  <c r="K27" i="3" l="1"/>
  <c r="H28" i="3" s="1"/>
  <c r="I28" i="3" s="1"/>
  <c r="N28" i="3" l="1"/>
  <c r="J28" i="3"/>
  <c r="H29" i="3"/>
  <c r="I29" i="3" s="1"/>
  <c r="H30" i="3" l="1"/>
  <c r="I30" i="3" s="1"/>
  <c r="N29" i="3"/>
  <c r="J29" i="3"/>
  <c r="H31" i="3" l="1"/>
  <c r="I31" i="3" s="1"/>
  <c r="N30" i="3"/>
  <c r="J30" i="3"/>
  <c r="H32" i="3" l="1"/>
  <c r="I32" i="3" s="1"/>
  <c r="N31" i="3"/>
  <c r="J31" i="3"/>
  <c r="H33" i="3" l="1"/>
  <c r="I33" i="3" s="1"/>
  <c r="N32" i="3"/>
  <c r="J32" i="3"/>
  <c r="H34" i="3" l="1"/>
  <c r="I34" i="3" s="1"/>
  <c r="N33" i="3"/>
  <c r="J33" i="3"/>
  <c r="H35" i="3" l="1"/>
  <c r="I35" i="3" s="1"/>
  <c r="N34" i="3"/>
  <c r="J34" i="3"/>
  <c r="H36" i="3" l="1"/>
  <c r="I36" i="3" s="1"/>
  <c r="N35" i="3"/>
  <c r="J35" i="3"/>
  <c r="H37" i="3" l="1"/>
  <c r="I37" i="3" s="1"/>
  <c r="N36" i="3"/>
  <c r="J36" i="3"/>
  <c r="N37" i="3" l="1"/>
  <c r="H38" i="3"/>
  <c r="I38" i="3" s="1"/>
  <c r="J37" i="3"/>
  <c r="H39" i="3" l="1"/>
  <c r="I39" i="3" s="1"/>
  <c r="N38" i="3"/>
  <c r="J38" i="3"/>
  <c r="N39" i="3" l="1"/>
  <c r="J39" i="3"/>
  <c r="K39" i="3" l="1"/>
  <c r="H40" i="3" s="1"/>
  <c r="I40" i="3" s="1"/>
  <c r="N40" i="3" l="1"/>
  <c r="J40" i="3"/>
  <c r="H41" i="3"/>
  <c r="I41" i="3" s="1"/>
  <c r="H42" i="3" l="1"/>
  <c r="I42" i="3" s="1"/>
  <c r="N41" i="3"/>
  <c r="J41" i="3"/>
  <c r="H43" i="3" l="1"/>
  <c r="I43" i="3" s="1"/>
  <c r="N42" i="3"/>
  <c r="J42" i="3"/>
  <c r="N43" i="3" l="1"/>
  <c r="H44" i="3"/>
  <c r="I44" i="3" s="1"/>
  <c r="J43" i="3"/>
  <c r="H45" i="3" l="1"/>
  <c r="I45" i="3" s="1"/>
  <c r="N44" i="3"/>
  <c r="J44" i="3"/>
  <c r="H46" i="3" l="1"/>
  <c r="I46" i="3" s="1"/>
  <c r="N45" i="3"/>
  <c r="J45" i="3"/>
  <c r="H47" i="3" l="1"/>
  <c r="I47" i="3" s="1"/>
  <c r="N46" i="3"/>
  <c r="J46" i="3"/>
  <c r="H48" i="3" l="1"/>
  <c r="I48" i="3" s="1"/>
  <c r="N47" i="3"/>
  <c r="J47" i="3"/>
  <c r="H49" i="3" l="1"/>
  <c r="I49" i="3" s="1"/>
  <c r="N48" i="3"/>
  <c r="J48" i="3"/>
  <c r="H50" i="3" l="1"/>
  <c r="I50" i="3" s="1"/>
  <c r="N49" i="3"/>
  <c r="J49" i="3"/>
  <c r="H51" i="3" l="1"/>
  <c r="I51" i="3" s="1"/>
  <c r="N50" i="3"/>
  <c r="J50" i="3"/>
  <c r="N51" i="3" l="1"/>
  <c r="J51" i="3"/>
  <c r="K51" i="3" l="1"/>
  <c r="H52" i="3" s="1"/>
  <c r="I52" i="3" s="1"/>
  <c r="N52" i="3" l="1"/>
  <c r="H53" i="3"/>
  <c r="I53" i="3" s="1"/>
  <c r="J52" i="3"/>
  <c r="H54" i="3" l="1"/>
  <c r="I54" i="3" s="1"/>
  <c r="N53" i="3"/>
  <c r="J53" i="3"/>
  <c r="H55" i="3" l="1"/>
  <c r="I55" i="3" s="1"/>
  <c r="N54" i="3"/>
  <c r="J54" i="3"/>
  <c r="H56" i="3" l="1"/>
  <c r="I56" i="3" s="1"/>
  <c r="N55" i="3"/>
  <c r="J55" i="3"/>
  <c r="H57" i="3" l="1"/>
  <c r="I57" i="3" s="1"/>
  <c r="N56" i="3"/>
  <c r="J56" i="3"/>
  <c r="H58" i="3" l="1"/>
  <c r="I58" i="3" s="1"/>
  <c r="N57" i="3"/>
  <c r="J57" i="3"/>
  <c r="H59" i="3" l="1"/>
  <c r="I59" i="3" s="1"/>
  <c r="N58" i="3"/>
  <c r="J58" i="3"/>
  <c r="H60" i="3" l="1"/>
  <c r="I60" i="3" s="1"/>
  <c r="N59" i="3"/>
  <c r="J59" i="3"/>
  <c r="H61" i="3" l="1"/>
  <c r="I61" i="3" s="1"/>
  <c r="N60" i="3"/>
  <c r="J60" i="3"/>
  <c r="H62" i="3" l="1"/>
  <c r="I62" i="3" s="1"/>
  <c r="N61" i="3"/>
  <c r="J61" i="3"/>
  <c r="H63" i="3" l="1"/>
  <c r="I63" i="3" s="1"/>
  <c r="N62" i="3"/>
  <c r="J62" i="3"/>
  <c r="J63" i="3" l="1"/>
  <c r="K63" i="3" s="1"/>
  <c r="H64" i="3" s="1"/>
  <c r="I64" i="3" s="1"/>
  <c r="N63" i="3"/>
  <c r="J64" i="3" l="1"/>
  <c r="H65" i="3"/>
  <c r="I65" i="3" s="1"/>
  <c r="N64" i="3"/>
  <c r="N65" i="3" l="1"/>
  <c r="J65" i="3"/>
  <c r="H66" i="3"/>
  <c r="I66" i="3" s="1"/>
  <c r="N66" i="3" l="1"/>
  <c r="H67" i="3"/>
  <c r="I67" i="3" s="1"/>
  <c r="J66" i="3"/>
  <c r="N67" i="3" l="1"/>
  <c r="J67" i="3"/>
  <c r="H68" i="3"/>
  <c r="I68" i="3" s="1"/>
  <c r="N68" i="3" l="1"/>
  <c r="H69" i="3"/>
  <c r="I69" i="3" s="1"/>
  <c r="J68" i="3"/>
  <c r="N69" i="3" l="1"/>
  <c r="H70" i="3"/>
  <c r="I70" i="3" s="1"/>
  <c r="J69" i="3"/>
  <c r="N70" i="3" l="1"/>
  <c r="H71" i="3"/>
  <c r="I71" i="3" s="1"/>
  <c r="J70" i="3"/>
  <c r="N71" i="3" l="1"/>
  <c r="H72" i="3"/>
  <c r="I72" i="3" s="1"/>
  <c r="J71" i="3"/>
  <c r="N72" i="3" l="1"/>
  <c r="J72" i="3"/>
  <c r="H73" i="3"/>
  <c r="I73" i="3" s="1"/>
  <c r="N73" i="3" l="1"/>
  <c r="H74" i="3"/>
  <c r="I74" i="3" s="1"/>
  <c r="J73" i="3"/>
  <c r="N74" i="3" l="1"/>
  <c r="H75" i="3"/>
  <c r="I75" i="3" s="1"/>
  <c r="J74" i="3"/>
  <c r="J75" i="3" l="1"/>
  <c r="K75" i="3" s="1"/>
  <c r="H76" i="3" s="1"/>
  <c r="I76" i="3" s="1"/>
  <c r="N75" i="3"/>
  <c r="H77" i="3" l="1"/>
  <c r="I77" i="3" s="1"/>
  <c r="N76" i="3"/>
  <c r="J76" i="3"/>
  <c r="H78" i="3" l="1"/>
  <c r="I78" i="3" s="1"/>
  <c r="N77" i="3"/>
  <c r="J77" i="3"/>
  <c r="N78" i="3" l="1"/>
  <c r="H79" i="3"/>
  <c r="I79" i="3" s="1"/>
  <c r="J78" i="3"/>
  <c r="N79" i="3" l="1"/>
  <c r="H80" i="3"/>
  <c r="I80" i="3" s="1"/>
  <c r="J79" i="3"/>
  <c r="N80" i="3" l="1"/>
  <c r="H81" i="3"/>
  <c r="I81" i="3" s="1"/>
  <c r="J80" i="3"/>
  <c r="N81" i="3" l="1"/>
  <c r="J81" i="3"/>
  <c r="H82" i="3"/>
  <c r="I82" i="3" s="1"/>
  <c r="N82" i="3" l="1"/>
  <c r="J82" i="3"/>
  <c r="H83" i="3"/>
  <c r="I83" i="3" s="1"/>
  <c r="N83" i="3" l="1"/>
  <c r="J83" i="3"/>
  <c r="H84" i="3"/>
  <c r="I84" i="3" s="1"/>
  <c r="N84" i="3" l="1"/>
  <c r="J84" i="3"/>
  <c r="H85" i="3"/>
  <c r="I85" i="3" s="1"/>
  <c r="N85" i="3" l="1"/>
  <c r="H86" i="3"/>
  <c r="I86" i="3" s="1"/>
  <c r="J85" i="3"/>
  <c r="N86" i="3" l="1"/>
  <c r="J86" i="3"/>
  <c r="H87" i="3"/>
  <c r="I87" i="3" s="1"/>
  <c r="N87" i="3" l="1"/>
  <c r="J87" i="3"/>
  <c r="K87" i="3" s="1"/>
  <c r="H88" i="3" s="1"/>
  <c r="I88" i="3" s="1"/>
  <c r="N88" i="3" l="1"/>
  <c r="H89" i="3"/>
  <c r="I89" i="3" s="1"/>
  <c r="J88" i="3"/>
  <c r="N89" i="3" l="1"/>
  <c r="H90" i="3"/>
  <c r="I90" i="3" s="1"/>
  <c r="J89" i="3"/>
  <c r="N90" i="3" l="1"/>
  <c r="J90" i="3"/>
  <c r="H91" i="3"/>
  <c r="I91" i="3" s="1"/>
  <c r="N91" i="3" l="1"/>
  <c r="J91" i="3"/>
  <c r="H92" i="3"/>
  <c r="I92" i="3" s="1"/>
  <c r="N92" i="3" l="1"/>
  <c r="H93" i="3"/>
  <c r="I93" i="3" s="1"/>
  <c r="J92" i="3"/>
  <c r="N93" i="3" l="1"/>
  <c r="J93" i="3"/>
  <c r="H94" i="3"/>
  <c r="I94" i="3" s="1"/>
  <c r="N94" i="3" l="1"/>
  <c r="J94" i="3"/>
  <c r="H95" i="3"/>
  <c r="I95" i="3" s="1"/>
  <c r="N95" i="3" l="1"/>
  <c r="J95" i="3"/>
  <c r="H96" i="3"/>
  <c r="I96" i="3" s="1"/>
  <c r="N96" i="3" l="1"/>
  <c r="J96" i="3"/>
  <c r="H97" i="3"/>
  <c r="I97" i="3" s="1"/>
  <c r="N97" i="3" l="1"/>
  <c r="H98" i="3"/>
  <c r="I98" i="3" s="1"/>
  <c r="J97" i="3"/>
  <c r="N98" i="3" l="1"/>
  <c r="J98" i="3"/>
  <c r="H99" i="3"/>
  <c r="I99" i="3" s="1"/>
  <c r="J99" i="3" l="1"/>
  <c r="K99" i="3" s="1"/>
  <c r="H100" i="3" s="1"/>
  <c r="I100" i="3" s="1"/>
  <c r="N99" i="3"/>
  <c r="N100" i="3" l="1"/>
  <c r="J100" i="3"/>
  <c r="H101" i="3"/>
  <c r="I101" i="3" s="1"/>
  <c r="H102" i="3" l="1"/>
  <c r="I102" i="3" s="1"/>
  <c r="N101" i="3"/>
  <c r="J101" i="3"/>
  <c r="J102" i="3" l="1"/>
  <c r="H103" i="3"/>
  <c r="I103" i="3" s="1"/>
  <c r="N102" i="3"/>
  <c r="J103" i="3" l="1"/>
  <c r="H104" i="3"/>
  <c r="I104" i="3" s="1"/>
  <c r="N103" i="3"/>
  <c r="N104" i="3" l="1"/>
  <c r="J104" i="3"/>
  <c r="H105" i="3"/>
  <c r="I105" i="3" s="1"/>
  <c r="H106" i="3" l="1"/>
  <c r="I106" i="3" s="1"/>
  <c r="J105" i="3"/>
  <c r="N105" i="3"/>
  <c r="J106" i="3" l="1"/>
  <c r="N106" i="3"/>
  <c r="H107" i="3"/>
  <c r="I107" i="3" s="1"/>
  <c r="H108" i="3" l="1"/>
  <c r="I108" i="3" s="1"/>
  <c r="J107" i="3"/>
  <c r="N107" i="3"/>
  <c r="H109" i="3" l="1"/>
  <c r="I109" i="3" s="1"/>
  <c r="N108" i="3"/>
  <c r="J108" i="3"/>
  <c r="H110" i="3" l="1"/>
  <c r="I110" i="3" s="1"/>
  <c r="J109" i="3"/>
  <c r="N109" i="3"/>
  <c r="J110" i="3" l="1"/>
  <c r="H111" i="3"/>
  <c r="I111" i="3" s="1"/>
  <c r="N110" i="3"/>
  <c r="N111" i="3" l="1"/>
  <c r="J111" i="3"/>
  <c r="K111" i="3" s="1"/>
  <c r="H112" i="3" s="1"/>
  <c r="I112" i="3" s="1"/>
  <c r="J112" i="3" l="1"/>
  <c r="N112" i="3"/>
  <c r="H113" i="3"/>
  <c r="I113" i="3" s="1"/>
  <c r="H114" i="3" l="1"/>
  <c r="I114" i="3" s="1"/>
  <c r="J113" i="3"/>
  <c r="N113" i="3"/>
  <c r="J114" i="3" l="1"/>
  <c r="N114" i="3"/>
  <c r="H115" i="3"/>
  <c r="I115" i="3" s="1"/>
  <c r="J115" i="3" l="1"/>
  <c r="H116" i="3"/>
  <c r="I116" i="3" s="1"/>
  <c r="N115" i="3"/>
  <c r="J116" i="3" l="1"/>
  <c r="N116" i="3"/>
  <c r="H117" i="3"/>
  <c r="I117" i="3" s="1"/>
  <c r="N117" i="3" l="1"/>
  <c r="H118" i="3"/>
  <c r="I118" i="3" s="1"/>
  <c r="J117" i="3"/>
  <c r="J118" i="3" l="1"/>
  <c r="N118" i="3"/>
  <c r="H119" i="3"/>
  <c r="I119" i="3" s="1"/>
  <c r="J119" i="3" l="1"/>
  <c r="N119" i="3"/>
  <c r="H120" i="3"/>
  <c r="I120" i="3" s="1"/>
  <c r="N120" i="3" l="1"/>
  <c r="H121" i="3"/>
  <c r="I121" i="3" s="1"/>
  <c r="J120" i="3"/>
  <c r="J121" i="3" l="1"/>
  <c r="H122" i="3"/>
  <c r="I122" i="3" s="1"/>
  <c r="N121" i="3"/>
  <c r="J122" i="3" l="1"/>
  <c r="H123" i="3"/>
  <c r="I123" i="3" s="1"/>
  <c r="N122" i="3"/>
  <c r="J123" i="3" l="1"/>
  <c r="K123" i="3" s="1"/>
  <c r="H124" i="3" s="1"/>
  <c r="I124" i="3" s="1"/>
  <c r="N123" i="3"/>
  <c r="H125" i="3" l="1"/>
  <c r="I125" i="3" s="1"/>
  <c r="J124" i="3"/>
  <c r="N124" i="3"/>
  <c r="N125" i="3" l="1"/>
  <c r="H126" i="3"/>
  <c r="I126" i="3" s="1"/>
  <c r="J125" i="3"/>
  <c r="N126" i="3" l="1"/>
  <c r="J126" i="3"/>
  <c r="H127" i="3"/>
  <c r="I127" i="3" s="1"/>
  <c r="J127" i="3" l="1"/>
  <c r="N127" i="3"/>
  <c r="H128" i="3"/>
  <c r="I128" i="3" s="1"/>
  <c r="H129" i="3" l="1"/>
  <c r="I129" i="3" s="1"/>
  <c r="N128" i="3"/>
  <c r="J128" i="3"/>
  <c r="N129" i="3" l="1"/>
  <c r="H130" i="3"/>
  <c r="I130" i="3" s="1"/>
  <c r="J129" i="3"/>
  <c r="J130" i="3" l="1"/>
  <c r="N130" i="3"/>
  <c r="H131" i="3"/>
  <c r="I131" i="3" s="1"/>
  <c r="J131" i="3" l="1"/>
  <c r="N131" i="3"/>
  <c r="H132" i="3"/>
  <c r="I132" i="3" s="1"/>
  <c r="H133" i="3" l="1"/>
  <c r="I133" i="3" s="1"/>
  <c r="N132" i="3"/>
  <c r="J132" i="3"/>
  <c r="N133" i="3" l="1"/>
  <c r="H134" i="3"/>
  <c r="I134" i="3" s="1"/>
  <c r="J133" i="3"/>
  <c r="J134" i="3" l="1"/>
  <c r="N134" i="3"/>
  <c r="H135" i="3"/>
  <c r="I135" i="3" s="1"/>
  <c r="N135" i="3" l="1"/>
  <c r="J135" i="3"/>
  <c r="K135" i="3" s="1"/>
  <c r="H136" i="3" s="1"/>
  <c r="I136" i="3" s="1"/>
  <c r="J136" i="3" l="1"/>
  <c r="H137" i="3"/>
  <c r="I137" i="3" s="1"/>
  <c r="N136" i="3"/>
  <c r="H138" i="3" l="1"/>
  <c r="I138" i="3" s="1"/>
  <c r="N137" i="3"/>
  <c r="J137" i="3"/>
  <c r="N138" i="3" l="1"/>
  <c r="H139" i="3"/>
  <c r="I139" i="3" s="1"/>
  <c r="J138" i="3"/>
  <c r="J139" i="3" l="1"/>
  <c r="H140" i="3"/>
  <c r="I140" i="3" s="1"/>
  <c r="N139" i="3"/>
  <c r="J140" i="3" l="1"/>
  <c r="H141" i="3"/>
  <c r="I141" i="3" s="1"/>
  <c r="N140" i="3"/>
  <c r="N141" i="3" l="1"/>
  <c r="J141" i="3"/>
  <c r="H142" i="3"/>
  <c r="I142" i="3" s="1"/>
  <c r="J142" i="3" l="1"/>
  <c r="N142" i="3"/>
  <c r="H143" i="3"/>
  <c r="I143" i="3" s="1"/>
  <c r="J143" i="3" l="1"/>
  <c r="N143" i="3"/>
  <c r="H144" i="3"/>
  <c r="I144" i="3" s="1"/>
  <c r="J144" i="3" l="1"/>
  <c r="N144" i="3"/>
  <c r="H145" i="3"/>
  <c r="I145" i="3" s="1"/>
  <c r="H146" i="3" l="1"/>
  <c r="I146" i="3" s="1"/>
  <c r="J145" i="3"/>
  <c r="N145" i="3"/>
  <c r="N146" i="3" l="1"/>
  <c r="H147" i="3"/>
  <c r="I147" i="3" s="1"/>
  <c r="J146" i="3"/>
  <c r="J147" i="3" l="1"/>
  <c r="K147" i="3" s="1"/>
  <c r="H148" i="3" s="1"/>
  <c r="I148" i="3" s="1"/>
  <c r="N147" i="3"/>
  <c r="N148" i="3" l="1"/>
  <c r="J148" i="3"/>
  <c r="H149" i="3"/>
  <c r="I149" i="3" s="1"/>
  <c r="J149" i="3" l="1"/>
  <c r="H150" i="3"/>
  <c r="I150" i="3" s="1"/>
  <c r="N149" i="3"/>
  <c r="J150" i="3" l="1"/>
  <c r="N150" i="3"/>
  <c r="H151" i="3"/>
  <c r="I151" i="3" s="1"/>
  <c r="H152" i="3" l="1"/>
  <c r="I152" i="3" s="1"/>
  <c r="J151" i="3"/>
  <c r="N151" i="3"/>
  <c r="N152" i="3" l="1"/>
  <c r="J152" i="3"/>
  <c r="H153" i="3"/>
  <c r="I153" i="3" s="1"/>
  <c r="J153" i="3" l="1"/>
  <c r="H154" i="3"/>
  <c r="I154" i="3" s="1"/>
  <c r="N153" i="3"/>
  <c r="J154" i="3" l="1"/>
  <c r="H155" i="3"/>
  <c r="I155" i="3" s="1"/>
  <c r="N154" i="3"/>
  <c r="H156" i="3" l="1"/>
  <c r="I156" i="3" s="1"/>
  <c r="N155" i="3"/>
  <c r="J155" i="3"/>
  <c r="N156" i="3" l="1"/>
  <c r="J156" i="3"/>
  <c r="H157" i="3"/>
  <c r="I157" i="3" s="1"/>
  <c r="J157" i="3" l="1"/>
  <c r="H158" i="3"/>
  <c r="I158" i="3" s="1"/>
  <c r="N157" i="3"/>
  <c r="J158" i="3" l="1"/>
  <c r="H159" i="3"/>
  <c r="I159" i="3" s="1"/>
  <c r="N158" i="3"/>
  <c r="N159" i="3" l="1"/>
  <c r="J159" i="3"/>
  <c r="K159" i="3" s="1"/>
  <c r="H160" i="3" s="1"/>
  <c r="I160" i="3" s="1"/>
  <c r="H161" i="3" l="1"/>
  <c r="I161" i="3" s="1"/>
  <c r="N160" i="3"/>
  <c r="J160" i="3"/>
  <c r="N161" i="3" l="1"/>
  <c r="H162" i="3"/>
  <c r="I162" i="3" s="1"/>
  <c r="J161" i="3"/>
  <c r="J162" i="3" l="1"/>
  <c r="N162" i="3"/>
  <c r="H163" i="3"/>
  <c r="I163" i="3" s="1"/>
  <c r="J163" i="3" l="1"/>
  <c r="N163" i="3"/>
  <c r="H164" i="3"/>
  <c r="I164" i="3" s="1"/>
  <c r="H165" i="3" l="1"/>
  <c r="I165" i="3" s="1"/>
  <c r="N164" i="3"/>
  <c r="J164" i="3"/>
  <c r="N165" i="3" l="1"/>
  <c r="J165" i="3"/>
  <c r="H166" i="3"/>
  <c r="I166" i="3" s="1"/>
  <c r="J166" i="3" l="1"/>
  <c r="H167" i="3"/>
  <c r="I167" i="3" s="1"/>
  <c r="N166" i="3"/>
  <c r="J167" i="3" l="1"/>
  <c r="N167" i="3"/>
  <c r="H168" i="3"/>
  <c r="I168" i="3" s="1"/>
  <c r="J168" i="3" l="1"/>
  <c r="H169" i="3"/>
  <c r="I169" i="3" s="1"/>
  <c r="N168" i="3"/>
  <c r="H170" i="3" l="1"/>
  <c r="I170" i="3" s="1"/>
  <c r="J169" i="3"/>
  <c r="N169" i="3"/>
  <c r="N170" i="3" l="1"/>
  <c r="J170" i="3"/>
  <c r="H171" i="3"/>
  <c r="I171" i="3" s="1"/>
  <c r="J171" i="3" l="1"/>
  <c r="K171" i="3" s="1"/>
  <c r="H172" i="3" s="1"/>
  <c r="I172" i="3" s="1"/>
  <c r="N171" i="3"/>
  <c r="H173" i="3" l="1"/>
  <c r="I173" i="3" s="1"/>
  <c r="J172" i="3"/>
  <c r="N172" i="3"/>
  <c r="J173" i="3" l="1"/>
  <c r="N173" i="3"/>
  <c r="H174" i="3"/>
  <c r="I174" i="3" s="1"/>
  <c r="J174" i="3" l="1"/>
  <c r="H175" i="3"/>
  <c r="I175" i="3" s="1"/>
  <c r="N174" i="3"/>
  <c r="N175" i="3" l="1"/>
  <c r="H176" i="3"/>
  <c r="I176" i="3" s="1"/>
  <c r="J175" i="3"/>
  <c r="H177" i="3" l="1"/>
  <c r="I177" i="3" s="1"/>
  <c r="J176" i="3"/>
  <c r="N176" i="3"/>
  <c r="J177" i="3" l="1"/>
  <c r="N177" i="3"/>
  <c r="H178" i="3"/>
  <c r="I178" i="3" s="1"/>
  <c r="N178" i="3" l="1"/>
  <c r="H179" i="3"/>
  <c r="I179" i="3" s="1"/>
  <c r="J178" i="3"/>
  <c r="J179" i="3" l="1"/>
  <c r="N179" i="3"/>
  <c r="H180" i="3"/>
  <c r="I180" i="3" s="1"/>
  <c r="H181" i="3" l="1"/>
  <c r="I181" i="3" s="1"/>
  <c r="J180" i="3"/>
  <c r="N180" i="3"/>
  <c r="H182" i="3" l="1"/>
  <c r="I182" i="3" s="1"/>
  <c r="J181" i="3"/>
  <c r="N181" i="3"/>
  <c r="H183" i="3" l="1"/>
  <c r="I183" i="3" s="1"/>
  <c r="J182" i="3"/>
  <c r="N182" i="3"/>
  <c r="N183" i="3" l="1"/>
  <c r="J183" i="3"/>
  <c r="K183" i="3" s="1"/>
  <c r="H184" i="3" s="1"/>
  <c r="I184" i="3" s="1"/>
  <c r="J184" i="3" l="1"/>
  <c r="H185" i="3"/>
  <c r="I185" i="3" s="1"/>
  <c r="N184" i="3"/>
  <c r="N185" i="3" l="1"/>
  <c r="J185" i="3"/>
  <c r="H186" i="3"/>
  <c r="I186" i="3" s="1"/>
  <c r="N186" i="3" l="1"/>
  <c r="J186" i="3"/>
  <c r="H187" i="3"/>
  <c r="I187" i="3" s="1"/>
  <c r="N187" i="3" l="1"/>
  <c r="H188" i="3"/>
  <c r="I188" i="3" s="1"/>
  <c r="J187" i="3"/>
  <c r="H189" i="3" l="1"/>
  <c r="I189" i="3" s="1"/>
  <c r="J188" i="3"/>
  <c r="N188" i="3"/>
  <c r="J189" i="3" l="1"/>
  <c r="N189" i="3"/>
  <c r="H190" i="3"/>
  <c r="I190" i="3" s="1"/>
  <c r="H191" i="3" l="1"/>
  <c r="I191" i="3" s="1"/>
  <c r="J190" i="3"/>
  <c r="N190" i="3"/>
  <c r="N191" i="3" l="1"/>
  <c r="J191" i="3"/>
  <c r="H192" i="3"/>
  <c r="I192" i="3" s="1"/>
  <c r="H193" i="3" l="1"/>
  <c r="I193" i="3" s="1"/>
  <c r="N192" i="3"/>
  <c r="J192" i="3"/>
  <c r="J193" i="3" l="1"/>
  <c r="H194" i="3"/>
  <c r="I194" i="3" s="1"/>
  <c r="N193" i="3"/>
  <c r="H195" i="3" l="1"/>
  <c r="I195" i="3" s="1"/>
  <c r="J194" i="3"/>
  <c r="N194" i="3"/>
  <c r="N195" i="3" l="1"/>
  <c r="J195" i="3"/>
  <c r="K195" i="3" s="1"/>
  <c r="H196" i="3" s="1"/>
  <c r="I196" i="3" s="1"/>
  <c r="J196" i="3" l="1"/>
  <c r="N196" i="3"/>
  <c r="H197" i="3"/>
  <c r="I197" i="3" s="1"/>
  <c r="J197" i="3" l="1"/>
  <c r="H198" i="3"/>
  <c r="I198" i="3" s="1"/>
  <c r="N197" i="3"/>
  <c r="H199" i="3" l="1"/>
  <c r="I199" i="3" s="1"/>
  <c r="N198" i="3"/>
  <c r="J198" i="3"/>
  <c r="H200" i="3" l="1"/>
  <c r="I200" i="3" s="1"/>
  <c r="J199" i="3"/>
  <c r="N199" i="3"/>
  <c r="H201" i="3" l="1"/>
  <c r="I201" i="3" s="1"/>
  <c r="N200" i="3"/>
  <c r="J200" i="3"/>
  <c r="N201" i="3" l="1"/>
  <c r="J201" i="3"/>
  <c r="H202" i="3"/>
  <c r="I202" i="3" s="1"/>
  <c r="H203" i="3" l="1"/>
  <c r="I203" i="3" s="1"/>
  <c r="J202" i="3"/>
  <c r="N202" i="3"/>
  <c r="H204" i="3" l="1"/>
  <c r="I204" i="3" s="1"/>
  <c r="J203" i="3"/>
  <c r="N203" i="3"/>
  <c r="J204" i="3" l="1"/>
  <c r="N204" i="3"/>
  <c r="H205" i="3"/>
  <c r="I205" i="3" s="1"/>
  <c r="J205" i="3" l="1"/>
  <c r="H206" i="3"/>
  <c r="I206" i="3" s="1"/>
  <c r="N205" i="3"/>
  <c r="H207" i="3" l="1"/>
  <c r="I207" i="3" s="1"/>
  <c r="J206" i="3"/>
  <c r="N206" i="3"/>
  <c r="J207" i="3" l="1"/>
  <c r="K207" i="3" s="1"/>
  <c r="H208" i="3" s="1"/>
  <c r="I208" i="3" s="1"/>
  <c r="N207" i="3"/>
  <c r="N208" i="3" l="1"/>
  <c r="H209" i="3"/>
  <c r="I209" i="3" s="1"/>
  <c r="J208" i="3"/>
  <c r="H210" i="3" l="1"/>
  <c r="I210" i="3" s="1"/>
  <c r="N209" i="3"/>
  <c r="J209" i="3"/>
  <c r="J210" i="3" l="1"/>
  <c r="N210" i="3"/>
  <c r="H211" i="3"/>
  <c r="I211" i="3" s="1"/>
  <c r="J211" i="3" l="1"/>
  <c r="H212" i="3"/>
  <c r="I212" i="3" s="1"/>
  <c r="N211" i="3"/>
  <c r="J212" i="3" l="1"/>
  <c r="N212" i="3"/>
  <c r="H213" i="3"/>
  <c r="I213" i="3" s="1"/>
  <c r="N213" i="3" l="1"/>
  <c r="H214" i="3"/>
  <c r="I214" i="3" s="1"/>
  <c r="J213" i="3"/>
  <c r="J214" i="3" l="1"/>
  <c r="H215" i="3"/>
  <c r="I215" i="3" s="1"/>
  <c r="N214" i="3"/>
  <c r="J215" i="3" l="1"/>
  <c r="N215" i="3"/>
  <c r="H216" i="3"/>
  <c r="I216" i="3" s="1"/>
  <c r="J216" i="3" l="1"/>
  <c r="N216" i="3"/>
  <c r="H217" i="3"/>
  <c r="I217" i="3" s="1"/>
  <c r="N217" i="3" l="1"/>
  <c r="J217" i="3"/>
  <c r="H218" i="3"/>
  <c r="I218" i="3" s="1"/>
  <c r="N218" i="3" l="1"/>
  <c r="J218" i="3"/>
  <c r="H219" i="3"/>
  <c r="I219" i="3" s="1"/>
  <c r="J219" i="3" l="1"/>
  <c r="K219" i="3" s="1"/>
  <c r="H220" i="3" s="1"/>
  <c r="I220" i="3" s="1"/>
  <c r="N219" i="3"/>
  <c r="J220" i="3" l="1"/>
  <c r="N220" i="3"/>
  <c r="H221" i="3"/>
  <c r="I221" i="3" s="1"/>
  <c r="N221" i="3" l="1"/>
  <c r="H222" i="3"/>
  <c r="I222" i="3" s="1"/>
  <c r="J221" i="3"/>
  <c r="N222" i="3" l="1"/>
  <c r="J222" i="3"/>
  <c r="H223" i="3"/>
  <c r="I223" i="3" s="1"/>
  <c r="J223" i="3" l="1"/>
  <c r="N223" i="3"/>
  <c r="H224" i="3"/>
  <c r="I224" i="3" s="1"/>
  <c r="H225" i="3" l="1"/>
  <c r="I225" i="3" s="1"/>
  <c r="J224" i="3"/>
  <c r="N224" i="3"/>
  <c r="N225" i="3" l="1"/>
  <c r="H226" i="3"/>
  <c r="I226" i="3" s="1"/>
  <c r="J225" i="3"/>
  <c r="H227" i="3" l="1"/>
  <c r="I227" i="3" s="1"/>
  <c r="N226" i="3"/>
  <c r="J226" i="3"/>
  <c r="J227" i="3" l="1"/>
  <c r="H228" i="3"/>
  <c r="I228" i="3" s="1"/>
  <c r="N227" i="3"/>
  <c r="N228" i="3" l="1"/>
  <c r="J228" i="3"/>
  <c r="H229" i="3"/>
  <c r="I229" i="3" s="1"/>
  <c r="H230" i="3" l="1"/>
  <c r="I230" i="3" s="1"/>
  <c r="N229" i="3"/>
  <c r="J229" i="3"/>
  <c r="N230" i="3" l="1"/>
  <c r="H231" i="3"/>
  <c r="I231" i="3" s="1"/>
  <c r="J230" i="3"/>
  <c r="J231" i="3" l="1"/>
  <c r="K231" i="3" s="1"/>
  <c r="H232" i="3" s="1"/>
  <c r="I232" i="3" s="1"/>
  <c r="N231" i="3"/>
  <c r="H233" i="3" l="1"/>
  <c r="I233" i="3" s="1"/>
  <c r="N232" i="3"/>
  <c r="J232" i="3"/>
  <c r="J233" i="3" l="1"/>
  <c r="N233" i="3"/>
  <c r="H234" i="3"/>
  <c r="I234" i="3" s="1"/>
  <c r="J234" i="3" l="1"/>
  <c r="H235" i="3"/>
  <c r="I235" i="3" s="1"/>
  <c r="N234" i="3"/>
  <c r="N235" i="3" l="1"/>
  <c r="H236" i="3"/>
  <c r="I236" i="3" s="1"/>
  <c r="J235" i="3"/>
  <c r="J236" i="3" l="1"/>
  <c r="N236" i="3"/>
  <c r="H237" i="3"/>
  <c r="I237" i="3" s="1"/>
  <c r="J237" i="3" l="1"/>
  <c r="H238" i="3"/>
  <c r="I238" i="3" s="1"/>
  <c r="N237" i="3"/>
  <c r="N238" i="3" l="1"/>
  <c r="H239" i="3"/>
  <c r="I239" i="3" s="1"/>
  <c r="J238" i="3"/>
  <c r="N239" i="3" l="1"/>
  <c r="H240" i="3"/>
  <c r="I240" i="3" s="1"/>
  <c r="J239" i="3"/>
  <c r="H241" i="3" l="1"/>
  <c r="I241" i="3" s="1"/>
  <c r="J240" i="3"/>
  <c r="N240" i="3"/>
  <c r="H242" i="3" l="1"/>
  <c r="I242" i="3" s="1"/>
  <c r="J241" i="3"/>
  <c r="N241" i="3"/>
  <c r="J242" i="3" l="1"/>
  <c r="N242" i="3"/>
  <c r="H243" i="3"/>
  <c r="I243" i="3" s="1"/>
  <c r="J243" i="3" l="1"/>
  <c r="K243" i="3" s="1"/>
  <c r="H244" i="3" s="1"/>
  <c r="I244" i="3" s="1"/>
  <c r="N243" i="3"/>
  <c r="H245" i="3" l="1"/>
  <c r="I245" i="3" s="1"/>
  <c r="N244" i="3"/>
  <c r="J244" i="3"/>
  <c r="H246" i="3" l="1"/>
  <c r="I246" i="3" s="1"/>
  <c r="N245" i="3"/>
  <c r="J245" i="3"/>
  <c r="J246" i="3" l="1"/>
  <c r="H247" i="3"/>
  <c r="I247" i="3" s="1"/>
  <c r="N246" i="3"/>
  <c r="J247" i="3" l="1"/>
  <c r="N247" i="3"/>
  <c r="H248" i="3"/>
  <c r="I248" i="3" s="1"/>
  <c r="J248" i="3" l="1"/>
  <c r="H249" i="3"/>
  <c r="I249" i="3" s="1"/>
  <c r="N248" i="3"/>
  <c r="H250" i="3" l="1"/>
  <c r="I250" i="3" s="1"/>
  <c r="N249" i="3"/>
  <c r="J249" i="3"/>
  <c r="H251" i="3" l="1"/>
  <c r="I251" i="3" s="1"/>
  <c r="J250" i="3"/>
  <c r="N250" i="3"/>
  <c r="H252" i="3" l="1"/>
  <c r="I252" i="3" s="1"/>
  <c r="J251" i="3"/>
  <c r="N251" i="3"/>
  <c r="H253" i="3" l="1"/>
  <c r="I253" i="3" s="1"/>
  <c r="J252" i="3"/>
  <c r="N252" i="3"/>
  <c r="N253" i="3" l="1"/>
  <c r="J253" i="3"/>
  <c r="H254" i="3"/>
  <c r="I254" i="3" s="1"/>
  <c r="N254" i="3" l="1"/>
  <c r="J254" i="3"/>
  <c r="H255" i="3"/>
  <c r="I255" i="3" s="1"/>
  <c r="J255" i="3" l="1"/>
  <c r="K255" i="3" s="1"/>
  <c r="H256" i="3" s="1"/>
  <c r="I256" i="3" s="1"/>
  <c r="N255" i="3"/>
  <c r="N256" i="3" l="1"/>
  <c r="J256" i="3"/>
  <c r="H257" i="3"/>
  <c r="I257" i="3" s="1"/>
  <c r="H258" i="3" l="1"/>
  <c r="I258" i="3" s="1"/>
  <c r="J257" i="3"/>
  <c r="N257" i="3"/>
  <c r="H259" i="3" l="1"/>
  <c r="I259" i="3" s="1"/>
  <c r="N258" i="3"/>
  <c r="J258" i="3"/>
  <c r="H260" i="3" l="1"/>
  <c r="I260" i="3" s="1"/>
  <c r="N259" i="3"/>
  <c r="J259" i="3"/>
  <c r="N260" i="3" l="1"/>
  <c r="H261" i="3"/>
  <c r="I261" i="3" s="1"/>
  <c r="J260" i="3"/>
  <c r="H262" i="3" l="1"/>
  <c r="I262" i="3" s="1"/>
  <c r="N261" i="3"/>
  <c r="J261" i="3"/>
  <c r="N262" i="3" l="1"/>
  <c r="J262" i="3"/>
  <c r="H263" i="3"/>
  <c r="I263" i="3" s="1"/>
  <c r="N263" i="3" l="1"/>
  <c r="J263" i="3"/>
  <c r="H264" i="3"/>
  <c r="I264" i="3" s="1"/>
  <c r="N264" i="3" l="1"/>
  <c r="H265" i="3"/>
  <c r="I265" i="3" s="1"/>
  <c r="J264" i="3"/>
  <c r="N265" i="3" l="1"/>
  <c r="H266" i="3"/>
  <c r="I266" i="3" s="1"/>
  <c r="J265" i="3"/>
  <c r="J266" i="3" l="1"/>
  <c r="N266" i="3"/>
  <c r="H267" i="3"/>
  <c r="I267" i="3" s="1"/>
  <c r="N267" i="3" l="1"/>
  <c r="J267" i="3"/>
  <c r="K267" i="3" s="1"/>
  <c r="H268" i="3" s="1"/>
  <c r="I268" i="3" s="1"/>
  <c r="N268" i="3" l="1"/>
  <c r="H269" i="3"/>
  <c r="I269" i="3" s="1"/>
  <c r="J268" i="3"/>
  <c r="J269" i="3" l="1"/>
  <c r="H270" i="3"/>
  <c r="I270" i="3" s="1"/>
  <c r="N269" i="3"/>
  <c r="J270" i="3" l="1"/>
  <c r="H271" i="3"/>
  <c r="I271" i="3" s="1"/>
  <c r="N270" i="3"/>
  <c r="N271" i="3" l="1"/>
  <c r="H272" i="3"/>
  <c r="I272" i="3" s="1"/>
  <c r="J271" i="3"/>
  <c r="N272" i="3" l="1"/>
  <c r="H273" i="3"/>
  <c r="I273" i="3" s="1"/>
  <c r="J272" i="3"/>
  <c r="J273" i="3" l="1"/>
  <c r="H274" i="3"/>
  <c r="I274" i="3" s="1"/>
  <c r="N273" i="3"/>
  <c r="J274" i="3" l="1"/>
  <c r="N274" i="3"/>
  <c r="H275" i="3"/>
  <c r="I275" i="3" s="1"/>
  <c r="N275" i="3" l="1"/>
  <c r="J275" i="3"/>
  <c r="H276" i="3"/>
  <c r="I276" i="3" s="1"/>
  <c r="N276" i="3" l="1"/>
  <c r="H277" i="3"/>
  <c r="I277" i="3" s="1"/>
  <c r="J276" i="3"/>
  <c r="J277" i="3" l="1"/>
  <c r="N277" i="3"/>
  <c r="H278" i="3"/>
  <c r="I278" i="3" s="1"/>
  <c r="J278" i="3" l="1"/>
  <c r="N278" i="3"/>
  <c r="H279" i="3"/>
  <c r="I279" i="3" s="1"/>
  <c r="N279" i="3" l="1"/>
  <c r="J279" i="3"/>
  <c r="K279" i="3" s="1"/>
  <c r="H280" i="3" s="1"/>
  <c r="I280" i="3" s="1"/>
  <c r="H281" i="3" l="1"/>
  <c r="I281" i="3" s="1"/>
  <c r="N280" i="3"/>
  <c r="J280" i="3"/>
  <c r="J281" i="3" l="1"/>
  <c r="N281" i="3"/>
  <c r="H282" i="3"/>
  <c r="I282" i="3" s="1"/>
  <c r="J282" i="3" l="1"/>
  <c r="H283" i="3"/>
  <c r="I283" i="3" s="1"/>
  <c r="N282" i="3"/>
  <c r="N283" i="3" l="1"/>
  <c r="J283" i="3"/>
  <c r="H284" i="3"/>
  <c r="I284" i="3" s="1"/>
  <c r="H285" i="3" l="1"/>
  <c r="I285" i="3" s="1"/>
  <c r="N284" i="3"/>
  <c r="J284" i="3"/>
  <c r="J285" i="3" l="1"/>
  <c r="H286" i="3"/>
  <c r="I286" i="3" s="1"/>
  <c r="N285" i="3"/>
  <c r="J286" i="3" l="1"/>
  <c r="H287" i="3"/>
  <c r="I287" i="3" s="1"/>
  <c r="N286" i="3"/>
  <c r="N287" i="3" l="1"/>
  <c r="J287" i="3"/>
  <c r="H288" i="3"/>
  <c r="I288" i="3" s="1"/>
  <c r="J288" i="3" l="1"/>
  <c r="H289" i="3"/>
  <c r="I289" i="3" s="1"/>
  <c r="N288" i="3"/>
  <c r="J289" i="3" l="1"/>
  <c r="H290" i="3"/>
  <c r="I290" i="3" s="1"/>
  <c r="N289" i="3"/>
  <c r="J290" i="3" l="1"/>
  <c r="H291" i="3"/>
  <c r="I291" i="3" s="1"/>
  <c r="N290" i="3"/>
  <c r="J291" i="3" l="1"/>
  <c r="K291" i="3" s="1"/>
  <c r="H292" i="3" s="1"/>
  <c r="I292" i="3" s="1"/>
  <c r="N291" i="3"/>
  <c r="J292" i="3" l="1"/>
  <c r="H293" i="3"/>
  <c r="I293" i="3" s="1"/>
  <c r="N292" i="3"/>
  <c r="H294" i="3" l="1"/>
  <c r="I294" i="3" s="1"/>
  <c r="N293" i="3"/>
  <c r="J293" i="3"/>
  <c r="J294" i="3" l="1"/>
  <c r="H295" i="3"/>
  <c r="I295" i="3" s="1"/>
  <c r="N294" i="3"/>
  <c r="N295" i="3" l="1"/>
  <c r="H296" i="3"/>
  <c r="I296" i="3" s="1"/>
  <c r="J295" i="3"/>
  <c r="H297" i="3" l="1"/>
  <c r="I297" i="3" s="1"/>
  <c r="N296" i="3"/>
  <c r="J296" i="3"/>
  <c r="J297" i="3" l="1"/>
  <c r="H298" i="3"/>
  <c r="I298" i="3" s="1"/>
  <c r="N297" i="3"/>
  <c r="N298" i="3" l="1"/>
  <c r="J298" i="3"/>
  <c r="H299" i="3"/>
  <c r="I299" i="3" s="1"/>
  <c r="N299" i="3" l="1"/>
  <c r="J299" i="3"/>
  <c r="H300" i="3"/>
  <c r="I300" i="3" s="1"/>
  <c r="H301" i="3" l="1"/>
  <c r="I301" i="3" s="1"/>
  <c r="N300" i="3"/>
  <c r="J300" i="3"/>
  <c r="J301" i="3" l="1"/>
  <c r="H302" i="3"/>
  <c r="I302" i="3" s="1"/>
  <c r="N301" i="3"/>
  <c r="J302" i="3" l="1"/>
  <c r="H303" i="3"/>
  <c r="N302" i="3"/>
  <c r="I303" i="3" l="1"/>
  <c r="V6" i="3"/>
  <c r="N303" i="3"/>
  <c r="J303" i="3"/>
  <c r="K303" i="3" s="1"/>
  <c r="U6" i="3"/>
  <c r="U4" i="3" l="1"/>
  <c r="U5" i="3" s="1"/>
</calcChain>
</file>

<file path=xl/sharedStrings.xml><?xml version="1.0" encoding="utf-8"?>
<sst xmlns="http://schemas.openxmlformats.org/spreadsheetml/2006/main" count="320" uniqueCount="320">
  <si>
    <t>Charges DDU</t>
  </si>
  <si>
    <t xml:space="preserve">POT : </t>
  </si>
  <si>
    <t>DDU :</t>
  </si>
  <si>
    <t>charges DDU :</t>
  </si>
  <si>
    <t>par mois :</t>
  </si>
  <si>
    <t>nb mois :</t>
  </si>
  <si>
    <t xml:space="preserve">Total : </t>
  </si>
  <si>
    <t>part invest.</t>
  </si>
  <si>
    <t>Σ invest.</t>
  </si>
  <si>
    <t>part fonction.</t>
  </si>
  <si>
    <t>Décroiss. Charges</t>
  </si>
  <si>
    <t>Remb. au départ</t>
  </si>
  <si>
    <t>1 - 1</t>
  </si>
  <si>
    <t>1 - 2</t>
  </si>
  <si>
    <t>1 - 3</t>
  </si>
  <si>
    <t>1 - 4</t>
  </si>
  <si>
    <t>1 - 5</t>
  </si>
  <si>
    <t>1 - 6</t>
  </si>
  <si>
    <t>1 - 7</t>
  </si>
  <si>
    <t>1 - 8</t>
  </si>
  <si>
    <t>1 - 9</t>
  </si>
  <si>
    <t>1 - 10</t>
  </si>
  <si>
    <t>1 - 11</t>
  </si>
  <si>
    <t>1 - 12</t>
  </si>
  <si>
    <t>2 - 1</t>
  </si>
  <si>
    <t>2 - 2</t>
  </si>
  <si>
    <t>2 - 3</t>
  </si>
  <si>
    <t>2 - 4</t>
  </si>
  <si>
    <t>2 - 5</t>
  </si>
  <si>
    <t>2 - 6</t>
  </si>
  <si>
    <t>2 - 7</t>
  </si>
  <si>
    <t>2 - 8</t>
  </si>
  <si>
    <t>2 - 9</t>
  </si>
  <si>
    <t>2 - 10</t>
  </si>
  <si>
    <t>2 - 11</t>
  </si>
  <si>
    <t>2 - 12</t>
  </si>
  <si>
    <t>3 - 1</t>
  </si>
  <si>
    <t>3 - 2</t>
  </si>
  <si>
    <t>3 - 3</t>
  </si>
  <si>
    <t>3 - 4</t>
  </si>
  <si>
    <t>3 - 5</t>
  </si>
  <si>
    <t>3 - 6</t>
  </si>
  <si>
    <t>3 - 7</t>
  </si>
  <si>
    <t>3 - 8</t>
  </si>
  <si>
    <t>3 - 9</t>
  </si>
  <si>
    <t>3 - 10</t>
  </si>
  <si>
    <t>3 - 11</t>
  </si>
  <si>
    <t>3 - 12</t>
  </si>
  <si>
    <t>4 - 1</t>
  </si>
  <si>
    <t>4 - 2</t>
  </si>
  <si>
    <t>4 - 3</t>
  </si>
  <si>
    <t>4 - 4</t>
  </si>
  <si>
    <t>4 - 5</t>
  </si>
  <si>
    <t>4 - 6</t>
  </si>
  <si>
    <t>4 - 7</t>
  </si>
  <si>
    <t>4 - 8</t>
  </si>
  <si>
    <t>4 - 9</t>
  </si>
  <si>
    <t>4 - 10</t>
  </si>
  <si>
    <t>4 - 11</t>
  </si>
  <si>
    <t>4 - 12</t>
  </si>
  <si>
    <t>5 - 1</t>
  </si>
  <si>
    <t>5 - 2</t>
  </si>
  <si>
    <t>5 - 3</t>
  </si>
  <si>
    <t>5 - 4</t>
  </si>
  <si>
    <t>5 - 5</t>
  </si>
  <si>
    <t>5 - 6</t>
  </si>
  <si>
    <t>5 - 7</t>
  </si>
  <si>
    <t>5 - 8</t>
  </si>
  <si>
    <t>5 - 9</t>
  </si>
  <si>
    <t>5 - 10</t>
  </si>
  <si>
    <t>5 - 11</t>
  </si>
  <si>
    <t>5 - 12</t>
  </si>
  <si>
    <t>6 - 1</t>
  </si>
  <si>
    <t>6 - 2</t>
  </si>
  <si>
    <t>6 - 3</t>
  </si>
  <si>
    <t>6 - 4</t>
  </si>
  <si>
    <t>6 - 5</t>
  </si>
  <si>
    <t>6 - 6</t>
  </si>
  <si>
    <t>6 - 7</t>
  </si>
  <si>
    <t>6 - 8</t>
  </si>
  <si>
    <t>6 - 9</t>
  </si>
  <si>
    <t>6 - 10</t>
  </si>
  <si>
    <t>6 - 11</t>
  </si>
  <si>
    <t>6 - 12</t>
  </si>
  <si>
    <t>7 - 1</t>
  </si>
  <si>
    <t>7 - 2</t>
  </si>
  <si>
    <t>7 - 3</t>
  </si>
  <si>
    <t>7 - 4</t>
  </si>
  <si>
    <t>7 - 5</t>
  </si>
  <si>
    <t>7 - 6</t>
  </si>
  <si>
    <t>7 - 7</t>
  </si>
  <si>
    <t>7 - 8</t>
  </si>
  <si>
    <t>7 - 9</t>
  </si>
  <si>
    <t>7 - 10</t>
  </si>
  <si>
    <t>7 - 11</t>
  </si>
  <si>
    <t>7 - 12</t>
  </si>
  <si>
    <t>8 - 1</t>
  </si>
  <si>
    <t>8 - 2</t>
  </si>
  <si>
    <t>8 - 3</t>
  </si>
  <si>
    <t>8 - 4</t>
  </si>
  <si>
    <t>8 - 5</t>
  </si>
  <si>
    <t>8 - 6</t>
  </si>
  <si>
    <t>8 - 7</t>
  </si>
  <si>
    <t>8 - 8</t>
  </si>
  <si>
    <t>8 - 9</t>
  </si>
  <si>
    <t>8 - 10</t>
  </si>
  <si>
    <t>8 - 11</t>
  </si>
  <si>
    <t>8 - 12</t>
  </si>
  <si>
    <t>POT
loyer mens.</t>
  </si>
  <si>
    <t>DDU restant
(DDU - part invest.
+ intér. Versés en fin année)</t>
  </si>
  <si>
    <t>η : x% DDU</t>
  </si>
  <si>
    <t>η : x% DDU
(ramené à 1 mois)</t>
  </si>
  <si>
    <t>Σ anuelle des
η à x%</t>
  </si>
  <si>
    <t xml:space="preserve">Taux (%) : </t>
  </si>
  <si>
    <t>Durée (mois) :</t>
  </si>
  <si>
    <t>9 - 1</t>
  </si>
  <si>
    <t>9 - 2</t>
  </si>
  <si>
    <t>9 - 3</t>
  </si>
  <si>
    <t>9 - 4</t>
  </si>
  <si>
    <t>9 - 5</t>
  </si>
  <si>
    <t>9 - 6</t>
  </si>
  <si>
    <t>9 - 7</t>
  </si>
  <si>
    <t>9 - 8</t>
  </si>
  <si>
    <t>9 - 9</t>
  </si>
  <si>
    <t>9 - 10</t>
  </si>
  <si>
    <t>9 - 11</t>
  </si>
  <si>
    <t>9 - 12</t>
  </si>
  <si>
    <t>10 - 1</t>
  </si>
  <si>
    <t>10 - 2</t>
  </si>
  <si>
    <t>10 - 3</t>
  </si>
  <si>
    <t>10 - 4</t>
  </si>
  <si>
    <t>10 - 5</t>
  </si>
  <si>
    <t>10 - 6</t>
  </si>
  <si>
    <t>10 - 7</t>
  </si>
  <si>
    <t>10 - 8</t>
  </si>
  <si>
    <t>10 - 9</t>
  </si>
  <si>
    <t>10 - 10</t>
  </si>
  <si>
    <t>10 - 11</t>
  </si>
  <si>
    <t>10 - 12</t>
  </si>
  <si>
    <t>11 - 1</t>
  </si>
  <si>
    <t>11 - 2</t>
  </si>
  <si>
    <t>11 - 3</t>
  </si>
  <si>
    <t>11 - 4</t>
  </si>
  <si>
    <t>11 - 5</t>
  </si>
  <si>
    <t>11 - 6</t>
  </si>
  <si>
    <t>11 - 7</t>
  </si>
  <si>
    <t>11 - 8</t>
  </si>
  <si>
    <t>11 - 9</t>
  </si>
  <si>
    <t>11 - 10</t>
  </si>
  <si>
    <t>11 - 11</t>
  </si>
  <si>
    <t>11 - 12</t>
  </si>
  <si>
    <t>12 - 1</t>
  </si>
  <si>
    <t>12 - 2</t>
  </si>
  <si>
    <t>12 - 3</t>
  </si>
  <si>
    <t>12 - 4</t>
  </si>
  <si>
    <t>12 - 5</t>
  </si>
  <si>
    <t>12 - 6</t>
  </si>
  <si>
    <t>12 - 7</t>
  </si>
  <si>
    <t>12 - 8</t>
  </si>
  <si>
    <t>12 - 9</t>
  </si>
  <si>
    <t>12 - 10</t>
  </si>
  <si>
    <t>12 - 11</t>
  </si>
  <si>
    <t>12 - 12</t>
  </si>
  <si>
    <t>13 - 1</t>
  </si>
  <si>
    <t>13 - 2</t>
  </si>
  <si>
    <t>13 - 3</t>
  </si>
  <si>
    <t>13 - 4</t>
  </si>
  <si>
    <t>13 - 5</t>
  </si>
  <si>
    <t>13 - 6</t>
  </si>
  <si>
    <t>13 - 7</t>
  </si>
  <si>
    <t>13 - 8</t>
  </si>
  <si>
    <t>13 - 9</t>
  </si>
  <si>
    <t>13 - 10</t>
  </si>
  <si>
    <t>13 - 11</t>
  </si>
  <si>
    <t>13 - 12</t>
  </si>
  <si>
    <t>14 - 1</t>
  </si>
  <si>
    <t>14 - 2</t>
  </si>
  <si>
    <t>14 - 3</t>
  </si>
  <si>
    <t>14 - 4</t>
  </si>
  <si>
    <t>14 - 5</t>
  </si>
  <si>
    <t>14 - 6</t>
  </si>
  <si>
    <t>14 - 7</t>
  </si>
  <si>
    <t>14 - 8</t>
  </si>
  <si>
    <t>14 - 9</t>
  </si>
  <si>
    <t>14 - 10</t>
  </si>
  <si>
    <t>14 - 11</t>
  </si>
  <si>
    <t>14 - 12</t>
  </si>
  <si>
    <t>15 - 1</t>
  </si>
  <si>
    <t>15 - 2</t>
  </si>
  <si>
    <t>15 - 3</t>
  </si>
  <si>
    <t>15 - 4</t>
  </si>
  <si>
    <t>15 - 5</t>
  </si>
  <si>
    <t>15 - 6</t>
  </si>
  <si>
    <t>15 - 7</t>
  </si>
  <si>
    <t>15 - 8</t>
  </si>
  <si>
    <t>15 - 9</t>
  </si>
  <si>
    <t>15 - 10</t>
  </si>
  <si>
    <t>15 - 11</t>
  </si>
  <si>
    <t>15 - 12</t>
  </si>
  <si>
    <t>16 - 1</t>
  </si>
  <si>
    <t>16 - 2</t>
  </si>
  <si>
    <t>16 - 3</t>
  </si>
  <si>
    <t>16 - 4</t>
  </si>
  <si>
    <t>16 - 5</t>
  </si>
  <si>
    <t>16 - 6</t>
  </si>
  <si>
    <t>16 - 7</t>
  </si>
  <si>
    <t>16 - 8</t>
  </si>
  <si>
    <t>16 - 9</t>
  </si>
  <si>
    <t>16 - 10</t>
  </si>
  <si>
    <t>16 - 11</t>
  </si>
  <si>
    <t>16 - 12</t>
  </si>
  <si>
    <t>17 - 1</t>
  </si>
  <si>
    <t>17 - 2</t>
  </si>
  <si>
    <t>17 - 3</t>
  </si>
  <si>
    <t>17 - 4</t>
  </si>
  <si>
    <t>17 - 5</t>
  </si>
  <si>
    <t>17 - 6</t>
  </si>
  <si>
    <t>17 - 7</t>
  </si>
  <si>
    <t>17 - 8</t>
  </si>
  <si>
    <t>17 - 9</t>
  </si>
  <si>
    <t>17 - 10</t>
  </si>
  <si>
    <t>17 - 11</t>
  </si>
  <si>
    <t>17 - 12</t>
  </si>
  <si>
    <t>18 - 1</t>
  </si>
  <si>
    <t>18 - 2</t>
  </si>
  <si>
    <t>18 - 3</t>
  </si>
  <si>
    <t>18 - 4</t>
  </si>
  <si>
    <t>18 - 5</t>
  </si>
  <si>
    <t>18 - 6</t>
  </si>
  <si>
    <t>18 - 7</t>
  </si>
  <si>
    <t>18 - 8</t>
  </si>
  <si>
    <t>18 - 9</t>
  </si>
  <si>
    <t>18 - 10</t>
  </si>
  <si>
    <t>18 - 11</t>
  </si>
  <si>
    <t>18 - 12</t>
  </si>
  <si>
    <t>19 - 1</t>
  </si>
  <si>
    <t>19 - 2</t>
  </si>
  <si>
    <t>19 - 3</t>
  </si>
  <si>
    <t>19 - 4</t>
  </si>
  <si>
    <t>19 - 5</t>
  </si>
  <si>
    <t>19 - 6</t>
  </si>
  <si>
    <t>19 - 7</t>
  </si>
  <si>
    <t>19 - 8</t>
  </si>
  <si>
    <t>19 - 9</t>
  </si>
  <si>
    <t>19 - 10</t>
  </si>
  <si>
    <t>19 - 11</t>
  </si>
  <si>
    <t>19 - 12</t>
  </si>
  <si>
    <t>20 - 1</t>
  </si>
  <si>
    <t>20 - 2</t>
  </si>
  <si>
    <t>20 - 3</t>
  </si>
  <si>
    <t>20 - 4</t>
  </si>
  <si>
    <t>20 - 5</t>
  </si>
  <si>
    <t>20 - 6</t>
  </si>
  <si>
    <t>20 - 7</t>
  </si>
  <si>
    <t>20 - 8</t>
  </si>
  <si>
    <t>20 - 9</t>
  </si>
  <si>
    <t>20 - 10</t>
  </si>
  <si>
    <t>20 - 11</t>
  </si>
  <si>
    <t>20 - 12</t>
  </si>
  <si>
    <t>21 - 1</t>
  </si>
  <si>
    <t>21 - 2</t>
  </si>
  <si>
    <t>21 - 3</t>
  </si>
  <si>
    <t>21 - 4</t>
  </si>
  <si>
    <t>21 - 5</t>
  </si>
  <si>
    <t>21 - 6</t>
  </si>
  <si>
    <t>21 - 7</t>
  </si>
  <si>
    <t>21 - 8</t>
  </si>
  <si>
    <t>21 - 9</t>
  </si>
  <si>
    <t>21 - 10</t>
  </si>
  <si>
    <t>21 - 11</t>
  </si>
  <si>
    <t>21 - 12</t>
  </si>
  <si>
    <t>22 - 1</t>
  </si>
  <si>
    <t>22 - 2</t>
  </si>
  <si>
    <t>22 - 3</t>
  </si>
  <si>
    <t>22 - 4</t>
  </si>
  <si>
    <t>22 - 5</t>
  </si>
  <si>
    <t>22 - 6</t>
  </si>
  <si>
    <t>22 - 7</t>
  </si>
  <si>
    <t>22 - 8</t>
  </si>
  <si>
    <t>22 - 9</t>
  </si>
  <si>
    <t>22 - 10</t>
  </si>
  <si>
    <t>22 - 11</t>
  </si>
  <si>
    <t>22 - 12</t>
  </si>
  <si>
    <t>23 - 1</t>
  </si>
  <si>
    <t>23 - 2</t>
  </si>
  <si>
    <t>23 - 3</t>
  </si>
  <si>
    <t>23 - 4</t>
  </si>
  <si>
    <t>23 - 5</t>
  </si>
  <si>
    <t>23 - 6</t>
  </si>
  <si>
    <t>23 - 7</t>
  </si>
  <si>
    <t>23 - 8</t>
  </si>
  <si>
    <t>23 - 9</t>
  </si>
  <si>
    <t>23 - 10</t>
  </si>
  <si>
    <t>23 - 11</t>
  </si>
  <si>
    <t>23 - 12</t>
  </si>
  <si>
    <t>24 - 1</t>
  </si>
  <si>
    <t>24 - 2</t>
  </si>
  <si>
    <t>24 - 3</t>
  </si>
  <si>
    <t>24 - 4</t>
  </si>
  <si>
    <t>24 - 5</t>
  </si>
  <si>
    <t>24 - 6</t>
  </si>
  <si>
    <t>24 - 7</t>
  </si>
  <si>
    <t>24 - 8</t>
  </si>
  <si>
    <t>24 - 9</t>
  </si>
  <si>
    <t>24 - 10</t>
  </si>
  <si>
    <t>24 - 11</t>
  </si>
  <si>
    <t>24 - 12</t>
  </si>
  <si>
    <t>25 - 1</t>
  </si>
  <si>
    <t>25 - 2</t>
  </si>
  <si>
    <t>25 - 3</t>
  </si>
  <si>
    <t>25 - 4</t>
  </si>
  <si>
    <t>25 - 5</t>
  </si>
  <si>
    <t>25 - 6</t>
  </si>
  <si>
    <t>25 - 7</t>
  </si>
  <si>
    <t>25 - 8</t>
  </si>
  <si>
    <t>25 - 9</t>
  </si>
  <si>
    <t>25 - 10</t>
  </si>
  <si>
    <t>25 - 11</t>
  </si>
  <si>
    <t>25 - 12</t>
  </si>
  <si>
    <t>Σ Intérêts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</si>
</sst>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;[Red]\-#,##0.00\ &quot;€&quot;"/>
    <numFmt numFmtId="165" formatCode="#,##0.00\ &quot;€&quot;"/>
    <numFmt numFmtId="166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2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165" fontId="0" fillId="0" borderId="0" xfId="0" applyNumberFormat="1"/>
    <xf numFmtId="166" fontId="0" fillId="0" borderId="0" xfId="0" applyNumberFormat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2" xfId="0" applyBorder="1"/>
    <xf numFmtId="166" fontId="0" fillId="0" borderId="2" xfId="0" applyNumberFormat="1" applyBorder="1"/>
    <xf numFmtId="0" fontId="0" fillId="0" borderId="4" xfId="0" applyBorder="1"/>
    <xf numFmtId="166" fontId="0" fillId="0" borderId="4" xfId="0" applyNumberFormat="1" applyBorder="1"/>
    <xf numFmtId="0" fontId="0" fillId="0" borderId="5" xfId="0" applyBorder="1"/>
    <xf numFmtId="166" fontId="0" fillId="0" borderId="5" xfId="0" applyNumberFormat="1" applyBorder="1"/>
    <xf numFmtId="166" fontId="0" fillId="0" borderId="2" xfId="0" applyNumberForma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5" fontId="1" fillId="0" borderId="2" xfId="0" applyNumberFormat="1" applyFont="1" applyBorder="1" applyAlignment="1">
      <alignment vertical="center" wrapText="1"/>
    </xf>
    <xf numFmtId="166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166" fontId="0" fillId="0" borderId="2" xfId="0" applyNumberFormat="1" applyBorder="1" applyAlignment="1">
      <alignment vertical="center" wrapText="1"/>
    </xf>
    <xf numFmtId="1" fontId="0" fillId="0" borderId="2" xfId="0" applyNumberFormat="1" applyBorder="1"/>
    <xf numFmtId="164" fontId="0" fillId="2" borderId="0" xfId="0" applyNumberFormat="1" applyFill="1"/>
    <xf numFmtId="0" fontId="0" fillId="0" borderId="6" xfId="0" applyBorder="1"/>
    <xf numFmtId="166" fontId="0" fillId="0" borderId="6" xfId="0" applyNumberFormat="1" applyBorder="1"/>
    <xf numFmtId="1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2" borderId="0" xfId="0" applyNumberFormat="1" applyFill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066530322563914E-2"/>
          <c:y val="3.2675936431694488E-2"/>
          <c:w val="0.93110843384131226"/>
          <c:h val="0.86946815858544013"/>
        </c:manualLayout>
      </c:layout>
      <c:scatterChart>
        <c:scatterStyle val="lineMarker"/>
        <c:varyColors val="0"/>
        <c:ser>
          <c:idx val="3"/>
          <c:order val="0"/>
          <c:tx>
            <c:strRef>
              <c:f>Feuil3!$G$3</c:f>
              <c:strCache>
                <c:ptCount val="1"/>
                <c:pt idx="0">
                  <c:v>Σ invest.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multiLvlStrRef>
              <c:f>Feuil3!$A$4:$B$303</c:f>
              <c:multiLvlStrCache>
                <c:ptCount val="300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  <c:pt idx="53">
                    <c:v>6</c:v>
                  </c:pt>
                  <c:pt idx="54">
                    <c:v>7</c:v>
                  </c:pt>
                  <c:pt idx="55">
                    <c:v>8</c:v>
                  </c:pt>
                  <c:pt idx="56">
                    <c:v>9</c:v>
                  </c:pt>
                  <c:pt idx="57">
                    <c:v>10</c:v>
                  </c:pt>
                  <c:pt idx="58">
                    <c:v>11</c:v>
                  </c:pt>
                  <c:pt idx="59">
                    <c:v>12</c:v>
                  </c:pt>
                  <c:pt idx="60">
                    <c:v>1</c:v>
                  </c:pt>
                  <c:pt idx="61">
                    <c:v>2</c:v>
                  </c:pt>
                  <c:pt idx="62">
                    <c:v>3</c:v>
                  </c:pt>
                  <c:pt idx="63">
                    <c:v>4</c:v>
                  </c:pt>
                  <c:pt idx="64">
                    <c:v>5</c:v>
                  </c:pt>
                  <c:pt idx="65">
                    <c:v>6</c:v>
                  </c:pt>
                  <c:pt idx="66">
                    <c:v>7</c:v>
                  </c:pt>
                  <c:pt idx="67">
                    <c:v>8</c:v>
                  </c:pt>
                  <c:pt idx="68">
                    <c:v>9</c:v>
                  </c:pt>
                  <c:pt idx="69">
                    <c:v>10</c:v>
                  </c:pt>
                  <c:pt idx="70">
                    <c:v>11</c:v>
                  </c:pt>
                  <c:pt idx="71">
                    <c:v>12</c:v>
                  </c:pt>
                  <c:pt idx="72">
                    <c:v>1</c:v>
                  </c:pt>
                  <c:pt idx="73">
                    <c:v>2</c:v>
                  </c:pt>
                  <c:pt idx="74">
                    <c:v>3</c:v>
                  </c:pt>
                  <c:pt idx="75">
                    <c:v>4</c:v>
                  </c:pt>
                  <c:pt idx="76">
                    <c:v>5</c:v>
                  </c:pt>
                  <c:pt idx="77">
                    <c:v>6</c:v>
                  </c:pt>
                  <c:pt idx="78">
                    <c:v>7</c:v>
                  </c:pt>
                  <c:pt idx="79">
                    <c:v>8</c:v>
                  </c:pt>
                  <c:pt idx="80">
                    <c:v>9</c:v>
                  </c:pt>
                  <c:pt idx="81">
                    <c:v>10</c:v>
                  </c:pt>
                  <c:pt idx="82">
                    <c:v>11</c:v>
                  </c:pt>
                  <c:pt idx="83">
                    <c:v>12</c:v>
                  </c:pt>
                  <c:pt idx="84">
                    <c:v>1</c:v>
                  </c:pt>
                  <c:pt idx="85">
                    <c:v>2</c:v>
                  </c:pt>
                  <c:pt idx="86">
                    <c:v>3</c:v>
                  </c:pt>
                  <c:pt idx="87">
                    <c:v>4</c:v>
                  </c:pt>
                  <c:pt idx="88">
                    <c:v>5</c:v>
                  </c:pt>
                  <c:pt idx="89">
                    <c:v>6</c:v>
                  </c:pt>
                  <c:pt idx="90">
                    <c:v>7</c:v>
                  </c:pt>
                  <c:pt idx="91">
                    <c:v>8</c:v>
                  </c:pt>
                  <c:pt idx="92">
                    <c:v>9</c:v>
                  </c:pt>
                  <c:pt idx="93">
                    <c:v>10</c:v>
                  </c:pt>
                  <c:pt idx="94">
                    <c:v>11</c:v>
                  </c:pt>
                  <c:pt idx="95">
                    <c:v>12</c:v>
                  </c:pt>
                  <c:pt idx="96">
                    <c:v>1</c:v>
                  </c:pt>
                  <c:pt idx="97">
                    <c:v>2</c:v>
                  </c:pt>
                  <c:pt idx="98">
                    <c:v>3</c:v>
                  </c:pt>
                  <c:pt idx="99">
                    <c:v>4</c:v>
                  </c:pt>
                  <c:pt idx="100">
                    <c:v>5</c:v>
                  </c:pt>
                  <c:pt idx="101">
                    <c:v>6</c:v>
                  </c:pt>
                  <c:pt idx="102">
                    <c:v>7</c:v>
                  </c:pt>
                  <c:pt idx="103">
                    <c:v>8</c:v>
                  </c:pt>
                  <c:pt idx="104">
                    <c:v>9</c:v>
                  </c:pt>
                  <c:pt idx="105">
                    <c:v>10</c:v>
                  </c:pt>
                  <c:pt idx="106">
                    <c:v>11</c:v>
                  </c:pt>
                  <c:pt idx="107">
                    <c:v>12</c:v>
                  </c:pt>
                  <c:pt idx="108">
                    <c:v>1</c:v>
                  </c:pt>
                  <c:pt idx="109">
                    <c:v>2</c:v>
                  </c:pt>
                  <c:pt idx="110">
                    <c:v>3</c:v>
                  </c:pt>
                  <c:pt idx="111">
                    <c:v>4</c:v>
                  </c:pt>
                  <c:pt idx="112">
                    <c:v>5</c:v>
                  </c:pt>
                  <c:pt idx="113">
                    <c:v>6</c:v>
                  </c:pt>
                  <c:pt idx="114">
                    <c:v>7</c:v>
                  </c:pt>
                  <c:pt idx="115">
                    <c:v>8</c:v>
                  </c:pt>
                  <c:pt idx="116">
                    <c:v>9</c:v>
                  </c:pt>
                  <c:pt idx="117">
                    <c:v>10</c:v>
                  </c:pt>
                  <c:pt idx="118">
                    <c:v>11</c:v>
                  </c:pt>
                  <c:pt idx="119">
                    <c:v>12</c:v>
                  </c:pt>
                  <c:pt idx="120">
                    <c:v>1</c:v>
                  </c:pt>
                  <c:pt idx="121">
                    <c:v>2</c:v>
                  </c:pt>
                  <c:pt idx="122">
                    <c:v>3</c:v>
                  </c:pt>
                  <c:pt idx="123">
                    <c:v>4</c:v>
                  </c:pt>
                  <c:pt idx="124">
                    <c:v>5</c:v>
                  </c:pt>
                  <c:pt idx="125">
                    <c:v>6</c:v>
                  </c:pt>
                  <c:pt idx="126">
                    <c:v>7</c:v>
                  </c:pt>
                  <c:pt idx="127">
                    <c:v>8</c:v>
                  </c:pt>
                  <c:pt idx="128">
                    <c:v>9</c:v>
                  </c:pt>
                  <c:pt idx="129">
                    <c:v>10</c:v>
                  </c:pt>
                  <c:pt idx="130">
                    <c:v>11</c:v>
                  </c:pt>
                  <c:pt idx="131">
                    <c:v>12</c:v>
                  </c:pt>
                  <c:pt idx="132">
                    <c:v>1</c:v>
                  </c:pt>
                  <c:pt idx="133">
                    <c:v>2</c:v>
                  </c:pt>
                  <c:pt idx="134">
                    <c:v>3</c:v>
                  </c:pt>
                  <c:pt idx="135">
                    <c:v>4</c:v>
                  </c:pt>
                  <c:pt idx="136">
                    <c:v>5</c:v>
                  </c:pt>
                  <c:pt idx="137">
                    <c:v>6</c:v>
                  </c:pt>
                  <c:pt idx="138">
                    <c:v>7</c:v>
                  </c:pt>
                  <c:pt idx="139">
                    <c:v>8</c:v>
                  </c:pt>
                  <c:pt idx="140">
                    <c:v>9</c:v>
                  </c:pt>
                  <c:pt idx="141">
                    <c:v>10</c:v>
                  </c:pt>
                  <c:pt idx="142">
                    <c:v>11</c:v>
                  </c:pt>
                  <c:pt idx="143">
                    <c:v>12</c:v>
                  </c:pt>
                  <c:pt idx="144">
                    <c:v>1</c:v>
                  </c:pt>
                  <c:pt idx="145">
                    <c:v>2</c:v>
                  </c:pt>
                  <c:pt idx="146">
                    <c:v>3</c:v>
                  </c:pt>
                  <c:pt idx="147">
                    <c:v>4</c:v>
                  </c:pt>
                  <c:pt idx="148">
                    <c:v>5</c:v>
                  </c:pt>
                  <c:pt idx="149">
                    <c:v>6</c:v>
                  </c:pt>
                  <c:pt idx="150">
                    <c:v>7</c:v>
                  </c:pt>
                  <c:pt idx="151">
                    <c:v>8</c:v>
                  </c:pt>
                  <c:pt idx="152">
                    <c:v>9</c:v>
                  </c:pt>
                  <c:pt idx="153">
                    <c:v>10</c:v>
                  </c:pt>
                  <c:pt idx="154">
                    <c:v>11</c:v>
                  </c:pt>
                  <c:pt idx="155">
                    <c:v>12</c:v>
                  </c:pt>
                  <c:pt idx="156">
                    <c:v>1</c:v>
                  </c:pt>
                  <c:pt idx="157">
                    <c:v>2</c:v>
                  </c:pt>
                  <c:pt idx="158">
                    <c:v>3</c:v>
                  </c:pt>
                  <c:pt idx="159">
                    <c:v>4</c:v>
                  </c:pt>
                  <c:pt idx="160">
                    <c:v>5</c:v>
                  </c:pt>
                  <c:pt idx="161">
                    <c:v>6</c:v>
                  </c:pt>
                  <c:pt idx="162">
                    <c:v>7</c:v>
                  </c:pt>
                  <c:pt idx="163">
                    <c:v>8</c:v>
                  </c:pt>
                  <c:pt idx="164">
                    <c:v>9</c:v>
                  </c:pt>
                  <c:pt idx="165">
                    <c:v>10</c:v>
                  </c:pt>
                  <c:pt idx="166">
                    <c:v>11</c:v>
                  </c:pt>
                  <c:pt idx="167">
                    <c:v>12</c:v>
                  </c:pt>
                  <c:pt idx="168">
                    <c:v>1</c:v>
                  </c:pt>
                  <c:pt idx="169">
                    <c:v>2</c:v>
                  </c:pt>
                  <c:pt idx="170">
                    <c:v>3</c:v>
                  </c:pt>
                  <c:pt idx="171">
                    <c:v>4</c:v>
                  </c:pt>
                  <c:pt idx="172">
                    <c:v>5</c:v>
                  </c:pt>
                  <c:pt idx="173">
                    <c:v>6</c:v>
                  </c:pt>
                  <c:pt idx="174">
                    <c:v>7</c:v>
                  </c:pt>
                  <c:pt idx="175">
                    <c:v>8</c:v>
                  </c:pt>
                  <c:pt idx="176">
                    <c:v>9</c:v>
                  </c:pt>
                  <c:pt idx="177">
                    <c:v>10</c:v>
                  </c:pt>
                  <c:pt idx="178">
                    <c:v>11</c:v>
                  </c:pt>
                  <c:pt idx="179">
                    <c:v>12</c:v>
                  </c:pt>
                  <c:pt idx="180">
                    <c:v>1</c:v>
                  </c:pt>
                  <c:pt idx="181">
                    <c:v>2</c:v>
                  </c:pt>
                  <c:pt idx="182">
                    <c:v>3</c:v>
                  </c:pt>
                  <c:pt idx="183">
                    <c:v>4</c:v>
                  </c:pt>
                  <c:pt idx="184">
                    <c:v>5</c:v>
                  </c:pt>
                  <c:pt idx="185">
                    <c:v>6</c:v>
                  </c:pt>
                  <c:pt idx="186">
                    <c:v>7</c:v>
                  </c:pt>
                  <c:pt idx="187">
                    <c:v>8</c:v>
                  </c:pt>
                  <c:pt idx="188">
                    <c:v>9</c:v>
                  </c:pt>
                  <c:pt idx="189">
                    <c:v>10</c:v>
                  </c:pt>
                  <c:pt idx="190">
                    <c:v>11</c:v>
                  </c:pt>
                  <c:pt idx="191">
                    <c:v>12</c:v>
                  </c:pt>
                  <c:pt idx="192">
                    <c:v>1</c:v>
                  </c:pt>
                  <c:pt idx="193">
                    <c:v>2</c:v>
                  </c:pt>
                  <c:pt idx="194">
                    <c:v>3</c:v>
                  </c:pt>
                  <c:pt idx="195">
                    <c:v>4</c:v>
                  </c:pt>
                  <c:pt idx="196">
                    <c:v>5</c:v>
                  </c:pt>
                  <c:pt idx="197">
                    <c:v>6</c:v>
                  </c:pt>
                  <c:pt idx="198">
                    <c:v>7</c:v>
                  </c:pt>
                  <c:pt idx="199">
                    <c:v>8</c:v>
                  </c:pt>
                  <c:pt idx="200">
                    <c:v>9</c:v>
                  </c:pt>
                  <c:pt idx="201">
                    <c:v>10</c:v>
                  </c:pt>
                  <c:pt idx="202">
                    <c:v>11</c:v>
                  </c:pt>
                  <c:pt idx="203">
                    <c:v>12</c:v>
                  </c:pt>
                  <c:pt idx="204">
                    <c:v>1</c:v>
                  </c:pt>
                  <c:pt idx="205">
                    <c:v>2</c:v>
                  </c:pt>
                  <c:pt idx="206">
                    <c:v>3</c:v>
                  </c:pt>
                  <c:pt idx="207">
                    <c:v>4</c:v>
                  </c:pt>
                  <c:pt idx="208">
                    <c:v>5</c:v>
                  </c:pt>
                  <c:pt idx="209">
                    <c:v>6</c:v>
                  </c:pt>
                  <c:pt idx="210">
                    <c:v>7</c:v>
                  </c:pt>
                  <c:pt idx="211">
                    <c:v>8</c:v>
                  </c:pt>
                  <c:pt idx="212">
                    <c:v>9</c:v>
                  </c:pt>
                  <c:pt idx="213">
                    <c:v>10</c:v>
                  </c:pt>
                  <c:pt idx="214">
                    <c:v>11</c:v>
                  </c:pt>
                  <c:pt idx="215">
                    <c:v>12</c:v>
                  </c:pt>
                  <c:pt idx="216">
                    <c:v>1</c:v>
                  </c:pt>
                  <c:pt idx="217">
                    <c:v>2</c:v>
                  </c:pt>
                  <c:pt idx="218">
                    <c:v>3</c:v>
                  </c:pt>
                  <c:pt idx="219">
                    <c:v>4</c:v>
                  </c:pt>
                  <c:pt idx="220">
                    <c:v>5</c:v>
                  </c:pt>
                  <c:pt idx="221">
                    <c:v>6</c:v>
                  </c:pt>
                  <c:pt idx="222">
                    <c:v>7</c:v>
                  </c:pt>
                  <c:pt idx="223">
                    <c:v>8</c:v>
                  </c:pt>
                  <c:pt idx="224">
                    <c:v>9</c:v>
                  </c:pt>
                  <c:pt idx="225">
                    <c:v>10</c:v>
                  </c:pt>
                  <c:pt idx="226">
                    <c:v>11</c:v>
                  </c:pt>
                  <c:pt idx="227">
                    <c:v>12</c:v>
                  </c:pt>
                  <c:pt idx="228">
                    <c:v>1</c:v>
                  </c:pt>
                  <c:pt idx="229">
                    <c:v>2</c:v>
                  </c:pt>
                  <c:pt idx="230">
                    <c:v>3</c:v>
                  </c:pt>
                  <c:pt idx="231">
                    <c:v>4</c:v>
                  </c:pt>
                  <c:pt idx="232">
                    <c:v>5</c:v>
                  </c:pt>
                  <c:pt idx="233">
                    <c:v>6</c:v>
                  </c:pt>
                  <c:pt idx="234">
                    <c:v>7</c:v>
                  </c:pt>
                  <c:pt idx="235">
                    <c:v>8</c:v>
                  </c:pt>
                  <c:pt idx="236">
                    <c:v>9</c:v>
                  </c:pt>
                  <c:pt idx="237">
                    <c:v>10</c:v>
                  </c:pt>
                  <c:pt idx="238">
                    <c:v>11</c:v>
                  </c:pt>
                  <c:pt idx="239">
                    <c:v>12</c:v>
                  </c:pt>
                  <c:pt idx="240">
                    <c:v>1</c:v>
                  </c:pt>
                  <c:pt idx="241">
                    <c:v>2</c:v>
                  </c:pt>
                  <c:pt idx="242">
                    <c:v>3</c:v>
                  </c:pt>
                  <c:pt idx="243">
                    <c:v>4</c:v>
                  </c:pt>
                  <c:pt idx="244">
                    <c:v>5</c:v>
                  </c:pt>
                  <c:pt idx="245">
                    <c:v>6</c:v>
                  </c:pt>
                  <c:pt idx="246">
                    <c:v>7</c:v>
                  </c:pt>
                  <c:pt idx="247">
                    <c:v>8</c:v>
                  </c:pt>
                  <c:pt idx="248">
                    <c:v>9</c:v>
                  </c:pt>
                  <c:pt idx="249">
                    <c:v>10</c:v>
                  </c:pt>
                  <c:pt idx="250">
                    <c:v>11</c:v>
                  </c:pt>
                  <c:pt idx="251">
                    <c:v>12</c:v>
                  </c:pt>
                  <c:pt idx="252">
                    <c:v>1</c:v>
                  </c:pt>
                  <c:pt idx="253">
                    <c:v>2</c:v>
                  </c:pt>
                  <c:pt idx="254">
                    <c:v>3</c:v>
                  </c:pt>
                  <c:pt idx="255">
                    <c:v>4</c:v>
                  </c:pt>
                  <c:pt idx="256">
                    <c:v>5</c:v>
                  </c:pt>
                  <c:pt idx="257">
                    <c:v>6</c:v>
                  </c:pt>
                  <c:pt idx="258">
                    <c:v>7</c:v>
                  </c:pt>
                  <c:pt idx="259">
                    <c:v>8</c:v>
                  </c:pt>
                  <c:pt idx="260">
                    <c:v>9</c:v>
                  </c:pt>
                  <c:pt idx="261">
                    <c:v>10</c:v>
                  </c:pt>
                  <c:pt idx="262">
                    <c:v>11</c:v>
                  </c:pt>
                  <c:pt idx="263">
                    <c:v>12</c:v>
                  </c:pt>
                  <c:pt idx="264">
                    <c:v>1</c:v>
                  </c:pt>
                  <c:pt idx="265">
                    <c:v>2</c:v>
                  </c:pt>
                  <c:pt idx="266">
                    <c:v>3</c:v>
                  </c:pt>
                  <c:pt idx="267">
                    <c:v>4</c:v>
                  </c:pt>
                  <c:pt idx="268">
                    <c:v>5</c:v>
                  </c:pt>
                  <c:pt idx="269">
                    <c:v>6</c:v>
                  </c:pt>
                  <c:pt idx="270">
                    <c:v>7</c:v>
                  </c:pt>
                  <c:pt idx="271">
                    <c:v>8</c:v>
                  </c:pt>
                  <c:pt idx="272">
                    <c:v>9</c:v>
                  </c:pt>
                  <c:pt idx="273">
                    <c:v>10</c:v>
                  </c:pt>
                  <c:pt idx="274">
                    <c:v>11</c:v>
                  </c:pt>
                  <c:pt idx="275">
                    <c:v>12</c:v>
                  </c:pt>
                  <c:pt idx="276">
                    <c:v>1</c:v>
                  </c:pt>
                  <c:pt idx="277">
                    <c:v>2</c:v>
                  </c:pt>
                  <c:pt idx="278">
                    <c:v>3</c:v>
                  </c:pt>
                  <c:pt idx="279">
                    <c:v>4</c:v>
                  </c:pt>
                  <c:pt idx="280">
                    <c:v>5</c:v>
                  </c:pt>
                  <c:pt idx="281">
                    <c:v>6</c:v>
                  </c:pt>
                  <c:pt idx="282">
                    <c:v>7</c:v>
                  </c:pt>
                  <c:pt idx="283">
                    <c:v>8</c:v>
                  </c:pt>
                  <c:pt idx="284">
                    <c:v>9</c:v>
                  </c:pt>
                  <c:pt idx="285">
                    <c:v>10</c:v>
                  </c:pt>
                  <c:pt idx="286">
                    <c:v>11</c:v>
                  </c:pt>
                  <c:pt idx="287">
                    <c:v>12</c:v>
                  </c:pt>
                  <c:pt idx="288">
                    <c:v>1</c:v>
                  </c:pt>
                  <c:pt idx="289">
                    <c:v>2</c:v>
                  </c:pt>
                  <c:pt idx="290">
                    <c:v>3</c:v>
                  </c:pt>
                  <c:pt idx="291">
                    <c:v>4</c:v>
                  </c:pt>
                  <c:pt idx="292">
                    <c:v>5</c:v>
                  </c:pt>
                  <c:pt idx="293">
                    <c:v>6</c:v>
                  </c:pt>
                  <c:pt idx="294">
                    <c:v>7</c:v>
                  </c:pt>
                  <c:pt idx="295">
                    <c:v>8</c:v>
                  </c:pt>
                  <c:pt idx="296">
                    <c:v>9</c:v>
                  </c:pt>
                  <c:pt idx="297">
                    <c:v>10</c:v>
                  </c:pt>
                  <c:pt idx="298">
                    <c:v>11</c:v>
                  </c:pt>
                  <c:pt idx="299">
                    <c:v>12</c:v>
                  </c:pt>
                </c:lvl>
                <c:lvl>
                  <c:pt idx="0">
                    <c:v>1</c:v>
                  </c:pt>
                  <c:pt idx="12">
                    <c:v>2</c:v>
                  </c:pt>
                  <c:pt idx="24">
                    <c:v>3</c:v>
                  </c:pt>
                  <c:pt idx="36">
                    <c:v>4</c:v>
                  </c:pt>
                  <c:pt idx="48">
                    <c:v>5</c:v>
                  </c:pt>
                  <c:pt idx="60">
                    <c:v>6</c:v>
                  </c:pt>
                  <c:pt idx="72">
                    <c:v>7</c:v>
                  </c:pt>
                  <c:pt idx="84">
                    <c:v>8</c:v>
                  </c:pt>
                  <c:pt idx="96">
                    <c:v>9</c:v>
                  </c:pt>
                  <c:pt idx="108">
                    <c:v>10</c:v>
                  </c:pt>
                  <c:pt idx="120">
                    <c:v>11</c:v>
                  </c:pt>
                  <c:pt idx="132">
                    <c:v>12</c:v>
                  </c:pt>
                  <c:pt idx="144">
                    <c:v>13</c:v>
                  </c:pt>
                  <c:pt idx="156">
                    <c:v>14</c:v>
                  </c:pt>
                  <c:pt idx="168">
                    <c:v>15</c:v>
                  </c:pt>
                  <c:pt idx="180">
                    <c:v>16</c:v>
                  </c:pt>
                  <c:pt idx="192">
                    <c:v>17</c:v>
                  </c:pt>
                  <c:pt idx="204">
                    <c:v>18</c:v>
                  </c:pt>
                  <c:pt idx="216">
                    <c:v>19</c:v>
                  </c:pt>
                  <c:pt idx="228">
                    <c:v>20</c:v>
                  </c:pt>
                  <c:pt idx="240">
                    <c:v>21</c:v>
                  </c:pt>
                  <c:pt idx="252">
                    <c:v>22</c:v>
                  </c:pt>
                  <c:pt idx="264">
                    <c:v>23</c:v>
                  </c:pt>
                  <c:pt idx="276">
                    <c:v>24</c:v>
                  </c:pt>
                  <c:pt idx="288">
                    <c:v>25</c:v>
                  </c:pt>
                </c:lvl>
              </c:multiLvlStrCache>
            </c:multiLvlStrRef>
          </c:xVal>
          <c:yVal>
            <c:numRef>
              <c:f>Feuil3!$G$4:$G$303</c:f>
              <c:numCache>
                <c:formatCode>#,##0\ "€"</c:formatCode>
                <c:ptCount val="300"/>
                <c:pt idx="0">
                  <c:v>60.833333333333329</c:v>
                </c:pt>
                <c:pt idx="1">
                  <c:v>121.66666666666666</c:v>
                </c:pt>
                <c:pt idx="2">
                  <c:v>182.5</c:v>
                </c:pt>
                <c:pt idx="3">
                  <c:v>243.33333333333331</c:v>
                </c:pt>
                <c:pt idx="4">
                  <c:v>304.16666666666663</c:v>
                </c:pt>
                <c:pt idx="5">
                  <c:v>364.99999999999994</c:v>
                </c:pt>
                <c:pt idx="6">
                  <c:v>425.83333333333326</c:v>
                </c:pt>
                <c:pt idx="7">
                  <c:v>486.66666666666657</c:v>
                </c:pt>
                <c:pt idx="8">
                  <c:v>547.49999999999989</c:v>
                </c:pt>
                <c:pt idx="9">
                  <c:v>608.33333333333326</c:v>
                </c:pt>
                <c:pt idx="10">
                  <c:v>669.16666666666663</c:v>
                </c:pt>
                <c:pt idx="11">
                  <c:v>730</c:v>
                </c:pt>
                <c:pt idx="12">
                  <c:v>790.83333333333337</c:v>
                </c:pt>
                <c:pt idx="13">
                  <c:v>851.66666666666674</c:v>
                </c:pt>
                <c:pt idx="14">
                  <c:v>912.50000000000011</c:v>
                </c:pt>
                <c:pt idx="15">
                  <c:v>973.33333333333348</c:v>
                </c:pt>
                <c:pt idx="16">
                  <c:v>1034.1666666666667</c:v>
                </c:pt>
                <c:pt idx="17">
                  <c:v>1095</c:v>
                </c:pt>
                <c:pt idx="18">
                  <c:v>1155.8333333333333</c:v>
                </c:pt>
                <c:pt idx="19">
                  <c:v>1216.6666666666665</c:v>
                </c:pt>
                <c:pt idx="20">
                  <c:v>1277.4999999999998</c:v>
                </c:pt>
                <c:pt idx="21">
                  <c:v>1338.333333333333</c:v>
                </c:pt>
                <c:pt idx="22">
                  <c:v>1399.1666666666663</c:v>
                </c:pt>
                <c:pt idx="23">
                  <c:v>1459.9999999999995</c:v>
                </c:pt>
                <c:pt idx="24">
                  <c:v>1520.8333333333328</c:v>
                </c:pt>
                <c:pt idx="25">
                  <c:v>1581.6666666666661</c:v>
                </c:pt>
                <c:pt idx="26">
                  <c:v>1642.4999999999993</c:v>
                </c:pt>
                <c:pt idx="27">
                  <c:v>1703.3333333333326</c:v>
                </c:pt>
                <c:pt idx="28">
                  <c:v>1764.1666666666658</c:v>
                </c:pt>
                <c:pt idx="29">
                  <c:v>1824.9999999999991</c:v>
                </c:pt>
                <c:pt idx="30">
                  <c:v>1885.8333333333323</c:v>
                </c:pt>
                <c:pt idx="31">
                  <c:v>1946.6666666666656</c:v>
                </c:pt>
                <c:pt idx="32">
                  <c:v>2007.4999999999989</c:v>
                </c:pt>
                <c:pt idx="33">
                  <c:v>2068.3333333333321</c:v>
                </c:pt>
                <c:pt idx="34">
                  <c:v>2129.1666666666656</c:v>
                </c:pt>
                <c:pt idx="35">
                  <c:v>2189.9999999999991</c:v>
                </c:pt>
                <c:pt idx="36">
                  <c:v>2250.8333333333326</c:v>
                </c:pt>
                <c:pt idx="37">
                  <c:v>2311.6666666666661</c:v>
                </c:pt>
                <c:pt idx="38">
                  <c:v>2372.4999999999995</c:v>
                </c:pt>
                <c:pt idx="39">
                  <c:v>2433.333333333333</c:v>
                </c:pt>
                <c:pt idx="40">
                  <c:v>2494.1666666666665</c:v>
                </c:pt>
                <c:pt idx="41">
                  <c:v>2555</c:v>
                </c:pt>
                <c:pt idx="42">
                  <c:v>2615.8333333333335</c:v>
                </c:pt>
                <c:pt idx="43">
                  <c:v>2676.666666666667</c:v>
                </c:pt>
                <c:pt idx="44">
                  <c:v>2737.5000000000005</c:v>
                </c:pt>
                <c:pt idx="45">
                  <c:v>2798.3333333333339</c:v>
                </c:pt>
                <c:pt idx="46">
                  <c:v>2859.1666666666674</c:v>
                </c:pt>
                <c:pt idx="47">
                  <c:v>2920.0000000000009</c:v>
                </c:pt>
                <c:pt idx="48">
                  <c:v>2980.8333333333344</c:v>
                </c:pt>
                <c:pt idx="49">
                  <c:v>3041.6666666666679</c:v>
                </c:pt>
                <c:pt idx="50">
                  <c:v>3102.5000000000014</c:v>
                </c:pt>
                <c:pt idx="51">
                  <c:v>3163.3333333333348</c:v>
                </c:pt>
                <c:pt idx="52">
                  <c:v>3224.1666666666683</c:v>
                </c:pt>
                <c:pt idx="53">
                  <c:v>3285.0000000000018</c:v>
                </c:pt>
                <c:pt idx="54">
                  <c:v>3345.8333333333353</c:v>
                </c:pt>
                <c:pt idx="55">
                  <c:v>3406.6666666666688</c:v>
                </c:pt>
                <c:pt idx="56">
                  <c:v>3467.5000000000023</c:v>
                </c:pt>
                <c:pt idx="57">
                  <c:v>3528.3333333333358</c:v>
                </c:pt>
                <c:pt idx="58">
                  <c:v>3589.1666666666692</c:v>
                </c:pt>
                <c:pt idx="59">
                  <c:v>3650.0000000000027</c:v>
                </c:pt>
                <c:pt idx="60">
                  <c:v>3710.8333333333362</c:v>
                </c:pt>
                <c:pt idx="61">
                  <c:v>3771.6666666666697</c:v>
                </c:pt>
                <c:pt idx="62">
                  <c:v>3832.5000000000032</c:v>
                </c:pt>
                <c:pt idx="63">
                  <c:v>3893.3333333333367</c:v>
                </c:pt>
                <c:pt idx="64">
                  <c:v>3954.1666666666702</c:v>
                </c:pt>
                <c:pt idx="65">
                  <c:v>4015.0000000000036</c:v>
                </c:pt>
                <c:pt idx="66">
                  <c:v>4075.8333333333371</c:v>
                </c:pt>
                <c:pt idx="67">
                  <c:v>4136.6666666666706</c:v>
                </c:pt>
                <c:pt idx="68">
                  <c:v>4197.5000000000036</c:v>
                </c:pt>
                <c:pt idx="69">
                  <c:v>4258.3333333333367</c:v>
                </c:pt>
                <c:pt idx="70">
                  <c:v>4319.1666666666697</c:v>
                </c:pt>
                <c:pt idx="71">
                  <c:v>4380.0000000000027</c:v>
                </c:pt>
                <c:pt idx="72">
                  <c:v>4440.8333333333358</c:v>
                </c:pt>
                <c:pt idx="73">
                  <c:v>4501.6666666666688</c:v>
                </c:pt>
                <c:pt idx="74">
                  <c:v>4562.5000000000018</c:v>
                </c:pt>
                <c:pt idx="75">
                  <c:v>4623.3333333333348</c:v>
                </c:pt>
                <c:pt idx="76">
                  <c:v>4684.1666666666679</c:v>
                </c:pt>
                <c:pt idx="77">
                  <c:v>4745.0000000000009</c:v>
                </c:pt>
                <c:pt idx="78">
                  <c:v>4805.8333333333339</c:v>
                </c:pt>
                <c:pt idx="79">
                  <c:v>4866.666666666667</c:v>
                </c:pt>
                <c:pt idx="80">
                  <c:v>4927.5</c:v>
                </c:pt>
                <c:pt idx="81">
                  <c:v>4988.333333333333</c:v>
                </c:pt>
                <c:pt idx="82">
                  <c:v>5049.1666666666661</c:v>
                </c:pt>
                <c:pt idx="83">
                  <c:v>5109.9999999999991</c:v>
                </c:pt>
                <c:pt idx="84">
                  <c:v>5170.8333333333321</c:v>
                </c:pt>
                <c:pt idx="85">
                  <c:v>5231.6666666666652</c:v>
                </c:pt>
                <c:pt idx="86">
                  <c:v>5292.4999999999982</c:v>
                </c:pt>
                <c:pt idx="87">
                  <c:v>5353.3333333333312</c:v>
                </c:pt>
                <c:pt idx="88">
                  <c:v>5414.1666666666642</c:v>
                </c:pt>
                <c:pt idx="89">
                  <c:v>5474.9999999999973</c:v>
                </c:pt>
                <c:pt idx="90">
                  <c:v>5535.8333333333303</c:v>
                </c:pt>
                <c:pt idx="91">
                  <c:v>5596.6666666666633</c:v>
                </c:pt>
                <c:pt idx="92">
                  <c:v>5657.4999999999964</c:v>
                </c:pt>
                <c:pt idx="93">
                  <c:v>5718.3333333333294</c:v>
                </c:pt>
                <c:pt idx="94">
                  <c:v>5779.1666666666624</c:v>
                </c:pt>
                <c:pt idx="95">
                  <c:v>5839.9999999999955</c:v>
                </c:pt>
                <c:pt idx="96">
                  <c:v>5900.8333333333285</c:v>
                </c:pt>
                <c:pt idx="97">
                  <c:v>5961.6666666666615</c:v>
                </c:pt>
                <c:pt idx="98">
                  <c:v>6022.4999999999945</c:v>
                </c:pt>
                <c:pt idx="99">
                  <c:v>6083.3333333333276</c:v>
                </c:pt>
                <c:pt idx="100">
                  <c:v>6144.1666666666606</c:v>
                </c:pt>
                <c:pt idx="101">
                  <c:v>6204.9999999999936</c:v>
                </c:pt>
                <c:pt idx="102">
                  <c:v>6265.8333333333267</c:v>
                </c:pt>
                <c:pt idx="103">
                  <c:v>6326.6666666666597</c:v>
                </c:pt>
                <c:pt idx="104">
                  <c:v>6387.4999999999927</c:v>
                </c:pt>
                <c:pt idx="105">
                  <c:v>6448.3333333333258</c:v>
                </c:pt>
                <c:pt idx="106">
                  <c:v>6509.1666666666588</c:v>
                </c:pt>
                <c:pt idx="107">
                  <c:v>6569.9999999999918</c:v>
                </c:pt>
                <c:pt idx="108">
                  <c:v>6630.8333333333248</c:v>
                </c:pt>
                <c:pt idx="109">
                  <c:v>6691.6666666666579</c:v>
                </c:pt>
                <c:pt idx="110">
                  <c:v>6752.4999999999909</c:v>
                </c:pt>
                <c:pt idx="111">
                  <c:v>6813.3333333333239</c:v>
                </c:pt>
                <c:pt idx="112">
                  <c:v>6874.166666666657</c:v>
                </c:pt>
                <c:pt idx="113">
                  <c:v>6934.99999999999</c:v>
                </c:pt>
                <c:pt idx="114">
                  <c:v>6995.833333333323</c:v>
                </c:pt>
                <c:pt idx="115">
                  <c:v>7056.6666666666561</c:v>
                </c:pt>
                <c:pt idx="116">
                  <c:v>7117.4999999999891</c:v>
                </c:pt>
                <c:pt idx="117">
                  <c:v>7178.3333333333221</c:v>
                </c:pt>
                <c:pt idx="118">
                  <c:v>7239.1666666666551</c:v>
                </c:pt>
                <c:pt idx="119">
                  <c:v>7299.9999999999882</c:v>
                </c:pt>
                <c:pt idx="120">
                  <c:v>7360.8333333333212</c:v>
                </c:pt>
                <c:pt idx="121">
                  <c:v>7421.6666666666542</c:v>
                </c:pt>
                <c:pt idx="122">
                  <c:v>7482.4999999999873</c:v>
                </c:pt>
                <c:pt idx="123">
                  <c:v>7543.3333333333203</c:v>
                </c:pt>
                <c:pt idx="124">
                  <c:v>7604.1666666666533</c:v>
                </c:pt>
                <c:pt idx="125">
                  <c:v>7664.9999999999864</c:v>
                </c:pt>
                <c:pt idx="126">
                  <c:v>7725.8333333333194</c:v>
                </c:pt>
                <c:pt idx="127">
                  <c:v>7786.6666666666524</c:v>
                </c:pt>
                <c:pt idx="128">
                  <c:v>7847.4999999999854</c:v>
                </c:pt>
                <c:pt idx="129">
                  <c:v>7908.3333333333185</c:v>
                </c:pt>
                <c:pt idx="130">
                  <c:v>7969.1666666666515</c:v>
                </c:pt>
                <c:pt idx="131">
                  <c:v>8029.9999999999845</c:v>
                </c:pt>
                <c:pt idx="132">
                  <c:v>8090.8333333333176</c:v>
                </c:pt>
                <c:pt idx="133">
                  <c:v>8151.6666666666506</c:v>
                </c:pt>
                <c:pt idx="134">
                  <c:v>8212.4999999999836</c:v>
                </c:pt>
                <c:pt idx="135">
                  <c:v>8273.3333333333176</c:v>
                </c:pt>
                <c:pt idx="136">
                  <c:v>8334.1666666666515</c:v>
                </c:pt>
                <c:pt idx="137">
                  <c:v>8394.9999999999854</c:v>
                </c:pt>
                <c:pt idx="138">
                  <c:v>8455.8333333333194</c:v>
                </c:pt>
                <c:pt idx="139">
                  <c:v>8516.6666666666533</c:v>
                </c:pt>
                <c:pt idx="140">
                  <c:v>8577.4999999999873</c:v>
                </c:pt>
                <c:pt idx="141">
                  <c:v>8638.3333333333212</c:v>
                </c:pt>
                <c:pt idx="142">
                  <c:v>8699.1666666666551</c:v>
                </c:pt>
                <c:pt idx="143">
                  <c:v>8759.9999999999891</c:v>
                </c:pt>
                <c:pt idx="144">
                  <c:v>8820.833333333323</c:v>
                </c:pt>
                <c:pt idx="145">
                  <c:v>8881.666666666657</c:v>
                </c:pt>
                <c:pt idx="146">
                  <c:v>8942.4999999999909</c:v>
                </c:pt>
                <c:pt idx="147">
                  <c:v>9003.3333333333248</c:v>
                </c:pt>
                <c:pt idx="148">
                  <c:v>9064.1666666666588</c:v>
                </c:pt>
                <c:pt idx="149">
                  <c:v>9124.9999999999927</c:v>
                </c:pt>
                <c:pt idx="150">
                  <c:v>9185.8333333333267</c:v>
                </c:pt>
                <c:pt idx="151">
                  <c:v>9246.6666666666606</c:v>
                </c:pt>
                <c:pt idx="152">
                  <c:v>9307.4999999999945</c:v>
                </c:pt>
                <c:pt idx="153">
                  <c:v>9368.3333333333285</c:v>
                </c:pt>
                <c:pt idx="154">
                  <c:v>9429.1666666666624</c:v>
                </c:pt>
                <c:pt idx="155">
                  <c:v>9489.9999999999964</c:v>
                </c:pt>
                <c:pt idx="156">
                  <c:v>9550.8333333333303</c:v>
                </c:pt>
                <c:pt idx="157">
                  <c:v>9611.6666666666642</c:v>
                </c:pt>
                <c:pt idx="158">
                  <c:v>9672.4999999999982</c:v>
                </c:pt>
                <c:pt idx="159">
                  <c:v>9733.3333333333321</c:v>
                </c:pt>
                <c:pt idx="160">
                  <c:v>9794.1666666666661</c:v>
                </c:pt>
                <c:pt idx="161">
                  <c:v>9855</c:v>
                </c:pt>
                <c:pt idx="162">
                  <c:v>9915.8333333333339</c:v>
                </c:pt>
                <c:pt idx="163">
                  <c:v>9976.6666666666679</c:v>
                </c:pt>
                <c:pt idx="164">
                  <c:v>10037.500000000002</c:v>
                </c:pt>
                <c:pt idx="165">
                  <c:v>10098.333333333336</c:v>
                </c:pt>
                <c:pt idx="166">
                  <c:v>10159.16666666667</c:v>
                </c:pt>
                <c:pt idx="167">
                  <c:v>10220.000000000004</c:v>
                </c:pt>
                <c:pt idx="168">
                  <c:v>10280.833333333338</c:v>
                </c:pt>
                <c:pt idx="169">
                  <c:v>10341.666666666672</c:v>
                </c:pt>
                <c:pt idx="170">
                  <c:v>10402.500000000005</c:v>
                </c:pt>
                <c:pt idx="171">
                  <c:v>10463.333333333339</c:v>
                </c:pt>
                <c:pt idx="172">
                  <c:v>10524.166666666673</c:v>
                </c:pt>
                <c:pt idx="173">
                  <c:v>10585.000000000007</c:v>
                </c:pt>
                <c:pt idx="174">
                  <c:v>10645.833333333341</c:v>
                </c:pt>
                <c:pt idx="175">
                  <c:v>10706.666666666675</c:v>
                </c:pt>
                <c:pt idx="176">
                  <c:v>10767.500000000009</c:v>
                </c:pt>
                <c:pt idx="177">
                  <c:v>10828.333333333343</c:v>
                </c:pt>
                <c:pt idx="178">
                  <c:v>10889.166666666677</c:v>
                </c:pt>
                <c:pt idx="179">
                  <c:v>10950.000000000011</c:v>
                </c:pt>
                <c:pt idx="180">
                  <c:v>11010.833333333345</c:v>
                </c:pt>
                <c:pt idx="181">
                  <c:v>11071.666666666679</c:v>
                </c:pt>
                <c:pt idx="182">
                  <c:v>11132.500000000013</c:v>
                </c:pt>
                <c:pt idx="183">
                  <c:v>11193.333333333347</c:v>
                </c:pt>
                <c:pt idx="184">
                  <c:v>11254.166666666681</c:v>
                </c:pt>
                <c:pt idx="185">
                  <c:v>11315.000000000015</c:v>
                </c:pt>
                <c:pt idx="186">
                  <c:v>11375.833333333348</c:v>
                </c:pt>
                <c:pt idx="187">
                  <c:v>11436.666666666682</c:v>
                </c:pt>
                <c:pt idx="188">
                  <c:v>11497.500000000016</c:v>
                </c:pt>
                <c:pt idx="189">
                  <c:v>11558.33333333335</c:v>
                </c:pt>
                <c:pt idx="190">
                  <c:v>11619.166666666684</c:v>
                </c:pt>
                <c:pt idx="191">
                  <c:v>11680.000000000018</c:v>
                </c:pt>
                <c:pt idx="192">
                  <c:v>11740.833333333352</c:v>
                </c:pt>
                <c:pt idx="193">
                  <c:v>11801.666666666686</c:v>
                </c:pt>
                <c:pt idx="194">
                  <c:v>11862.50000000002</c:v>
                </c:pt>
                <c:pt idx="195">
                  <c:v>11923.333333333354</c:v>
                </c:pt>
                <c:pt idx="196">
                  <c:v>11984.166666666688</c:v>
                </c:pt>
                <c:pt idx="197">
                  <c:v>12045.000000000022</c:v>
                </c:pt>
                <c:pt idx="198">
                  <c:v>12105.833333333356</c:v>
                </c:pt>
                <c:pt idx="199">
                  <c:v>12166.66666666669</c:v>
                </c:pt>
                <c:pt idx="200">
                  <c:v>12227.500000000024</c:v>
                </c:pt>
                <c:pt idx="201">
                  <c:v>12288.333333333358</c:v>
                </c:pt>
                <c:pt idx="202">
                  <c:v>12349.166666666692</c:v>
                </c:pt>
                <c:pt idx="203">
                  <c:v>12410.000000000025</c:v>
                </c:pt>
                <c:pt idx="204">
                  <c:v>12470.833333333359</c:v>
                </c:pt>
                <c:pt idx="205">
                  <c:v>12531.666666666693</c:v>
                </c:pt>
                <c:pt idx="206">
                  <c:v>12592.500000000027</c:v>
                </c:pt>
                <c:pt idx="207">
                  <c:v>12653.333333333361</c:v>
                </c:pt>
                <c:pt idx="208">
                  <c:v>12714.166666666695</c:v>
                </c:pt>
                <c:pt idx="209">
                  <c:v>12775.000000000029</c:v>
                </c:pt>
                <c:pt idx="210">
                  <c:v>12835.833333333363</c:v>
                </c:pt>
                <c:pt idx="211">
                  <c:v>12896.666666666697</c:v>
                </c:pt>
                <c:pt idx="212">
                  <c:v>12957.500000000031</c:v>
                </c:pt>
                <c:pt idx="213">
                  <c:v>13018.333333333365</c:v>
                </c:pt>
                <c:pt idx="214">
                  <c:v>13079.166666666699</c:v>
                </c:pt>
                <c:pt idx="215">
                  <c:v>13140.000000000033</c:v>
                </c:pt>
                <c:pt idx="216">
                  <c:v>13200.833333333367</c:v>
                </c:pt>
                <c:pt idx="217">
                  <c:v>13261.666666666701</c:v>
                </c:pt>
                <c:pt idx="218">
                  <c:v>13322.500000000035</c:v>
                </c:pt>
                <c:pt idx="219">
                  <c:v>13383.333333333369</c:v>
                </c:pt>
                <c:pt idx="220">
                  <c:v>13444.166666666702</c:v>
                </c:pt>
                <c:pt idx="221">
                  <c:v>13505.000000000036</c:v>
                </c:pt>
                <c:pt idx="222">
                  <c:v>13565.83333333337</c:v>
                </c:pt>
                <c:pt idx="223">
                  <c:v>13626.666666666704</c:v>
                </c:pt>
                <c:pt idx="224">
                  <c:v>13687.500000000038</c:v>
                </c:pt>
                <c:pt idx="225">
                  <c:v>13748.333333333372</c:v>
                </c:pt>
                <c:pt idx="226">
                  <c:v>13809.166666666706</c:v>
                </c:pt>
                <c:pt idx="227">
                  <c:v>13870.00000000004</c:v>
                </c:pt>
                <c:pt idx="228">
                  <c:v>13930.833333333374</c:v>
                </c:pt>
                <c:pt idx="229">
                  <c:v>13991.666666666708</c:v>
                </c:pt>
                <c:pt idx="230">
                  <c:v>14052.500000000042</c:v>
                </c:pt>
                <c:pt idx="231">
                  <c:v>14113.333333333376</c:v>
                </c:pt>
                <c:pt idx="232">
                  <c:v>14174.16666666671</c:v>
                </c:pt>
                <c:pt idx="233">
                  <c:v>14235.000000000044</c:v>
                </c:pt>
                <c:pt idx="234">
                  <c:v>14295.833333333378</c:v>
                </c:pt>
                <c:pt idx="235">
                  <c:v>14356.666666666712</c:v>
                </c:pt>
                <c:pt idx="236">
                  <c:v>14417.500000000045</c:v>
                </c:pt>
                <c:pt idx="237">
                  <c:v>14478.333333333379</c:v>
                </c:pt>
                <c:pt idx="238">
                  <c:v>14539.166666666713</c:v>
                </c:pt>
                <c:pt idx="239">
                  <c:v>14600.000000000047</c:v>
                </c:pt>
                <c:pt idx="240">
                  <c:v>14660.833333333381</c:v>
                </c:pt>
                <c:pt idx="241">
                  <c:v>14721.666666666715</c:v>
                </c:pt>
                <c:pt idx="242">
                  <c:v>14782.500000000049</c:v>
                </c:pt>
                <c:pt idx="243">
                  <c:v>14843.333333333383</c:v>
                </c:pt>
                <c:pt idx="244">
                  <c:v>14904.166666666717</c:v>
                </c:pt>
                <c:pt idx="245">
                  <c:v>14965.000000000051</c:v>
                </c:pt>
                <c:pt idx="246">
                  <c:v>15025.833333333385</c:v>
                </c:pt>
                <c:pt idx="247">
                  <c:v>15086.666666666719</c:v>
                </c:pt>
                <c:pt idx="248">
                  <c:v>15147.500000000053</c:v>
                </c:pt>
                <c:pt idx="249">
                  <c:v>15208.333333333387</c:v>
                </c:pt>
                <c:pt idx="250">
                  <c:v>15269.166666666721</c:v>
                </c:pt>
                <c:pt idx="251">
                  <c:v>15330.000000000055</c:v>
                </c:pt>
                <c:pt idx="252">
                  <c:v>15390.833333333389</c:v>
                </c:pt>
                <c:pt idx="253">
                  <c:v>15451.666666666722</c:v>
                </c:pt>
                <c:pt idx="254">
                  <c:v>15512.500000000056</c:v>
                </c:pt>
                <c:pt idx="255">
                  <c:v>15573.33333333339</c:v>
                </c:pt>
                <c:pt idx="256">
                  <c:v>15634.166666666724</c:v>
                </c:pt>
                <c:pt idx="257">
                  <c:v>15695.000000000058</c:v>
                </c:pt>
                <c:pt idx="258">
                  <c:v>15755.833333333392</c:v>
                </c:pt>
                <c:pt idx="259">
                  <c:v>15816.666666666726</c:v>
                </c:pt>
                <c:pt idx="260">
                  <c:v>15877.50000000006</c:v>
                </c:pt>
                <c:pt idx="261">
                  <c:v>15938.333333333394</c:v>
                </c:pt>
                <c:pt idx="262">
                  <c:v>15999.166666666728</c:v>
                </c:pt>
                <c:pt idx="263">
                  <c:v>16060.000000000062</c:v>
                </c:pt>
                <c:pt idx="264">
                  <c:v>16120.833333333396</c:v>
                </c:pt>
                <c:pt idx="265">
                  <c:v>16181.66666666673</c:v>
                </c:pt>
                <c:pt idx="266">
                  <c:v>16242.500000000064</c:v>
                </c:pt>
                <c:pt idx="267">
                  <c:v>16303.333333333398</c:v>
                </c:pt>
                <c:pt idx="268">
                  <c:v>16364.166666666732</c:v>
                </c:pt>
                <c:pt idx="269">
                  <c:v>16425.000000000065</c:v>
                </c:pt>
                <c:pt idx="270">
                  <c:v>16485.833333333398</c:v>
                </c:pt>
                <c:pt idx="271">
                  <c:v>16546.66666666673</c:v>
                </c:pt>
                <c:pt idx="272">
                  <c:v>16607.500000000062</c:v>
                </c:pt>
                <c:pt idx="273">
                  <c:v>16668.333333333394</c:v>
                </c:pt>
                <c:pt idx="274">
                  <c:v>16729.166666666726</c:v>
                </c:pt>
                <c:pt idx="275">
                  <c:v>16790.000000000058</c:v>
                </c:pt>
                <c:pt idx="276">
                  <c:v>16850.83333333339</c:v>
                </c:pt>
                <c:pt idx="277">
                  <c:v>16911.666666666722</c:v>
                </c:pt>
                <c:pt idx="278">
                  <c:v>16972.500000000055</c:v>
                </c:pt>
                <c:pt idx="279">
                  <c:v>17033.333333333387</c:v>
                </c:pt>
                <c:pt idx="280">
                  <c:v>17094.166666666719</c:v>
                </c:pt>
                <c:pt idx="281">
                  <c:v>17155.000000000051</c:v>
                </c:pt>
                <c:pt idx="282">
                  <c:v>17215.833333333383</c:v>
                </c:pt>
                <c:pt idx="283">
                  <c:v>17276.666666666715</c:v>
                </c:pt>
                <c:pt idx="284">
                  <c:v>17337.500000000047</c:v>
                </c:pt>
                <c:pt idx="285">
                  <c:v>17398.333333333379</c:v>
                </c:pt>
                <c:pt idx="286">
                  <c:v>17459.166666666712</c:v>
                </c:pt>
                <c:pt idx="287">
                  <c:v>17520.000000000044</c:v>
                </c:pt>
                <c:pt idx="288">
                  <c:v>17580.833333333376</c:v>
                </c:pt>
                <c:pt idx="289">
                  <c:v>17641.666666666708</c:v>
                </c:pt>
                <c:pt idx="290">
                  <c:v>17702.50000000004</c:v>
                </c:pt>
                <c:pt idx="291">
                  <c:v>17763.333333333372</c:v>
                </c:pt>
                <c:pt idx="292">
                  <c:v>17824.166666666704</c:v>
                </c:pt>
                <c:pt idx="293">
                  <c:v>17885.000000000036</c:v>
                </c:pt>
                <c:pt idx="294">
                  <c:v>17945.833333333369</c:v>
                </c:pt>
                <c:pt idx="295">
                  <c:v>18006.666666666701</c:v>
                </c:pt>
                <c:pt idx="296">
                  <c:v>18067.500000000033</c:v>
                </c:pt>
                <c:pt idx="297">
                  <c:v>18128.333333333365</c:v>
                </c:pt>
                <c:pt idx="298">
                  <c:v>18189.166666666697</c:v>
                </c:pt>
                <c:pt idx="299">
                  <c:v>18250.000000000029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4E-4902-A891-AB1A04D80ECE}"/>
            </c:ext>
          </c:extLst>
        </c:ser>
        <c:ser>
          <c:idx val="0"/>
          <c:order val="1"/>
          <c:tx>
            <c:v>DDU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rgbClr val="00B0F0"/>
                </a:solidFill>
              </a:ln>
              <a:effectLst/>
            </c:spPr>
          </c:marker>
          <c:xVal>
            <c:multiLvlStrRef>
              <c:f>Feuil3!$A$4:$B$303</c:f>
              <c:multiLvlStrCache>
                <c:ptCount val="300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  <c:pt idx="53">
                    <c:v>6</c:v>
                  </c:pt>
                  <c:pt idx="54">
                    <c:v>7</c:v>
                  </c:pt>
                  <c:pt idx="55">
                    <c:v>8</c:v>
                  </c:pt>
                  <c:pt idx="56">
                    <c:v>9</c:v>
                  </c:pt>
                  <c:pt idx="57">
                    <c:v>10</c:v>
                  </c:pt>
                  <c:pt idx="58">
                    <c:v>11</c:v>
                  </c:pt>
                  <c:pt idx="59">
                    <c:v>12</c:v>
                  </c:pt>
                  <c:pt idx="60">
                    <c:v>1</c:v>
                  </c:pt>
                  <c:pt idx="61">
                    <c:v>2</c:v>
                  </c:pt>
                  <c:pt idx="62">
                    <c:v>3</c:v>
                  </c:pt>
                  <c:pt idx="63">
                    <c:v>4</c:v>
                  </c:pt>
                  <c:pt idx="64">
                    <c:v>5</c:v>
                  </c:pt>
                  <c:pt idx="65">
                    <c:v>6</c:v>
                  </c:pt>
                  <c:pt idx="66">
                    <c:v>7</c:v>
                  </c:pt>
                  <c:pt idx="67">
                    <c:v>8</c:v>
                  </c:pt>
                  <c:pt idx="68">
                    <c:v>9</c:v>
                  </c:pt>
                  <c:pt idx="69">
                    <c:v>10</c:v>
                  </c:pt>
                  <c:pt idx="70">
                    <c:v>11</c:v>
                  </c:pt>
                  <c:pt idx="71">
                    <c:v>12</c:v>
                  </c:pt>
                  <c:pt idx="72">
                    <c:v>1</c:v>
                  </c:pt>
                  <c:pt idx="73">
                    <c:v>2</c:v>
                  </c:pt>
                  <c:pt idx="74">
                    <c:v>3</c:v>
                  </c:pt>
                  <c:pt idx="75">
                    <c:v>4</c:v>
                  </c:pt>
                  <c:pt idx="76">
                    <c:v>5</c:v>
                  </c:pt>
                  <c:pt idx="77">
                    <c:v>6</c:v>
                  </c:pt>
                  <c:pt idx="78">
                    <c:v>7</c:v>
                  </c:pt>
                  <c:pt idx="79">
                    <c:v>8</c:v>
                  </c:pt>
                  <c:pt idx="80">
                    <c:v>9</c:v>
                  </c:pt>
                  <c:pt idx="81">
                    <c:v>10</c:v>
                  </c:pt>
                  <c:pt idx="82">
                    <c:v>11</c:v>
                  </c:pt>
                  <c:pt idx="83">
                    <c:v>12</c:v>
                  </c:pt>
                  <c:pt idx="84">
                    <c:v>1</c:v>
                  </c:pt>
                  <c:pt idx="85">
                    <c:v>2</c:v>
                  </c:pt>
                  <c:pt idx="86">
                    <c:v>3</c:v>
                  </c:pt>
                  <c:pt idx="87">
                    <c:v>4</c:v>
                  </c:pt>
                  <c:pt idx="88">
                    <c:v>5</c:v>
                  </c:pt>
                  <c:pt idx="89">
                    <c:v>6</c:v>
                  </c:pt>
                  <c:pt idx="90">
                    <c:v>7</c:v>
                  </c:pt>
                  <c:pt idx="91">
                    <c:v>8</c:v>
                  </c:pt>
                  <c:pt idx="92">
                    <c:v>9</c:v>
                  </c:pt>
                  <c:pt idx="93">
                    <c:v>10</c:v>
                  </c:pt>
                  <c:pt idx="94">
                    <c:v>11</c:v>
                  </c:pt>
                  <c:pt idx="95">
                    <c:v>12</c:v>
                  </c:pt>
                  <c:pt idx="96">
                    <c:v>1</c:v>
                  </c:pt>
                  <c:pt idx="97">
                    <c:v>2</c:v>
                  </c:pt>
                  <c:pt idx="98">
                    <c:v>3</c:v>
                  </c:pt>
                  <c:pt idx="99">
                    <c:v>4</c:v>
                  </c:pt>
                  <c:pt idx="100">
                    <c:v>5</c:v>
                  </c:pt>
                  <c:pt idx="101">
                    <c:v>6</c:v>
                  </c:pt>
                  <c:pt idx="102">
                    <c:v>7</c:v>
                  </c:pt>
                  <c:pt idx="103">
                    <c:v>8</c:v>
                  </c:pt>
                  <c:pt idx="104">
                    <c:v>9</c:v>
                  </c:pt>
                  <c:pt idx="105">
                    <c:v>10</c:v>
                  </c:pt>
                  <c:pt idx="106">
                    <c:v>11</c:v>
                  </c:pt>
                  <c:pt idx="107">
                    <c:v>12</c:v>
                  </c:pt>
                  <c:pt idx="108">
                    <c:v>1</c:v>
                  </c:pt>
                  <c:pt idx="109">
                    <c:v>2</c:v>
                  </c:pt>
                  <c:pt idx="110">
                    <c:v>3</c:v>
                  </c:pt>
                  <c:pt idx="111">
                    <c:v>4</c:v>
                  </c:pt>
                  <c:pt idx="112">
                    <c:v>5</c:v>
                  </c:pt>
                  <c:pt idx="113">
                    <c:v>6</c:v>
                  </c:pt>
                  <c:pt idx="114">
                    <c:v>7</c:v>
                  </c:pt>
                  <c:pt idx="115">
                    <c:v>8</c:v>
                  </c:pt>
                  <c:pt idx="116">
                    <c:v>9</c:v>
                  </c:pt>
                  <c:pt idx="117">
                    <c:v>10</c:v>
                  </c:pt>
                  <c:pt idx="118">
                    <c:v>11</c:v>
                  </c:pt>
                  <c:pt idx="119">
                    <c:v>12</c:v>
                  </c:pt>
                  <c:pt idx="120">
                    <c:v>1</c:v>
                  </c:pt>
                  <c:pt idx="121">
                    <c:v>2</c:v>
                  </c:pt>
                  <c:pt idx="122">
                    <c:v>3</c:v>
                  </c:pt>
                  <c:pt idx="123">
                    <c:v>4</c:v>
                  </c:pt>
                  <c:pt idx="124">
                    <c:v>5</c:v>
                  </c:pt>
                  <c:pt idx="125">
                    <c:v>6</c:v>
                  </c:pt>
                  <c:pt idx="126">
                    <c:v>7</c:v>
                  </c:pt>
                  <c:pt idx="127">
                    <c:v>8</c:v>
                  </c:pt>
                  <c:pt idx="128">
                    <c:v>9</c:v>
                  </c:pt>
                  <c:pt idx="129">
                    <c:v>10</c:v>
                  </c:pt>
                  <c:pt idx="130">
                    <c:v>11</c:v>
                  </c:pt>
                  <c:pt idx="131">
                    <c:v>12</c:v>
                  </c:pt>
                  <c:pt idx="132">
                    <c:v>1</c:v>
                  </c:pt>
                  <c:pt idx="133">
                    <c:v>2</c:v>
                  </c:pt>
                  <c:pt idx="134">
                    <c:v>3</c:v>
                  </c:pt>
                  <c:pt idx="135">
                    <c:v>4</c:v>
                  </c:pt>
                  <c:pt idx="136">
                    <c:v>5</c:v>
                  </c:pt>
                  <c:pt idx="137">
                    <c:v>6</c:v>
                  </c:pt>
                  <c:pt idx="138">
                    <c:v>7</c:v>
                  </c:pt>
                  <c:pt idx="139">
                    <c:v>8</c:v>
                  </c:pt>
                  <c:pt idx="140">
                    <c:v>9</c:v>
                  </c:pt>
                  <c:pt idx="141">
                    <c:v>10</c:v>
                  </c:pt>
                  <c:pt idx="142">
                    <c:v>11</c:v>
                  </c:pt>
                  <c:pt idx="143">
                    <c:v>12</c:v>
                  </c:pt>
                  <c:pt idx="144">
                    <c:v>1</c:v>
                  </c:pt>
                  <c:pt idx="145">
                    <c:v>2</c:v>
                  </c:pt>
                  <c:pt idx="146">
                    <c:v>3</c:v>
                  </c:pt>
                  <c:pt idx="147">
                    <c:v>4</c:v>
                  </c:pt>
                  <c:pt idx="148">
                    <c:v>5</c:v>
                  </c:pt>
                  <c:pt idx="149">
                    <c:v>6</c:v>
                  </c:pt>
                  <c:pt idx="150">
                    <c:v>7</c:v>
                  </c:pt>
                  <c:pt idx="151">
                    <c:v>8</c:v>
                  </c:pt>
                  <c:pt idx="152">
                    <c:v>9</c:v>
                  </c:pt>
                  <c:pt idx="153">
                    <c:v>10</c:v>
                  </c:pt>
                  <c:pt idx="154">
                    <c:v>11</c:v>
                  </c:pt>
                  <c:pt idx="155">
                    <c:v>12</c:v>
                  </c:pt>
                  <c:pt idx="156">
                    <c:v>1</c:v>
                  </c:pt>
                  <c:pt idx="157">
                    <c:v>2</c:v>
                  </c:pt>
                  <c:pt idx="158">
                    <c:v>3</c:v>
                  </c:pt>
                  <c:pt idx="159">
                    <c:v>4</c:v>
                  </c:pt>
                  <c:pt idx="160">
                    <c:v>5</c:v>
                  </c:pt>
                  <c:pt idx="161">
                    <c:v>6</c:v>
                  </c:pt>
                  <c:pt idx="162">
                    <c:v>7</c:v>
                  </c:pt>
                  <c:pt idx="163">
                    <c:v>8</c:v>
                  </c:pt>
                  <c:pt idx="164">
                    <c:v>9</c:v>
                  </c:pt>
                  <c:pt idx="165">
                    <c:v>10</c:v>
                  </c:pt>
                  <c:pt idx="166">
                    <c:v>11</c:v>
                  </c:pt>
                  <c:pt idx="167">
                    <c:v>12</c:v>
                  </c:pt>
                  <c:pt idx="168">
                    <c:v>1</c:v>
                  </c:pt>
                  <c:pt idx="169">
                    <c:v>2</c:v>
                  </c:pt>
                  <c:pt idx="170">
                    <c:v>3</c:v>
                  </c:pt>
                  <c:pt idx="171">
                    <c:v>4</c:v>
                  </c:pt>
                  <c:pt idx="172">
                    <c:v>5</c:v>
                  </c:pt>
                  <c:pt idx="173">
                    <c:v>6</c:v>
                  </c:pt>
                  <c:pt idx="174">
                    <c:v>7</c:v>
                  </c:pt>
                  <c:pt idx="175">
                    <c:v>8</c:v>
                  </c:pt>
                  <c:pt idx="176">
                    <c:v>9</c:v>
                  </c:pt>
                  <c:pt idx="177">
                    <c:v>10</c:v>
                  </c:pt>
                  <c:pt idx="178">
                    <c:v>11</c:v>
                  </c:pt>
                  <c:pt idx="179">
                    <c:v>12</c:v>
                  </c:pt>
                  <c:pt idx="180">
                    <c:v>1</c:v>
                  </c:pt>
                  <c:pt idx="181">
                    <c:v>2</c:v>
                  </c:pt>
                  <c:pt idx="182">
                    <c:v>3</c:v>
                  </c:pt>
                  <c:pt idx="183">
                    <c:v>4</c:v>
                  </c:pt>
                  <c:pt idx="184">
                    <c:v>5</c:v>
                  </c:pt>
                  <c:pt idx="185">
                    <c:v>6</c:v>
                  </c:pt>
                  <c:pt idx="186">
                    <c:v>7</c:v>
                  </c:pt>
                  <c:pt idx="187">
                    <c:v>8</c:v>
                  </c:pt>
                  <c:pt idx="188">
                    <c:v>9</c:v>
                  </c:pt>
                  <c:pt idx="189">
                    <c:v>10</c:v>
                  </c:pt>
                  <c:pt idx="190">
                    <c:v>11</c:v>
                  </c:pt>
                  <c:pt idx="191">
                    <c:v>12</c:v>
                  </c:pt>
                  <c:pt idx="192">
                    <c:v>1</c:v>
                  </c:pt>
                  <c:pt idx="193">
                    <c:v>2</c:v>
                  </c:pt>
                  <c:pt idx="194">
                    <c:v>3</c:v>
                  </c:pt>
                  <c:pt idx="195">
                    <c:v>4</c:v>
                  </c:pt>
                  <c:pt idx="196">
                    <c:v>5</c:v>
                  </c:pt>
                  <c:pt idx="197">
                    <c:v>6</c:v>
                  </c:pt>
                  <c:pt idx="198">
                    <c:v>7</c:v>
                  </c:pt>
                  <c:pt idx="199">
                    <c:v>8</c:v>
                  </c:pt>
                  <c:pt idx="200">
                    <c:v>9</c:v>
                  </c:pt>
                  <c:pt idx="201">
                    <c:v>10</c:v>
                  </c:pt>
                  <c:pt idx="202">
                    <c:v>11</c:v>
                  </c:pt>
                  <c:pt idx="203">
                    <c:v>12</c:v>
                  </c:pt>
                  <c:pt idx="204">
                    <c:v>1</c:v>
                  </c:pt>
                  <c:pt idx="205">
                    <c:v>2</c:v>
                  </c:pt>
                  <c:pt idx="206">
                    <c:v>3</c:v>
                  </c:pt>
                  <c:pt idx="207">
                    <c:v>4</c:v>
                  </c:pt>
                  <c:pt idx="208">
                    <c:v>5</c:v>
                  </c:pt>
                  <c:pt idx="209">
                    <c:v>6</c:v>
                  </c:pt>
                  <c:pt idx="210">
                    <c:v>7</c:v>
                  </c:pt>
                  <c:pt idx="211">
                    <c:v>8</c:v>
                  </c:pt>
                  <c:pt idx="212">
                    <c:v>9</c:v>
                  </c:pt>
                  <c:pt idx="213">
                    <c:v>10</c:v>
                  </c:pt>
                  <c:pt idx="214">
                    <c:v>11</c:v>
                  </c:pt>
                  <c:pt idx="215">
                    <c:v>12</c:v>
                  </c:pt>
                  <c:pt idx="216">
                    <c:v>1</c:v>
                  </c:pt>
                  <c:pt idx="217">
                    <c:v>2</c:v>
                  </c:pt>
                  <c:pt idx="218">
                    <c:v>3</c:v>
                  </c:pt>
                  <c:pt idx="219">
                    <c:v>4</c:v>
                  </c:pt>
                  <c:pt idx="220">
                    <c:v>5</c:v>
                  </c:pt>
                  <c:pt idx="221">
                    <c:v>6</c:v>
                  </c:pt>
                  <c:pt idx="222">
                    <c:v>7</c:v>
                  </c:pt>
                  <c:pt idx="223">
                    <c:v>8</c:v>
                  </c:pt>
                  <c:pt idx="224">
                    <c:v>9</c:v>
                  </c:pt>
                  <c:pt idx="225">
                    <c:v>10</c:v>
                  </c:pt>
                  <c:pt idx="226">
                    <c:v>11</c:v>
                  </c:pt>
                  <c:pt idx="227">
                    <c:v>12</c:v>
                  </c:pt>
                  <c:pt idx="228">
                    <c:v>1</c:v>
                  </c:pt>
                  <c:pt idx="229">
                    <c:v>2</c:v>
                  </c:pt>
                  <c:pt idx="230">
                    <c:v>3</c:v>
                  </c:pt>
                  <c:pt idx="231">
                    <c:v>4</c:v>
                  </c:pt>
                  <c:pt idx="232">
                    <c:v>5</c:v>
                  </c:pt>
                  <c:pt idx="233">
                    <c:v>6</c:v>
                  </c:pt>
                  <c:pt idx="234">
                    <c:v>7</c:v>
                  </c:pt>
                  <c:pt idx="235">
                    <c:v>8</c:v>
                  </c:pt>
                  <c:pt idx="236">
                    <c:v>9</c:v>
                  </c:pt>
                  <c:pt idx="237">
                    <c:v>10</c:v>
                  </c:pt>
                  <c:pt idx="238">
                    <c:v>11</c:v>
                  </c:pt>
                  <c:pt idx="239">
                    <c:v>12</c:v>
                  </c:pt>
                  <c:pt idx="240">
                    <c:v>1</c:v>
                  </c:pt>
                  <c:pt idx="241">
                    <c:v>2</c:v>
                  </c:pt>
                  <c:pt idx="242">
                    <c:v>3</c:v>
                  </c:pt>
                  <c:pt idx="243">
                    <c:v>4</c:v>
                  </c:pt>
                  <c:pt idx="244">
                    <c:v>5</c:v>
                  </c:pt>
                  <c:pt idx="245">
                    <c:v>6</c:v>
                  </c:pt>
                  <c:pt idx="246">
                    <c:v>7</c:v>
                  </c:pt>
                  <c:pt idx="247">
                    <c:v>8</c:v>
                  </c:pt>
                  <c:pt idx="248">
                    <c:v>9</c:v>
                  </c:pt>
                  <c:pt idx="249">
                    <c:v>10</c:v>
                  </c:pt>
                  <c:pt idx="250">
                    <c:v>11</c:v>
                  </c:pt>
                  <c:pt idx="251">
                    <c:v>12</c:v>
                  </c:pt>
                  <c:pt idx="252">
                    <c:v>1</c:v>
                  </c:pt>
                  <c:pt idx="253">
                    <c:v>2</c:v>
                  </c:pt>
                  <c:pt idx="254">
                    <c:v>3</c:v>
                  </c:pt>
                  <c:pt idx="255">
                    <c:v>4</c:v>
                  </c:pt>
                  <c:pt idx="256">
                    <c:v>5</c:v>
                  </c:pt>
                  <c:pt idx="257">
                    <c:v>6</c:v>
                  </c:pt>
                  <c:pt idx="258">
                    <c:v>7</c:v>
                  </c:pt>
                  <c:pt idx="259">
                    <c:v>8</c:v>
                  </c:pt>
                  <c:pt idx="260">
                    <c:v>9</c:v>
                  </c:pt>
                  <c:pt idx="261">
                    <c:v>10</c:v>
                  </c:pt>
                  <c:pt idx="262">
                    <c:v>11</c:v>
                  </c:pt>
                  <c:pt idx="263">
                    <c:v>12</c:v>
                  </c:pt>
                  <c:pt idx="264">
                    <c:v>1</c:v>
                  </c:pt>
                  <c:pt idx="265">
                    <c:v>2</c:v>
                  </c:pt>
                  <c:pt idx="266">
                    <c:v>3</c:v>
                  </c:pt>
                  <c:pt idx="267">
                    <c:v>4</c:v>
                  </c:pt>
                  <c:pt idx="268">
                    <c:v>5</c:v>
                  </c:pt>
                  <c:pt idx="269">
                    <c:v>6</c:v>
                  </c:pt>
                  <c:pt idx="270">
                    <c:v>7</c:v>
                  </c:pt>
                  <c:pt idx="271">
                    <c:v>8</c:v>
                  </c:pt>
                  <c:pt idx="272">
                    <c:v>9</c:v>
                  </c:pt>
                  <c:pt idx="273">
                    <c:v>10</c:v>
                  </c:pt>
                  <c:pt idx="274">
                    <c:v>11</c:v>
                  </c:pt>
                  <c:pt idx="275">
                    <c:v>12</c:v>
                  </c:pt>
                  <c:pt idx="276">
                    <c:v>1</c:v>
                  </c:pt>
                  <c:pt idx="277">
                    <c:v>2</c:v>
                  </c:pt>
                  <c:pt idx="278">
                    <c:v>3</c:v>
                  </c:pt>
                  <c:pt idx="279">
                    <c:v>4</c:v>
                  </c:pt>
                  <c:pt idx="280">
                    <c:v>5</c:v>
                  </c:pt>
                  <c:pt idx="281">
                    <c:v>6</c:v>
                  </c:pt>
                  <c:pt idx="282">
                    <c:v>7</c:v>
                  </c:pt>
                  <c:pt idx="283">
                    <c:v>8</c:v>
                  </c:pt>
                  <c:pt idx="284">
                    <c:v>9</c:v>
                  </c:pt>
                  <c:pt idx="285">
                    <c:v>10</c:v>
                  </c:pt>
                  <c:pt idx="286">
                    <c:v>11</c:v>
                  </c:pt>
                  <c:pt idx="287">
                    <c:v>12</c:v>
                  </c:pt>
                  <c:pt idx="288">
                    <c:v>1</c:v>
                  </c:pt>
                  <c:pt idx="289">
                    <c:v>2</c:v>
                  </c:pt>
                  <c:pt idx="290">
                    <c:v>3</c:v>
                  </c:pt>
                  <c:pt idx="291">
                    <c:v>4</c:v>
                  </c:pt>
                  <c:pt idx="292">
                    <c:v>5</c:v>
                  </c:pt>
                  <c:pt idx="293">
                    <c:v>6</c:v>
                  </c:pt>
                  <c:pt idx="294">
                    <c:v>7</c:v>
                  </c:pt>
                  <c:pt idx="295">
                    <c:v>8</c:v>
                  </c:pt>
                  <c:pt idx="296">
                    <c:v>9</c:v>
                  </c:pt>
                  <c:pt idx="297">
                    <c:v>10</c:v>
                  </c:pt>
                  <c:pt idx="298">
                    <c:v>11</c:v>
                  </c:pt>
                  <c:pt idx="299">
                    <c:v>12</c:v>
                  </c:pt>
                </c:lvl>
                <c:lvl>
                  <c:pt idx="0">
                    <c:v>1</c:v>
                  </c:pt>
                  <c:pt idx="12">
                    <c:v>2</c:v>
                  </c:pt>
                  <c:pt idx="24">
                    <c:v>3</c:v>
                  </c:pt>
                  <c:pt idx="36">
                    <c:v>4</c:v>
                  </c:pt>
                  <c:pt idx="48">
                    <c:v>5</c:v>
                  </c:pt>
                  <c:pt idx="60">
                    <c:v>6</c:v>
                  </c:pt>
                  <c:pt idx="72">
                    <c:v>7</c:v>
                  </c:pt>
                  <c:pt idx="84">
                    <c:v>8</c:v>
                  </c:pt>
                  <c:pt idx="96">
                    <c:v>9</c:v>
                  </c:pt>
                  <c:pt idx="108">
                    <c:v>10</c:v>
                  </c:pt>
                  <c:pt idx="120">
                    <c:v>11</c:v>
                  </c:pt>
                  <c:pt idx="132">
                    <c:v>12</c:v>
                  </c:pt>
                  <c:pt idx="144">
                    <c:v>13</c:v>
                  </c:pt>
                  <c:pt idx="156">
                    <c:v>14</c:v>
                  </c:pt>
                  <c:pt idx="168">
                    <c:v>15</c:v>
                  </c:pt>
                  <c:pt idx="180">
                    <c:v>16</c:v>
                  </c:pt>
                  <c:pt idx="192">
                    <c:v>17</c:v>
                  </c:pt>
                  <c:pt idx="204">
                    <c:v>18</c:v>
                  </c:pt>
                  <c:pt idx="216">
                    <c:v>19</c:v>
                  </c:pt>
                  <c:pt idx="228">
                    <c:v>20</c:v>
                  </c:pt>
                  <c:pt idx="240">
                    <c:v>21</c:v>
                  </c:pt>
                  <c:pt idx="252">
                    <c:v>22</c:v>
                  </c:pt>
                  <c:pt idx="264">
                    <c:v>23</c:v>
                  </c:pt>
                  <c:pt idx="276">
                    <c:v>24</c:v>
                  </c:pt>
                  <c:pt idx="288">
                    <c:v>25</c:v>
                  </c:pt>
                </c:lvl>
              </c:multiLvlStrCache>
            </c:multiLvlStrRef>
          </c:xVal>
          <c:yVal>
            <c:numRef>
              <c:f>Feuil3!$H$4:$H$303</c:f>
              <c:numCache>
                <c:formatCode>#,##0\ "€"</c:formatCode>
                <c:ptCount val="300"/>
                <c:pt idx="0">
                  <c:v>6939.166666666667</c:v>
                </c:pt>
                <c:pt idx="1">
                  <c:v>6878.3333333333339</c:v>
                </c:pt>
                <c:pt idx="2">
                  <c:v>6817.5000000000009</c:v>
                </c:pt>
                <c:pt idx="3">
                  <c:v>6756.6666666666679</c:v>
                </c:pt>
                <c:pt idx="4">
                  <c:v>6695.8333333333348</c:v>
                </c:pt>
                <c:pt idx="5">
                  <c:v>6635.0000000000018</c:v>
                </c:pt>
                <c:pt idx="6">
                  <c:v>6574.1666666666688</c:v>
                </c:pt>
                <c:pt idx="7">
                  <c:v>6513.3333333333358</c:v>
                </c:pt>
                <c:pt idx="8">
                  <c:v>6452.5000000000027</c:v>
                </c:pt>
                <c:pt idx="9">
                  <c:v>6391.6666666666697</c:v>
                </c:pt>
                <c:pt idx="10">
                  <c:v>6330.8333333333367</c:v>
                </c:pt>
                <c:pt idx="11">
                  <c:v>6270.0000000000036</c:v>
                </c:pt>
                <c:pt idx="12">
                  <c:v>6684.6966666666704</c:v>
                </c:pt>
                <c:pt idx="13">
                  <c:v>6623.8633333333373</c:v>
                </c:pt>
                <c:pt idx="14">
                  <c:v>6563.0300000000043</c:v>
                </c:pt>
                <c:pt idx="15">
                  <c:v>6502.1966666666713</c:v>
                </c:pt>
                <c:pt idx="16">
                  <c:v>6441.3633333333382</c:v>
                </c:pt>
                <c:pt idx="17">
                  <c:v>6380.5300000000052</c:v>
                </c:pt>
                <c:pt idx="18">
                  <c:v>6319.6966666666722</c:v>
                </c:pt>
                <c:pt idx="19">
                  <c:v>6258.8633333333391</c:v>
                </c:pt>
                <c:pt idx="20">
                  <c:v>6198.0300000000061</c:v>
                </c:pt>
                <c:pt idx="21">
                  <c:v>6137.1966666666731</c:v>
                </c:pt>
                <c:pt idx="22">
                  <c:v>6076.3633333333401</c:v>
                </c:pt>
                <c:pt idx="23">
                  <c:v>6015.530000000007</c:v>
                </c:pt>
                <c:pt idx="24">
                  <c:v>6411.9048266666741</c:v>
                </c:pt>
                <c:pt idx="25">
                  <c:v>6351.0714933333411</c:v>
                </c:pt>
                <c:pt idx="26">
                  <c:v>6290.2381600000081</c:v>
                </c:pt>
                <c:pt idx="27">
                  <c:v>6229.404826666675</c:v>
                </c:pt>
                <c:pt idx="28">
                  <c:v>6168.571493333342</c:v>
                </c:pt>
                <c:pt idx="29">
                  <c:v>6107.738160000009</c:v>
                </c:pt>
                <c:pt idx="30">
                  <c:v>6046.9048266666759</c:v>
                </c:pt>
                <c:pt idx="31">
                  <c:v>5986.0714933333429</c:v>
                </c:pt>
                <c:pt idx="32">
                  <c:v>5925.2381600000099</c:v>
                </c:pt>
                <c:pt idx="33">
                  <c:v>5864.4048266666769</c:v>
                </c:pt>
                <c:pt idx="34">
                  <c:v>5803.5714933333438</c:v>
                </c:pt>
                <c:pt idx="35">
                  <c:v>5742.7381600000108</c:v>
                </c:pt>
                <c:pt idx="36">
                  <c:v>6119.4719741866784</c:v>
                </c:pt>
                <c:pt idx="37">
                  <c:v>6058.6386408533454</c:v>
                </c:pt>
                <c:pt idx="38">
                  <c:v>5997.8053075200123</c:v>
                </c:pt>
                <c:pt idx="39">
                  <c:v>5936.9719741866793</c:v>
                </c:pt>
                <c:pt idx="40">
                  <c:v>5876.1386408533463</c:v>
                </c:pt>
                <c:pt idx="41">
                  <c:v>5815.3053075200132</c:v>
                </c:pt>
                <c:pt idx="42">
                  <c:v>5754.4719741866802</c:v>
                </c:pt>
                <c:pt idx="43">
                  <c:v>5693.6386408533472</c:v>
                </c:pt>
                <c:pt idx="44">
                  <c:v>5632.8053075200141</c:v>
                </c:pt>
                <c:pt idx="45">
                  <c:v>5571.9719741866811</c:v>
                </c:pt>
                <c:pt idx="46">
                  <c:v>5511.1386408533481</c:v>
                </c:pt>
                <c:pt idx="47">
                  <c:v>5450.305307520015</c:v>
                </c:pt>
                <c:pt idx="48">
                  <c:v>5805.983956328123</c:v>
                </c:pt>
                <c:pt idx="49">
                  <c:v>5745.15062299479</c:v>
                </c:pt>
                <c:pt idx="50">
                  <c:v>5684.3172896614569</c:v>
                </c:pt>
                <c:pt idx="51">
                  <c:v>5623.4839563281239</c:v>
                </c:pt>
                <c:pt idx="52">
                  <c:v>5562.6506229947909</c:v>
                </c:pt>
                <c:pt idx="53">
                  <c:v>5501.8172896614578</c:v>
                </c:pt>
                <c:pt idx="54">
                  <c:v>5440.9839563281248</c:v>
                </c:pt>
                <c:pt idx="55">
                  <c:v>5380.1506229947918</c:v>
                </c:pt>
                <c:pt idx="56">
                  <c:v>5319.3172896614587</c:v>
                </c:pt>
                <c:pt idx="57">
                  <c:v>5258.4839563281257</c:v>
                </c:pt>
                <c:pt idx="58">
                  <c:v>5197.6506229947927</c:v>
                </c:pt>
                <c:pt idx="59">
                  <c:v>5136.8172896614597</c:v>
                </c:pt>
                <c:pt idx="60">
                  <c:v>5469.9248011837517</c:v>
                </c:pt>
                <c:pt idx="61">
                  <c:v>5409.0914678504187</c:v>
                </c:pt>
                <c:pt idx="62">
                  <c:v>5348.2581345170856</c:v>
                </c:pt>
                <c:pt idx="63">
                  <c:v>5287.4248011837526</c:v>
                </c:pt>
                <c:pt idx="64">
                  <c:v>5226.5914678504196</c:v>
                </c:pt>
                <c:pt idx="65">
                  <c:v>5165.7581345170865</c:v>
                </c:pt>
                <c:pt idx="66">
                  <c:v>5104.9248011837535</c:v>
                </c:pt>
                <c:pt idx="67">
                  <c:v>5044.0914678504205</c:v>
                </c:pt>
                <c:pt idx="68">
                  <c:v>4983.2581345170875</c:v>
                </c:pt>
                <c:pt idx="69">
                  <c:v>4922.4248011837544</c:v>
                </c:pt>
                <c:pt idx="70">
                  <c:v>4861.5914678504214</c:v>
                </c:pt>
                <c:pt idx="71">
                  <c:v>4800.7581345170884</c:v>
                </c:pt>
                <c:pt idx="72">
                  <c:v>5109.6693868689854</c:v>
                </c:pt>
                <c:pt idx="73">
                  <c:v>5048.8360535356524</c:v>
                </c:pt>
                <c:pt idx="74">
                  <c:v>4988.0027202023193</c:v>
                </c:pt>
                <c:pt idx="75">
                  <c:v>4927.1693868689863</c:v>
                </c:pt>
                <c:pt idx="76">
                  <c:v>4866.3360535356533</c:v>
                </c:pt>
                <c:pt idx="77">
                  <c:v>4805.5027202023202</c:v>
                </c:pt>
                <c:pt idx="78">
                  <c:v>4744.6693868689872</c:v>
                </c:pt>
                <c:pt idx="79">
                  <c:v>4683.8360535356542</c:v>
                </c:pt>
                <c:pt idx="80">
                  <c:v>4623.0027202023211</c:v>
                </c:pt>
                <c:pt idx="81">
                  <c:v>4562.1693868689881</c:v>
                </c:pt>
                <c:pt idx="82">
                  <c:v>4501.3360535356551</c:v>
                </c:pt>
                <c:pt idx="83">
                  <c:v>4440.5027202023221</c:v>
                </c:pt>
                <c:pt idx="84">
                  <c:v>4723.4755827235558</c:v>
                </c:pt>
                <c:pt idx="85">
                  <c:v>4662.6422493902228</c:v>
                </c:pt>
                <c:pt idx="86">
                  <c:v>4601.8089160568898</c:v>
                </c:pt>
                <c:pt idx="87">
                  <c:v>4540.9755827235567</c:v>
                </c:pt>
                <c:pt idx="88">
                  <c:v>4480.1422493902237</c:v>
                </c:pt>
                <c:pt idx="89">
                  <c:v>4419.3089160568907</c:v>
                </c:pt>
                <c:pt idx="90">
                  <c:v>4358.4755827235576</c:v>
                </c:pt>
                <c:pt idx="91">
                  <c:v>4297.6422493902246</c:v>
                </c:pt>
                <c:pt idx="92">
                  <c:v>4236.8089160568916</c:v>
                </c:pt>
                <c:pt idx="93">
                  <c:v>4175.9755827235585</c:v>
                </c:pt>
                <c:pt idx="94">
                  <c:v>4115.1422493902255</c:v>
                </c:pt>
                <c:pt idx="95">
                  <c:v>4054.308916056892</c:v>
                </c:pt>
                <c:pt idx="96">
                  <c:v>4309.4758246796546</c:v>
                </c:pt>
                <c:pt idx="97">
                  <c:v>4248.6424913463215</c:v>
                </c:pt>
                <c:pt idx="98">
                  <c:v>4187.8091580129885</c:v>
                </c:pt>
                <c:pt idx="99">
                  <c:v>4126.9758246796555</c:v>
                </c:pt>
                <c:pt idx="100">
                  <c:v>4066.142491346322</c:v>
                </c:pt>
                <c:pt idx="101">
                  <c:v>4005.3091580129885</c:v>
                </c:pt>
                <c:pt idx="102">
                  <c:v>3944.475824679655</c:v>
                </c:pt>
                <c:pt idx="103">
                  <c:v>3883.6424913463215</c:v>
                </c:pt>
                <c:pt idx="104">
                  <c:v>3822.8091580129881</c:v>
                </c:pt>
                <c:pt idx="105">
                  <c:v>3761.9758246796546</c:v>
                </c:pt>
                <c:pt idx="106">
                  <c:v>3701.1424913463211</c:v>
                </c:pt>
                <c:pt idx="107">
                  <c:v>3640.3091580129876</c:v>
                </c:pt>
                <c:pt idx="108">
                  <c:v>3865.6680840565891</c:v>
                </c:pt>
                <c:pt idx="109">
                  <c:v>3804.8347507232556</c:v>
                </c:pt>
                <c:pt idx="110">
                  <c:v>3744.0014173899222</c:v>
                </c:pt>
                <c:pt idx="111">
                  <c:v>3683.1680840565887</c:v>
                </c:pt>
                <c:pt idx="112">
                  <c:v>3622.3347507232552</c:v>
                </c:pt>
                <c:pt idx="113">
                  <c:v>3561.5014173899217</c:v>
                </c:pt>
                <c:pt idx="114">
                  <c:v>3500.6680840565882</c:v>
                </c:pt>
                <c:pt idx="115">
                  <c:v>3439.8347507232547</c:v>
                </c:pt>
                <c:pt idx="116">
                  <c:v>3379.0014173899212</c:v>
                </c:pt>
                <c:pt idx="117">
                  <c:v>3318.1680840565878</c:v>
                </c:pt>
                <c:pt idx="118">
                  <c:v>3257.3347507232543</c:v>
                </c:pt>
                <c:pt idx="119">
                  <c:v>3196.5014173899208</c:v>
                </c:pt>
                <c:pt idx="120">
                  <c:v>3389.9061861086616</c:v>
                </c:pt>
                <c:pt idx="121">
                  <c:v>3329.0728527753281</c:v>
                </c:pt>
                <c:pt idx="122">
                  <c:v>3268.2395194419946</c:v>
                </c:pt>
                <c:pt idx="123">
                  <c:v>3207.4061861086611</c:v>
                </c:pt>
                <c:pt idx="124">
                  <c:v>3146.5728527753276</c:v>
                </c:pt>
                <c:pt idx="125">
                  <c:v>3085.7395194419942</c:v>
                </c:pt>
                <c:pt idx="126">
                  <c:v>3024.9061861086607</c:v>
                </c:pt>
                <c:pt idx="127">
                  <c:v>2964.0728527753272</c:v>
                </c:pt>
                <c:pt idx="128">
                  <c:v>2903.2395194419937</c:v>
                </c:pt>
                <c:pt idx="129">
                  <c:v>2842.4061861086602</c:v>
                </c:pt>
                <c:pt idx="130">
                  <c:v>2781.5728527753267</c:v>
                </c:pt>
                <c:pt idx="131">
                  <c:v>2720.7395194419933</c:v>
                </c:pt>
                <c:pt idx="132">
                  <c:v>2879.8894315084831</c:v>
                </c:pt>
                <c:pt idx="133">
                  <c:v>2819.0560981751496</c:v>
                </c:pt>
                <c:pt idx="134">
                  <c:v>2758.2227648418161</c:v>
                </c:pt>
                <c:pt idx="135">
                  <c:v>2697.3894315084826</c:v>
                </c:pt>
                <c:pt idx="136">
                  <c:v>2636.5560981751491</c:v>
                </c:pt>
                <c:pt idx="137">
                  <c:v>2575.7227648418157</c:v>
                </c:pt>
                <c:pt idx="138">
                  <c:v>2514.8894315084822</c:v>
                </c:pt>
                <c:pt idx="139">
                  <c:v>2454.0560981751487</c:v>
                </c:pt>
                <c:pt idx="140">
                  <c:v>2393.2227648418152</c:v>
                </c:pt>
                <c:pt idx="141">
                  <c:v>2332.3894315084817</c:v>
                </c:pt>
                <c:pt idx="142">
                  <c:v>2271.5560981751482</c:v>
                </c:pt>
                <c:pt idx="143">
                  <c:v>2210.7227648418148</c:v>
                </c:pt>
                <c:pt idx="144">
                  <c:v>2333.1514705770919</c:v>
                </c:pt>
                <c:pt idx="145">
                  <c:v>2272.3181372437584</c:v>
                </c:pt>
                <c:pt idx="146">
                  <c:v>2211.4848039104249</c:v>
                </c:pt>
                <c:pt idx="147">
                  <c:v>2150.6514705770915</c:v>
                </c:pt>
                <c:pt idx="148">
                  <c:v>2089.818137243758</c:v>
                </c:pt>
                <c:pt idx="149">
                  <c:v>2028.9848039104247</c:v>
                </c:pt>
                <c:pt idx="150">
                  <c:v>1968.1514705770915</c:v>
                </c:pt>
                <c:pt idx="151">
                  <c:v>1907.3181372437582</c:v>
                </c:pt>
                <c:pt idx="152">
                  <c:v>1846.4848039104249</c:v>
                </c:pt>
                <c:pt idx="153">
                  <c:v>1785.6514705770917</c:v>
                </c:pt>
                <c:pt idx="154">
                  <c:v>1724.8181372437584</c:v>
                </c:pt>
                <c:pt idx="155">
                  <c:v>1663.9848039104252</c:v>
                </c:pt>
                <c:pt idx="156">
                  <c:v>1747.0483764586425</c:v>
                </c:pt>
                <c:pt idx="157">
                  <c:v>1686.2150431253092</c:v>
                </c:pt>
                <c:pt idx="158">
                  <c:v>1625.3817097919759</c:v>
                </c:pt>
                <c:pt idx="159">
                  <c:v>1564.5483764586427</c:v>
                </c:pt>
                <c:pt idx="160">
                  <c:v>1503.7150431253094</c:v>
                </c:pt>
                <c:pt idx="161">
                  <c:v>1442.8817097919762</c:v>
                </c:pt>
                <c:pt idx="162">
                  <c:v>1382.0483764586429</c:v>
                </c:pt>
                <c:pt idx="163">
                  <c:v>1321.2150431253096</c:v>
                </c:pt>
                <c:pt idx="164">
                  <c:v>1260.3817097919764</c:v>
                </c:pt>
                <c:pt idx="165">
                  <c:v>1199.5483764586431</c:v>
                </c:pt>
                <c:pt idx="166">
                  <c:v>1138.7150431253099</c:v>
                </c:pt>
                <c:pt idx="167">
                  <c:v>1077.8817097919766</c:v>
                </c:pt>
                <c:pt idx="168">
                  <c:v>1118.7458595636656</c:v>
                </c:pt>
                <c:pt idx="169">
                  <c:v>1057.9125262303323</c:v>
                </c:pt>
                <c:pt idx="170">
                  <c:v>997.07919289699896</c:v>
                </c:pt>
                <c:pt idx="171">
                  <c:v>936.24585956366559</c:v>
                </c:pt>
                <c:pt idx="172">
                  <c:v>875.41252623033222</c:v>
                </c:pt>
                <c:pt idx="173">
                  <c:v>814.57919289699885</c:v>
                </c:pt>
                <c:pt idx="174">
                  <c:v>753.74585956366548</c:v>
                </c:pt>
                <c:pt idx="175">
                  <c:v>692.91252623033211</c:v>
                </c:pt>
                <c:pt idx="176">
                  <c:v>632.07919289699873</c:v>
                </c:pt>
                <c:pt idx="177">
                  <c:v>571.24585956366536</c:v>
                </c:pt>
                <c:pt idx="178">
                  <c:v>510.41252623033205</c:v>
                </c:pt>
                <c:pt idx="179">
                  <c:v>449.57919289699873</c:v>
                </c:pt>
                <c:pt idx="180">
                  <c:v>445.20556145224936</c:v>
                </c:pt>
                <c:pt idx="181">
                  <c:v>384.37222811891604</c:v>
                </c:pt>
                <c:pt idx="182">
                  <c:v>323.53889478558273</c:v>
                </c:pt>
                <c:pt idx="183">
                  <c:v>262.70556145224941</c:v>
                </c:pt>
                <c:pt idx="184">
                  <c:v>201.8722281189161</c:v>
                </c:pt>
                <c:pt idx="185">
                  <c:v>141.03889478558278</c:v>
                </c:pt>
                <c:pt idx="186">
                  <c:v>80.205561452249455</c:v>
                </c:pt>
                <c:pt idx="187">
                  <c:v>19.372228118916127</c:v>
                </c:pt>
                <c:pt idx="188">
                  <c:v>-41.461105214417202</c:v>
                </c:pt>
                <c:pt idx="189">
                  <c:v>-102.29443854775053</c:v>
                </c:pt>
                <c:pt idx="190">
                  <c:v>-163.12777188108385</c:v>
                </c:pt>
                <c:pt idx="191">
                  <c:v>-223.96110521441716</c:v>
                </c:pt>
                <c:pt idx="192">
                  <c:v>-276.82963812318849</c:v>
                </c:pt>
                <c:pt idx="193">
                  <c:v>-337.6629714565218</c:v>
                </c:pt>
                <c:pt idx="194">
                  <c:v>-398.49630478985512</c:v>
                </c:pt>
                <c:pt idx="195">
                  <c:v>-459.32963812318843</c:v>
                </c:pt>
                <c:pt idx="196">
                  <c:v>-520.16297145652175</c:v>
                </c:pt>
                <c:pt idx="197">
                  <c:v>-580.99630478985512</c:v>
                </c:pt>
                <c:pt idx="198">
                  <c:v>-641.82963812318849</c:v>
                </c:pt>
                <c:pt idx="199">
                  <c:v>-702.66297145652186</c:v>
                </c:pt>
                <c:pt idx="200">
                  <c:v>-763.49630478985523</c:v>
                </c:pt>
                <c:pt idx="201">
                  <c:v>-824.3296381231886</c:v>
                </c:pt>
                <c:pt idx="202">
                  <c:v>-885.16297145652197</c:v>
                </c:pt>
                <c:pt idx="203">
                  <c:v>-945.99630478985534</c:v>
                </c:pt>
                <c:pt idx="204">
                  <c:v>-1050.8513720680583</c:v>
                </c:pt>
                <c:pt idx="205">
                  <c:v>-1111.6847054013915</c:v>
                </c:pt>
                <c:pt idx="206">
                  <c:v>-1172.5180387347248</c:v>
                </c:pt>
                <c:pt idx="207">
                  <c:v>-1233.351372068058</c:v>
                </c:pt>
                <c:pt idx="208">
                  <c:v>-1294.1847054013913</c:v>
                </c:pt>
                <c:pt idx="209">
                  <c:v>-1355.0180387347245</c:v>
                </c:pt>
                <c:pt idx="210">
                  <c:v>-1415.8513720680578</c:v>
                </c:pt>
                <c:pt idx="211">
                  <c:v>-1476.6847054013911</c:v>
                </c:pt>
                <c:pt idx="212">
                  <c:v>-1537.5180387347243</c:v>
                </c:pt>
                <c:pt idx="213">
                  <c:v>-1598.3513720680576</c:v>
                </c:pt>
                <c:pt idx="214">
                  <c:v>-1659.1847054013908</c:v>
                </c:pt>
                <c:pt idx="215">
                  <c:v>-1720.0180387347241</c:v>
                </c:pt>
                <c:pt idx="216">
                  <c:v>-1880.6026708569575</c:v>
                </c:pt>
                <c:pt idx="217">
                  <c:v>-1941.4360041902908</c:v>
                </c:pt>
                <c:pt idx="218">
                  <c:v>-2002.269337523624</c:v>
                </c:pt>
                <c:pt idx="219">
                  <c:v>-2063.1026708569575</c:v>
                </c:pt>
                <c:pt idx="220">
                  <c:v>-2123.936004190291</c:v>
                </c:pt>
                <c:pt idx="221">
                  <c:v>-2184.7693375236245</c:v>
                </c:pt>
                <c:pt idx="222">
                  <c:v>-2245.602670856958</c:v>
                </c:pt>
                <c:pt idx="223">
                  <c:v>-2306.4360041902914</c:v>
                </c:pt>
                <c:pt idx="224">
                  <c:v>-2367.2693375236249</c:v>
                </c:pt>
                <c:pt idx="225">
                  <c:v>-2428.1026708569584</c:v>
                </c:pt>
                <c:pt idx="226">
                  <c:v>-2488.9360041902919</c:v>
                </c:pt>
                <c:pt idx="227">
                  <c:v>-2549.7693375236254</c:v>
                </c:pt>
                <c:pt idx="228">
                  <c:v>-2770.0960631586599</c:v>
                </c:pt>
                <c:pt idx="229">
                  <c:v>-2830.9293964919934</c:v>
                </c:pt>
                <c:pt idx="230">
                  <c:v>-2891.7627298253269</c:v>
                </c:pt>
                <c:pt idx="231">
                  <c:v>-2952.5960631586604</c:v>
                </c:pt>
                <c:pt idx="232">
                  <c:v>-3013.4293964919939</c:v>
                </c:pt>
                <c:pt idx="233">
                  <c:v>-3074.2627298253274</c:v>
                </c:pt>
                <c:pt idx="234">
                  <c:v>-3135.0960631586609</c:v>
                </c:pt>
                <c:pt idx="235">
                  <c:v>-3195.9293964919943</c:v>
                </c:pt>
                <c:pt idx="236">
                  <c:v>-3256.7627298253278</c:v>
                </c:pt>
                <c:pt idx="237">
                  <c:v>-3317.5960631586613</c:v>
                </c:pt>
                <c:pt idx="238">
                  <c:v>-3378.4293964919948</c:v>
                </c:pt>
                <c:pt idx="239">
                  <c:v>-3439.2627298253283</c:v>
                </c:pt>
                <c:pt idx="240">
                  <c:v>-3723.6329797060853</c:v>
                </c:pt>
                <c:pt idx="241">
                  <c:v>-3784.4663130394188</c:v>
                </c:pt>
                <c:pt idx="242">
                  <c:v>-3845.2996463727522</c:v>
                </c:pt>
                <c:pt idx="243">
                  <c:v>-3906.1329797060857</c:v>
                </c:pt>
                <c:pt idx="244">
                  <c:v>-3966.9663130394192</c:v>
                </c:pt>
                <c:pt idx="245">
                  <c:v>-4027.7996463727527</c:v>
                </c:pt>
                <c:pt idx="246">
                  <c:v>-4088.6329797060862</c:v>
                </c:pt>
                <c:pt idx="247">
                  <c:v>-4149.4663130394192</c:v>
                </c:pt>
                <c:pt idx="248">
                  <c:v>-4210.2996463727522</c:v>
                </c:pt>
                <c:pt idx="249">
                  <c:v>-4271.1329797060853</c:v>
                </c:pt>
                <c:pt idx="250">
                  <c:v>-4331.9663130394183</c:v>
                </c:pt>
                <c:pt idx="251">
                  <c:v>-4392.7996463727513</c:v>
                </c:pt>
                <c:pt idx="252">
                  <c:v>-4745.8245542449222</c:v>
                </c:pt>
                <c:pt idx="253">
                  <c:v>-4806.6578875782552</c:v>
                </c:pt>
                <c:pt idx="254">
                  <c:v>-4867.4912209115882</c:v>
                </c:pt>
                <c:pt idx="255">
                  <c:v>-4928.3245542449213</c:v>
                </c:pt>
                <c:pt idx="256">
                  <c:v>-4989.1578875782543</c:v>
                </c:pt>
                <c:pt idx="257">
                  <c:v>-5049.9912209115873</c:v>
                </c:pt>
                <c:pt idx="258">
                  <c:v>-5110.8245542449204</c:v>
                </c:pt>
                <c:pt idx="259">
                  <c:v>-5171.6578875782534</c:v>
                </c:pt>
                <c:pt idx="260">
                  <c:v>-5232.4912209115864</c:v>
                </c:pt>
                <c:pt idx="261">
                  <c:v>-5293.3245542449195</c:v>
                </c:pt>
                <c:pt idx="262">
                  <c:v>-5354.1578875782525</c:v>
                </c:pt>
                <c:pt idx="263">
                  <c:v>-5414.9912209115855</c:v>
                </c:pt>
                <c:pt idx="264">
                  <c:v>-5841.6139221505528</c:v>
                </c:pt>
                <c:pt idx="265">
                  <c:v>-5902.4472554838858</c:v>
                </c:pt>
                <c:pt idx="266">
                  <c:v>-5963.2805888172188</c:v>
                </c:pt>
                <c:pt idx="267">
                  <c:v>-6024.1139221505518</c:v>
                </c:pt>
                <c:pt idx="268">
                  <c:v>-6084.9472554838849</c:v>
                </c:pt>
                <c:pt idx="269">
                  <c:v>-6145.7805888172179</c:v>
                </c:pt>
                <c:pt idx="270">
                  <c:v>-6206.6139221505509</c:v>
                </c:pt>
                <c:pt idx="271">
                  <c:v>-6267.447255483884</c:v>
                </c:pt>
                <c:pt idx="272">
                  <c:v>-6328.280588817217</c:v>
                </c:pt>
                <c:pt idx="273">
                  <c:v>-6389.11392215055</c:v>
                </c:pt>
                <c:pt idx="274">
                  <c:v>-6449.9472554838831</c:v>
                </c:pt>
                <c:pt idx="275">
                  <c:v>-6510.7805888172161</c:v>
                </c:pt>
                <c:pt idx="276">
                  <c:v>-7016.3001245453888</c:v>
                </c:pt>
                <c:pt idx="277">
                  <c:v>-7077.1334578787219</c:v>
                </c:pt>
                <c:pt idx="278">
                  <c:v>-7137.9667912120549</c:v>
                </c:pt>
                <c:pt idx="279">
                  <c:v>-7198.8001245453879</c:v>
                </c:pt>
                <c:pt idx="280">
                  <c:v>-7259.6334578787209</c:v>
                </c:pt>
                <c:pt idx="281">
                  <c:v>-7320.466791212054</c:v>
                </c:pt>
                <c:pt idx="282">
                  <c:v>-7381.300124545387</c:v>
                </c:pt>
                <c:pt idx="283">
                  <c:v>-7442.13345787872</c:v>
                </c:pt>
                <c:pt idx="284">
                  <c:v>-7502.9667912120531</c:v>
                </c:pt>
                <c:pt idx="285">
                  <c:v>-7563.8001245453861</c:v>
                </c:pt>
                <c:pt idx="286">
                  <c:v>-7624.6334578787191</c:v>
                </c:pt>
                <c:pt idx="287">
                  <c:v>-7685.4667912120522</c:v>
                </c:pt>
                <c:pt idx="288">
                  <c:v>-8275.5637335126521</c:v>
                </c:pt>
                <c:pt idx="289">
                  <c:v>-8336.397066845986</c:v>
                </c:pt>
                <c:pt idx="290">
                  <c:v>-8397.23040017932</c:v>
                </c:pt>
                <c:pt idx="291">
                  <c:v>-8458.0637335126539</c:v>
                </c:pt>
                <c:pt idx="292">
                  <c:v>-8518.8970668459879</c:v>
                </c:pt>
                <c:pt idx="293">
                  <c:v>-8579.7304001793218</c:v>
                </c:pt>
                <c:pt idx="294">
                  <c:v>-8640.5637335126557</c:v>
                </c:pt>
                <c:pt idx="295">
                  <c:v>-8701.3970668459897</c:v>
                </c:pt>
                <c:pt idx="296">
                  <c:v>-8762.2304001793236</c:v>
                </c:pt>
                <c:pt idx="297">
                  <c:v>-8823.0637335126576</c:v>
                </c:pt>
                <c:pt idx="298">
                  <c:v>-8883.8970668459915</c:v>
                </c:pt>
                <c:pt idx="299">
                  <c:v>-8944.7304001793254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D4E-4902-A891-AB1A04D80ECE}"/>
            </c:ext>
          </c:extLst>
        </c:ser>
        <c:ser>
          <c:idx val="1"/>
          <c:order val="2"/>
          <c:tx>
            <c:v>Remb.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multiLvlStrRef>
              <c:f>Feuil3!$A$4:$B$303</c:f>
              <c:multiLvlStrCache>
                <c:ptCount val="300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</c:v>
                  </c:pt>
                  <c:pt idx="13">
                    <c:v>2</c:v>
                  </c:pt>
                  <c:pt idx="14">
                    <c:v>3</c:v>
                  </c:pt>
                  <c:pt idx="15">
                    <c:v>4</c:v>
                  </c:pt>
                  <c:pt idx="16">
                    <c:v>5</c:v>
                  </c:pt>
                  <c:pt idx="17">
                    <c:v>6</c:v>
                  </c:pt>
                  <c:pt idx="18">
                    <c:v>7</c:v>
                  </c:pt>
                  <c:pt idx="19">
                    <c:v>8</c:v>
                  </c:pt>
                  <c:pt idx="20">
                    <c:v>9</c:v>
                  </c:pt>
                  <c:pt idx="21">
                    <c:v>10</c:v>
                  </c:pt>
                  <c:pt idx="22">
                    <c:v>11</c:v>
                  </c:pt>
                  <c:pt idx="23">
                    <c:v>12</c:v>
                  </c:pt>
                  <c:pt idx="24">
                    <c:v>1</c:v>
                  </c:pt>
                  <c:pt idx="25">
                    <c:v>2</c:v>
                  </c:pt>
                  <c:pt idx="26">
                    <c:v>3</c:v>
                  </c:pt>
                  <c:pt idx="27">
                    <c:v>4</c:v>
                  </c:pt>
                  <c:pt idx="28">
                    <c:v>5</c:v>
                  </c:pt>
                  <c:pt idx="29">
                    <c:v>6</c:v>
                  </c:pt>
                  <c:pt idx="30">
                    <c:v>7</c:v>
                  </c:pt>
                  <c:pt idx="31">
                    <c:v>8</c:v>
                  </c:pt>
                  <c:pt idx="32">
                    <c:v>9</c:v>
                  </c:pt>
                  <c:pt idx="33">
                    <c:v>10</c:v>
                  </c:pt>
                  <c:pt idx="34">
                    <c:v>11</c:v>
                  </c:pt>
                  <c:pt idx="35">
                    <c:v>12</c:v>
                  </c:pt>
                  <c:pt idx="36">
                    <c:v>1</c:v>
                  </c:pt>
                  <c:pt idx="37">
                    <c:v>2</c:v>
                  </c:pt>
                  <c:pt idx="38">
                    <c:v>3</c:v>
                  </c:pt>
                  <c:pt idx="39">
                    <c:v>4</c:v>
                  </c:pt>
                  <c:pt idx="40">
                    <c:v>5</c:v>
                  </c:pt>
                  <c:pt idx="41">
                    <c:v>6</c:v>
                  </c:pt>
                  <c:pt idx="42">
                    <c:v>7</c:v>
                  </c:pt>
                  <c:pt idx="43">
                    <c:v>8</c:v>
                  </c:pt>
                  <c:pt idx="44">
                    <c:v>9</c:v>
                  </c:pt>
                  <c:pt idx="45">
                    <c:v>10</c:v>
                  </c:pt>
                  <c:pt idx="46">
                    <c:v>11</c:v>
                  </c:pt>
                  <c:pt idx="47">
                    <c:v>12</c:v>
                  </c:pt>
                  <c:pt idx="48">
                    <c:v>1</c:v>
                  </c:pt>
                  <c:pt idx="49">
                    <c:v>2</c:v>
                  </c:pt>
                  <c:pt idx="50">
                    <c:v>3</c:v>
                  </c:pt>
                  <c:pt idx="51">
                    <c:v>4</c:v>
                  </c:pt>
                  <c:pt idx="52">
                    <c:v>5</c:v>
                  </c:pt>
                  <c:pt idx="53">
                    <c:v>6</c:v>
                  </c:pt>
                  <c:pt idx="54">
                    <c:v>7</c:v>
                  </c:pt>
                  <c:pt idx="55">
                    <c:v>8</c:v>
                  </c:pt>
                  <c:pt idx="56">
                    <c:v>9</c:v>
                  </c:pt>
                  <c:pt idx="57">
                    <c:v>10</c:v>
                  </c:pt>
                  <c:pt idx="58">
                    <c:v>11</c:v>
                  </c:pt>
                  <c:pt idx="59">
                    <c:v>12</c:v>
                  </c:pt>
                  <c:pt idx="60">
                    <c:v>1</c:v>
                  </c:pt>
                  <c:pt idx="61">
                    <c:v>2</c:v>
                  </c:pt>
                  <c:pt idx="62">
                    <c:v>3</c:v>
                  </c:pt>
                  <c:pt idx="63">
                    <c:v>4</c:v>
                  </c:pt>
                  <c:pt idx="64">
                    <c:v>5</c:v>
                  </c:pt>
                  <c:pt idx="65">
                    <c:v>6</c:v>
                  </c:pt>
                  <c:pt idx="66">
                    <c:v>7</c:v>
                  </c:pt>
                  <c:pt idx="67">
                    <c:v>8</c:v>
                  </c:pt>
                  <c:pt idx="68">
                    <c:v>9</c:v>
                  </c:pt>
                  <c:pt idx="69">
                    <c:v>10</c:v>
                  </c:pt>
                  <c:pt idx="70">
                    <c:v>11</c:v>
                  </c:pt>
                  <c:pt idx="71">
                    <c:v>12</c:v>
                  </c:pt>
                  <c:pt idx="72">
                    <c:v>1</c:v>
                  </c:pt>
                  <c:pt idx="73">
                    <c:v>2</c:v>
                  </c:pt>
                  <c:pt idx="74">
                    <c:v>3</c:v>
                  </c:pt>
                  <c:pt idx="75">
                    <c:v>4</c:v>
                  </c:pt>
                  <c:pt idx="76">
                    <c:v>5</c:v>
                  </c:pt>
                  <c:pt idx="77">
                    <c:v>6</c:v>
                  </c:pt>
                  <c:pt idx="78">
                    <c:v>7</c:v>
                  </c:pt>
                  <c:pt idx="79">
                    <c:v>8</c:v>
                  </c:pt>
                  <c:pt idx="80">
                    <c:v>9</c:v>
                  </c:pt>
                  <c:pt idx="81">
                    <c:v>10</c:v>
                  </c:pt>
                  <c:pt idx="82">
                    <c:v>11</c:v>
                  </c:pt>
                  <c:pt idx="83">
                    <c:v>12</c:v>
                  </c:pt>
                  <c:pt idx="84">
                    <c:v>1</c:v>
                  </c:pt>
                  <c:pt idx="85">
                    <c:v>2</c:v>
                  </c:pt>
                  <c:pt idx="86">
                    <c:v>3</c:v>
                  </c:pt>
                  <c:pt idx="87">
                    <c:v>4</c:v>
                  </c:pt>
                  <c:pt idx="88">
                    <c:v>5</c:v>
                  </c:pt>
                  <c:pt idx="89">
                    <c:v>6</c:v>
                  </c:pt>
                  <c:pt idx="90">
                    <c:v>7</c:v>
                  </c:pt>
                  <c:pt idx="91">
                    <c:v>8</c:v>
                  </c:pt>
                  <c:pt idx="92">
                    <c:v>9</c:v>
                  </c:pt>
                  <c:pt idx="93">
                    <c:v>10</c:v>
                  </c:pt>
                  <c:pt idx="94">
                    <c:v>11</c:v>
                  </c:pt>
                  <c:pt idx="95">
                    <c:v>12</c:v>
                  </c:pt>
                  <c:pt idx="96">
                    <c:v>1</c:v>
                  </c:pt>
                  <c:pt idx="97">
                    <c:v>2</c:v>
                  </c:pt>
                  <c:pt idx="98">
                    <c:v>3</c:v>
                  </c:pt>
                  <c:pt idx="99">
                    <c:v>4</c:v>
                  </c:pt>
                  <c:pt idx="100">
                    <c:v>5</c:v>
                  </c:pt>
                  <c:pt idx="101">
                    <c:v>6</c:v>
                  </c:pt>
                  <c:pt idx="102">
                    <c:v>7</c:v>
                  </c:pt>
                  <c:pt idx="103">
                    <c:v>8</c:v>
                  </c:pt>
                  <c:pt idx="104">
                    <c:v>9</c:v>
                  </c:pt>
                  <c:pt idx="105">
                    <c:v>10</c:v>
                  </c:pt>
                  <c:pt idx="106">
                    <c:v>11</c:v>
                  </c:pt>
                  <c:pt idx="107">
                    <c:v>12</c:v>
                  </c:pt>
                  <c:pt idx="108">
                    <c:v>1</c:v>
                  </c:pt>
                  <c:pt idx="109">
                    <c:v>2</c:v>
                  </c:pt>
                  <c:pt idx="110">
                    <c:v>3</c:v>
                  </c:pt>
                  <c:pt idx="111">
                    <c:v>4</c:v>
                  </c:pt>
                  <c:pt idx="112">
                    <c:v>5</c:v>
                  </c:pt>
                  <c:pt idx="113">
                    <c:v>6</c:v>
                  </c:pt>
                  <c:pt idx="114">
                    <c:v>7</c:v>
                  </c:pt>
                  <c:pt idx="115">
                    <c:v>8</c:v>
                  </c:pt>
                  <c:pt idx="116">
                    <c:v>9</c:v>
                  </c:pt>
                  <c:pt idx="117">
                    <c:v>10</c:v>
                  </c:pt>
                  <c:pt idx="118">
                    <c:v>11</c:v>
                  </c:pt>
                  <c:pt idx="119">
                    <c:v>12</c:v>
                  </c:pt>
                  <c:pt idx="120">
                    <c:v>1</c:v>
                  </c:pt>
                  <c:pt idx="121">
                    <c:v>2</c:v>
                  </c:pt>
                  <c:pt idx="122">
                    <c:v>3</c:v>
                  </c:pt>
                  <c:pt idx="123">
                    <c:v>4</c:v>
                  </c:pt>
                  <c:pt idx="124">
                    <c:v>5</c:v>
                  </c:pt>
                  <c:pt idx="125">
                    <c:v>6</c:v>
                  </c:pt>
                  <c:pt idx="126">
                    <c:v>7</c:v>
                  </c:pt>
                  <c:pt idx="127">
                    <c:v>8</c:v>
                  </c:pt>
                  <c:pt idx="128">
                    <c:v>9</c:v>
                  </c:pt>
                  <c:pt idx="129">
                    <c:v>10</c:v>
                  </c:pt>
                  <c:pt idx="130">
                    <c:v>11</c:v>
                  </c:pt>
                  <c:pt idx="131">
                    <c:v>12</c:v>
                  </c:pt>
                  <c:pt idx="132">
                    <c:v>1</c:v>
                  </c:pt>
                  <c:pt idx="133">
                    <c:v>2</c:v>
                  </c:pt>
                  <c:pt idx="134">
                    <c:v>3</c:v>
                  </c:pt>
                  <c:pt idx="135">
                    <c:v>4</c:v>
                  </c:pt>
                  <c:pt idx="136">
                    <c:v>5</c:v>
                  </c:pt>
                  <c:pt idx="137">
                    <c:v>6</c:v>
                  </c:pt>
                  <c:pt idx="138">
                    <c:v>7</c:v>
                  </c:pt>
                  <c:pt idx="139">
                    <c:v>8</c:v>
                  </c:pt>
                  <c:pt idx="140">
                    <c:v>9</c:v>
                  </c:pt>
                  <c:pt idx="141">
                    <c:v>10</c:v>
                  </c:pt>
                  <c:pt idx="142">
                    <c:v>11</c:v>
                  </c:pt>
                  <c:pt idx="143">
                    <c:v>12</c:v>
                  </c:pt>
                  <c:pt idx="144">
                    <c:v>1</c:v>
                  </c:pt>
                  <c:pt idx="145">
                    <c:v>2</c:v>
                  </c:pt>
                  <c:pt idx="146">
                    <c:v>3</c:v>
                  </c:pt>
                  <c:pt idx="147">
                    <c:v>4</c:v>
                  </c:pt>
                  <c:pt idx="148">
                    <c:v>5</c:v>
                  </c:pt>
                  <c:pt idx="149">
                    <c:v>6</c:v>
                  </c:pt>
                  <c:pt idx="150">
                    <c:v>7</c:v>
                  </c:pt>
                  <c:pt idx="151">
                    <c:v>8</c:v>
                  </c:pt>
                  <c:pt idx="152">
                    <c:v>9</c:v>
                  </c:pt>
                  <c:pt idx="153">
                    <c:v>10</c:v>
                  </c:pt>
                  <c:pt idx="154">
                    <c:v>11</c:v>
                  </c:pt>
                  <c:pt idx="155">
                    <c:v>12</c:v>
                  </c:pt>
                  <c:pt idx="156">
                    <c:v>1</c:v>
                  </c:pt>
                  <c:pt idx="157">
                    <c:v>2</c:v>
                  </c:pt>
                  <c:pt idx="158">
                    <c:v>3</c:v>
                  </c:pt>
                  <c:pt idx="159">
                    <c:v>4</c:v>
                  </c:pt>
                  <c:pt idx="160">
                    <c:v>5</c:v>
                  </c:pt>
                  <c:pt idx="161">
                    <c:v>6</c:v>
                  </c:pt>
                  <c:pt idx="162">
                    <c:v>7</c:v>
                  </c:pt>
                  <c:pt idx="163">
                    <c:v>8</c:v>
                  </c:pt>
                  <c:pt idx="164">
                    <c:v>9</c:v>
                  </c:pt>
                  <c:pt idx="165">
                    <c:v>10</c:v>
                  </c:pt>
                  <c:pt idx="166">
                    <c:v>11</c:v>
                  </c:pt>
                  <c:pt idx="167">
                    <c:v>12</c:v>
                  </c:pt>
                  <c:pt idx="168">
                    <c:v>1</c:v>
                  </c:pt>
                  <c:pt idx="169">
                    <c:v>2</c:v>
                  </c:pt>
                  <c:pt idx="170">
                    <c:v>3</c:v>
                  </c:pt>
                  <c:pt idx="171">
                    <c:v>4</c:v>
                  </c:pt>
                  <c:pt idx="172">
                    <c:v>5</c:v>
                  </c:pt>
                  <c:pt idx="173">
                    <c:v>6</c:v>
                  </c:pt>
                  <c:pt idx="174">
                    <c:v>7</c:v>
                  </c:pt>
                  <c:pt idx="175">
                    <c:v>8</c:v>
                  </c:pt>
                  <c:pt idx="176">
                    <c:v>9</c:v>
                  </c:pt>
                  <c:pt idx="177">
                    <c:v>10</c:v>
                  </c:pt>
                  <c:pt idx="178">
                    <c:v>11</c:v>
                  </c:pt>
                  <c:pt idx="179">
                    <c:v>12</c:v>
                  </c:pt>
                  <c:pt idx="180">
                    <c:v>1</c:v>
                  </c:pt>
                  <c:pt idx="181">
                    <c:v>2</c:v>
                  </c:pt>
                  <c:pt idx="182">
                    <c:v>3</c:v>
                  </c:pt>
                  <c:pt idx="183">
                    <c:v>4</c:v>
                  </c:pt>
                  <c:pt idx="184">
                    <c:v>5</c:v>
                  </c:pt>
                  <c:pt idx="185">
                    <c:v>6</c:v>
                  </c:pt>
                  <c:pt idx="186">
                    <c:v>7</c:v>
                  </c:pt>
                  <c:pt idx="187">
                    <c:v>8</c:v>
                  </c:pt>
                  <c:pt idx="188">
                    <c:v>9</c:v>
                  </c:pt>
                  <c:pt idx="189">
                    <c:v>10</c:v>
                  </c:pt>
                  <c:pt idx="190">
                    <c:v>11</c:v>
                  </c:pt>
                  <c:pt idx="191">
                    <c:v>12</c:v>
                  </c:pt>
                  <c:pt idx="192">
                    <c:v>1</c:v>
                  </c:pt>
                  <c:pt idx="193">
                    <c:v>2</c:v>
                  </c:pt>
                  <c:pt idx="194">
                    <c:v>3</c:v>
                  </c:pt>
                  <c:pt idx="195">
                    <c:v>4</c:v>
                  </c:pt>
                  <c:pt idx="196">
                    <c:v>5</c:v>
                  </c:pt>
                  <c:pt idx="197">
                    <c:v>6</c:v>
                  </c:pt>
                  <c:pt idx="198">
                    <c:v>7</c:v>
                  </c:pt>
                  <c:pt idx="199">
                    <c:v>8</c:v>
                  </c:pt>
                  <c:pt idx="200">
                    <c:v>9</c:v>
                  </c:pt>
                  <c:pt idx="201">
                    <c:v>10</c:v>
                  </c:pt>
                  <c:pt idx="202">
                    <c:v>11</c:v>
                  </c:pt>
                  <c:pt idx="203">
                    <c:v>12</c:v>
                  </c:pt>
                  <c:pt idx="204">
                    <c:v>1</c:v>
                  </c:pt>
                  <c:pt idx="205">
                    <c:v>2</c:v>
                  </c:pt>
                  <c:pt idx="206">
                    <c:v>3</c:v>
                  </c:pt>
                  <c:pt idx="207">
                    <c:v>4</c:v>
                  </c:pt>
                  <c:pt idx="208">
                    <c:v>5</c:v>
                  </c:pt>
                  <c:pt idx="209">
                    <c:v>6</c:v>
                  </c:pt>
                  <c:pt idx="210">
                    <c:v>7</c:v>
                  </c:pt>
                  <c:pt idx="211">
                    <c:v>8</c:v>
                  </c:pt>
                  <c:pt idx="212">
                    <c:v>9</c:v>
                  </c:pt>
                  <c:pt idx="213">
                    <c:v>10</c:v>
                  </c:pt>
                  <c:pt idx="214">
                    <c:v>11</c:v>
                  </c:pt>
                  <c:pt idx="215">
                    <c:v>12</c:v>
                  </c:pt>
                  <c:pt idx="216">
                    <c:v>1</c:v>
                  </c:pt>
                  <c:pt idx="217">
                    <c:v>2</c:v>
                  </c:pt>
                  <c:pt idx="218">
                    <c:v>3</c:v>
                  </c:pt>
                  <c:pt idx="219">
                    <c:v>4</c:v>
                  </c:pt>
                  <c:pt idx="220">
                    <c:v>5</c:v>
                  </c:pt>
                  <c:pt idx="221">
                    <c:v>6</c:v>
                  </c:pt>
                  <c:pt idx="222">
                    <c:v>7</c:v>
                  </c:pt>
                  <c:pt idx="223">
                    <c:v>8</c:v>
                  </c:pt>
                  <c:pt idx="224">
                    <c:v>9</c:v>
                  </c:pt>
                  <c:pt idx="225">
                    <c:v>10</c:v>
                  </c:pt>
                  <c:pt idx="226">
                    <c:v>11</c:v>
                  </c:pt>
                  <c:pt idx="227">
                    <c:v>12</c:v>
                  </c:pt>
                  <c:pt idx="228">
                    <c:v>1</c:v>
                  </c:pt>
                  <c:pt idx="229">
                    <c:v>2</c:v>
                  </c:pt>
                  <c:pt idx="230">
                    <c:v>3</c:v>
                  </c:pt>
                  <c:pt idx="231">
                    <c:v>4</c:v>
                  </c:pt>
                  <c:pt idx="232">
                    <c:v>5</c:v>
                  </c:pt>
                  <c:pt idx="233">
                    <c:v>6</c:v>
                  </c:pt>
                  <c:pt idx="234">
                    <c:v>7</c:v>
                  </c:pt>
                  <c:pt idx="235">
                    <c:v>8</c:v>
                  </c:pt>
                  <c:pt idx="236">
                    <c:v>9</c:v>
                  </c:pt>
                  <c:pt idx="237">
                    <c:v>10</c:v>
                  </c:pt>
                  <c:pt idx="238">
                    <c:v>11</c:v>
                  </c:pt>
                  <c:pt idx="239">
                    <c:v>12</c:v>
                  </c:pt>
                  <c:pt idx="240">
                    <c:v>1</c:v>
                  </c:pt>
                  <c:pt idx="241">
                    <c:v>2</c:v>
                  </c:pt>
                  <c:pt idx="242">
                    <c:v>3</c:v>
                  </c:pt>
                  <c:pt idx="243">
                    <c:v>4</c:v>
                  </c:pt>
                  <c:pt idx="244">
                    <c:v>5</c:v>
                  </c:pt>
                  <c:pt idx="245">
                    <c:v>6</c:v>
                  </c:pt>
                  <c:pt idx="246">
                    <c:v>7</c:v>
                  </c:pt>
                  <c:pt idx="247">
                    <c:v>8</c:v>
                  </c:pt>
                  <c:pt idx="248">
                    <c:v>9</c:v>
                  </c:pt>
                  <c:pt idx="249">
                    <c:v>10</c:v>
                  </c:pt>
                  <c:pt idx="250">
                    <c:v>11</c:v>
                  </c:pt>
                  <c:pt idx="251">
                    <c:v>12</c:v>
                  </c:pt>
                  <c:pt idx="252">
                    <c:v>1</c:v>
                  </c:pt>
                  <c:pt idx="253">
                    <c:v>2</c:v>
                  </c:pt>
                  <c:pt idx="254">
                    <c:v>3</c:v>
                  </c:pt>
                  <c:pt idx="255">
                    <c:v>4</c:v>
                  </c:pt>
                  <c:pt idx="256">
                    <c:v>5</c:v>
                  </c:pt>
                  <c:pt idx="257">
                    <c:v>6</c:v>
                  </c:pt>
                  <c:pt idx="258">
                    <c:v>7</c:v>
                  </c:pt>
                  <c:pt idx="259">
                    <c:v>8</c:v>
                  </c:pt>
                  <c:pt idx="260">
                    <c:v>9</c:v>
                  </c:pt>
                  <c:pt idx="261">
                    <c:v>10</c:v>
                  </c:pt>
                  <c:pt idx="262">
                    <c:v>11</c:v>
                  </c:pt>
                  <c:pt idx="263">
                    <c:v>12</c:v>
                  </c:pt>
                  <c:pt idx="264">
                    <c:v>1</c:v>
                  </c:pt>
                  <c:pt idx="265">
                    <c:v>2</c:v>
                  </c:pt>
                  <c:pt idx="266">
                    <c:v>3</c:v>
                  </c:pt>
                  <c:pt idx="267">
                    <c:v>4</c:v>
                  </c:pt>
                  <c:pt idx="268">
                    <c:v>5</c:v>
                  </c:pt>
                  <c:pt idx="269">
                    <c:v>6</c:v>
                  </c:pt>
                  <c:pt idx="270">
                    <c:v>7</c:v>
                  </c:pt>
                  <c:pt idx="271">
                    <c:v>8</c:v>
                  </c:pt>
                  <c:pt idx="272">
                    <c:v>9</c:v>
                  </c:pt>
                  <c:pt idx="273">
                    <c:v>10</c:v>
                  </c:pt>
                  <c:pt idx="274">
                    <c:v>11</c:v>
                  </c:pt>
                  <c:pt idx="275">
                    <c:v>12</c:v>
                  </c:pt>
                  <c:pt idx="276">
                    <c:v>1</c:v>
                  </c:pt>
                  <c:pt idx="277">
                    <c:v>2</c:v>
                  </c:pt>
                  <c:pt idx="278">
                    <c:v>3</c:v>
                  </c:pt>
                  <c:pt idx="279">
                    <c:v>4</c:v>
                  </c:pt>
                  <c:pt idx="280">
                    <c:v>5</c:v>
                  </c:pt>
                  <c:pt idx="281">
                    <c:v>6</c:v>
                  </c:pt>
                  <c:pt idx="282">
                    <c:v>7</c:v>
                  </c:pt>
                  <c:pt idx="283">
                    <c:v>8</c:v>
                  </c:pt>
                  <c:pt idx="284">
                    <c:v>9</c:v>
                  </c:pt>
                  <c:pt idx="285">
                    <c:v>10</c:v>
                  </c:pt>
                  <c:pt idx="286">
                    <c:v>11</c:v>
                  </c:pt>
                  <c:pt idx="287">
                    <c:v>12</c:v>
                  </c:pt>
                  <c:pt idx="288">
                    <c:v>1</c:v>
                  </c:pt>
                  <c:pt idx="289">
                    <c:v>2</c:v>
                  </c:pt>
                  <c:pt idx="290">
                    <c:v>3</c:v>
                  </c:pt>
                  <c:pt idx="291">
                    <c:v>4</c:v>
                  </c:pt>
                  <c:pt idx="292">
                    <c:v>5</c:v>
                  </c:pt>
                  <c:pt idx="293">
                    <c:v>6</c:v>
                  </c:pt>
                  <c:pt idx="294">
                    <c:v>7</c:v>
                  </c:pt>
                  <c:pt idx="295">
                    <c:v>8</c:v>
                  </c:pt>
                  <c:pt idx="296">
                    <c:v>9</c:v>
                  </c:pt>
                  <c:pt idx="297">
                    <c:v>10</c:v>
                  </c:pt>
                  <c:pt idx="298">
                    <c:v>11</c:v>
                  </c:pt>
                  <c:pt idx="299">
                    <c:v>12</c:v>
                  </c:pt>
                </c:lvl>
                <c:lvl>
                  <c:pt idx="0">
                    <c:v>1</c:v>
                  </c:pt>
                  <c:pt idx="12">
                    <c:v>2</c:v>
                  </c:pt>
                  <c:pt idx="24">
                    <c:v>3</c:v>
                  </c:pt>
                  <c:pt idx="36">
                    <c:v>4</c:v>
                  </c:pt>
                  <c:pt idx="48">
                    <c:v>5</c:v>
                  </c:pt>
                  <c:pt idx="60">
                    <c:v>6</c:v>
                  </c:pt>
                  <c:pt idx="72">
                    <c:v>7</c:v>
                  </c:pt>
                  <c:pt idx="84">
                    <c:v>8</c:v>
                  </c:pt>
                  <c:pt idx="96">
                    <c:v>9</c:v>
                  </c:pt>
                  <c:pt idx="108">
                    <c:v>10</c:v>
                  </c:pt>
                  <c:pt idx="120">
                    <c:v>11</c:v>
                  </c:pt>
                  <c:pt idx="132">
                    <c:v>12</c:v>
                  </c:pt>
                  <c:pt idx="144">
                    <c:v>13</c:v>
                  </c:pt>
                  <c:pt idx="156">
                    <c:v>14</c:v>
                  </c:pt>
                  <c:pt idx="168">
                    <c:v>15</c:v>
                  </c:pt>
                  <c:pt idx="180">
                    <c:v>16</c:v>
                  </c:pt>
                  <c:pt idx="192">
                    <c:v>17</c:v>
                  </c:pt>
                  <c:pt idx="204">
                    <c:v>18</c:v>
                  </c:pt>
                  <c:pt idx="216">
                    <c:v>19</c:v>
                  </c:pt>
                  <c:pt idx="228">
                    <c:v>20</c:v>
                  </c:pt>
                  <c:pt idx="240">
                    <c:v>21</c:v>
                  </c:pt>
                  <c:pt idx="252">
                    <c:v>22</c:v>
                  </c:pt>
                  <c:pt idx="264">
                    <c:v>23</c:v>
                  </c:pt>
                  <c:pt idx="276">
                    <c:v>24</c:v>
                  </c:pt>
                  <c:pt idx="288">
                    <c:v>25</c:v>
                  </c:pt>
                </c:lvl>
              </c:multiLvlStrCache>
            </c:multiLvlStrRef>
          </c:xVal>
          <c:yVal>
            <c:numRef>
              <c:f>Feuil3!$N$4:$N$303</c:f>
              <c:numCache>
                <c:formatCode>#,##0\ "€"</c:formatCode>
                <c:ptCount val="300"/>
                <c:pt idx="0">
                  <c:v>7260</c:v>
                </c:pt>
                <c:pt idx="1">
                  <c:v>7170.0000000000009</c:v>
                </c:pt>
                <c:pt idx="2">
                  <c:v>7080.0000000000009</c:v>
                </c:pt>
                <c:pt idx="3">
                  <c:v>6990.0000000000009</c:v>
                </c:pt>
                <c:pt idx="4">
                  <c:v>6900.0000000000018</c:v>
                </c:pt>
                <c:pt idx="5">
                  <c:v>6810.0000000000018</c:v>
                </c:pt>
                <c:pt idx="6">
                  <c:v>6720.0000000000018</c:v>
                </c:pt>
                <c:pt idx="7">
                  <c:v>6630.0000000000027</c:v>
                </c:pt>
                <c:pt idx="8">
                  <c:v>6540.0000000000027</c:v>
                </c:pt>
                <c:pt idx="9">
                  <c:v>6450.0000000000027</c:v>
                </c:pt>
                <c:pt idx="10">
                  <c:v>6360.0000000000036</c:v>
                </c:pt>
                <c:pt idx="11">
                  <c:v>6270.0000000000036</c:v>
                </c:pt>
                <c:pt idx="12">
                  <c:v>7005.5300000000034</c:v>
                </c:pt>
                <c:pt idx="13">
                  <c:v>6915.5300000000043</c:v>
                </c:pt>
                <c:pt idx="14">
                  <c:v>6825.5300000000043</c:v>
                </c:pt>
                <c:pt idx="15">
                  <c:v>6735.5300000000043</c:v>
                </c:pt>
                <c:pt idx="16">
                  <c:v>6645.5300000000052</c:v>
                </c:pt>
                <c:pt idx="17">
                  <c:v>6555.5300000000052</c:v>
                </c:pt>
                <c:pt idx="18">
                  <c:v>6465.5300000000052</c:v>
                </c:pt>
                <c:pt idx="19">
                  <c:v>6375.5300000000061</c:v>
                </c:pt>
                <c:pt idx="20">
                  <c:v>6285.5300000000061</c:v>
                </c:pt>
                <c:pt idx="21">
                  <c:v>6195.5300000000061</c:v>
                </c:pt>
                <c:pt idx="22">
                  <c:v>6105.530000000007</c:v>
                </c:pt>
                <c:pt idx="23">
                  <c:v>6015.530000000007</c:v>
                </c:pt>
                <c:pt idx="24">
                  <c:v>6732.7381600000072</c:v>
                </c:pt>
                <c:pt idx="25">
                  <c:v>6642.7381600000081</c:v>
                </c:pt>
                <c:pt idx="26">
                  <c:v>6552.7381600000081</c:v>
                </c:pt>
                <c:pt idx="27">
                  <c:v>6462.7381600000081</c:v>
                </c:pt>
                <c:pt idx="28">
                  <c:v>6372.738160000009</c:v>
                </c:pt>
                <c:pt idx="29">
                  <c:v>6282.738160000009</c:v>
                </c:pt>
                <c:pt idx="30">
                  <c:v>6192.738160000009</c:v>
                </c:pt>
                <c:pt idx="31">
                  <c:v>6102.7381600000099</c:v>
                </c:pt>
                <c:pt idx="32">
                  <c:v>6012.7381600000099</c:v>
                </c:pt>
                <c:pt idx="33">
                  <c:v>5922.7381600000099</c:v>
                </c:pt>
                <c:pt idx="34">
                  <c:v>5832.7381600000108</c:v>
                </c:pt>
                <c:pt idx="35">
                  <c:v>5742.7381600000108</c:v>
                </c:pt>
                <c:pt idx="36">
                  <c:v>6440.3053075200114</c:v>
                </c:pt>
                <c:pt idx="37">
                  <c:v>6350.3053075200123</c:v>
                </c:pt>
                <c:pt idx="38">
                  <c:v>6260.3053075200123</c:v>
                </c:pt>
                <c:pt idx="39">
                  <c:v>6170.3053075200123</c:v>
                </c:pt>
                <c:pt idx="40">
                  <c:v>6080.3053075200132</c:v>
                </c:pt>
                <c:pt idx="41">
                  <c:v>5990.3053075200132</c:v>
                </c:pt>
                <c:pt idx="42">
                  <c:v>5900.3053075200132</c:v>
                </c:pt>
                <c:pt idx="43">
                  <c:v>5810.3053075200141</c:v>
                </c:pt>
                <c:pt idx="44">
                  <c:v>5720.3053075200141</c:v>
                </c:pt>
                <c:pt idx="45">
                  <c:v>5630.3053075200141</c:v>
                </c:pt>
                <c:pt idx="46">
                  <c:v>5540.305307520015</c:v>
                </c:pt>
                <c:pt idx="47">
                  <c:v>5450.305307520015</c:v>
                </c:pt>
                <c:pt idx="48">
                  <c:v>6126.817289661456</c:v>
                </c:pt>
                <c:pt idx="49">
                  <c:v>6036.8172896614569</c:v>
                </c:pt>
                <c:pt idx="50">
                  <c:v>5946.8172896614569</c:v>
                </c:pt>
                <c:pt idx="51">
                  <c:v>5856.8172896614569</c:v>
                </c:pt>
                <c:pt idx="52">
                  <c:v>5766.8172896614578</c:v>
                </c:pt>
                <c:pt idx="53">
                  <c:v>5676.8172896614578</c:v>
                </c:pt>
                <c:pt idx="54">
                  <c:v>5586.8172896614578</c:v>
                </c:pt>
                <c:pt idx="55">
                  <c:v>5496.8172896614587</c:v>
                </c:pt>
                <c:pt idx="56">
                  <c:v>5406.8172896614587</c:v>
                </c:pt>
                <c:pt idx="57">
                  <c:v>5316.8172896614587</c:v>
                </c:pt>
                <c:pt idx="58">
                  <c:v>5226.8172896614597</c:v>
                </c:pt>
                <c:pt idx="59">
                  <c:v>5136.8172896614597</c:v>
                </c:pt>
                <c:pt idx="60">
                  <c:v>5790.7581345170847</c:v>
                </c:pt>
                <c:pt idx="61">
                  <c:v>5700.7581345170856</c:v>
                </c:pt>
                <c:pt idx="62">
                  <c:v>5610.7581345170856</c:v>
                </c:pt>
                <c:pt idx="63">
                  <c:v>5520.7581345170856</c:v>
                </c:pt>
                <c:pt idx="64">
                  <c:v>5430.7581345170865</c:v>
                </c:pt>
                <c:pt idx="65">
                  <c:v>5340.7581345170865</c:v>
                </c:pt>
                <c:pt idx="66">
                  <c:v>5250.7581345170865</c:v>
                </c:pt>
                <c:pt idx="67">
                  <c:v>5160.7581345170875</c:v>
                </c:pt>
                <c:pt idx="68">
                  <c:v>5070.7581345170875</c:v>
                </c:pt>
                <c:pt idx="69">
                  <c:v>4980.7581345170875</c:v>
                </c:pt>
                <c:pt idx="70">
                  <c:v>4890.7581345170884</c:v>
                </c:pt>
                <c:pt idx="71">
                  <c:v>4800.7581345170884</c:v>
                </c:pt>
                <c:pt idx="72">
                  <c:v>5430.5027202023184</c:v>
                </c:pt>
                <c:pt idx="73">
                  <c:v>5340.5027202023193</c:v>
                </c:pt>
                <c:pt idx="74">
                  <c:v>5250.5027202023193</c:v>
                </c:pt>
                <c:pt idx="75">
                  <c:v>5160.5027202023193</c:v>
                </c:pt>
                <c:pt idx="76">
                  <c:v>5070.5027202023202</c:v>
                </c:pt>
                <c:pt idx="77">
                  <c:v>4980.5027202023202</c:v>
                </c:pt>
                <c:pt idx="78">
                  <c:v>4890.5027202023202</c:v>
                </c:pt>
                <c:pt idx="79">
                  <c:v>4800.5027202023211</c:v>
                </c:pt>
                <c:pt idx="80">
                  <c:v>4710.5027202023211</c:v>
                </c:pt>
                <c:pt idx="81">
                  <c:v>4620.5027202023211</c:v>
                </c:pt>
                <c:pt idx="82">
                  <c:v>4530.5027202023221</c:v>
                </c:pt>
                <c:pt idx="83">
                  <c:v>4440.5027202023221</c:v>
                </c:pt>
                <c:pt idx="84">
                  <c:v>5044.3089160568888</c:v>
                </c:pt>
                <c:pt idx="85">
                  <c:v>4954.3089160568898</c:v>
                </c:pt>
                <c:pt idx="86">
                  <c:v>4864.3089160568898</c:v>
                </c:pt>
                <c:pt idx="87">
                  <c:v>4774.3089160568898</c:v>
                </c:pt>
                <c:pt idx="88">
                  <c:v>4684.3089160568907</c:v>
                </c:pt>
                <c:pt idx="89">
                  <c:v>4594.3089160568907</c:v>
                </c:pt>
                <c:pt idx="90">
                  <c:v>4504.3089160568907</c:v>
                </c:pt>
                <c:pt idx="91">
                  <c:v>4414.3089160568916</c:v>
                </c:pt>
                <c:pt idx="92">
                  <c:v>4324.3089160568916</c:v>
                </c:pt>
                <c:pt idx="93">
                  <c:v>4234.3089160568916</c:v>
                </c:pt>
                <c:pt idx="94">
                  <c:v>4144.3089160568925</c:v>
                </c:pt>
                <c:pt idx="95">
                  <c:v>4054.308916056892</c:v>
                </c:pt>
                <c:pt idx="96">
                  <c:v>4630.3091580129876</c:v>
                </c:pt>
                <c:pt idx="97">
                  <c:v>4540.3091580129885</c:v>
                </c:pt>
                <c:pt idx="98">
                  <c:v>4450.3091580129885</c:v>
                </c:pt>
                <c:pt idx="99">
                  <c:v>4360.3091580129885</c:v>
                </c:pt>
                <c:pt idx="100">
                  <c:v>4270.3091580129885</c:v>
                </c:pt>
                <c:pt idx="101">
                  <c:v>4180.3091580129885</c:v>
                </c:pt>
                <c:pt idx="102">
                  <c:v>4090.3091580129885</c:v>
                </c:pt>
                <c:pt idx="103">
                  <c:v>4000.3091580129881</c:v>
                </c:pt>
                <c:pt idx="104">
                  <c:v>3910.3091580129881</c:v>
                </c:pt>
                <c:pt idx="105">
                  <c:v>3820.3091580129881</c:v>
                </c:pt>
                <c:pt idx="106">
                  <c:v>3730.3091580129876</c:v>
                </c:pt>
                <c:pt idx="107">
                  <c:v>3640.3091580129876</c:v>
                </c:pt>
                <c:pt idx="108">
                  <c:v>4186.5014173899226</c:v>
                </c:pt>
                <c:pt idx="109">
                  <c:v>4096.5014173899226</c:v>
                </c:pt>
                <c:pt idx="110">
                  <c:v>4006.5014173899222</c:v>
                </c:pt>
                <c:pt idx="111">
                  <c:v>3916.5014173899222</c:v>
                </c:pt>
                <c:pt idx="112">
                  <c:v>3826.5014173899217</c:v>
                </c:pt>
                <c:pt idx="113">
                  <c:v>3736.5014173899217</c:v>
                </c:pt>
                <c:pt idx="114">
                  <c:v>3646.5014173899217</c:v>
                </c:pt>
                <c:pt idx="115">
                  <c:v>3556.5014173899212</c:v>
                </c:pt>
                <c:pt idx="116">
                  <c:v>3466.5014173899212</c:v>
                </c:pt>
                <c:pt idx="117">
                  <c:v>3376.5014173899212</c:v>
                </c:pt>
                <c:pt idx="118">
                  <c:v>3286.5014173899208</c:v>
                </c:pt>
                <c:pt idx="119">
                  <c:v>3196.5014173899208</c:v>
                </c:pt>
                <c:pt idx="120">
                  <c:v>3710.7395194419951</c:v>
                </c:pt>
                <c:pt idx="121">
                  <c:v>3620.7395194419946</c:v>
                </c:pt>
                <c:pt idx="122">
                  <c:v>3530.7395194419946</c:v>
                </c:pt>
                <c:pt idx="123">
                  <c:v>3440.7395194419946</c:v>
                </c:pt>
                <c:pt idx="124">
                  <c:v>3350.7395194419942</c:v>
                </c:pt>
                <c:pt idx="125">
                  <c:v>3260.7395194419942</c:v>
                </c:pt>
                <c:pt idx="126">
                  <c:v>3170.7395194419942</c:v>
                </c:pt>
                <c:pt idx="127">
                  <c:v>3080.7395194419937</c:v>
                </c:pt>
                <c:pt idx="128">
                  <c:v>2990.7395194419937</c:v>
                </c:pt>
                <c:pt idx="129">
                  <c:v>2900.7395194419937</c:v>
                </c:pt>
                <c:pt idx="130">
                  <c:v>2810.7395194419933</c:v>
                </c:pt>
                <c:pt idx="131">
                  <c:v>2720.7395194419933</c:v>
                </c:pt>
                <c:pt idx="132">
                  <c:v>3200.7227648418166</c:v>
                </c:pt>
                <c:pt idx="133">
                  <c:v>3110.7227648418161</c:v>
                </c:pt>
                <c:pt idx="134">
                  <c:v>3020.7227648418161</c:v>
                </c:pt>
                <c:pt idx="135">
                  <c:v>2930.7227648418161</c:v>
                </c:pt>
                <c:pt idx="136">
                  <c:v>2840.7227648418157</c:v>
                </c:pt>
                <c:pt idx="137">
                  <c:v>2750.7227648418157</c:v>
                </c:pt>
                <c:pt idx="138">
                  <c:v>2660.7227648418157</c:v>
                </c:pt>
                <c:pt idx="139">
                  <c:v>2570.7227648418152</c:v>
                </c:pt>
                <c:pt idx="140">
                  <c:v>2480.7227648418152</c:v>
                </c:pt>
                <c:pt idx="141">
                  <c:v>2390.7227648418152</c:v>
                </c:pt>
                <c:pt idx="142">
                  <c:v>2300.7227648418148</c:v>
                </c:pt>
                <c:pt idx="143">
                  <c:v>2210.7227648418148</c:v>
                </c:pt>
                <c:pt idx="144">
                  <c:v>2653.9848039104254</c:v>
                </c:pt>
                <c:pt idx="145">
                  <c:v>2563.9848039104249</c:v>
                </c:pt>
                <c:pt idx="146">
                  <c:v>2473.9848039104249</c:v>
                </c:pt>
                <c:pt idx="147">
                  <c:v>2383.9848039104249</c:v>
                </c:pt>
                <c:pt idx="148">
                  <c:v>2293.9848039104245</c:v>
                </c:pt>
                <c:pt idx="149">
                  <c:v>2203.9848039104245</c:v>
                </c:pt>
                <c:pt idx="150">
                  <c:v>2113.9848039104249</c:v>
                </c:pt>
                <c:pt idx="151">
                  <c:v>2023.9848039104249</c:v>
                </c:pt>
                <c:pt idx="152">
                  <c:v>1933.9848039104249</c:v>
                </c:pt>
                <c:pt idx="153">
                  <c:v>1843.9848039104249</c:v>
                </c:pt>
                <c:pt idx="154">
                  <c:v>1753.9848039104249</c:v>
                </c:pt>
                <c:pt idx="155">
                  <c:v>1663.9848039104252</c:v>
                </c:pt>
                <c:pt idx="156">
                  <c:v>2067.8817097919759</c:v>
                </c:pt>
                <c:pt idx="157">
                  <c:v>1977.8817097919759</c:v>
                </c:pt>
                <c:pt idx="158">
                  <c:v>1887.8817097919759</c:v>
                </c:pt>
                <c:pt idx="159">
                  <c:v>1797.8817097919759</c:v>
                </c:pt>
                <c:pt idx="160">
                  <c:v>1707.8817097919762</c:v>
                </c:pt>
                <c:pt idx="161">
                  <c:v>1617.8817097919762</c:v>
                </c:pt>
                <c:pt idx="162">
                  <c:v>1527.8817097919762</c:v>
                </c:pt>
                <c:pt idx="163">
                  <c:v>1437.8817097919764</c:v>
                </c:pt>
                <c:pt idx="164">
                  <c:v>1347.8817097919764</c:v>
                </c:pt>
                <c:pt idx="165">
                  <c:v>1257.8817097919764</c:v>
                </c:pt>
                <c:pt idx="166">
                  <c:v>1167.8817097919764</c:v>
                </c:pt>
                <c:pt idx="167">
                  <c:v>1077.8817097919766</c:v>
                </c:pt>
                <c:pt idx="168">
                  <c:v>1439.5791928969988</c:v>
                </c:pt>
                <c:pt idx="169">
                  <c:v>1349.5791928969991</c:v>
                </c:pt>
                <c:pt idx="170">
                  <c:v>1259.5791928969988</c:v>
                </c:pt>
                <c:pt idx="171">
                  <c:v>1169.5791928969988</c:v>
                </c:pt>
                <c:pt idx="172">
                  <c:v>1079.5791928969988</c:v>
                </c:pt>
                <c:pt idx="173">
                  <c:v>989.57919289699885</c:v>
                </c:pt>
                <c:pt idx="174">
                  <c:v>899.57919289699885</c:v>
                </c:pt>
                <c:pt idx="175">
                  <c:v>809.57919289699873</c:v>
                </c:pt>
                <c:pt idx="176">
                  <c:v>719.57919289699873</c:v>
                </c:pt>
                <c:pt idx="177">
                  <c:v>629.57919289699862</c:v>
                </c:pt>
                <c:pt idx="178">
                  <c:v>539.57919289699862</c:v>
                </c:pt>
                <c:pt idx="179">
                  <c:v>449.57919289699873</c:v>
                </c:pt>
                <c:pt idx="180">
                  <c:v>766.03889478558267</c:v>
                </c:pt>
                <c:pt idx="181">
                  <c:v>676.03889478558267</c:v>
                </c:pt>
                <c:pt idx="182">
                  <c:v>586.03889478558267</c:v>
                </c:pt>
                <c:pt idx="183">
                  <c:v>496.03889478558273</c:v>
                </c:pt>
                <c:pt idx="184">
                  <c:v>406.03889478558278</c:v>
                </c:pt>
                <c:pt idx="185">
                  <c:v>316.03889478558278</c:v>
                </c:pt>
                <c:pt idx="186">
                  <c:v>226.03889478558278</c:v>
                </c:pt>
                <c:pt idx="187">
                  <c:v>136.03889478558278</c:v>
                </c:pt>
                <c:pt idx="188">
                  <c:v>46.038894785582798</c:v>
                </c:pt>
                <c:pt idx="189">
                  <c:v>-43.961105214417216</c:v>
                </c:pt>
                <c:pt idx="190">
                  <c:v>-133.96110521441722</c:v>
                </c:pt>
                <c:pt idx="191">
                  <c:v>-223.96110521441716</c:v>
                </c:pt>
                <c:pt idx="192">
                  <c:v>44.003695210144826</c:v>
                </c:pt>
                <c:pt idx="193">
                  <c:v>-45.996304789855117</c:v>
                </c:pt>
                <c:pt idx="194">
                  <c:v>-135.99630478985512</c:v>
                </c:pt>
                <c:pt idx="195">
                  <c:v>-225.99630478985512</c:v>
                </c:pt>
                <c:pt idx="196">
                  <c:v>-315.99630478985512</c:v>
                </c:pt>
                <c:pt idx="197">
                  <c:v>-405.99630478985512</c:v>
                </c:pt>
                <c:pt idx="198">
                  <c:v>-495.99630478985517</c:v>
                </c:pt>
                <c:pt idx="199">
                  <c:v>-585.99630478985523</c:v>
                </c:pt>
                <c:pt idx="200">
                  <c:v>-675.99630478985523</c:v>
                </c:pt>
                <c:pt idx="201">
                  <c:v>-765.99630478985523</c:v>
                </c:pt>
                <c:pt idx="202">
                  <c:v>-855.99630478985534</c:v>
                </c:pt>
                <c:pt idx="203">
                  <c:v>-945.99630478985534</c:v>
                </c:pt>
                <c:pt idx="204">
                  <c:v>-730.018038734725</c:v>
                </c:pt>
                <c:pt idx="205">
                  <c:v>-820.01803873472477</c:v>
                </c:pt>
                <c:pt idx="206">
                  <c:v>-910.01803873472477</c:v>
                </c:pt>
                <c:pt idx="207">
                  <c:v>-1000.0180387347248</c:v>
                </c:pt>
                <c:pt idx="208">
                  <c:v>-1090.0180387347245</c:v>
                </c:pt>
                <c:pt idx="209">
                  <c:v>-1180.0180387347245</c:v>
                </c:pt>
                <c:pt idx="210">
                  <c:v>-1270.0180387347245</c:v>
                </c:pt>
                <c:pt idx="211">
                  <c:v>-1360.0180387347243</c:v>
                </c:pt>
                <c:pt idx="212">
                  <c:v>-1450.0180387347243</c:v>
                </c:pt>
                <c:pt idx="213">
                  <c:v>-1540.0180387347243</c:v>
                </c:pt>
                <c:pt idx="214">
                  <c:v>-1630.0180387347241</c:v>
                </c:pt>
                <c:pt idx="215">
                  <c:v>-1720.0180387347241</c:v>
                </c:pt>
                <c:pt idx="216">
                  <c:v>-1559.7693375236242</c:v>
                </c:pt>
                <c:pt idx="217">
                  <c:v>-1649.769337523624</c:v>
                </c:pt>
                <c:pt idx="218">
                  <c:v>-1739.769337523624</c:v>
                </c:pt>
                <c:pt idx="219">
                  <c:v>-1829.7693375236242</c:v>
                </c:pt>
                <c:pt idx="220">
                  <c:v>-1919.7693375236242</c:v>
                </c:pt>
                <c:pt idx="221">
                  <c:v>-2009.7693375236245</c:v>
                </c:pt>
                <c:pt idx="222">
                  <c:v>-2099.7693375236245</c:v>
                </c:pt>
                <c:pt idx="223">
                  <c:v>-2189.7693375236249</c:v>
                </c:pt>
                <c:pt idx="224">
                  <c:v>-2279.7693375236249</c:v>
                </c:pt>
                <c:pt idx="225">
                  <c:v>-2369.7693375236249</c:v>
                </c:pt>
                <c:pt idx="226">
                  <c:v>-2459.7693375236254</c:v>
                </c:pt>
                <c:pt idx="227">
                  <c:v>-2549.7693375236254</c:v>
                </c:pt>
                <c:pt idx="228">
                  <c:v>-2449.2627298253265</c:v>
                </c:pt>
                <c:pt idx="229">
                  <c:v>-2539.2627298253269</c:v>
                </c:pt>
                <c:pt idx="230">
                  <c:v>-2629.2627298253269</c:v>
                </c:pt>
                <c:pt idx="231">
                  <c:v>-2719.2627298253269</c:v>
                </c:pt>
                <c:pt idx="232">
                  <c:v>-2809.2627298253274</c:v>
                </c:pt>
                <c:pt idx="233">
                  <c:v>-2899.2627298253274</c:v>
                </c:pt>
                <c:pt idx="234">
                  <c:v>-2989.2627298253274</c:v>
                </c:pt>
                <c:pt idx="235">
                  <c:v>-3079.2627298253278</c:v>
                </c:pt>
                <c:pt idx="236">
                  <c:v>-3169.2627298253278</c:v>
                </c:pt>
                <c:pt idx="237">
                  <c:v>-3259.2627298253278</c:v>
                </c:pt>
                <c:pt idx="238">
                  <c:v>-3349.2627298253283</c:v>
                </c:pt>
                <c:pt idx="239">
                  <c:v>-3439.2627298253283</c:v>
                </c:pt>
                <c:pt idx="240">
                  <c:v>-3402.7996463727518</c:v>
                </c:pt>
                <c:pt idx="241">
                  <c:v>-3492.7996463727522</c:v>
                </c:pt>
                <c:pt idx="242">
                  <c:v>-3582.7996463727522</c:v>
                </c:pt>
                <c:pt idx="243">
                  <c:v>-3672.7996463727522</c:v>
                </c:pt>
                <c:pt idx="244">
                  <c:v>-3762.7996463727527</c:v>
                </c:pt>
                <c:pt idx="245">
                  <c:v>-3852.7996463727527</c:v>
                </c:pt>
                <c:pt idx="246">
                  <c:v>-3942.7996463727527</c:v>
                </c:pt>
                <c:pt idx="247">
                  <c:v>-4032.7996463727527</c:v>
                </c:pt>
                <c:pt idx="248">
                  <c:v>-4122.7996463727522</c:v>
                </c:pt>
                <c:pt idx="249">
                  <c:v>-4212.7996463727522</c:v>
                </c:pt>
                <c:pt idx="250">
                  <c:v>-4302.7996463727513</c:v>
                </c:pt>
                <c:pt idx="251">
                  <c:v>-4392.7996463727513</c:v>
                </c:pt>
                <c:pt idx="252">
                  <c:v>-4424.9912209115892</c:v>
                </c:pt>
                <c:pt idx="253">
                  <c:v>-4514.9912209115882</c:v>
                </c:pt>
                <c:pt idx="254">
                  <c:v>-4604.9912209115882</c:v>
                </c:pt>
                <c:pt idx="255">
                  <c:v>-4694.9912209115882</c:v>
                </c:pt>
                <c:pt idx="256">
                  <c:v>-4784.9912209115873</c:v>
                </c:pt>
                <c:pt idx="257">
                  <c:v>-4874.9912209115873</c:v>
                </c:pt>
                <c:pt idx="258">
                  <c:v>-4964.9912209115873</c:v>
                </c:pt>
                <c:pt idx="259">
                  <c:v>-5054.9912209115864</c:v>
                </c:pt>
                <c:pt idx="260">
                  <c:v>-5144.9912209115864</c:v>
                </c:pt>
                <c:pt idx="261">
                  <c:v>-5234.9912209115864</c:v>
                </c:pt>
                <c:pt idx="262">
                  <c:v>-5324.9912209115855</c:v>
                </c:pt>
                <c:pt idx="263">
                  <c:v>-5414.9912209115855</c:v>
                </c:pt>
                <c:pt idx="264">
                  <c:v>-5520.7805888172197</c:v>
                </c:pt>
                <c:pt idx="265">
                  <c:v>-5610.7805888172188</c:v>
                </c:pt>
                <c:pt idx="266">
                  <c:v>-5700.7805888172188</c:v>
                </c:pt>
                <c:pt idx="267">
                  <c:v>-5790.7805888172188</c:v>
                </c:pt>
                <c:pt idx="268">
                  <c:v>-5880.7805888172179</c:v>
                </c:pt>
                <c:pt idx="269">
                  <c:v>-5970.7805888172179</c:v>
                </c:pt>
                <c:pt idx="270">
                  <c:v>-6060.7805888172179</c:v>
                </c:pt>
                <c:pt idx="271">
                  <c:v>-6150.780588817217</c:v>
                </c:pt>
                <c:pt idx="272">
                  <c:v>-6240.780588817217</c:v>
                </c:pt>
                <c:pt idx="273">
                  <c:v>-6330.780588817217</c:v>
                </c:pt>
                <c:pt idx="274">
                  <c:v>-6420.7805888172161</c:v>
                </c:pt>
                <c:pt idx="275">
                  <c:v>-6510.7805888172161</c:v>
                </c:pt>
                <c:pt idx="276">
                  <c:v>-6695.4667912120558</c:v>
                </c:pt>
                <c:pt idx="277">
                  <c:v>-6785.4667912120549</c:v>
                </c:pt>
                <c:pt idx="278">
                  <c:v>-6875.4667912120549</c:v>
                </c:pt>
                <c:pt idx="279">
                  <c:v>-6965.4667912120549</c:v>
                </c:pt>
                <c:pt idx="280">
                  <c:v>-7055.466791212054</c:v>
                </c:pt>
                <c:pt idx="281">
                  <c:v>-7145.466791212054</c:v>
                </c:pt>
                <c:pt idx="282">
                  <c:v>-7235.466791212054</c:v>
                </c:pt>
                <c:pt idx="283">
                  <c:v>-7325.4667912120531</c:v>
                </c:pt>
                <c:pt idx="284">
                  <c:v>-7415.4667912120531</c:v>
                </c:pt>
                <c:pt idx="285">
                  <c:v>-7505.4667912120531</c:v>
                </c:pt>
                <c:pt idx="286">
                  <c:v>-7595.4667912120522</c:v>
                </c:pt>
                <c:pt idx="287">
                  <c:v>-7685.4667912120522</c:v>
                </c:pt>
                <c:pt idx="288">
                  <c:v>-7954.7304001793191</c:v>
                </c:pt>
                <c:pt idx="289">
                  <c:v>-8044.7304001793191</c:v>
                </c:pt>
                <c:pt idx="290">
                  <c:v>-8134.73040017932</c:v>
                </c:pt>
                <c:pt idx="291">
                  <c:v>-8224.73040017932</c:v>
                </c:pt>
                <c:pt idx="292">
                  <c:v>-8314.7304001793218</c:v>
                </c:pt>
                <c:pt idx="293">
                  <c:v>-8404.7304001793218</c:v>
                </c:pt>
                <c:pt idx="294">
                  <c:v>-8494.7304001793218</c:v>
                </c:pt>
                <c:pt idx="295">
                  <c:v>-8584.7304001793236</c:v>
                </c:pt>
                <c:pt idx="296">
                  <c:v>-8674.7304001793236</c:v>
                </c:pt>
                <c:pt idx="297">
                  <c:v>-8764.7304001793236</c:v>
                </c:pt>
                <c:pt idx="298">
                  <c:v>-8854.7304001793254</c:v>
                </c:pt>
                <c:pt idx="299">
                  <c:v>-8944.7304001793254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D4E-4902-A891-AB1A04D80E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574431"/>
        <c:axId val="378655759"/>
      </c:scatterChart>
      <c:valAx>
        <c:axId val="378574431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 (en mois)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8655759"/>
        <c:crosses val="autoZero"/>
        <c:crossBetween val="midCat"/>
        <c:majorUnit val="12"/>
        <c:minorUnit val="2"/>
      </c:valAx>
      <c:valAx>
        <c:axId val="378655759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85744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612531418738854"/>
          <c:y val="0.48374056481806171"/>
          <c:w val="0.22282001169146923"/>
          <c:h val="4.12397235770629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26459</xdr:colOff>
      <xdr:row>7</xdr:row>
      <xdr:rowOff>28574</xdr:rowOff>
    </xdr:from>
    <xdr:to>
      <xdr:col>30</xdr:col>
      <xdr:colOff>449792</xdr:colOff>
      <xdr:row>43</xdr:row>
      <xdr:rowOff>171449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180975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1B2B-D94A-4692-B7B7-E6BDD755B994}">
  <sheetPr codeName="Feuil3"/>
  <dimension ref="A3:V304"/>
  <sheetViews>
    <sheetView tabSelected="1" topLeftCell="E2" zoomScale="90" zoomScaleNormal="90" workbookViewId="0">
      <selection activeCell="P11" sqref="P10:P11"/>
    </sheetView>
  </sheetViews>
  <sheetFormatPr baseColWidth="10" defaultRowHeight="15" x14ac:dyDescent="0.25"/>
  <cols>
    <col min="3" max="3" width="0" hidden="1" customWidth="1"/>
    <col min="5" max="5" width="13" bestFit="1" customWidth="1"/>
    <col min="7" max="7" width="15.140625" customWidth="1"/>
    <col min="8" max="8" width="26.42578125" style="6" bestFit="1" customWidth="1"/>
    <col min="10" max="10" width="17" bestFit="1" customWidth="1"/>
    <col min="11" max="11" width="12.7109375" bestFit="1" customWidth="1"/>
    <col min="12" max="12" width="14" style="5" bestFit="1" customWidth="1"/>
    <col min="13" max="13" width="16.5703125" bestFit="1" customWidth="1"/>
    <col min="14" max="14" width="15.5703125" style="6" bestFit="1" customWidth="1"/>
    <col min="18" max="18" width="13.42578125" customWidth="1"/>
    <col min="21" max="21" width="16.140625" customWidth="1"/>
  </cols>
  <sheetData>
    <row r="3" spans="1:22" ht="45" x14ac:dyDescent="0.25">
      <c r="A3" s="31"/>
      <c r="B3" s="31"/>
      <c r="D3" s="7" t="s">
        <v>108</v>
      </c>
      <c r="E3" s="8" t="s">
        <v>9</v>
      </c>
      <c r="F3" s="8" t="s">
        <v>7</v>
      </c>
      <c r="G3" s="9" t="s">
        <v>8</v>
      </c>
      <c r="H3" s="22" t="s">
        <v>109</v>
      </c>
      <c r="I3" s="18" t="s">
        <v>110</v>
      </c>
      <c r="J3" s="19" t="s">
        <v>111</v>
      </c>
      <c r="K3" s="21" t="s">
        <v>112</v>
      </c>
      <c r="L3" s="10" t="s">
        <v>0</v>
      </c>
      <c r="M3" s="20" t="s">
        <v>10</v>
      </c>
      <c r="N3" s="17" t="s">
        <v>11</v>
      </c>
      <c r="Q3" s="2" t="s">
        <v>1</v>
      </c>
      <c r="R3" s="2" t="s">
        <v>3</v>
      </c>
      <c r="S3" s="2" t="s">
        <v>2</v>
      </c>
      <c r="T3" s="2" t="s">
        <v>113</v>
      </c>
      <c r="U3" s="2" t="s">
        <v>114</v>
      </c>
      <c r="V3" s="2" t="s">
        <v>319</v>
      </c>
    </row>
    <row r="4" spans="1:22" ht="15" customHeight="1" x14ac:dyDescent="0.25">
      <c r="A4" s="32">
        <v>1</v>
      </c>
      <c r="B4" s="11">
        <v>1</v>
      </c>
      <c r="C4" s="11" t="s">
        <v>12</v>
      </c>
      <c r="D4" s="12">
        <f t="shared" ref="D4:D35" si="0">$Q$4</f>
        <v>90</v>
      </c>
      <c r="E4" s="12">
        <f>D4-F4</f>
        <v>29.166666666666671</v>
      </c>
      <c r="F4" s="12">
        <f t="shared" ref="F4:F35" si="1">D4-($R$6/12)</f>
        <v>60.833333333333329</v>
      </c>
      <c r="G4" s="12">
        <f>F4</f>
        <v>60.833333333333329</v>
      </c>
      <c r="H4" s="12">
        <f>S6-F4</f>
        <v>6939.166666666667</v>
      </c>
      <c r="I4" s="12">
        <f>($T$6)*H4</f>
        <v>499.62</v>
      </c>
      <c r="J4" s="12">
        <f t="shared" ref="J4:J35" si="2">I4/12</f>
        <v>41.634999999999998</v>
      </c>
      <c r="K4" s="11"/>
      <c r="L4" s="12">
        <f t="shared" ref="L4:L35" si="3">$R$6</f>
        <v>350</v>
      </c>
      <c r="M4" s="12">
        <f t="shared" ref="M4:M35" si="4">$R$6-($R$6/12*B4)</f>
        <v>320.83333333333331</v>
      </c>
      <c r="N4" s="12">
        <f>H4+M4</f>
        <v>7260</v>
      </c>
      <c r="P4" s="3" t="s">
        <v>4</v>
      </c>
      <c r="Q4" s="24">
        <v>90</v>
      </c>
      <c r="R4" s="31"/>
      <c r="S4" s="31"/>
      <c r="T4" s="31"/>
      <c r="U4" s="28">
        <f>INT(U6/12)</f>
        <v>15</v>
      </c>
    </row>
    <row r="5" spans="1:22" ht="15.75" customHeight="1" thickBot="1" x14ac:dyDescent="0.3">
      <c r="A5" s="32"/>
      <c r="B5" s="11">
        <v>2</v>
      </c>
      <c r="C5" s="11" t="s">
        <v>13</v>
      </c>
      <c r="D5" s="12">
        <f t="shared" si="0"/>
        <v>90</v>
      </c>
      <c r="E5" s="12">
        <f t="shared" ref="E5:E68" si="5">D5-F5</f>
        <v>29.166666666666671</v>
      </c>
      <c r="F5" s="12">
        <f t="shared" si="1"/>
        <v>60.833333333333329</v>
      </c>
      <c r="G5" s="12">
        <f>G4+F5</f>
        <v>121.66666666666666</v>
      </c>
      <c r="H5" s="12">
        <f t="shared" ref="H5:H15" si="6">H4-F5</f>
        <v>6878.3333333333339</v>
      </c>
      <c r="I5" s="12">
        <f t="shared" ref="I5:I15" si="7">($T$6)*H5</f>
        <v>495.24</v>
      </c>
      <c r="J5" s="12">
        <f t="shared" si="2"/>
        <v>41.27</v>
      </c>
      <c r="K5" s="23"/>
      <c r="L5" s="12">
        <f t="shared" si="3"/>
        <v>350</v>
      </c>
      <c r="M5" s="12">
        <f t="shared" si="4"/>
        <v>291.66666666666669</v>
      </c>
      <c r="N5" s="12">
        <f t="shared" ref="N5:N64" si="8">H5+M5</f>
        <v>7170.0000000000009</v>
      </c>
      <c r="P5" s="4" t="s">
        <v>5</v>
      </c>
      <c r="Q5" s="1">
        <v>12</v>
      </c>
      <c r="R5" s="34"/>
      <c r="S5" s="34"/>
      <c r="T5" s="34"/>
      <c r="U5" s="29">
        <f>U6-(12*U4)</f>
        <v>8</v>
      </c>
      <c r="V5" s="1"/>
    </row>
    <row r="6" spans="1:22" ht="15.75" customHeight="1" thickTop="1" x14ac:dyDescent="0.25">
      <c r="A6" s="32"/>
      <c r="B6" s="11">
        <v>3</v>
      </c>
      <c r="C6" s="11" t="s">
        <v>14</v>
      </c>
      <c r="D6" s="12">
        <f t="shared" si="0"/>
        <v>90</v>
      </c>
      <c r="E6" s="12">
        <f t="shared" si="5"/>
        <v>29.166666666666671</v>
      </c>
      <c r="F6" s="12">
        <f t="shared" si="1"/>
        <v>60.833333333333329</v>
      </c>
      <c r="G6" s="12">
        <f t="shared" ref="G6:G69" si="9">G5+F6</f>
        <v>182.5</v>
      </c>
      <c r="H6" s="12">
        <f t="shared" si="6"/>
        <v>6817.5000000000009</v>
      </c>
      <c r="I6" s="12">
        <f t="shared" si="7"/>
        <v>490.86</v>
      </c>
      <c r="J6" s="12">
        <f t="shared" si="2"/>
        <v>40.905000000000001</v>
      </c>
      <c r="K6" s="23"/>
      <c r="L6" s="12">
        <f t="shared" si="3"/>
        <v>350</v>
      </c>
      <c r="M6" s="12">
        <f t="shared" si="4"/>
        <v>262.5</v>
      </c>
      <c r="N6" s="12">
        <f t="shared" si="8"/>
        <v>7080.0000000000009</v>
      </c>
      <c r="P6" s="3" t="s">
        <v>6</v>
      </c>
      <c r="Q6" s="5">
        <f>Q4*Q5</f>
        <v>1080</v>
      </c>
      <c r="R6" s="24">
        <v>350</v>
      </c>
      <c r="S6" s="24">
        <v>7000</v>
      </c>
      <c r="T6" s="27">
        <v>7.1999999999999995E-2</v>
      </c>
      <c r="U6" s="28">
        <f>COUNTIF(H4:H1048576,"&gt;0")</f>
        <v>188</v>
      </c>
      <c r="V6" s="30">
        <f>INT(SUMIFS(K4:K303,H4:H303,"&gt;0"))</f>
        <v>4456</v>
      </c>
    </row>
    <row r="7" spans="1:22" ht="15" customHeight="1" x14ac:dyDescent="0.25">
      <c r="A7" s="32"/>
      <c r="B7" s="11">
        <v>4</v>
      </c>
      <c r="C7" s="11" t="s">
        <v>15</v>
      </c>
      <c r="D7" s="12">
        <f t="shared" si="0"/>
        <v>90</v>
      </c>
      <c r="E7" s="12">
        <f t="shared" si="5"/>
        <v>29.166666666666671</v>
      </c>
      <c r="F7" s="12">
        <f t="shared" si="1"/>
        <v>60.833333333333329</v>
      </c>
      <c r="G7" s="12">
        <f t="shared" si="9"/>
        <v>243.33333333333331</v>
      </c>
      <c r="H7" s="12">
        <f t="shared" si="6"/>
        <v>6756.6666666666679</v>
      </c>
      <c r="I7" s="12">
        <f t="shared" si="7"/>
        <v>486.48000000000008</v>
      </c>
      <c r="J7" s="12">
        <f t="shared" si="2"/>
        <v>40.540000000000006</v>
      </c>
      <c r="K7" s="23"/>
      <c r="L7" s="12">
        <f t="shared" si="3"/>
        <v>350</v>
      </c>
      <c r="M7" s="12">
        <f t="shared" si="4"/>
        <v>233.33333333333331</v>
      </c>
      <c r="N7" s="12">
        <f t="shared" si="8"/>
        <v>6990.0000000000009</v>
      </c>
    </row>
    <row r="8" spans="1:22" ht="15" customHeight="1" x14ac:dyDescent="0.25">
      <c r="A8" s="32"/>
      <c r="B8" s="11">
        <v>5</v>
      </c>
      <c r="C8" s="11" t="s">
        <v>16</v>
      </c>
      <c r="D8" s="12">
        <f t="shared" si="0"/>
        <v>90</v>
      </c>
      <c r="E8" s="12">
        <f t="shared" si="5"/>
        <v>29.166666666666671</v>
      </c>
      <c r="F8" s="12">
        <f t="shared" si="1"/>
        <v>60.833333333333329</v>
      </c>
      <c r="G8" s="12">
        <f t="shared" si="9"/>
        <v>304.16666666666663</v>
      </c>
      <c r="H8" s="12">
        <f t="shared" si="6"/>
        <v>6695.8333333333348</v>
      </c>
      <c r="I8" s="12">
        <f t="shared" si="7"/>
        <v>482.10000000000008</v>
      </c>
      <c r="J8" s="12">
        <f t="shared" si="2"/>
        <v>40.175000000000004</v>
      </c>
      <c r="K8" s="23"/>
      <c r="L8" s="12">
        <f t="shared" si="3"/>
        <v>350</v>
      </c>
      <c r="M8" s="12">
        <f t="shared" si="4"/>
        <v>204.16666666666666</v>
      </c>
      <c r="N8" s="12">
        <f t="shared" si="8"/>
        <v>6900.0000000000018</v>
      </c>
    </row>
    <row r="9" spans="1:22" ht="15" customHeight="1" x14ac:dyDescent="0.25">
      <c r="A9" s="32"/>
      <c r="B9" s="11">
        <v>6</v>
      </c>
      <c r="C9" s="11" t="s">
        <v>17</v>
      </c>
      <c r="D9" s="12">
        <f t="shared" si="0"/>
        <v>90</v>
      </c>
      <c r="E9" s="12">
        <f t="shared" si="5"/>
        <v>29.166666666666671</v>
      </c>
      <c r="F9" s="12">
        <f t="shared" si="1"/>
        <v>60.833333333333329</v>
      </c>
      <c r="G9" s="12">
        <f t="shared" si="9"/>
        <v>364.99999999999994</v>
      </c>
      <c r="H9" s="12">
        <f t="shared" si="6"/>
        <v>6635.0000000000018</v>
      </c>
      <c r="I9" s="12">
        <f t="shared" si="7"/>
        <v>477.72000000000008</v>
      </c>
      <c r="J9" s="12">
        <f t="shared" si="2"/>
        <v>39.810000000000009</v>
      </c>
      <c r="K9" s="23"/>
      <c r="L9" s="12">
        <f t="shared" si="3"/>
        <v>350</v>
      </c>
      <c r="M9" s="12">
        <f t="shared" si="4"/>
        <v>175</v>
      </c>
      <c r="N9" s="12">
        <f t="shared" si="8"/>
        <v>6810.0000000000018</v>
      </c>
    </row>
    <row r="10" spans="1:22" ht="15" customHeight="1" x14ac:dyDescent="0.25">
      <c r="A10" s="32"/>
      <c r="B10" s="11">
        <v>7</v>
      </c>
      <c r="C10" s="11" t="s">
        <v>18</v>
      </c>
      <c r="D10" s="12">
        <f t="shared" si="0"/>
        <v>90</v>
      </c>
      <c r="E10" s="12">
        <f t="shared" si="5"/>
        <v>29.166666666666671</v>
      </c>
      <c r="F10" s="12">
        <f t="shared" si="1"/>
        <v>60.833333333333329</v>
      </c>
      <c r="G10" s="12">
        <f t="shared" si="9"/>
        <v>425.83333333333326</v>
      </c>
      <c r="H10" s="12">
        <f t="shared" si="6"/>
        <v>6574.1666666666688</v>
      </c>
      <c r="I10" s="12">
        <f t="shared" si="7"/>
        <v>473.34000000000009</v>
      </c>
      <c r="J10" s="12">
        <f t="shared" si="2"/>
        <v>39.445000000000007</v>
      </c>
      <c r="K10" s="23"/>
      <c r="L10" s="12">
        <f t="shared" si="3"/>
        <v>350</v>
      </c>
      <c r="M10" s="12">
        <f t="shared" si="4"/>
        <v>145.83333333333331</v>
      </c>
      <c r="N10" s="12">
        <f t="shared" si="8"/>
        <v>6720.0000000000018</v>
      </c>
    </row>
    <row r="11" spans="1:22" ht="15" customHeight="1" x14ac:dyDescent="0.25">
      <c r="A11" s="32"/>
      <c r="B11" s="11">
        <v>8</v>
      </c>
      <c r="C11" s="11" t="s">
        <v>19</v>
      </c>
      <c r="D11" s="12">
        <f t="shared" si="0"/>
        <v>90</v>
      </c>
      <c r="E11" s="12">
        <f t="shared" si="5"/>
        <v>29.166666666666671</v>
      </c>
      <c r="F11" s="12">
        <f t="shared" si="1"/>
        <v>60.833333333333329</v>
      </c>
      <c r="G11" s="12">
        <f t="shared" si="9"/>
        <v>486.66666666666657</v>
      </c>
      <c r="H11" s="12">
        <f t="shared" si="6"/>
        <v>6513.3333333333358</v>
      </c>
      <c r="I11" s="12">
        <f t="shared" si="7"/>
        <v>468.96000000000015</v>
      </c>
      <c r="J11" s="12">
        <f t="shared" si="2"/>
        <v>39.080000000000013</v>
      </c>
      <c r="K11" s="23"/>
      <c r="L11" s="12">
        <f t="shared" si="3"/>
        <v>350</v>
      </c>
      <c r="M11" s="12">
        <f t="shared" si="4"/>
        <v>116.66666666666666</v>
      </c>
      <c r="N11" s="12">
        <f t="shared" si="8"/>
        <v>6630.0000000000027</v>
      </c>
    </row>
    <row r="12" spans="1:22" ht="15" customHeight="1" x14ac:dyDescent="0.25">
      <c r="A12" s="32"/>
      <c r="B12" s="11">
        <v>9</v>
      </c>
      <c r="C12" s="11" t="s">
        <v>20</v>
      </c>
      <c r="D12" s="12">
        <f t="shared" si="0"/>
        <v>90</v>
      </c>
      <c r="E12" s="12">
        <f t="shared" si="5"/>
        <v>29.166666666666671</v>
      </c>
      <c r="F12" s="12">
        <f t="shared" si="1"/>
        <v>60.833333333333329</v>
      </c>
      <c r="G12" s="12">
        <f t="shared" si="9"/>
        <v>547.49999999999989</v>
      </c>
      <c r="H12" s="12">
        <f t="shared" si="6"/>
        <v>6452.5000000000027</v>
      </c>
      <c r="I12" s="12">
        <f t="shared" si="7"/>
        <v>464.58000000000015</v>
      </c>
      <c r="J12" s="12">
        <f t="shared" si="2"/>
        <v>38.715000000000011</v>
      </c>
      <c r="K12" s="23"/>
      <c r="L12" s="12">
        <f t="shared" si="3"/>
        <v>350</v>
      </c>
      <c r="M12" s="12">
        <f t="shared" si="4"/>
        <v>87.5</v>
      </c>
      <c r="N12" s="12">
        <f t="shared" si="8"/>
        <v>6540.0000000000027</v>
      </c>
    </row>
    <row r="13" spans="1:22" ht="15" customHeight="1" x14ac:dyDescent="0.25">
      <c r="A13" s="32"/>
      <c r="B13" s="11">
        <v>10</v>
      </c>
      <c r="C13" s="11" t="s">
        <v>21</v>
      </c>
      <c r="D13" s="12">
        <f t="shared" si="0"/>
        <v>90</v>
      </c>
      <c r="E13" s="12">
        <f t="shared" si="5"/>
        <v>29.166666666666671</v>
      </c>
      <c r="F13" s="12">
        <f t="shared" si="1"/>
        <v>60.833333333333329</v>
      </c>
      <c r="G13" s="12">
        <f t="shared" si="9"/>
        <v>608.33333333333326</v>
      </c>
      <c r="H13" s="12">
        <f t="shared" si="6"/>
        <v>6391.6666666666697</v>
      </c>
      <c r="I13" s="12">
        <f t="shared" si="7"/>
        <v>460.20000000000016</v>
      </c>
      <c r="J13" s="12">
        <f t="shared" si="2"/>
        <v>38.350000000000016</v>
      </c>
      <c r="K13" s="23"/>
      <c r="L13" s="12">
        <f t="shared" si="3"/>
        <v>350</v>
      </c>
      <c r="M13" s="12">
        <f t="shared" si="4"/>
        <v>58.333333333333314</v>
      </c>
      <c r="N13" s="12">
        <f t="shared" si="8"/>
        <v>6450.0000000000027</v>
      </c>
    </row>
    <row r="14" spans="1:22" ht="15" customHeight="1" x14ac:dyDescent="0.25">
      <c r="A14" s="32"/>
      <c r="B14" s="11">
        <v>11</v>
      </c>
      <c r="C14" s="11" t="s">
        <v>22</v>
      </c>
      <c r="D14" s="12">
        <f t="shared" si="0"/>
        <v>90</v>
      </c>
      <c r="E14" s="12">
        <f t="shared" si="5"/>
        <v>29.166666666666671</v>
      </c>
      <c r="F14" s="12">
        <f t="shared" si="1"/>
        <v>60.833333333333329</v>
      </c>
      <c r="G14" s="12">
        <f t="shared" si="9"/>
        <v>669.16666666666663</v>
      </c>
      <c r="H14" s="12">
        <f t="shared" si="6"/>
        <v>6330.8333333333367</v>
      </c>
      <c r="I14" s="12">
        <f t="shared" si="7"/>
        <v>455.82000000000022</v>
      </c>
      <c r="J14" s="12">
        <f t="shared" si="2"/>
        <v>37.985000000000021</v>
      </c>
      <c r="K14" s="23"/>
      <c r="L14" s="12">
        <f t="shared" si="3"/>
        <v>350</v>
      </c>
      <c r="M14" s="12">
        <f t="shared" si="4"/>
        <v>29.166666666666629</v>
      </c>
      <c r="N14" s="12">
        <f t="shared" si="8"/>
        <v>6360.0000000000036</v>
      </c>
    </row>
    <row r="15" spans="1:22" ht="15.75" customHeight="1" thickBot="1" x14ac:dyDescent="0.3">
      <c r="A15" s="33"/>
      <c r="B15" s="13">
        <v>12</v>
      </c>
      <c r="C15" s="13" t="s">
        <v>23</v>
      </c>
      <c r="D15" s="14">
        <f t="shared" si="0"/>
        <v>90</v>
      </c>
      <c r="E15" s="14">
        <f t="shared" si="5"/>
        <v>29.166666666666671</v>
      </c>
      <c r="F15" s="14">
        <f t="shared" si="1"/>
        <v>60.833333333333329</v>
      </c>
      <c r="G15" s="14">
        <f t="shared" si="9"/>
        <v>730</v>
      </c>
      <c r="H15" s="14">
        <f t="shared" si="6"/>
        <v>6270.0000000000036</v>
      </c>
      <c r="I15" s="14">
        <f t="shared" si="7"/>
        <v>451.44000000000023</v>
      </c>
      <c r="J15" s="14">
        <f t="shared" si="2"/>
        <v>37.620000000000019</v>
      </c>
      <c r="K15" s="14">
        <f>SUM(J4:J15)</f>
        <v>475.53000000000009</v>
      </c>
      <c r="L15" s="14">
        <f t="shared" si="3"/>
        <v>350</v>
      </c>
      <c r="M15" s="14">
        <f t="shared" si="4"/>
        <v>0</v>
      </c>
      <c r="N15" s="14">
        <f t="shared" si="8"/>
        <v>6270.0000000000036</v>
      </c>
      <c r="U15" s="6"/>
    </row>
    <row r="16" spans="1:22" ht="15.75" customHeight="1" thickTop="1" x14ac:dyDescent="0.25">
      <c r="A16" s="35">
        <v>2</v>
      </c>
      <c r="B16" s="15">
        <v>1</v>
      </c>
      <c r="C16" s="15" t="s">
        <v>24</v>
      </c>
      <c r="D16" s="16">
        <f t="shared" si="0"/>
        <v>90</v>
      </c>
      <c r="E16" s="16">
        <f t="shared" si="5"/>
        <v>29.166666666666671</v>
      </c>
      <c r="F16" s="16">
        <f t="shared" si="1"/>
        <v>60.833333333333329</v>
      </c>
      <c r="G16" s="16">
        <f>G15+F16</f>
        <v>790.83333333333337</v>
      </c>
      <c r="H16" s="16">
        <f t="shared" ref="H16:H47" si="10">H15-F16+K15</f>
        <v>6684.6966666666704</v>
      </c>
      <c r="I16" s="16">
        <f>($T$6)*H16</f>
        <v>481.29816000000022</v>
      </c>
      <c r="J16" s="16">
        <f t="shared" si="2"/>
        <v>40.108180000000019</v>
      </c>
      <c r="K16" s="15"/>
      <c r="L16" s="16">
        <f t="shared" si="3"/>
        <v>350</v>
      </c>
      <c r="M16" s="16">
        <f t="shared" si="4"/>
        <v>320.83333333333331</v>
      </c>
      <c r="N16" s="16">
        <f t="shared" si="8"/>
        <v>7005.5300000000034</v>
      </c>
      <c r="U16" s="6"/>
    </row>
    <row r="17" spans="1:21" ht="15" customHeight="1" x14ac:dyDescent="0.25">
      <c r="A17" s="32"/>
      <c r="B17" s="11">
        <v>2</v>
      </c>
      <c r="C17" s="11" t="s">
        <v>25</v>
      </c>
      <c r="D17" s="12">
        <f t="shared" si="0"/>
        <v>90</v>
      </c>
      <c r="E17" s="12">
        <f t="shared" si="5"/>
        <v>29.166666666666671</v>
      </c>
      <c r="F17" s="12">
        <f t="shared" si="1"/>
        <v>60.833333333333329</v>
      </c>
      <c r="G17" s="12">
        <f t="shared" si="9"/>
        <v>851.66666666666674</v>
      </c>
      <c r="H17" s="12">
        <f t="shared" si="10"/>
        <v>6623.8633333333373</v>
      </c>
      <c r="I17" s="16">
        <f t="shared" ref="I17:I80" si="11">($T$6)*H17</f>
        <v>476.91816000000023</v>
      </c>
      <c r="J17" s="12">
        <f t="shared" si="2"/>
        <v>39.743180000000017</v>
      </c>
      <c r="K17" s="23"/>
      <c r="L17" s="12">
        <f t="shared" si="3"/>
        <v>350</v>
      </c>
      <c r="M17" s="12">
        <f t="shared" si="4"/>
        <v>291.66666666666669</v>
      </c>
      <c r="N17" s="12">
        <f t="shared" si="8"/>
        <v>6915.5300000000043</v>
      </c>
      <c r="U17" s="6"/>
    </row>
    <row r="18" spans="1:21" ht="15" customHeight="1" x14ac:dyDescent="0.25">
      <c r="A18" s="32"/>
      <c r="B18" s="11">
        <v>3</v>
      </c>
      <c r="C18" s="11" t="s">
        <v>26</v>
      </c>
      <c r="D18" s="12">
        <f t="shared" si="0"/>
        <v>90</v>
      </c>
      <c r="E18" s="12">
        <f t="shared" si="5"/>
        <v>29.166666666666671</v>
      </c>
      <c r="F18" s="12">
        <f t="shared" si="1"/>
        <v>60.833333333333329</v>
      </c>
      <c r="G18" s="12">
        <f t="shared" si="9"/>
        <v>912.50000000000011</v>
      </c>
      <c r="H18" s="12">
        <f t="shared" si="10"/>
        <v>6563.0300000000043</v>
      </c>
      <c r="I18" s="16">
        <f t="shared" si="11"/>
        <v>472.53816000000029</v>
      </c>
      <c r="J18" s="12">
        <f t="shared" si="2"/>
        <v>39.378180000000022</v>
      </c>
      <c r="K18" s="23"/>
      <c r="L18" s="12">
        <f t="shared" si="3"/>
        <v>350</v>
      </c>
      <c r="M18" s="12">
        <f t="shared" si="4"/>
        <v>262.5</v>
      </c>
      <c r="N18" s="12">
        <f t="shared" si="8"/>
        <v>6825.5300000000043</v>
      </c>
      <c r="U18" s="6"/>
    </row>
    <row r="19" spans="1:21" ht="15" customHeight="1" x14ac:dyDescent="0.25">
      <c r="A19" s="32"/>
      <c r="B19" s="11">
        <v>4</v>
      </c>
      <c r="C19" s="11" t="s">
        <v>27</v>
      </c>
      <c r="D19" s="12">
        <f t="shared" si="0"/>
        <v>90</v>
      </c>
      <c r="E19" s="12">
        <f t="shared" si="5"/>
        <v>29.166666666666671</v>
      </c>
      <c r="F19" s="12">
        <f t="shared" si="1"/>
        <v>60.833333333333329</v>
      </c>
      <c r="G19" s="12">
        <f t="shared" si="9"/>
        <v>973.33333333333348</v>
      </c>
      <c r="H19" s="12">
        <f t="shared" si="10"/>
        <v>6502.1966666666713</v>
      </c>
      <c r="I19" s="16">
        <f t="shared" si="11"/>
        <v>468.15816000000029</v>
      </c>
      <c r="J19" s="12">
        <f t="shared" si="2"/>
        <v>39.013180000000027</v>
      </c>
      <c r="K19" s="23"/>
      <c r="L19" s="12">
        <f t="shared" si="3"/>
        <v>350</v>
      </c>
      <c r="M19" s="12">
        <f t="shared" si="4"/>
        <v>233.33333333333331</v>
      </c>
      <c r="N19" s="12">
        <f t="shared" si="8"/>
        <v>6735.5300000000043</v>
      </c>
      <c r="U19" s="6"/>
    </row>
    <row r="20" spans="1:21" ht="15" customHeight="1" x14ac:dyDescent="0.25">
      <c r="A20" s="32"/>
      <c r="B20" s="11">
        <v>5</v>
      </c>
      <c r="C20" s="11" t="s">
        <v>28</v>
      </c>
      <c r="D20" s="12">
        <f t="shared" si="0"/>
        <v>90</v>
      </c>
      <c r="E20" s="12">
        <f t="shared" si="5"/>
        <v>29.166666666666671</v>
      </c>
      <c r="F20" s="12">
        <f t="shared" si="1"/>
        <v>60.833333333333329</v>
      </c>
      <c r="G20" s="12">
        <f t="shared" si="9"/>
        <v>1034.1666666666667</v>
      </c>
      <c r="H20" s="12">
        <f t="shared" si="10"/>
        <v>6441.3633333333382</v>
      </c>
      <c r="I20" s="16">
        <f t="shared" si="11"/>
        <v>463.7781600000003</v>
      </c>
      <c r="J20" s="12">
        <f t="shared" si="2"/>
        <v>38.648180000000025</v>
      </c>
      <c r="K20" s="23"/>
      <c r="L20" s="12">
        <f t="shared" si="3"/>
        <v>350</v>
      </c>
      <c r="M20" s="12">
        <f t="shared" si="4"/>
        <v>204.16666666666666</v>
      </c>
      <c r="N20" s="12">
        <f t="shared" si="8"/>
        <v>6645.5300000000052</v>
      </c>
      <c r="U20" s="6"/>
    </row>
    <row r="21" spans="1:21" ht="15" customHeight="1" x14ac:dyDescent="0.25">
      <c r="A21" s="32"/>
      <c r="B21" s="11">
        <v>6</v>
      </c>
      <c r="C21" s="11" t="s">
        <v>29</v>
      </c>
      <c r="D21" s="12">
        <f t="shared" si="0"/>
        <v>90</v>
      </c>
      <c r="E21" s="12">
        <f t="shared" si="5"/>
        <v>29.166666666666671</v>
      </c>
      <c r="F21" s="12">
        <f t="shared" si="1"/>
        <v>60.833333333333329</v>
      </c>
      <c r="G21" s="12">
        <f t="shared" si="9"/>
        <v>1095</v>
      </c>
      <c r="H21" s="12">
        <f t="shared" si="10"/>
        <v>6380.5300000000052</v>
      </c>
      <c r="I21" s="16">
        <f t="shared" si="11"/>
        <v>459.39816000000036</v>
      </c>
      <c r="J21" s="12">
        <f t="shared" si="2"/>
        <v>38.28318000000003</v>
      </c>
      <c r="K21" s="23"/>
      <c r="L21" s="12">
        <f t="shared" si="3"/>
        <v>350</v>
      </c>
      <c r="M21" s="12">
        <f t="shared" si="4"/>
        <v>175</v>
      </c>
      <c r="N21" s="12">
        <f t="shared" si="8"/>
        <v>6555.5300000000052</v>
      </c>
      <c r="U21" s="6"/>
    </row>
    <row r="22" spans="1:21" ht="15" customHeight="1" x14ac:dyDescent="0.25">
      <c r="A22" s="32"/>
      <c r="B22" s="11">
        <v>7</v>
      </c>
      <c r="C22" s="11" t="s">
        <v>30</v>
      </c>
      <c r="D22" s="12">
        <f t="shared" si="0"/>
        <v>90</v>
      </c>
      <c r="E22" s="12">
        <f t="shared" si="5"/>
        <v>29.166666666666671</v>
      </c>
      <c r="F22" s="12">
        <f t="shared" si="1"/>
        <v>60.833333333333329</v>
      </c>
      <c r="G22" s="12">
        <f t="shared" si="9"/>
        <v>1155.8333333333333</v>
      </c>
      <c r="H22" s="12">
        <f t="shared" si="10"/>
        <v>6319.6966666666722</v>
      </c>
      <c r="I22" s="16">
        <f t="shared" si="11"/>
        <v>455.01816000000036</v>
      </c>
      <c r="J22" s="12">
        <f t="shared" si="2"/>
        <v>37.918180000000028</v>
      </c>
      <c r="K22" s="23"/>
      <c r="L22" s="12">
        <f t="shared" si="3"/>
        <v>350</v>
      </c>
      <c r="M22" s="12">
        <f t="shared" si="4"/>
        <v>145.83333333333331</v>
      </c>
      <c r="N22" s="12">
        <f t="shared" si="8"/>
        <v>6465.5300000000052</v>
      </c>
      <c r="U22" s="6"/>
    </row>
    <row r="23" spans="1:21" ht="15" customHeight="1" x14ac:dyDescent="0.25">
      <c r="A23" s="32"/>
      <c r="B23" s="11">
        <v>8</v>
      </c>
      <c r="C23" s="11" t="s">
        <v>31</v>
      </c>
      <c r="D23" s="12">
        <f t="shared" si="0"/>
        <v>90</v>
      </c>
      <c r="E23" s="12">
        <f t="shared" si="5"/>
        <v>29.166666666666671</v>
      </c>
      <c r="F23" s="12">
        <f t="shared" si="1"/>
        <v>60.833333333333329</v>
      </c>
      <c r="G23" s="12">
        <f t="shared" si="9"/>
        <v>1216.6666666666665</v>
      </c>
      <c r="H23" s="12">
        <f t="shared" si="10"/>
        <v>6258.8633333333391</v>
      </c>
      <c r="I23" s="16">
        <f t="shared" si="11"/>
        <v>450.63816000000037</v>
      </c>
      <c r="J23" s="12">
        <f t="shared" si="2"/>
        <v>37.553180000000033</v>
      </c>
      <c r="K23" s="23"/>
      <c r="L23" s="12">
        <f t="shared" si="3"/>
        <v>350</v>
      </c>
      <c r="M23" s="12">
        <f t="shared" si="4"/>
        <v>116.66666666666666</v>
      </c>
      <c r="N23" s="12">
        <f t="shared" si="8"/>
        <v>6375.5300000000061</v>
      </c>
      <c r="U23" s="6"/>
    </row>
    <row r="24" spans="1:21" ht="15" customHeight="1" x14ac:dyDescent="0.25">
      <c r="A24" s="32"/>
      <c r="B24" s="11">
        <v>9</v>
      </c>
      <c r="C24" s="11" t="s">
        <v>32</v>
      </c>
      <c r="D24" s="12">
        <f t="shared" si="0"/>
        <v>90</v>
      </c>
      <c r="E24" s="12">
        <f t="shared" si="5"/>
        <v>29.166666666666671</v>
      </c>
      <c r="F24" s="12">
        <f t="shared" si="1"/>
        <v>60.833333333333329</v>
      </c>
      <c r="G24" s="12">
        <f t="shared" si="9"/>
        <v>1277.4999999999998</v>
      </c>
      <c r="H24" s="12">
        <f t="shared" si="10"/>
        <v>6198.0300000000061</v>
      </c>
      <c r="I24" s="16">
        <f t="shared" si="11"/>
        <v>446.25816000000043</v>
      </c>
      <c r="J24" s="12">
        <f t="shared" si="2"/>
        <v>37.188180000000038</v>
      </c>
      <c r="K24" s="23"/>
      <c r="L24" s="12">
        <f t="shared" si="3"/>
        <v>350</v>
      </c>
      <c r="M24" s="12">
        <f t="shared" si="4"/>
        <v>87.5</v>
      </c>
      <c r="N24" s="12">
        <f t="shared" si="8"/>
        <v>6285.5300000000061</v>
      </c>
      <c r="U24" s="6"/>
    </row>
    <row r="25" spans="1:21" ht="15" customHeight="1" x14ac:dyDescent="0.25">
      <c r="A25" s="32"/>
      <c r="B25" s="11">
        <v>10</v>
      </c>
      <c r="C25" s="11" t="s">
        <v>33</v>
      </c>
      <c r="D25" s="12">
        <f t="shared" si="0"/>
        <v>90</v>
      </c>
      <c r="E25" s="12">
        <f t="shared" si="5"/>
        <v>29.166666666666671</v>
      </c>
      <c r="F25" s="12">
        <f t="shared" si="1"/>
        <v>60.833333333333329</v>
      </c>
      <c r="G25" s="12">
        <f t="shared" si="9"/>
        <v>1338.333333333333</v>
      </c>
      <c r="H25" s="12">
        <f t="shared" si="10"/>
        <v>6137.1966666666731</v>
      </c>
      <c r="I25" s="16">
        <f t="shared" si="11"/>
        <v>441.87816000000043</v>
      </c>
      <c r="J25" s="12">
        <f t="shared" si="2"/>
        <v>36.823180000000036</v>
      </c>
      <c r="K25" s="23"/>
      <c r="L25" s="12">
        <f t="shared" si="3"/>
        <v>350</v>
      </c>
      <c r="M25" s="12">
        <f t="shared" si="4"/>
        <v>58.333333333333314</v>
      </c>
      <c r="N25" s="12">
        <f t="shared" si="8"/>
        <v>6195.5300000000061</v>
      </c>
      <c r="U25" s="6"/>
    </row>
    <row r="26" spans="1:21" ht="15" customHeight="1" x14ac:dyDescent="0.25">
      <c r="A26" s="32"/>
      <c r="B26" s="11">
        <v>11</v>
      </c>
      <c r="C26" s="11" t="s">
        <v>34</v>
      </c>
      <c r="D26" s="12">
        <f t="shared" si="0"/>
        <v>90</v>
      </c>
      <c r="E26" s="12">
        <f t="shared" si="5"/>
        <v>29.166666666666671</v>
      </c>
      <c r="F26" s="12">
        <f t="shared" si="1"/>
        <v>60.833333333333329</v>
      </c>
      <c r="G26" s="12">
        <f t="shared" si="9"/>
        <v>1399.1666666666663</v>
      </c>
      <c r="H26" s="12">
        <f t="shared" si="10"/>
        <v>6076.3633333333401</v>
      </c>
      <c r="I26" s="16">
        <f t="shared" si="11"/>
        <v>437.49816000000044</v>
      </c>
      <c r="J26" s="12">
        <f t="shared" si="2"/>
        <v>36.458180000000034</v>
      </c>
      <c r="K26" s="23"/>
      <c r="L26" s="12">
        <f t="shared" si="3"/>
        <v>350</v>
      </c>
      <c r="M26" s="12">
        <f t="shared" si="4"/>
        <v>29.166666666666629</v>
      </c>
      <c r="N26" s="12">
        <f t="shared" si="8"/>
        <v>6105.530000000007</v>
      </c>
      <c r="U26" s="6"/>
    </row>
    <row r="27" spans="1:21" ht="15.75" customHeight="1" thickBot="1" x14ac:dyDescent="0.3">
      <c r="A27" s="33"/>
      <c r="B27" s="13">
        <v>12</v>
      </c>
      <c r="C27" s="13" t="s">
        <v>35</v>
      </c>
      <c r="D27" s="14">
        <f t="shared" si="0"/>
        <v>90</v>
      </c>
      <c r="E27" s="14">
        <f t="shared" si="5"/>
        <v>29.166666666666671</v>
      </c>
      <c r="F27" s="14">
        <f t="shared" si="1"/>
        <v>60.833333333333329</v>
      </c>
      <c r="G27" s="14">
        <f t="shared" si="9"/>
        <v>1459.9999999999995</v>
      </c>
      <c r="H27" s="14">
        <f t="shared" si="10"/>
        <v>6015.530000000007</v>
      </c>
      <c r="I27" s="14">
        <f t="shared" si="11"/>
        <v>433.1181600000005</v>
      </c>
      <c r="J27" s="14">
        <f t="shared" si="2"/>
        <v>36.093180000000039</v>
      </c>
      <c r="K27" s="14">
        <f>SUM(J16:J27)</f>
        <v>457.2081600000003</v>
      </c>
      <c r="L27" s="14">
        <f t="shared" si="3"/>
        <v>350</v>
      </c>
      <c r="M27" s="14">
        <f t="shared" si="4"/>
        <v>0</v>
      </c>
      <c r="N27" s="14">
        <f t="shared" si="8"/>
        <v>6015.530000000007</v>
      </c>
    </row>
    <row r="28" spans="1:21" ht="15.75" customHeight="1" thickTop="1" x14ac:dyDescent="0.25">
      <c r="A28" s="35">
        <v>3</v>
      </c>
      <c r="B28" s="15">
        <v>1</v>
      </c>
      <c r="C28" s="15" t="s">
        <v>36</v>
      </c>
      <c r="D28" s="16">
        <f t="shared" si="0"/>
        <v>90</v>
      </c>
      <c r="E28" s="16">
        <f t="shared" si="5"/>
        <v>29.166666666666671</v>
      </c>
      <c r="F28" s="16">
        <f t="shared" si="1"/>
        <v>60.833333333333329</v>
      </c>
      <c r="G28" s="16">
        <f t="shared" si="9"/>
        <v>1520.8333333333328</v>
      </c>
      <c r="H28" s="16">
        <f t="shared" si="10"/>
        <v>6411.9048266666741</v>
      </c>
      <c r="I28" s="16">
        <f t="shared" si="11"/>
        <v>461.65714752000048</v>
      </c>
      <c r="J28" s="16">
        <f t="shared" si="2"/>
        <v>38.47142896000004</v>
      </c>
      <c r="K28" s="15"/>
      <c r="L28" s="16">
        <f t="shared" si="3"/>
        <v>350</v>
      </c>
      <c r="M28" s="16">
        <f t="shared" si="4"/>
        <v>320.83333333333331</v>
      </c>
      <c r="N28" s="16">
        <f t="shared" si="8"/>
        <v>6732.7381600000072</v>
      </c>
    </row>
    <row r="29" spans="1:21" ht="15" customHeight="1" x14ac:dyDescent="0.25">
      <c r="A29" s="32"/>
      <c r="B29" s="11">
        <v>2</v>
      </c>
      <c r="C29" s="11" t="s">
        <v>37</v>
      </c>
      <c r="D29" s="12">
        <f t="shared" si="0"/>
        <v>90</v>
      </c>
      <c r="E29" s="12">
        <f t="shared" si="5"/>
        <v>29.166666666666671</v>
      </c>
      <c r="F29" s="12">
        <f t="shared" si="1"/>
        <v>60.833333333333329</v>
      </c>
      <c r="G29" s="12">
        <f t="shared" si="9"/>
        <v>1581.6666666666661</v>
      </c>
      <c r="H29" s="12">
        <f t="shared" si="10"/>
        <v>6351.0714933333411</v>
      </c>
      <c r="I29" s="16">
        <f t="shared" si="11"/>
        <v>457.27714752000054</v>
      </c>
      <c r="J29" s="12">
        <f t="shared" si="2"/>
        <v>38.106428960000045</v>
      </c>
      <c r="K29" s="23"/>
      <c r="L29" s="12">
        <f t="shared" si="3"/>
        <v>350</v>
      </c>
      <c r="M29" s="12">
        <f t="shared" si="4"/>
        <v>291.66666666666669</v>
      </c>
      <c r="N29" s="12">
        <f t="shared" si="8"/>
        <v>6642.7381600000081</v>
      </c>
    </row>
    <row r="30" spans="1:21" ht="15" customHeight="1" x14ac:dyDescent="0.25">
      <c r="A30" s="32"/>
      <c r="B30" s="11">
        <v>3</v>
      </c>
      <c r="C30" s="11" t="s">
        <v>38</v>
      </c>
      <c r="D30" s="12">
        <f t="shared" si="0"/>
        <v>90</v>
      </c>
      <c r="E30" s="12">
        <f t="shared" si="5"/>
        <v>29.166666666666671</v>
      </c>
      <c r="F30" s="12">
        <f t="shared" si="1"/>
        <v>60.833333333333329</v>
      </c>
      <c r="G30" s="12">
        <f t="shared" si="9"/>
        <v>1642.4999999999993</v>
      </c>
      <c r="H30" s="12">
        <f t="shared" si="10"/>
        <v>6290.2381600000081</v>
      </c>
      <c r="I30" s="16">
        <f t="shared" si="11"/>
        <v>452.89714752000054</v>
      </c>
      <c r="J30" s="12">
        <f t="shared" si="2"/>
        <v>37.741428960000043</v>
      </c>
      <c r="K30" s="23"/>
      <c r="L30" s="12">
        <f t="shared" si="3"/>
        <v>350</v>
      </c>
      <c r="M30" s="12">
        <f t="shared" si="4"/>
        <v>262.5</v>
      </c>
      <c r="N30" s="12">
        <f t="shared" si="8"/>
        <v>6552.7381600000081</v>
      </c>
    </row>
    <row r="31" spans="1:21" ht="15" customHeight="1" x14ac:dyDescent="0.25">
      <c r="A31" s="32"/>
      <c r="B31" s="11">
        <v>4</v>
      </c>
      <c r="C31" s="11" t="s">
        <v>39</v>
      </c>
      <c r="D31" s="12">
        <f t="shared" si="0"/>
        <v>90</v>
      </c>
      <c r="E31" s="12">
        <f t="shared" si="5"/>
        <v>29.166666666666671</v>
      </c>
      <c r="F31" s="12">
        <f t="shared" si="1"/>
        <v>60.833333333333329</v>
      </c>
      <c r="G31" s="12">
        <f t="shared" si="9"/>
        <v>1703.3333333333326</v>
      </c>
      <c r="H31" s="12">
        <f t="shared" si="10"/>
        <v>6229.404826666675</v>
      </c>
      <c r="I31" s="16">
        <f t="shared" si="11"/>
        <v>448.51714752000055</v>
      </c>
      <c r="J31" s="12">
        <f t="shared" si="2"/>
        <v>37.376428960000048</v>
      </c>
      <c r="K31" s="23"/>
      <c r="L31" s="12">
        <f t="shared" si="3"/>
        <v>350</v>
      </c>
      <c r="M31" s="12">
        <f t="shared" si="4"/>
        <v>233.33333333333331</v>
      </c>
      <c r="N31" s="12">
        <f t="shared" si="8"/>
        <v>6462.7381600000081</v>
      </c>
    </row>
    <row r="32" spans="1:21" ht="15" customHeight="1" x14ac:dyDescent="0.25">
      <c r="A32" s="32"/>
      <c r="B32" s="11">
        <v>5</v>
      </c>
      <c r="C32" s="11" t="s">
        <v>40</v>
      </c>
      <c r="D32" s="12">
        <f t="shared" si="0"/>
        <v>90</v>
      </c>
      <c r="E32" s="12">
        <f t="shared" si="5"/>
        <v>29.166666666666671</v>
      </c>
      <c r="F32" s="12">
        <f t="shared" si="1"/>
        <v>60.833333333333329</v>
      </c>
      <c r="G32" s="12">
        <f t="shared" si="9"/>
        <v>1764.1666666666658</v>
      </c>
      <c r="H32" s="12">
        <f t="shared" si="10"/>
        <v>6168.571493333342</v>
      </c>
      <c r="I32" s="16">
        <f t="shared" si="11"/>
        <v>444.13714752000061</v>
      </c>
      <c r="J32" s="12">
        <f t="shared" si="2"/>
        <v>37.011428960000053</v>
      </c>
      <c r="K32" s="23"/>
      <c r="L32" s="12">
        <f t="shared" si="3"/>
        <v>350</v>
      </c>
      <c r="M32" s="12">
        <f t="shared" si="4"/>
        <v>204.16666666666666</v>
      </c>
      <c r="N32" s="12">
        <f t="shared" si="8"/>
        <v>6372.738160000009</v>
      </c>
    </row>
    <row r="33" spans="1:14" ht="15" customHeight="1" x14ac:dyDescent="0.25">
      <c r="A33" s="32"/>
      <c r="B33" s="11">
        <v>6</v>
      </c>
      <c r="C33" s="11" t="s">
        <v>41</v>
      </c>
      <c r="D33" s="12">
        <f t="shared" si="0"/>
        <v>90</v>
      </c>
      <c r="E33" s="12">
        <f t="shared" si="5"/>
        <v>29.166666666666671</v>
      </c>
      <c r="F33" s="12">
        <f t="shared" si="1"/>
        <v>60.833333333333329</v>
      </c>
      <c r="G33" s="12">
        <f t="shared" si="9"/>
        <v>1824.9999999999991</v>
      </c>
      <c r="H33" s="12">
        <f t="shared" si="10"/>
        <v>6107.738160000009</v>
      </c>
      <c r="I33" s="16">
        <f t="shared" si="11"/>
        <v>439.75714752000061</v>
      </c>
      <c r="J33" s="12">
        <f t="shared" si="2"/>
        <v>36.646428960000051</v>
      </c>
      <c r="K33" s="23"/>
      <c r="L33" s="12">
        <f t="shared" si="3"/>
        <v>350</v>
      </c>
      <c r="M33" s="12">
        <f t="shared" si="4"/>
        <v>175</v>
      </c>
      <c r="N33" s="12">
        <f t="shared" si="8"/>
        <v>6282.738160000009</v>
      </c>
    </row>
    <row r="34" spans="1:14" ht="15" customHeight="1" x14ac:dyDescent="0.25">
      <c r="A34" s="32"/>
      <c r="B34" s="11">
        <v>7</v>
      </c>
      <c r="C34" s="11" t="s">
        <v>42</v>
      </c>
      <c r="D34" s="12">
        <f t="shared" si="0"/>
        <v>90</v>
      </c>
      <c r="E34" s="12">
        <f t="shared" si="5"/>
        <v>29.166666666666671</v>
      </c>
      <c r="F34" s="12">
        <f t="shared" si="1"/>
        <v>60.833333333333329</v>
      </c>
      <c r="G34" s="12">
        <f t="shared" si="9"/>
        <v>1885.8333333333323</v>
      </c>
      <c r="H34" s="12">
        <f t="shared" si="10"/>
        <v>6046.9048266666759</v>
      </c>
      <c r="I34" s="16">
        <f t="shared" si="11"/>
        <v>435.37714752000062</v>
      </c>
      <c r="J34" s="12">
        <f t="shared" si="2"/>
        <v>36.281428960000049</v>
      </c>
      <c r="K34" s="23"/>
      <c r="L34" s="12">
        <f t="shared" si="3"/>
        <v>350</v>
      </c>
      <c r="M34" s="12">
        <f t="shared" si="4"/>
        <v>145.83333333333331</v>
      </c>
      <c r="N34" s="12">
        <f t="shared" si="8"/>
        <v>6192.738160000009</v>
      </c>
    </row>
    <row r="35" spans="1:14" ht="15" customHeight="1" x14ac:dyDescent="0.25">
      <c r="A35" s="32"/>
      <c r="B35" s="11">
        <v>8</v>
      </c>
      <c r="C35" s="11" t="s">
        <v>43</v>
      </c>
      <c r="D35" s="12">
        <f t="shared" si="0"/>
        <v>90</v>
      </c>
      <c r="E35" s="12">
        <f t="shared" si="5"/>
        <v>29.166666666666671</v>
      </c>
      <c r="F35" s="12">
        <f t="shared" si="1"/>
        <v>60.833333333333329</v>
      </c>
      <c r="G35" s="12">
        <f t="shared" si="9"/>
        <v>1946.6666666666656</v>
      </c>
      <c r="H35" s="12">
        <f t="shared" si="10"/>
        <v>5986.0714933333429</v>
      </c>
      <c r="I35" s="16">
        <f t="shared" si="11"/>
        <v>430.99714752000068</v>
      </c>
      <c r="J35" s="12">
        <f t="shared" si="2"/>
        <v>35.916428960000054</v>
      </c>
      <c r="K35" s="23"/>
      <c r="L35" s="12">
        <f t="shared" si="3"/>
        <v>350</v>
      </c>
      <c r="M35" s="12">
        <f t="shared" si="4"/>
        <v>116.66666666666666</v>
      </c>
      <c r="N35" s="12">
        <f t="shared" si="8"/>
        <v>6102.7381600000099</v>
      </c>
    </row>
    <row r="36" spans="1:14" ht="15" customHeight="1" x14ac:dyDescent="0.25">
      <c r="A36" s="32"/>
      <c r="B36" s="11">
        <v>9</v>
      </c>
      <c r="C36" s="11" t="s">
        <v>44</v>
      </c>
      <c r="D36" s="12">
        <f t="shared" ref="D36:D67" si="12">$Q$4</f>
        <v>90</v>
      </c>
      <c r="E36" s="12">
        <f t="shared" si="5"/>
        <v>29.166666666666671</v>
      </c>
      <c r="F36" s="12">
        <f t="shared" ref="F36:F67" si="13">D36-($R$6/12)</f>
        <v>60.833333333333329</v>
      </c>
      <c r="G36" s="12">
        <f t="shared" si="9"/>
        <v>2007.4999999999989</v>
      </c>
      <c r="H36" s="12">
        <f t="shared" si="10"/>
        <v>5925.2381600000099</v>
      </c>
      <c r="I36" s="16">
        <f t="shared" si="11"/>
        <v>426.61714752000069</v>
      </c>
      <c r="J36" s="12">
        <f t="shared" ref="J36:J63" si="14">I36/12</f>
        <v>35.551428960000059</v>
      </c>
      <c r="K36" s="23"/>
      <c r="L36" s="12">
        <f t="shared" ref="L36:L67" si="15">$R$6</f>
        <v>350</v>
      </c>
      <c r="M36" s="12">
        <f t="shared" ref="M36:M64" si="16">$R$6-($R$6/12*B36)</f>
        <v>87.5</v>
      </c>
      <c r="N36" s="12">
        <f t="shared" si="8"/>
        <v>6012.7381600000099</v>
      </c>
    </row>
    <row r="37" spans="1:14" ht="15" customHeight="1" x14ac:dyDescent="0.25">
      <c r="A37" s="32"/>
      <c r="B37" s="11">
        <v>10</v>
      </c>
      <c r="C37" s="11" t="s">
        <v>45</v>
      </c>
      <c r="D37" s="12">
        <f t="shared" si="12"/>
        <v>90</v>
      </c>
      <c r="E37" s="12">
        <f t="shared" si="5"/>
        <v>29.166666666666671</v>
      </c>
      <c r="F37" s="12">
        <f t="shared" si="13"/>
        <v>60.833333333333329</v>
      </c>
      <c r="G37" s="12">
        <f t="shared" si="9"/>
        <v>2068.3333333333321</v>
      </c>
      <c r="H37" s="12">
        <f t="shared" si="10"/>
        <v>5864.4048266666769</v>
      </c>
      <c r="I37" s="16">
        <f t="shared" si="11"/>
        <v>422.23714752000069</v>
      </c>
      <c r="J37" s="12">
        <f t="shared" si="14"/>
        <v>35.186428960000057</v>
      </c>
      <c r="K37" s="23"/>
      <c r="L37" s="12">
        <f t="shared" si="15"/>
        <v>350</v>
      </c>
      <c r="M37" s="12">
        <f t="shared" si="16"/>
        <v>58.333333333333314</v>
      </c>
      <c r="N37" s="12">
        <f t="shared" si="8"/>
        <v>5922.7381600000099</v>
      </c>
    </row>
    <row r="38" spans="1:14" ht="15" customHeight="1" x14ac:dyDescent="0.25">
      <c r="A38" s="32"/>
      <c r="B38" s="11">
        <v>11</v>
      </c>
      <c r="C38" s="11" t="s">
        <v>46</v>
      </c>
      <c r="D38" s="12">
        <f t="shared" si="12"/>
        <v>90</v>
      </c>
      <c r="E38" s="12">
        <f t="shared" si="5"/>
        <v>29.166666666666671</v>
      </c>
      <c r="F38" s="12">
        <f t="shared" si="13"/>
        <v>60.833333333333329</v>
      </c>
      <c r="G38" s="12">
        <f t="shared" si="9"/>
        <v>2129.1666666666656</v>
      </c>
      <c r="H38" s="12">
        <f t="shared" si="10"/>
        <v>5803.5714933333438</v>
      </c>
      <c r="I38" s="16">
        <f t="shared" si="11"/>
        <v>417.85714752000075</v>
      </c>
      <c r="J38" s="12">
        <f t="shared" si="14"/>
        <v>34.821428960000063</v>
      </c>
      <c r="K38" s="23"/>
      <c r="L38" s="12">
        <f t="shared" si="15"/>
        <v>350</v>
      </c>
      <c r="M38" s="12">
        <f t="shared" si="16"/>
        <v>29.166666666666629</v>
      </c>
      <c r="N38" s="12">
        <f t="shared" si="8"/>
        <v>5832.7381600000108</v>
      </c>
    </row>
    <row r="39" spans="1:14" ht="15.75" customHeight="1" thickBot="1" x14ac:dyDescent="0.3">
      <c r="A39" s="33"/>
      <c r="B39" s="13">
        <v>12</v>
      </c>
      <c r="C39" s="13" t="s">
        <v>47</v>
      </c>
      <c r="D39" s="14">
        <f t="shared" si="12"/>
        <v>90</v>
      </c>
      <c r="E39" s="14">
        <f t="shared" si="5"/>
        <v>29.166666666666671</v>
      </c>
      <c r="F39" s="14">
        <f t="shared" si="13"/>
        <v>60.833333333333329</v>
      </c>
      <c r="G39" s="14">
        <f t="shared" si="9"/>
        <v>2189.9999999999991</v>
      </c>
      <c r="H39" s="14">
        <f t="shared" si="10"/>
        <v>5742.7381600000108</v>
      </c>
      <c r="I39" s="14">
        <f t="shared" si="11"/>
        <v>413.47714752000076</v>
      </c>
      <c r="J39" s="14">
        <f t="shared" si="14"/>
        <v>34.456428960000061</v>
      </c>
      <c r="K39" s="14">
        <f>SUM(J28:J39)</f>
        <v>437.56714752000062</v>
      </c>
      <c r="L39" s="14">
        <f t="shared" si="15"/>
        <v>350</v>
      </c>
      <c r="M39" s="14">
        <f t="shared" si="16"/>
        <v>0</v>
      </c>
      <c r="N39" s="14">
        <f t="shared" si="8"/>
        <v>5742.7381600000108</v>
      </c>
    </row>
    <row r="40" spans="1:14" ht="15.75" customHeight="1" thickTop="1" x14ac:dyDescent="0.25">
      <c r="A40" s="35">
        <v>4</v>
      </c>
      <c r="B40" s="15">
        <v>1</v>
      </c>
      <c r="C40" s="15" t="s">
        <v>48</v>
      </c>
      <c r="D40" s="16">
        <f t="shared" si="12"/>
        <v>90</v>
      </c>
      <c r="E40" s="16">
        <f t="shared" si="5"/>
        <v>29.166666666666671</v>
      </c>
      <c r="F40" s="16">
        <f t="shared" si="13"/>
        <v>60.833333333333329</v>
      </c>
      <c r="G40" s="16">
        <f t="shared" si="9"/>
        <v>2250.8333333333326</v>
      </c>
      <c r="H40" s="16">
        <f t="shared" si="10"/>
        <v>6119.4719741866784</v>
      </c>
      <c r="I40" s="16">
        <f t="shared" si="11"/>
        <v>440.60198214144083</v>
      </c>
      <c r="J40" s="16">
        <f t="shared" si="14"/>
        <v>36.716831845120069</v>
      </c>
      <c r="K40" s="15"/>
      <c r="L40" s="16">
        <f t="shared" si="15"/>
        <v>350</v>
      </c>
      <c r="M40" s="16">
        <f t="shared" si="16"/>
        <v>320.83333333333331</v>
      </c>
      <c r="N40" s="16">
        <f t="shared" si="8"/>
        <v>6440.3053075200114</v>
      </c>
    </row>
    <row r="41" spans="1:14" ht="15" customHeight="1" x14ac:dyDescent="0.25">
      <c r="A41" s="32"/>
      <c r="B41" s="11">
        <v>2</v>
      </c>
      <c r="C41" s="11" t="s">
        <v>49</v>
      </c>
      <c r="D41" s="12">
        <f t="shared" si="12"/>
        <v>90</v>
      </c>
      <c r="E41" s="12">
        <f t="shared" si="5"/>
        <v>29.166666666666671</v>
      </c>
      <c r="F41" s="12">
        <f t="shared" si="13"/>
        <v>60.833333333333329</v>
      </c>
      <c r="G41" s="12">
        <f t="shared" si="9"/>
        <v>2311.6666666666661</v>
      </c>
      <c r="H41" s="12">
        <f t="shared" si="10"/>
        <v>6058.6386408533454</v>
      </c>
      <c r="I41" s="16">
        <f t="shared" si="11"/>
        <v>436.22198214144083</v>
      </c>
      <c r="J41" s="12">
        <f t="shared" si="14"/>
        <v>36.351831845120067</v>
      </c>
      <c r="K41" s="23"/>
      <c r="L41" s="12">
        <f t="shared" si="15"/>
        <v>350</v>
      </c>
      <c r="M41" s="12">
        <f t="shared" si="16"/>
        <v>291.66666666666669</v>
      </c>
      <c r="N41" s="12">
        <f t="shared" si="8"/>
        <v>6350.3053075200123</v>
      </c>
    </row>
    <row r="42" spans="1:14" ht="15" customHeight="1" x14ac:dyDescent="0.25">
      <c r="A42" s="32"/>
      <c r="B42" s="11">
        <v>3</v>
      </c>
      <c r="C42" s="11" t="s">
        <v>50</v>
      </c>
      <c r="D42" s="12">
        <f t="shared" si="12"/>
        <v>90</v>
      </c>
      <c r="E42" s="12">
        <f t="shared" si="5"/>
        <v>29.166666666666671</v>
      </c>
      <c r="F42" s="12">
        <f t="shared" si="13"/>
        <v>60.833333333333329</v>
      </c>
      <c r="G42" s="12">
        <f t="shared" si="9"/>
        <v>2372.4999999999995</v>
      </c>
      <c r="H42" s="12">
        <f t="shared" si="10"/>
        <v>5997.8053075200123</v>
      </c>
      <c r="I42" s="16">
        <f t="shared" si="11"/>
        <v>431.84198214144084</v>
      </c>
      <c r="J42" s="12">
        <f t="shared" si="14"/>
        <v>35.986831845120072</v>
      </c>
      <c r="K42" s="23"/>
      <c r="L42" s="12">
        <f t="shared" si="15"/>
        <v>350</v>
      </c>
      <c r="M42" s="12">
        <f t="shared" si="16"/>
        <v>262.5</v>
      </c>
      <c r="N42" s="12">
        <f t="shared" si="8"/>
        <v>6260.3053075200123</v>
      </c>
    </row>
    <row r="43" spans="1:14" ht="15" customHeight="1" x14ac:dyDescent="0.25">
      <c r="A43" s="32"/>
      <c r="B43" s="11">
        <v>4</v>
      </c>
      <c r="C43" s="11" t="s">
        <v>51</v>
      </c>
      <c r="D43" s="12">
        <f t="shared" si="12"/>
        <v>90</v>
      </c>
      <c r="E43" s="12">
        <f t="shared" si="5"/>
        <v>29.166666666666671</v>
      </c>
      <c r="F43" s="12">
        <f t="shared" si="13"/>
        <v>60.833333333333329</v>
      </c>
      <c r="G43" s="12">
        <f t="shared" si="9"/>
        <v>2433.333333333333</v>
      </c>
      <c r="H43" s="12">
        <f t="shared" si="10"/>
        <v>5936.9719741866793</v>
      </c>
      <c r="I43" s="16">
        <f t="shared" si="11"/>
        <v>427.4619821414409</v>
      </c>
      <c r="J43" s="12">
        <f t="shared" si="14"/>
        <v>35.621831845120077</v>
      </c>
      <c r="K43" s="23"/>
      <c r="L43" s="12">
        <f t="shared" si="15"/>
        <v>350</v>
      </c>
      <c r="M43" s="12">
        <f t="shared" si="16"/>
        <v>233.33333333333331</v>
      </c>
      <c r="N43" s="12">
        <f t="shared" si="8"/>
        <v>6170.3053075200123</v>
      </c>
    </row>
    <row r="44" spans="1:14" ht="15" customHeight="1" x14ac:dyDescent="0.25">
      <c r="A44" s="32"/>
      <c r="B44" s="11">
        <v>5</v>
      </c>
      <c r="C44" s="11" t="s">
        <v>52</v>
      </c>
      <c r="D44" s="12">
        <f t="shared" si="12"/>
        <v>90</v>
      </c>
      <c r="E44" s="12">
        <f t="shared" si="5"/>
        <v>29.166666666666671</v>
      </c>
      <c r="F44" s="12">
        <f t="shared" si="13"/>
        <v>60.833333333333329</v>
      </c>
      <c r="G44" s="12">
        <f t="shared" si="9"/>
        <v>2494.1666666666665</v>
      </c>
      <c r="H44" s="12">
        <f t="shared" si="10"/>
        <v>5876.1386408533463</v>
      </c>
      <c r="I44" s="16">
        <f t="shared" si="11"/>
        <v>423.0819821414409</v>
      </c>
      <c r="J44" s="12">
        <f t="shared" si="14"/>
        <v>35.256831845120075</v>
      </c>
      <c r="K44" s="23"/>
      <c r="L44" s="12">
        <f t="shared" si="15"/>
        <v>350</v>
      </c>
      <c r="M44" s="12">
        <f t="shared" si="16"/>
        <v>204.16666666666666</v>
      </c>
      <c r="N44" s="12">
        <f t="shared" si="8"/>
        <v>6080.3053075200132</v>
      </c>
    </row>
    <row r="45" spans="1:14" ht="15" customHeight="1" x14ac:dyDescent="0.25">
      <c r="A45" s="32"/>
      <c r="B45" s="11">
        <v>6</v>
      </c>
      <c r="C45" s="11" t="s">
        <v>53</v>
      </c>
      <c r="D45" s="12">
        <f t="shared" si="12"/>
        <v>90</v>
      </c>
      <c r="E45" s="12">
        <f t="shared" si="5"/>
        <v>29.166666666666671</v>
      </c>
      <c r="F45" s="12">
        <f t="shared" si="13"/>
        <v>60.833333333333329</v>
      </c>
      <c r="G45" s="12">
        <f t="shared" si="9"/>
        <v>2555</v>
      </c>
      <c r="H45" s="12">
        <f t="shared" si="10"/>
        <v>5815.3053075200132</v>
      </c>
      <c r="I45" s="16">
        <f t="shared" si="11"/>
        <v>418.70198214144091</v>
      </c>
      <c r="J45" s="12">
        <f t="shared" si="14"/>
        <v>34.891831845120073</v>
      </c>
      <c r="K45" s="23"/>
      <c r="L45" s="12">
        <f t="shared" si="15"/>
        <v>350</v>
      </c>
      <c r="M45" s="12">
        <f t="shared" si="16"/>
        <v>175</v>
      </c>
      <c r="N45" s="12">
        <f t="shared" si="8"/>
        <v>5990.3053075200132</v>
      </c>
    </row>
    <row r="46" spans="1:14" ht="15" customHeight="1" x14ac:dyDescent="0.25">
      <c r="A46" s="32"/>
      <c r="B46" s="11">
        <v>7</v>
      </c>
      <c r="C46" s="11" t="s">
        <v>54</v>
      </c>
      <c r="D46" s="12">
        <f t="shared" si="12"/>
        <v>90</v>
      </c>
      <c r="E46" s="12">
        <f t="shared" si="5"/>
        <v>29.166666666666671</v>
      </c>
      <c r="F46" s="12">
        <f t="shared" si="13"/>
        <v>60.833333333333329</v>
      </c>
      <c r="G46" s="12">
        <f t="shared" si="9"/>
        <v>2615.8333333333335</v>
      </c>
      <c r="H46" s="12">
        <f t="shared" si="10"/>
        <v>5754.4719741866802</v>
      </c>
      <c r="I46" s="16">
        <f t="shared" si="11"/>
        <v>414.32198214144097</v>
      </c>
      <c r="J46" s="12">
        <f t="shared" si="14"/>
        <v>34.526831845120078</v>
      </c>
      <c r="K46" s="23"/>
      <c r="L46" s="12">
        <f t="shared" si="15"/>
        <v>350</v>
      </c>
      <c r="M46" s="12">
        <f t="shared" si="16"/>
        <v>145.83333333333331</v>
      </c>
      <c r="N46" s="12">
        <f t="shared" si="8"/>
        <v>5900.3053075200132</v>
      </c>
    </row>
    <row r="47" spans="1:14" ht="15" customHeight="1" x14ac:dyDescent="0.25">
      <c r="A47" s="32"/>
      <c r="B47" s="11">
        <v>8</v>
      </c>
      <c r="C47" s="11" t="s">
        <v>55</v>
      </c>
      <c r="D47" s="12">
        <f t="shared" si="12"/>
        <v>90</v>
      </c>
      <c r="E47" s="12">
        <f t="shared" si="5"/>
        <v>29.166666666666671</v>
      </c>
      <c r="F47" s="12">
        <f t="shared" si="13"/>
        <v>60.833333333333329</v>
      </c>
      <c r="G47" s="12">
        <f t="shared" si="9"/>
        <v>2676.666666666667</v>
      </c>
      <c r="H47" s="12">
        <f t="shared" si="10"/>
        <v>5693.6386408533472</v>
      </c>
      <c r="I47" s="16">
        <f t="shared" si="11"/>
        <v>409.94198214144097</v>
      </c>
      <c r="J47" s="12">
        <f t="shared" si="14"/>
        <v>34.161831845120084</v>
      </c>
      <c r="K47" s="23"/>
      <c r="L47" s="12">
        <f t="shared" si="15"/>
        <v>350</v>
      </c>
      <c r="M47" s="12">
        <f t="shared" si="16"/>
        <v>116.66666666666666</v>
      </c>
      <c r="N47" s="12">
        <f t="shared" si="8"/>
        <v>5810.3053075200141</v>
      </c>
    </row>
    <row r="48" spans="1:14" ht="15" customHeight="1" x14ac:dyDescent="0.25">
      <c r="A48" s="32"/>
      <c r="B48" s="11">
        <v>9</v>
      </c>
      <c r="C48" s="11" t="s">
        <v>56</v>
      </c>
      <c r="D48" s="12">
        <f t="shared" si="12"/>
        <v>90</v>
      </c>
      <c r="E48" s="12">
        <f t="shared" si="5"/>
        <v>29.166666666666671</v>
      </c>
      <c r="F48" s="12">
        <f t="shared" si="13"/>
        <v>60.833333333333329</v>
      </c>
      <c r="G48" s="12">
        <f t="shared" si="9"/>
        <v>2737.5000000000005</v>
      </c>
      <c r="H48" s="12">
        <f t="shared" ref="H48:H63" si="17">H47-F48+K47</f>
        <v>5632.8053075200141</v>
      </c>
      <c r="I48" s="16">
        <f t="shared" si="11"/>
        <v>405.56198214144098</v>
      </c>
      <c r="J48" s="12">
        <f t="shared" si="14"/>
        <v>33.796831845120082</v>
      </c>
      <c r="K48" s="23"/>
      <c r="L48" s="12">
        <f t="shared" si="15"/>
        <v>350</v>
      </c>
      <c r="M48" s="12">
        <f t="shared" si="16"/>
        <v>87.5</v>
      </c>
      <c r="N48" s="12">
        <f t="shared" si="8"/>
        <v>5720.3053075200141</v>
      </c>
    </row>
    <row r="49" spans="1:14" ht="15" customHeight="1" x14ac:dyDescent="0.25">
      <c r="A49" s="32"/>
      <c r="B49" s="11">
        <v>10</v>
      </c>
      <c r="C49" s="11" t="s">
        <v>57</v>
      </c>
      <c r="D49" s="12">
        <f t="shared" si="12"/>
        <v>90</v>
      </c>
      <c r="E49" s="12">
        <f t="shared" si="5"/>
        <v>29.166666666666671</v>
      </c>
      <c r="F49" s="12">
        <f t="shared" si="13"/>
        <v>60.833333333333329</v>
      </c>
      <c r="G49" s="12">
        <f t="shared" si="9"/>
        <v>2798.3333333333339</v>
      </c>
      <c r="H49" s="12">
        <f t="shared" si="17"/>
        <v>5571.9719741866811</v>
      </c>
      <c r="I49" s="16">
        <f t="shared" si="11"/>
        <v>401.18198214144098</v>
      </c>
      <c r="J49" s="12">
        <f t="shared" si="14"/>
        <v>33.43183184512008</v>
      </c>
      <c r="K49" s="23"/>
      <c r="L49" s="12">
        <f t="shared" si="15"/>
        <v>350</v>
      </c>
      <c r="M49" s="12">
        <f t="shared" si="16"/>
        <v>58.333333333333314</v>
      </c>
      <c r="N49" s="12">
        <f t="shared" si="8"/>
        <v>5630.3053075200141</v>
      </c>
    </row>
    <row r="50" spans="1:14" ht="15" customHeight="1" x14ac:dyDescent="0.25">
      <c r="A50" s="32"/>
      <c r="B50" s="11">
        <v>11</v>
      </c>
      <c r="C50" s="11" t="s">
        <v>58</v>
      </c>
      <c r="D50" s="12">
        <f t="shared" si="12"/>
        <v>90</v>
      </c>
      <c r="E50" s="12">
        <f t="shared" si="5"/>
        <v>29.166666666666671</v>
      </c>
      <c r="F50" s="12">
        <f t="shared" si="13"/>
        <v>60.833333333333329</v>
      </c>
      <c r="G50" s="12">
        <f t="shared" si="9"/>
        <v>2859.1666666666674</v>
      </c>
      <c r="H50" s="12">
        <f t="shared" si="17"/>
        <v>5511.1386408533481</v>
      </c>
      <c r="I50" s="16">
        <f t="shared" si="11"/>
        <v>396.80198214144104</v>
      </c>
      <c r="J50" s="12">
        <f t="shared" si="14"/>
        <v>33.066831845120085</v>
      </c>
      <c r="K50" s="23"/>
      <c r="L50" s="12">
        <f t="shared" si="15"/>
        <v>350</v>
      </c>
      <c r="M50" s="12">
        <f t="shared" si="16"/>
        <v>29.166666666666629</v>
      </c>
      <c r="N50" s="12">
        <f t="shared" si="8"/>
        <v>5540.305307520015</v>
      </c>
    </row>
    <row r="51" spans="1:14" ht="15.75" customHeight="1" thickBot="1" x14ac:dyDescent="0.3">
      <c r="A51" s="33"/>
      <c r="B51" s="13">
        <v>12</v>
      </c>
      <c r="C51" s="13" t="s">
        <v>59</v>
      </c>
      <c r="D51" s="14">
        <f t="shared" si="12"/>
        <v>90</v>
      </c>
      <c r="E51" s="14">
        <f t="shared" si="5"/>
        <v>29.166666666666671</v>
      </c>
      <c r="F51" s="14">
        <f t="shared" si="13"/>
        <v>60.833333333333329</v>
      </c>
      <c r="G51" s="14">
        <f t="shared" si="9"/>
        <v>2920.0000000000009</v>
      </c>
      <c r="H51" s="14">
        <f t="shared" si="17"/>
        <v>5450.305307520015</v>
      </c>
      <c r="I51" s="14">
        <f t="shared" si="11"/>
        <v>392.42198214144105</v>
      </c>
      <c r="J51" s="14">
        <f t="shared" si="14"/>
        <v>32.70183184512009</v>
      </c>
      <c r="K51" s="14">
        <f>SUM(J40:J51)</f>
        <v>416.51198214144091</v>
      </c>
      <c r="L51" s="14">
        <f t="shared" si="15"/>
        <v>350</v>
      </c>
      <c r="M51" s="14">
        <f t="shared" si="16"/>
        <v>0</v>
      </c>
      <c r="N51" s="14">
        <f t="shared" si="8"/>
        <v>5450.305307520015</v>
      </c>
    </row>
    <row r="52" spans="1:14" ht="15.75" customHeight="1" thickTop="1" x14ac:dyDescent="0.25">
      <c r="A52" s="35">
        <v>5</v>
      </c>
      <c r="B52" s="15">
        <v>1</v>
      </c>
      <c r="C52" s="15" t="s">
        <v>60</v>
      </c>
      <c r="D52" s="16">
        <f t="shared" si="12"/>
        <v>90</v>
      </c>
      <c r="E52" s="16">
        <f t="shared" si="5"/>
        <v>29.166666666666671</v>
      </c>
      <c r="F52" s="16">
        <f t="shared" si="13"/>
        <v>60.833333333333329</v>
      </c>
      <c r="G52" s="16">
        <f t="shared" si="9"/>
        <v>2980.8333333333344</v>
      </c>
      <c r="H52" s="16">
        <f t="shared" si="17"/>
        <v>5805.983956328123</v>
      </c>
      <c r="I52" s="16">
        <f t="shared" si="11"/>
        <v>418.03084485562482</v>
      </c>
      <c r="J52" s="16">
        <f t="shared" si="14"/>
        <v>34.835903737968735</v>
      </c>
      <c r="K52" s="15"/>
      <c r="L52" s="16">
        <f t="shared" si="15"/>
        <v>350</v>
      </c>
      <c r="M52" s="16">
        <f t="shared" si="16"/>
        <v>320.83333333333331</v>
      </c>
      <c r="N52" s="16">
        <f t="shared" si="8"/>
        <v>6126.817289661456</v>
      </c>
    </row>
    <row r="53" spans="1:14" ht="15" customHeight="1" x14ac:dyDescent="0.25">
      <c r="A53" s="32"/>
      <c r="B53" s="11">
        <v>2</v>
      </c>
      <c r="C53" s="11" t="s">
        <v>61</v>
      </c>
      <c r="D53" s="12">
        <f t="shared" si="12"/>
        <v>90</v>
      </c>
      <c r="E53" s="12">
        <f t="shared" si="5"/>
        <v>29.166666666666671</v>
      </c>
      <c r="F53" s="12">
        <f t="shared" si="13"/>
        <v>60.833333333333329</v>
      </c>
      <c r="G53" s="12">
        <f t="shared" si="9"/>
        <v>3041.6666666666679</v>
      </c>
      <c r="H53" s="12">
        <f t="shared" si="17"/>
        <v>5745.15062299479</v>
      </c>
      <c r="I53" s="16">
        <f t="shared" si="11"/>
        <v>413.65084485562483</v>
      </c>
      <c r="J53" s="12">
        <f t="shared" si="14"/>
        <v>34.470903737968733</v>
      </c>
      <c r="K53" s="23"/>
      <c r="L53" s="12">
        <f t="shared" si="15"/>
        <v>350</v>
      </c>
      <c r="M53" s="12">
        <f t="shared" si="16"/>
        <v>291.66666666666669</v>
      </c>
      <c r="N53" s="12">
        <f t="shared" si="8"/>
        <v>6036.8172896614569</v>
      </c>
    </row>
    <row r="54" spans="1:14" ht="15" customHeight="1" x14ac:dyDescent="0.25">
      <c r="A54" s="32"/>
      <c r="B54" s="11">
        <v>3</v>
      </c>
      <c r="C54" s="11" t="s">
        <v>62</v>
      </c>
      <c r="D54" s="12">
        <f t="shared" si="12"/>
        <v>90</v>
      </c>
      <c r="E54" s="12">
        <f t="shared" si="5"/>
        <v>29.166666666666671</v>
      </c>
      <c r="F54" s="12">
        <f t="shared" si="13"/>
        <v>60.833333333333329</v>
      </c>
      <c r="G54" s="12">
        <f t="shared" si="9"/>
        <v>3102.5000000000014</v>
      </c>
      <c r="H54" s="12">
        <f t="shared" si="17"/>
        <v>5684.3172896614569</v>
      </c>
      <c r="I54" s="16">
        <f t="shared" si="11"/>
        <v>409.27084485562489</v>
      </c>
      <c r="J54" s="12">
        <f t="shared" si="14"/>
        <v>34.105903737968738</v>
      </c>
      <c r="K54" s="23"/>
      <c r="L54" s="12">
        <f t="shared" si="15"/>
        <v>350</v>
      </c>
      <c r="M54" s="12">
        <f t="shared" si="16"/>
        <v>262.5</v>
      </c>
      <c r="N54" s="12">
        <f t="shared" si="8"/>
        <v>5946.8172896614569</v>
      </c>
    </row>
    <row r="55" spans="1:14" ht="15" customHeight="1" x14ac:dyDescent="0.25">
      <c r="A55" s="32"/>
      <c r="B55" s="11">
        <v>4</v>
      </c>
      <c r="C55" s="11" t="s">
        <v>63</v>
      </c>
      <c r="D55" s="12">
        <f t="shared" si="12"/>
        <v>90</v>
      </c>
      <c r="E55" s="12">
        <f t="shared" si="5"/>
        <v>29.166666666666671</v>
      </c>
      <c r="F55" s="12">
        <f t="shared" si="13"/>
        <v>60.833333333333329</v>
      </c>
      <c r="G55" s="12">
        <f t="shared" si="9"/>
        <v>3163.3333333333348</v>
      </c>
      <c r="H55" s="12">
        <f t="shared" si="17"/>
        <v>5623.4839563281239</v>
      </c>
      <c r="I55" s="16">
        <f t="shared" si="11"/>
        <v>404.89084485562489</v>
      </c>
      <c r="J55" s="12">
        <f t="shared" si="14"/>
        <v>33.740903737968743</v>
      </c>
      <c r="K55" s="23"/>
      <c r="L55" s="12">
        <f t="shared" si="15"/>
        <v>350</v>
      </c>
      <c r="M55" s="12">
        <f t="shared" si="16"/>
        <v>233.33333333333331</v>
      </c>
      <c r="N55" s="12">
        <f t="shared" si="8"/>
        <v>5856.8172896614569</v>
      </c>
    </row>
    <row r="56" spans="1:14" ht="15" customHeight="1" x14ac:dyDescent="0.25">
      <c r="A56" s="32"/>
      <c r="B56" s="11">
        <v>5</v>
      </c>
      <c r="C56" s="11" t="s">
        <v>64</v>
      </c>
      <c r="D56" s="12">
        <f t="shared" si="12"/>
        <v>90</v>
      </c>
      <c r="E56" s="12">
        <f t="shared" si="5"/>
        <v>29.166666666666671</v>
      </c>
      <c r="F56" s="12">
        <f t="shared" si="13"/>
        <v>60.833333333333329</v>
      </c>
      <c r="G56" s="12">
        <f t="shared" si="9"/>
        <v>3224.1666666666683</v>
      </c>
      <c r="H56" s="12">
        <f t="shared" si="17"/>
        <v>5562.6506229947909</v>
      </c>
      <c r="I56" s="16">
        <f t="shared" si="11"/>
        <v>400.5108448556249</v>
      </c>
      <c r="J56" s="12">
        <f t="shared" si="14"/>
        <v>33.375903737968741</v>
      </c>
      <c r="K56" s="23"/>
      <c r="L56" s="12">
        <f t="shared" si="15"/>
        <v>350</v>
      </c>
      <c r="M56" s="12">
        <f t="shared" si="16"/>
        <v>204.16666666666666</v>
      </c>
      <c r="N56" s="12">
        <f t="shared" si="8"/>
        <v>5766.8172896614578</v>
      </c>
    </row>
    <row r="57" spans="1:14" ht="15" customHeight="1" x14ac:dyDescent="0.25">
      <c r="A57" s="32"/>
      <c r="B57" s="11">
        <v>6</v>
      </c>
      <c r="C57" s="11" t="s">
        <v>65</v>
      </c>
      <c r="D57" s="12">
        <f t="shared" si="12"/>
        <v>90</v>
      </c>
      <c r="E57" s="12">
        <f t="shared" si="5"/>
        <v>29.166666666666671</v>
      </c>
      <c r="F57" s="12">
        <f t="shared" si="13"/>
        <v>60.833333333333329</v>
      </c>
      <c r="G57" s="12">
        <f t="shared" si="9"/>
        <v>3285.0000000000018</v>
      </c>
      <c r="H57" s="12">
        <f t="shared" si="17"/>
        <v>5501.8172896614578</v>
      </c>
      <c r="I57" s="16">
        <f t="shared" si="11"/>
        <v>396.13084485562496</v>
      </c>
      <c r="J57" s="12">
        <f t="shared" si="14"/>
        <v>33.010903737968746</v>
      </c>
      <c r="K57" s="23"/>
      <c r="L57" s="12">
        <f t="shared" si="15"/>
        <v>350</v>
      </c>
      <c r="M57" s="12">
        <f t="shared" si="16"/>
        <v>175</v>
      </c>
      <c r="N57" s="12">
        <f t="shared" si="8"/>
        <v>5676.8172896614578</v>
      </c>
    </row>
    <row r="58" spans="1:14" ht="15" customHeight="1" x14ac:dyDescent="0.25">
      <c r="A58" s="32"/>
      <c r="B58" s="11">
        <v>7</v>
      </c>
      <c r="C58" s="11" t="s">
        <v>66</v>
      </c>
      <c r="D58" s="12">
        <f t="shared" si="12"/>
        <v>90</v>
      </c>
      <c r="E58" s="12">
        <f t="shared" si="5"/>
        <v>29.166666666666671</v>
      </c>
      <c r="F58" s="12">
        <f t="shared" si="13"/>
        <v>60.833333333333329</v>
      </c>
      <c r="G58" s="12">
        <f t="shared" si="9"/>
        <v>3345.8333333333353</v>
      </c>
      <c r="H58" s="12">
        <f t="shared" si="17"/>
        <v>5440.9839563281248</v>
      </c>
      <c r="I58" s="16">
        <f t="shared" si="11"/>
        <v>391.75084485562496</v>
      </c>
      <c r="J58" s="12">
        <f t="shared" si="14"/>
        <v>32.645903737968744</v>
      </c>
      <c r="K58" s="23"/>
      <c r="L58" s="12">
        <f t="shared" si="15"/>
        <v>350</v>
      </c>
      <c r="M58" s="12">
        <f t="shared" si="16"/>
        <v>145.83333333333331</v>
      </c>
      <c r="N58" s="12">
        <f t="shared" si="8"/>
        <v>5586.8172896614578</v>
      </c>
    </row>
    <row r="59" spans="1:14" ht="15" customHeight="1" x14ac:dyDescent="0.25">
      <c r="A59" s="32"/>
      <c r="B59" s="11">
        <v>8</v>
      </c>
      <c r="C59" s="11" t="s">
        <v>67</v>
      </c>
      <c r="D59" s="12">
        <f t="shared" si="12"/>
        <v>90</v>
      </c>
      <c r="E59" s="12">
        <f t="shared" si="5"/>
        <v>29.166666666666671</v>
      </c>
      <c r="F59" s="12">
        <f t="shared" si="13"/>
        <v>60.833333333333329</v>
      </c>
      <c r="G59" s="12">
        <f t="shared" si="9"/>
        <v>3406.6666666666688</v>
      </c>
      <c r="H59" s="12">
        <f t="shared" si="17"/>
        <v>5380.1506229947918</v>
      </c>
      <c r="I59" s="16">
        <f t="shared" si="11"/>
        <v>387.37084485562497</v>
      </c>
      <c r="J59" s="12">
        <f t="shared" si="14"/>
        <v>32.28090373796875</v>
      </c>
      <c r="K59" s="23"/>
      <c r="L59" s="12">
        <f t="shared" si="15"/>
        <v>350</v>
      </c>
      <c r="M59" s="12">
        <f t="shared" si="16"/>
        <v>116.66666666666666</v>
      </c>
      <c r="N59" s="12">
        <f t="shared" si="8"/>
        <v>5496.8172896614587</v>
      </c>
    </row>
    <row r="60" spans="1:14" ht="15" customHeight="1" x14ac:dyDescent="0.25">
      <c r="A60" s="32"/>
      <c r="B60" s="11">
        <v>9</v>
      </c>
      <c r="C60" s="11" t="s">
        <v>68</v>
      </c>
      <c r="D60" s="12">
        <f t="shared" si="12"/>
        <v>90</v>
      </c>
      <c r="E60" s="12">
        <f t="shared" si="5"/>
        <v>29.166666666666671</v>
      </c>
      <c r="F60" s="12">
        <f t="shared" si="13"/>
        <v>60.833333333333329</v>
      </c>
      <c r="G60" s="12">
        <f t="shared" si="9"/>
        <v>3467.5000000000023</v>
      </c>
      <c r="H60" s="12">
        <f t="shared" si="17"/>
        <v>5319.3172896614587</v>
      </c>
      <c r="I60" s="16">
        <f t="shared" si="11"/>
        <v>382.99084485562503</v>
      </c>
      <c r="J60" s="12">
        <f t="shared" si="14"/>
        <v>31.915903737968751</v>
      </c>
      <c r="K60" s="23"/>
      <c r="L60" s="12">
        <f t="shared" si="15"/>
        <v>350</v>
      </c>
      <c r="M60" s="12">
        <f t="shared" si="16"/>
        <v>87.5</v>
      </c>
      <c r="N60" s="12">
        <f t="shared" si="8"/>
        <v>5406.8172896614587</v>
      </c>
    </row>
    <row r="61" spans="1:14" ht="15" customHeight="1" x14ac:dyDescent="0.25">
      <c r="A61" s="32"/>
      <c r="B61" s="11">
        <v>10</v>
      </c>
      <c r="C61" s="11" t="s">
        <v>69</v>
      </c>
      <c r="D61" s="12">
        <f t="shared" si="12"/>
        <v>90</v>
      </c>
      <c r="E61" s="12">
        <f t="shared" si="5"/>
        <v>29.166666666666671</v>
      </c>
      <c r="F61" s="12">
        <f t="shared" si="13"/>
        <v>60.833333333333329</v>
      </c>
      <c r="G61" s="12">
        <f t="shared" si="9"/>
        <v>3528.3333333333358</v>
      </c>
      <c r="H61" s="12">
        <f t="shared" si="17"/>
        <v>5258.4839563281257</v>
      </c>
      <c r="I61" s="16">
        <f t="shared" si="11"/>
        <v>378.61084485562503</v>
      </c>
      <c r="J61" s="12">
        <f t="shared" si="14"/>
        <v>31.550903737968753</v>
      </c>
      <c r="K61" s="23"/>
      <c r="L61" s="12">
        <f t="shared" si="15"/>
        <v>350</v>
      </c>
      <c r="M61" s="12">
        <f t="shared" si="16"/>
        <v>58.333333333333314</v>
      </c>
      <c r="N61" s="12">
        <f t="shared" si="8"/>
        <v>5316.8172896614587</v>
      </c>
    </row>
    <row r="62" spans="1:14" ht="15" customHeight="1" x14ac:dyDescent="0.25">
      <c r="A62" s="32"/>
      <c r="B62" s="11">
        <v>11</v>
      </c>
      <c r="C62" s="11" t="s">
        <v>70</v>
      </c>
      <c r="D62" s="12">
        <f t="shared" si="12"/>
        <v>90</v>
      </c>
      <c r="E62" s="12">
        <f t="shared" si="5"/>
        <v>29.166666666666671</v>
      </c>
      <c r="F62" s="12">
        <f t="shared" si="13"/>
        <v>60.833333333333329</v>
      </c>
      <c r="G62" s="12">
        <f t="shared" si="9"/>
        <v>3589.1666666666692</v>
      </c>
      <c r="H62" s="12">
        <f t="shared" si="17"/>
        <v>5197.6506229947927</v>
      </c>
      <c r="I62" s="16">
        <f t="shared" si="11"/>
        <v>374.23084485562504</v>
      </c>
      <c r="J62" s="12">
        <f t="shared" si="14"/>
        <v>31.185903737968754</v>
      </c>
      <c r="K62" s="23"/>
      <c r="L62" s="12">
        <f t="shared" si="15"/>
        <v>350</v>
      </c>
      <c r="M62" s="12">
        <f t="shared" si="16"/>
        <v>29.166666666666629</v>
      </c>
      <c r="N62" s="12">
        <f t="shared" si="8"/>
        <v>5226.8172896614597</v>
      </c>
    </row>
    <row r="63" spans="1:14" ht="15.75" customHeight="1" thickBot="1" x14ac:dyDescent="0.3">
      <c r="A63" s="33"/>
      <c r="B63" s="13">
        <v>12</v>
      </c>
      <c r="C63" s="13" t="s">
        <v>71</v>
      </c>
      <c r="D63" s="14">
        <f t="shared" si="12"/>
        <v>90</v>
      </c>
      <c r="E63" s="14">
        <f t="shared" si="5"/>
        <v>29.166666666666671</v>
      </c>
      <c r="F63" s="14">
        <f t="shared" si="13"/>
        <v>60.833333333333329</v>
      </c>
      <c r="G63" s="14">
        <f t="shared" si="9"/>
        <v>3650.0000000000027</v>
      </c>
      <c r="H63" s="14">
        <f t="shared" si="17"/>
        <v>5136.8172896614597</v>
      </c>
      <c r="I63" s="14">
        <f t="shared" si="11"/>
        <v>369.85084485562504</v>
      </c>
      <c r="J63" s="14">
        <f t="shared" si="14"/>
        <v>30.820903737968752</v>
      </c>
      <c r="K63" s="14">
        <f>SUM(J52:J63)</f>
        <v>393.94084485562496</v>
      </c>
      <c r="L63" s="14">
        <f t="shared" si="15"/>
        <v>350</v>
      </c>
      <c r="M63" s="14">
        <f t="shared" si="16"/>
        <v>0</v>
      </c>
      <c r="N63" s="14">
        <f t="shared" si="8"/>
        <v>5136.8172896614597</v>
      </c>
    </row>
    <row r="64" spans="1:14" ht="15.75" customHeight="1" thickTop="1" x14ac:dyDescent="0.25">
      <c r="A64" s="35">
        <v>6</v>
      </c>
      <c r="B64" s="15">
        <v>1</v>
      </c>
      <c r="C64" s="15" t="s">
        <v>72</v>
      </c>
      <c r="D64" s="16">
        <f t="shared" si="12"/>
        <v>90</v>
      </c>
      <c r="E64" s="16">
        <f t="shared" si="5"/>
        <v>29.166666666666671</v>
      </c>
      <c r="F64" s="16">
        <f t="shared" si="13"/>
        <v>60.833333333333329</v>
      </c>
      <c r="G64" s="16">
        <f t="shared" si="9"/>
        <v>3710.8333333333362</v>
      </c>
      <c r="H64" s="16">
        <f t="shared" ref="H64:H87" si="18">H63-F64+K63</f>
        <v>5469.9248011837517</v>
      </c>
      <c r="I64" s="16">
        <f t="shared" si="11"/>
        <v>393.83458568523008</v>
      </c>
      <c r="J64" s="16">
        <f t="shared" ref="J64:J87" si="19">I64/12</f>
        <v>32.819548807102507</v>
      </c>
      <c r="K64" s="15"/>
      <c r="L64" s="16">
        <f t="shared" si="15"/>
        <v>350</v>
      </c>
      <c r="M64" s="16">
        <f t="shared" si="16"/>
        <v>320.83333333333331</v>
      </c>
      <c r="N64" s="16">
        <f t="shared" si="8"/>
        <v>5790.7581345170847</v>
      </c>
    </row>
    <row r="65" spans="1:14" ht="15" customHeight="1" x14ac:dyDescent="0.25">
      <c r="A65" s="32"/>
      <c r="B65" s="11">
        <v>2</v>
      </c>
      <c r="C65" s="11" t="s">
        <v>73</v>
      </c>
      <c r="D65" s="12">
        <f t="shared" si="12"/>
        <v>90</v>
      </c>
      <c r="E65" s="12">
        <f t="shared" si="5"/>
        <v>29.166666666666671</v>
      </c>
      <c r="F65" s="12">
        <f t="shared" si="13"/>
        <v>60.833333333333329</v>
      </c>
      <c r="G65" s="12">
        <f t="shared" si="9"/>
        <v>3771.6666666666697</v>
      </c>
      <c r="H65" s="12">
        <f t="shared" si="18"/>
        <v>5409.0914678504187</v>
      </c>
      <c r="I65" s="16">
        <f t="shared" si="11"/>
        <v>389.45458568523014</v>
      </c>
      <c r="J65" s="12">
        <f t="shared" si="19"/>
        <v>32.454548807102512</v>
      </c>
      <c r="K65" s="23"/>
      <c r="L65" s="12">
        <f t="shared" si="15"/>
        <v>350</v>
      </c>
      <c r="M65" s="12">
        <f t="shared" ref="M65:M99" si="20">$R$6-($R$6/12*B65)</f>
        <v>291.66666666666669</v>
      </c>
      <c r="N65" s="12">
        <f t="shared" ref="N65:N99" si="21">H65+M65</f>
        <v>5700.7581345170856</v>
      </c>
    </row>
    <row r="66" spans="1:14" ht="15" customHeight="1" x14ac:dyDescent="0.25">
      <c r="A66" s="32"/>
      <c r="B66" s="11">
        <v>3</v>
      </c>
      <c r="C66" s="11" t="s">
        <v>74</v>
      </c>
      <c r="D66" s="12">
        <f t="shared" si="12"/>
        <v>90</v>
      </c>
      <c r="E66" s="12">
        <f t="shared" si="5"/>
        <v>29.166666666666671</v>
      </c>
      <c r="F66" s="12">
        <f t="shared" si="13"/>
        <v>60.833333333333329</v>
      </c>
      <c r="G66" s="12">
        <f t="shared" si="9"/>
        <v>3832.5000000000032</v>
      </c>
      <c r="H66" s="12">
        <f t="shared" si="18"/>
        <v>5348.2581345170856</v>
      </c>
      <c r="I66" s="16">
        <f t="shared" si="11"/>
        <v>385.07458568523015</v>
      </c>
      <c r="J66" s="12">
        <f t="shared" si="19"/>
        <v>32.08954880710251</v>
      </c>
      <c r="K66" s="23"/>
      <c r="L66" s="12">
        <f t="shared" si="15"/>
        <v>350</v>
      </c>
      <c r="M66" s="12">
        <f t="shared" si="20"/>
        <v>262.5</v>
      </c>
      <c r="N66" s="12">
        <f t="shared" si="21"/>
        <v>5610.7581345170856</v>
      </c>
    </row>
    <row r="67" spans="1:14" ht="15" customHeight="1" x14ac:dyDescent="0.25">
      <c r="A67" s="32"/>
      <c r="B67" s="11">
        <v>4</v>
      </c>
      <c r="C67" s="11" t="s">
        <v>75</v>
      </c>
      <c r="D67" s="12">
        <f t="shared" si="12"/>
        <v>90</v>
      </c>
      <c r="E67" s="12">
        <f t="shared" si="5"/>
        <v>29.166666666666671</v>
      </c>
      <c r="F67" s="12">
        <f t="shared" si="13"/>
        <v>60.833333333333329</v>
      </c>
      <c r="G67" s="12">
        <f t="shared" si="9"/>
        <v>3893.3333333333367</v>
      </c>
      <c r="H67" s="12">
        <f t="shared" si="18"/>
        <v>5287.4248011837526</v>
      </c>
      <c r="I67" s="16">
        <f t="shared" si="11"/>
        <v>380.69458568523015</v>
      </c>
      <c r="J67" s="12">
        <f t="shared" si="19"/>
        <v>31.724548807102511</v>
      </c>
      <c r="K67" s="23"/>
      <c r="L67" s="12">
        <f t="shared" si="15"/>
        <v>350</v>
      </c>
      <c r="M67" s="12">
        <f t="shared" si="20"/>
        <v>233.33333333333331</v>
      </c>
      <c r="N67" s="12">
        <f t="shared" si="21"/>
        <v>5520.7581345170856</v>
      </c>
    </row>
    <row r="68" spans="1:14" ht="15" customHeight="1" x14ac:dyDescent="0.25">
      <c r="A68" s="32"/>
      <c r="B68" s="11">
        <v>5</v>
      </c>
      <c r="C68" s="11" t="s">
        <v>76</v>
      </c>
      <c r="D68" s="12">
        <f t="shared" ref="D68:D131" si="22">$Q$4</f>
        <v>90</v>
      </c>
      <c r="E68" s="12">
        <f t="shared" si="5"/>
        <v>29.166666666666671</v>
      </c>
      <c r="F68" s="12">
        <f t="shared" ref="F68:F99" si="23">D68-($R$6/12)</f>
        <v>60.833333333333329</v>
      </c>
      <c r="G68" s="12">
        <f t="shared" si="9"/>
        <v>3954.1666666666702</v>
      </c>
      <c r="H68" s="12">
        <f t="shared" si="18"/>
        <v>5226.5914678504196</v>
      </c>
      <c r="I68" s="16">
        <f t="shared" si="11"/>
        <v>376.31458568523016</v>
      </c>
      <c r="J68" s="12">
        <f t="shared" si="19"/>
        <v>31.359548807102513</v>
      </c>
      <c r="K68" s="23"/>
      <c r="L68" s="12">
        <f t="shared" ref="L68:L131" si="24">$R$6</f>
        <v>350</v>
      </c>
      <c r="M68" s="12">
        <f t="shared" si="20"/>
        <v>204.16666666666666</v>
      </c>
      <c r="N68" s="12">
        <f t="shared" si="21"/>
        <v>5430.7581345170865</v>
      </c>
    </row>
    <row r="69" spans="1:14" ht="15" customHeight="1" x14ac:dyDescent="0.25">
      <c r="A69" s="32"/>
      <c r="B69" s="11">
        <v>6</v>
      </c>
      <c r="C69" s="11" t="s">
        <v>77</v>
      </c>
      <c r="D69" s="12">
        <f t="shared" si="22"/>
        <v>90</v>
      </c>
      <c r="E69" s="12">
        <f t="shared" ref="E69:E99" si="25">D69-F69</f>
        <v>29.166666666666671</v>
      </c>
      <c r="F69" s="12">
        <f t="shared" si="23"/>
        <v>60.833333333333329</v>
      </c>
      <c r="G69" s="12">
        <f t="shared" si="9"/>
        <v>4015.0000000000036</v>
      </c>
      <c r="H69" s="12">
        <f t="shared" si="18"/>
        <v>5165.7581345170865</v>
      </c>
      <c r="I69" s="16">
        <f t="shared" si="11"/>
        <v>371.93458568523022</v>
      </c>
      <c r="J69" s="12">
        <f t="shared" si="19"/>
        <v>30.994548807102518</v>
      </c>
      <c r="K69" s="23"/>
      <c r="L69" s="12">
        <f t="shared" si="24"/>
        <v>350</v>
      </c>
      <c r="M69" s="12">
        <f t="shared" si="20"/>
        <v>175</v>
      </c>
      <c r="N69" s="12">
        <f t="shared" si="21"/>
        <v>5340.7581345170865</v>
      </c>
    </row>
    <row r="70" spans="1:14" ht="15" customHeight="1" x14ac:dyDescent="0.25">
      <c r="A70" s="32"/>
      <c r="B70" s="11">
        <v>7</v>
      </c>
      <c r="C70" s="11" t="s">
        <v>78</v>
      </c>
      <c r="D70" s="12">
        <f t="shared" si="22"/>
        <v>90</v>
      </c>
      <c r="E70" s="12">
        <f t="shared" si="25"/>
        <v>29.166666666666671</v>
      </c>
      <c r="F70" s="12">
        <f t="shared" si="23"/>
        <v>60.833333333333329</v>
      </c>
      <c r="G70" s="12">
        <f t="shared" ref="G70:G99" si="26">G69+F70</f>
        <v>4075.8333333333371</v>
      </c>
      <c r="H70" s="12">
        <f t="shared" si="18"/>
        <v>5104.9248011837535</v>
      </c>
      <c r="I70" s="16">
        <f t="shared" si="11"/>
        <v>367.55458568523022</v>
      </c>
      <c r="J70" s="12">
        <f t="shared" si="19"/>
        <v>30.62954880710252</v>
      </c>
      <c r="K70" s="23"/>
      <c r="L70" s="12">
        <f t="shared" si="24"/>
        <v>350</v>
      </c>
      <c r="M70" s="12">
        <f t="shared" si="20"/>
        <v>145.83333333333331</v>
      </c>
      <c r="N70" s="12">
        <f t="shared" si="21"/>
        <v>5250.7581345170865</v>
      </c>
    </row>
    <row r="71" spans="1:14" ht="15" customHeight="1" x14ac:dyDescent="0.25">
      <c r="A71" s="32"/>
      <c r="B71" s="11">
        <v>8</v>
      </c>
      <c r="C71" s="11" t="s">
        <v>79</v>
      </c>
      <c r="D71" s="12">
        <f t="shared" si="22"/>
        <v>90</v>
      </c>
      <c r="E71" s="12">
        <f t="shared" si="25"/>
        <v>29.166666666666671</v>
      </c>
      <c r="F71" s="12">
        <f t="shared" si="23"/>
        <v>60.833333333333329</v>
      </c>
      <c r="G71" s="12">
        <f t="shared" si="26"/>
        <v>4136.6666666666706</v>
      </c>
      <c r="H71" s="12">
        <f t="shared" si="18"/>
        <v>5044.0914678504205</v>
      </c>
      <c r="I71" s="16">
        <f t="shared" si="11"/>
        <v>363.17458568523023</v>
      </c>
      <c r="J71" s="12">
        <f t="shared" si="19"/>
        <v>30.264548807102518</v>
      </c>
      <c r="K71" s="23"/>
      <c r="L71" s="12">
        <f t="shared" si="24"/>
        <v>350</v>
      </c>
      <c r="M71" s="12">
        <f t="shared" si="20"/>
        <v>116.66666666666666</v>
      </c>
      <c r="N71" s="12">
        <f t="shared" si="21"/>
        <v>5160.7581345170875</v>
      </c>
    </row>
    <row r="72" spans="1:14" ht="15" customHeight="1" x14ac:dyDescent="0.25">
      <c r="A72" s="32"/>
      <c r="B72" s="11">
        <v>9</v>
      </c>
      <c r="C72" s="11" t="s">
        <v>80</v>
      </c>
      <c r="D72" s="12">
        <f t="shared" si="22"/>
        <v>90</v>
      </c>
      <c r="E72" s="12">
        <f t="shared" si="25"/>
        <v>29.166666666666671</v>
      </c>
      <c r="F72" s="12">
        <f t="shared" si="23"/>
        <v>60.833333333333329</v>
      </c>
      <c r="G72" s="12">
        <f t="shared" si="26"/>
        <v>4197.5000000000036</v>
      </c>
      <c r="H72" s="12">
        <f t="shared" si="18"/>
        <v>4983.2581345170875</v>
      </c>
      <c r="I72" s="16">
        <f t="shared" si="11"/>
        <v>358.79458568523029</v>
      </c>
      <c r="J72" s="12">
        <f t="shared" si="19"/>
        <v>29.899548807102523</v>
      </c>
      <c r="K72" s="23"/>
      <c r="L72" s="12">
        <f t="shared" si="24"/>
        <v>350</v>
      </c>
      <c r="M72" s="12">
        <f t="shared" si="20"/>
        <v>87.5</v>
      </c>
      <c r="N72" s="12">
        <f t="shared" si="21"/>
        <v>5070.7581345170875</v>
      </c>
    </row>
    <row r="73" spans="1:14" ht="15" customHeight="1" x14ac:dyDescent="0.25">
      <c r="A73" s="32"/>
      <c r="B73" s="11">
        <v>10</v>
      </c>
      <c r="C73" s="11" t="s">
        <v>81</v>
      </c>
      <c r="D73" s="12">
        <f t="shared" si="22"/>
        <v>90</v>
      </c>
      <c r="E73" s="12">
        <f t="shared" si="25"/>
        <v>29.166666666666671</v>
      </c>
      <c r="F73" s="12">
        <f t="shared" si="23"/>
        <v>60.833333333333329</v>
      </c>
      <c r="G73" s="12">
        <f t="shared" si="26"/>
        <v>4258.3333333333367</v>
      </c>
      <c r="H73" s="12">
        <f t="shared" si="18"/>
        <v>4922.4248011837544</v>
      </c>
      <c r="I73" s="16">
        <f t="shared" si="11"/>
        <v>354.41458568523029</v>
      </c>
      <c r="J73" s="12">
        <f t="shared" si="19"/>
        <v>29.534548807102524</v>
      </c>
      <c r="K73" s="23"/>
      <c r="L73" s="12">
        <f t="shared" si="24"/>
        <v>350</v>
      </c>
      <c r="M73" s="12">
        <f t="shared" si="20"/>
        <v>58.333333333333314</v>
      </c>
      <c r="N73" s="12">
        <f t="shared" si="21"/>
        <v>4980.7581345170875</v>
      </c>
    </row>
    <row r="74" spans="1:14" ht="15" customHeight="1" x14ac:dyDescent="0.25">
      <c r="A74" s="32"/>
      <c r="B74" s="11">
        <v>11</v>
      </c>
      <c r="C74" s="11" t="s">
        <v>82</v>
      </c>
      <c r="D74" s="12">
        <f t="shared" si="22"/>
        <v>90</v>
      </c>
      <c r="E74" s="12">
        <f t="shared" si="25"/>
        <v>29.166666666666671</v>
      </c>
      <c r="F74" s="12">
        <f t="shared" si="23"/>
        <v>60.833333333333329</v>
      </c>
      <c r="G74" s="12">
        <f t="shared" si="26"/>
        <v>4319.1666666666697</v>
      </c>
      <c r="H74" s="12">
        <f t="shared" si="18"/>
        <v>4861.5914678504214</v>
      </c>
      <c r="I74" s="16">
        <f t="shared" si="11"/>
        <v>350.0345856852303</v>
      </c>
      <c r="J74" s="12">
        <f t="shared" si="19"/>
        <v>29.169548807102526</v>
      </c>
      <c r="K74" s="23"/>
      <c r="L74" s="12">
        <f t="shared" si="24"/>
        <v>350</v>
      </c>
      <c r="M74" s="12">
        <f t="shared" si="20"/>
        <v>29.166666666666629</v>
      </c>
      <c r="N74" s="12">
        <f t="shared" si="21"/>
        <v>4890.7581345170884</v>
      </c>
    </row>
    <row r="75" spans="1:14" ht="15.75" customHeight="1" thickBot="1" x14ac:dyDescent="0.3">
      <c r="A75" s="33"/>
      <c r="B75" s="13">
        <v>12</v>
      </c>
      <c r="C75" s="13" t="s">
        <v>83</v>
      </c>
      <c r="D75" s="14">
        <f t="shared" si="22"/>
        <v>90</v>
      </c>
      <c r="E75" s="14">
        <f t="shared" si="25"/>
        <v>29.166666666666671</v>
      </c>
      <c r="F75" s="14">
        <f t="shared" si="23"/>
        <v>60.833333333333329</v>
      </c>
      <c r="G75" s="14">
        <f t="shared" si="26"/>
        <v>4380.0000000000027</v>
      </c>
      <c r="H75" s="14">
        <f t="shared" si="18"/>
        <v>4800.7581345170884</v>
      </c>
      <c r="I75" s="14">
        <f t="shared" si="11"/>
        <v>345.65458568523036</v>
      </c>
      <c r="J75" s="14">
        <f t="shared" si="19"/>
        <v>28.804548807102531</v>
      </c>
      <c r="K75" s="14">
        <f>SUM(J64:J75)</f>
        <v>369.74458568523016</v>
      </c>
      <c r="L75" s="14">
        <f t="shared" si="24"/>
        <v>350</v>
      </c>
      <c r="M75" s="14">
        <f t="shared" si="20"/>
        <v>0</v>
      </c>
      <c r="N75" s="14">
        <f t="shared" si="21"/>
        <v>4800.7581345170884</v>
      </c>
    </row>
    <row r="76" spans="1:14" ht="15.75" customHeight="1" thickTop="1" x14ac:dyDescent="0.25">
      <c r="A76" s="35">
        <v>7</v>
      </c>
      <c r="B76" s="15">
        <v>1</v>
      </c>
      <c r="C76" s="15" t="s">
        <v>84</v>
      </c>
      <c r="D76" s="16">
        <f t="shared" si="22"/>
        <v>90</v>
      </c>
      <c r="E76" s="16">
        <f t="shared" si="25"/>
        <v>29.166666666666671</v>
      </c>
      <c r="F76" s="16">
        <f t="shared" si="23"/>
        <v>60.833333333333329</v>
      </c>
      <c r="G76" s="16">
        <f t="shared" si="26"/>
        <v>4440.8333333333358</v>
      </c>
      <c r="H76" s="16">
        <f t="shared" si="18"/>
        <v>5109.6693868689854</v>
      </c>
      <c r="I76" s="16">
        <f t="shared" si="11"/>
        <v>367.89619585456694</v>
      </c>
      <c r="J76" s="16">
        <f t="shared" si="19"/>
        <v>30.658016321213911</v>
      </c>
      <c r="K76" s="15"/>
      <c r="L76" s="16">
        <f t="shared" si="24"/>
        <v>350</v>
      </c>
      <c r="M76" s="16">
        <f t="shared" si="20"/>
        <v>320.83333333333331</v>
      </c>
      <c r="N76" s="16">
        <f t="shared" si="21"/>
        <v>5430.5027202023184</v>
      </c>
    </row>
    <row r="77" spans="1:14" ht="15" customHeight="1" x14ac:dyDescent="0.25">
      <c r="A77" s="32"/>
      <c r="B77" s="11">
        <v>2</v>
      </c>
      <c r="C77" s="11" t="s">
        <v>85</v>
      </c>
      <c r="D77" s="12">
        <f t="shared" si="22"/>
        <v>90</v>
      </c>
      <c r="E77" s="12">
        <f t="shared" si="25"/>
        <v>29.166666666666671</v>
      </c>
      <c r="F77" s="12">
        <f t="shared" si="23"/>
        <v>60.833333333333329</v>
      </c>
      <c r="G77" s="12">
        <f t="shared" si="26"/>
        <v>4501.6666666666688</v>
      </c>
      <c r="H77" s="12">
        <f t="shared" si="18"/>
        <v>5048.8360535356524</v>
      </c>
      <c r="I77" s="16">
        <f t="shared" si="11"/>
        <v>363.51619585456694</v>
      </c>
      <c r="J77" s="12">
        <f t="shared" si="19"/>
        <v>30.293016321213912</v>
      </c>
      <c r="K77" s="23"/>
      <c r="L77" s="12">
        <f t="shared" si="24"/>
        <v>350</v>
      </c>
      <c r="M77" s="12">
        <f t="shared" si="20"/>
        <v>291.66666666666669</v>
      </c>
      <c r="N77" s="12">
        <f t="shared" si="21"/>
        <v>5340.5027202023193</v>
      </c>
    </row>
    <row r="78" spans="1:14" ht="15" customHeight="1" x14ac:dyDescent="0.25">
      <c r="A78" s="32"/>
      <c r="B78" s="11">
        <v>3</v>
      </c>
      <c r="C78" s="11" t="s">
        <v>86</v>
      </c>
      <c r="D78" s="12">
        <f t="shared" si="22"/>
        <v>90</v>
      </c>
      <c r="E78" s="12">
        <f t="shared" si="25"/>
        <v>29.166666666666671</v>
      </c>
      <c r="F78" s="12">
        <f t="shared" si="23"/>
        <v>60.833333333333329</v>
      </c>
      <c r="G78" s="12">
        <f t="shared" si="26"/>
        <v>4562.5000000000018</v>
      </c>
      <c r="H78" s="12">
        <f t="shared" si="18"/>
        <v>4988.0027202023193</v>
      </c>
      <c r="I78" s="16">
        <f t="shared" si="11"/>
        <v>359.13619585456695</v>
      </c>
      <c r="J78" s="12">
        <f t="shared" si="19"/>
        <v>29.928016321213914</v>
      </c>
      <c r="K78" s="23"/>
      <c r="L78" s="12">
        <f t="shared" si="24"/>
        <v>350</v>
      </c>
      <c r="M78" s="12">
        <f t="shared" si="20"/>
        <v>262.5</v>
      </c>
      <c r="N78" s="12">
        <f t="shared" si="21"/>
        <v>5250.5027202023193</v>
      </c>
    </row>
    <row r="79" spans="1:14" ht="15" customHeight="1" x14ac:dyDescent="0.25">
      <c r="A79" s="32"/>
      <c r="B79" s="11">
        <v>4</v>
      </c>
      <c r="C79" s="11" t="s">
        <v>87</v>
      </c>
      <c r="D79" s="12">
        <f t="shared" si="22"/>
        <v>90</v>
      </c>
      <c r="E79" s="12">
        <f t="shared" si="25"/>
        <v>29.166666666666671</v>
      </c>
      <c r="F79" s="12">
        <f t="shared" si="23"/>
        <v>60.833333333333329</v>
      </c>
      <c r="G79" s="12">
        <f t="shared" si="26"/>
        <v>4623.3333333333348</v>
      </c>
      <c r="H79" s="12">
        <f t="shared" si="18"/>
        <v>4927.1693868689863</v>
      </c>
      <c r="I79" s="16">
        <f t="shared" si="11"/>
        <v>354.75619585456701</v>
      </c>
      <c r="J79" s="12">
        <f t="shared" si="19"/>
        <v>29.563016321213919</v>
      </c>
      <c r="K79" s="23"/>
      <c r="L79" s="12">
        <f t="shared" si="24"/>
        <v>350</v>
      </c>
      <c r="M79" s="12">
        <f t="shared" si="20"/>
        <v>233.33333333333331</v>
      </c>
      <c r="N79" s="12">
        <f t="shared" si="21"/>
        <v>5160.5027202023193</v>
      </c>
    </row>
    <row r="80" spans="1:14" ht="15" customHeight="1" x14ac:dyDescent="0.25">
      <c r="A80" s="32"/>
      <c r="B80" s="11">
        <v>5</v>
      </c>
      <c r="C80" s="11" t="s">
        <v>88</v>
      </c>
      <c r="D80" s="12">
        <f t="shared" si="22"/>
        <v>90</v>
      </c>
      <c r="E80" s="12">
        <f t="shared" si="25"/>
        <v>29.166666666666671</v>
      </c>
      <c r="F80" s="12">
        <f t="shared" si="23"/>
        <v>60.833333333333329</v>
      </c>
      <c r="G80" s="12">
        <f t="shared" si="26"/>
        <v>4684.1666666666679</v>
      </c>
      <c r="H80" s="12">
        <f t="shared" si="18"/>
        <v>4866.3360535356533</v>
      </c>
      <c r="I80" s="16">
        <f t="shared" si="11"/>
        <v>350.37619585456702</v>
      </c>
      <c r="J80" s="12">
        <f t="shared" si="19"/>
        <v>29.198016321213917</v>
      </c>
      <c r="K80" s="23"/>
      <c r="L80" s="12">
        <f t="shared" si="24"/>
        <v>350</v>
      </c>
      <c r="M80" s="12">
        <f t="shared" si="20"/>
        <v>204.16666666666666</v>
      </c>
      <c r="N80" s="12">
        <f t="shared" si="21"/>
        <v>5070.5027202023202</v>
      </c>
    </row>
    <row r="81" spans="1:14" ht="15" customHeight="1" x14ac:dyDescent="0.25">
      <c r="A81" s="32"/>
      <c r="B81" s="11">
        <v>6</v>
      </c>
      <c r="C81" s="11" t="s">
        <v>89</v>
      </c>
      <c r="D81" s="12">
        <f t="shared" si="22"/>
        <v>90</v>
      </c>
      <c r="E81" s="12">
        <f t="shared" si="25"/>
        <v>29.166666666666671</v>
      </c>
      <c r="F81" s="12">
        <f t="shared" si="23"/>
        <v>60.833333333333329</v>
      </c>
      <c r="G81" s="12">
        <f t="shared" si="26"/>
        <v>4745.0000000000009</v>
      </c>
      <c r="H81" s="12">
        <f t="shared" si="18"/>
        <v>4805.5027202023202</v>
      </c>
      <c r="I81" s="16">
        <f t="shared" ref="I81:I144" si="27">($T$6)*H81</f>
        <v>345.99619585456702</v>
      </c>
      <c r="J81" s="12">
        <f t="shared" si="19"/>
        <v>28.833016321213918</v>
      </c>
      <c r="K81" s="23"/>
      <c r="L81" s="12">
        <f t="shared" si="24"/>
        <v>350</v>
      </c>
      <c r="M81" s="12">
        <f t="shared" si="20"/>
        <v>175</v>
      </c>
      <c r="N81" s="12">
        <f t="shared" si="21"/>
        <v>4980.5027202023202</v>
      </c>
    </row>
    <row r="82" spans="1:14" ht="15" customHeight="1" x14ac:dyDescent="0.25">
      <c r="A82" s="32"/>
      <c r="B82" s="11">
        <v>7</v>
      </c>
      <c r="C82" s="11" t="s">
        <v>90</v>
      </c>
      <c r="D82" s="12">
        <f t="shared" si="22"/>
        <v>90</v>
      </c>
      <c r="E82" s="12">
        <f t="shared" si="25"/>
        <v>29.166666666666671</v>
      </c>
      <c r="F82" s="12">
        <f t="shared" si="23"/>
        <v>60.833333333333329</v>
      </c>
      <c r="G82" s="12">
        <f t="shared" si="26"/>
        <v>4805.8333333333339</v>
      </c>
      <c r="H82" s="12">
        <f t="shared" si="18"/>
        <v>4744.6693868689872</v>
      </c>
      <c r="I82" s="16">
        <f t="shared" si="27"/>
        <v>341.61619585456702</v>
      </c>
      <c r="J82" s="12">
        <f t="shared" si="19"/>
        <v>28.46801632121392</v>
      </c>
      <c r="K82" s="23"/>
      <c r="L82" s="12">
        <f t="shared" si="24"/>
        <v>350</v>
      </c>
      <c r="M82" s="12">
        <f t="shared" si="20"/>
        <v>145.83333333333331</v>
      </c>
      <c r="N82" s="12">
        <f t="shared" si="21"/>
        <v>4890.5027202023202</v>
      </c>
    </row>
    <row r="83" spans="1:14" ht="15" customHeight="1" x14ac:dyDescent="0.25">
      <c r="A83" s="32"/>
      <c r="B83" s="11">
        <v>8</v>
      </c>
      <c r="C83" s="11" t="s">
        <v>91</v>
      </c>
      <c r="D83" s="12">
        <f t="shared" si="22"/>
        <v>90</v>
      </c>
      <c r="E83" s="12">
        <f t="shared" si="25"/>
        <v>29.166666666666671</v>
      </c>
      <c r="F83" s="12">
        <f t="shared" si="23"/>
        <v>60.833333333333329</v>
      </c>
      <c r="G83" s="12">
        <f t="shared" si="26"/>
        <v>4866.666666666667</v>
      </c>
      <c r="H83" s="12">
        <f t="shared" si="18"/>
        <v>4683.8360535356542</v>
      </c>
      <c r="I83" s="16">
        <f t="shared" si="27"/>
        <v>337.23619585456709</v>
      </c>
      <c r="J83" s="12">
        <f t="shared" si="19"/>
        <v>28.103016321213925</v>
      </c>
      <c r="K83" s="23"/>
      <c r="L83" s="12">
        <f t="shared" si="24"/>
        <v>350</v>
      </c>
      <c r="M83" s="12">
        <f t="shared" si="20"/>
        <v>116.66666666666666</v>
      </c>
      <c r="N83" s="12">
        <f t="shared" si="21"/>
        <v>4800.5027202023211</v>
      </c>
    </row>
    <row r="84" spans="1:14" ht="15" customHeight="1" x14ac:dyDescent="0.25">
      <c r="A84" s="32"/>
      <c r="B84" s="11">
        <v>9</v>
      </c>
      <c r="C84" s="11" t="s">
        <v>92</v>
      </c>
      <c r="D84" s="12">
        <f t="shared" si="22"/>
        <v>90</v>
      </c>
      <c r="E84" s="12">
        <f t="shared" si="25"/>
        <v>29.166666666666671</v>
      </c>
      <c r="F84" s="12">
        <f t="shared" si="23"/>
        <v>60.833333333333329</v>
      </c>
      <c r="G84" s="12">
        <f t="shared" si="26"/>
        <v>4927.5</v>
      </c>
      <c r="H84" s="12">
        <f t="shared" si="18"/>
        <v>4623.0027202023211</v>
      </c>
      <c r="I84" s="16">
        <f t="shared" si="27"/>
        <v>332.85619585456709</v>
      </c>
      <c r="J84" s="12">
        <f t="shared" si="19"/>
        <v>27.738016321213923</v>
      </c>
      <c r="K84" s="23"/>
      <c r="L84" s="12">
        <f t="shared" si="24"/>
        <v>350</v>
      </c>
      <c r="M84" s="12">
        <f t="shared" si="20"/>
        <v>87.5</v>
      </c>
      <c r="N84" s="12">
        <f t="shared" si="21"/>
        <v>4710.5027202023211</v>
      </c>
    </row>
    <row r="85" spans="1:14" ht="15" customHeight="1" x14ac:dyDescent="0.25">
      <c r="A85" s="32"/>
      <c r="B85" s="11">
        <v>10</v>
      </c>
      <c r="C85" s="11" t="s">
        <v>93</v>
      </c>
      <c r="D85" s="12">
        <f t="shared" si="22"/>
        <v>90</v>
      </c>
      <c r="E85" s="12">
        <f t="shared" si="25"/>
        <v>29.166666666666671</v>
      </c>
      <c r="F85" s="12">
        <f t="shared" si="23"/>
        <v>60.833333333333329</v>
      </c>
      <c r="G85" s="12">
        <f t="shared" si="26"/>
        <v>4988.333333333333</v>
      </c>
      <c r="H85" s="12">
        <f t="shared" si="18"/>
        <v>4562.1693868689881</v>
      </c>
      <c r="I85" s="16">
        <f t="shared" si="27"/>
        <v>328.4761958545671</v>
      </c>
      <c r="J85" s="12">
        <f t="shared" si="19"/>
        <v>27.373016321213925</v>
      </c>
      <c r="K85" s="23"/>
      <c r="L85" s="12">
        <f t="shared" si="24"/>
        <v>350</v>
      </c>
      <c r="M85" s="12">
        <f t="shared" si="20"/>
        <v>58.333333333333314</v>
      </c>
      <c r="N85" s="12">
        <f t="shared" si="21"/>
        <v>4620.5027202023211</v>
      </c>
    </row>
    <row r="86" spans="1:14" ht="15" customHeight="1" x14ac:dyDescent="0.25">
      <c r="A86" s="32"/>
      <c r="B86" s="11">
        <v>11</v>
      </c>
      <c r="C86" s="11" t="s">
        <v>94</v>
      </c>
      <c r="D86" s="12">
        <f t="shared" si="22"/>
        <v>90</v>
      </c>
      <c r="E86" s="12">
        <f t="shared" si="25"/>
        <v>29.166666666666671</v>
      </c>
      <c r="F86" s="12">
        <f t="shared" si="23"/>
        <v>60.833333333333329</v>
      </c>
      <c r="G86" s="12">
        <f t="shared" si="26"/>
        <v>5049.1666666666661</v>
      </c>
      <c r="H86" s="12">
        <f t="shared" si="18"/>
        <v>4501.3360535356551</v>
      </c>
      <c r="I86" s="16">
        <f t="shared" si="27"/>
        <v>324.09619585456716</v>
      </c>
      <c r="J86" s="12">
        <f t="shared" si="19"/>
        <v>27.00801632121393</v>
      </c>
      <c r="K86" s="23"/>
      <c r="L86" s="12">
        <f t="shared" si="24"/>
        <v>350</v>
      </c>
      <c r="M86" s="12">
        <f t="shared" si="20"/>
        <v>29.166666666666629</v>
      </c>
      <c r="N86" s="12">
        <f t="shared" si="21"/>
        <v>4530.5027202023221</v>
      </c>
    </row>
    <row r="87" spans="1:14" ht="15.75" customHeight="1" thickBot="1" x14ac:dyDescent="0.3">
      <c r="A87" s="33"/>
      <c r="B87" s="13">
        <v>12</v>
      </c>
      <c r="C87" s="13" t="s">
        <v>95</v>
      </c>
      <c r="D87" s="14">
        <f t="shared" si="22"/>
        <v>90</v>
      </c>
      <c r="E87" s="14">
        <f t="shared" si="25"/>
        <v>29.166666666666671</v>
      </c>
      <c r="F87" s="14">
        <f t="shared" si="23"/>
        <v>60.833333333333329</v>
      </c>
      <c r="G87" s="14">
        <f t="shared" si="26"/>
        <v>5109.9999999999991</v>
      </c>
      <c r="H87" s="14">
        <f t="shared" si="18"/>
        <v>4440.5027202023221</v>
      </c>
      <c r="I87" s="14">
        <f t="shared" si="27"/>
        <v>319.71619585456716</v>
      </c>
      <c r="J87" s="14">
        <f t="shared" si="19"/>
        <v>26.643016321213931</v>
      </c>
      <c r="K87" s="14">
        <f>SUM(J76:J87)</f>
        <v>343.80619585456702</v>
      </c>
      <c r="L87" s="14">
        <f t="shared" si="24"/>
        <v>350</v>
      </c>
      <c r="M87" s="14">
        <f t="shared" si="20"/>
        <v>0</v>
      </c>
      <c r="N87" s="14">
        <f t="shared" si="21"/>
        <v>4440.5027202023221</v>
      </c>
    </row>
    <row r="88" spans="1:14" ht="15.75" customHeight="1" thickTop="1" x14ac:dyDescent="0.25">
      <c r="A88" s="35">
        <v>8</v>
      </c>
      <c r="B88" s="15">
        <v>1</v>
      </c>
      <c r="C88" s="15" t="s">
        <v>96</v>
      </c>
      <c r="D88" s="16">
        <f t="shared" si="22"/>
        <v>90</v>
      </c>
      <c r="E88" s="16">
        <f t="shared" si="25"/>
        <v>29.166666666666671</v>
      </c>
      <c r="F88" s="16">
        <f t="shared" si="23"/>
        <v>60.833333333333329</v>
      </c>
      <c r="G88" s="16">
        <f t="shared" si="26"/>
        <v>5170.8333333333321</v>
      </c>
      <c r="H88" s="16">
        <f t="shared" ref="H88:H99" si="28">H87-F88+K87</f>
        <v>4723.4755827235558</v>
      </c>
      <c r="I88" s="16">
        <f t="shared" si="27"/>
        <v>340.09024195609601</v>
      </c>
      <c r="J88" s="16">
        <f t="shared" ref="J88:J99" si="29">I88/12</f>
        <v>28.340853496341335</v>
      </c>
      <c r="K88" s="15"/>
      <c r="L88" s="16">
        <f t="shared" si="24"/>
        <v>350</v>
      </c>
      <c r="M88" s="16">
        <f t="shared" si="20"/>
        <v>320.83333333333331</v>
      </c>
      <c r="N88" s="16">
        <f t="shared" si="21"/>
        <v>5044.3089160568888</v>
      </c>
    </row>
    <row r="89" spans="1:14" ht="15" customHeight="1" x14ac:dyDescent="0.25">
      <c r="A89" s="32"/>
      <c r="B89" s="11">
        <v>2</v>
      </c>
      <c r="C89" s="11" t="s">
        <v>97</v>
      </c>
      <c r="D89" s="12">
        <f t="shared" si="22"/>
        <v>90</v>
      </c>
      <c r="E89" s="12">
        <f t="shared" si="25"/>
        <v>29.166666666666671</v>
      </c>
      <c r="F89" s="12">
        <f t="shared" si="23"/>
        <v>60.833333333333329</v>
      </c>
      <c r="G89" s="12">
        <f t="shared" si="26"/>
        <v>5231.6666666666652</v>
      </c>
      <c r="H89" s="12">
        <f t="shared" si="28"/>
        <v>4662.6422493902228</v>
      </c>
      <c r="I89" s="16">
        <f t="shared" si="27"/>
        <v>335.71024195609601</v>
      </c>
      <c r="J89" s="12">
        <f t="shared" si="29"/>
        <v>27.975853496341333</v>
      </c>
      <c r="K89" s="23"/>
      <c r="L89" s="12">
        <f t="shared" si="24"/>
        <v>350</v>
      </c>
      <c r="M89" s="12">
        <f t="shared" si="20"/>
        <v>291.66666666666669</v>
      </c>
      <c r="N89" s="12">
        <f t="shared" si="21"/>
        <v>4954.3089160568898</v>
      </c>
    </row>
    <row r="90" spans="1:14" ht="15" customHeight="1" x14ac:dyDescent="0.25">
      <c r="A90" s="32"/>
      <c r="B90" s="11">
        <v>3</v>
      </c>
      <c r="C90" s="11" t="s">
        <v>98</v>
      </c>
      <c r="D90" s="12">
        <f t="shared" si="22"/>
        <v>90</v>
      </c>
      <c r="E90" s="12">
        <f t="shared" si="25"/>
        <v>29.166666666666671</v>
      </c>
      <c r="F90" s="12">
        <f t="shared" si="23"/>
        <v>60.833333333333329</v>
      </c>
      <c r="G90" s="12">
        <f t="shared" si="26"/>
        <v>5292.4999999999982</v>
      </c>
      <c r="H90" s="12">
        <f t="shared" si="28"/>
        <v>4601.8089160568898</v>
      </c>
      <c r="I90" s="16">
        <f t="shared" si="27"/>
        <v>331.33024195609602</v>
      </c>
      <c r="J90" s="12">
        <f t="shared" si="29"/>
        <v>27.610853496341335</v>
      </c>
      <c r="K90" s="23"/>
      <c r="L90" s="12">
        <f t="shared" si="24"/>
        <v>350</v>
      </c>
      <c r="M90" s="12">
        <f t="shared" si="20"/>
        <v>262.5</v>
      </c>
      <c r="N90" s="12">
        <f t="shared" si="21"/>
        <v>4864.3089160568898</v>
      </c>
    </row>
    <row r="91" spans="1:14" ht="15" customHeight="1" x14ac:dyDescent="0.25">
      <c r="A91" s="32"/>
      <c r="B91" s="11">
        <v>4</v>
      </c>
      <c r="C91" s="11" t="s">
        <v>99</v>
      </c>
      <c r="D91" s="12">
        <f t="shared" si="22"/>
        <v>90</v>
      </c>
      <c r="E91" s="12">
        <f t="shared" si="25"/>
        <v>29.166666666666671</v>
      </c>
      <c r="F91" s="12">
        <f t="shared" si="23"/>
        <v>60.833333333333329</v>
      </c>
      <c r="G91" s="12">
        <f t="shared" si="26"/>
        <v>5353.3333333333312</v>
      </c>
      <c r="H91" s="12">
        <f t="shared" si="28"/>
        <v>4540.9755827235567</v>
      </c>
      <c r="I91" s="16">
        <f t="shared" si="27"/>
        <v>326.95024195609608</v>
      </c>
      <c r="J91" s="12">
        <f t="shared" si="29"/>
        <v>27.24585349634134</v>
      </c>
      <c r="K91" s="23"/>
      <c r="L91" s="12">
        <f t="shared" si="24"/>
        <v>350</v>
      </c>
      <c r="M91" s="12">
        <f t="shared" si="20"/>
        <v>233.33333333333331</v>
      </c>
      <c r="N91" s="12">
        <f t="shared" si="21"/>
        <v>4774.3089160568898</v>
      </c>
    </row>
    <row r="92" spans="1:14" ht="15" customHeight="1" x14ac:dyDescent="0.25">
      <c r="A92" s="32"/>
      <c r="B92" s="11">
        <v>5</v>
      </c>
      <c r="C92" s="11" t="s">
        <v>100</v>
      </c>
      <c r="D92" s="12">
        <f t="shared" si="22"/>
        <v>90</v>
      </c>
      <c r="E92" s="12">
        <f t="shared" si="25"/>
        <v>29.166666666666671</v>
      </c>
      <c r="F92" s="12">
        <f t="shared" si="23"/>
        <v>60.833333333333329</v>
      </c>
      <c r="G92" s="12">
        <f t="shared" si="26"/>
        <v>5414.1666666666642</v>
      </c>
      <c r="H92" s="12">
        <f t="shared" si="28"/>
        <v>4480.1422493902237</v>
      </c>
      <c r="I92" s="16">
        <f t="shared" si="27"/>
        <v>322.57024195609608</v>
      </c>
      <c r="J92" s="12">
        <f t="shared" si="29"/>
        <v>26.880853496341341</v>
      </c>
      <c r="K92" s="23"/>
      <c r="L92" s="12">
        <f t="shared" si="24"/>
        <v>350</v>
      </c>
      <c r="M92" s="12">
        <f t="shared" si="20"/>
        <v>204.16666666666666</v>
      </c>
      <c r="N92" s="12">
        <f t="shared" si="21"/>
        <v>4684.3089160568907</v>
      </c>
    </row>
    <row r="93" spans="1:14" ht="15" customHeight="1" x14ac:dyDescent="0.25">
      <c r="A93" s="32"/>
      <c r="B93" s="11">
        <v>6</v>
      </c>
      <c r="C93" s="11" t="s">
        <v>101</v>
      </c>
      <c r="D93" s="12">
        <f t="shared" si="22"/>
        <v>90</v>
      </c>
      <c r="E93" s="12">
        <f t="shared" si="25"/>
        <v>29.166666666666671</v>
      </c>
      <c r="F93" s="12">
        <f t="shared" si="23"/>
        <v>60.833333333333329</v>
      </c>
      <c r="G93" s="12">
        <f t="shared" si="26"/>
        <v>5474.9999999999973</v>
      </c>
      <c r="H93" s="12">
        <f t="shared" si="28"/>
        <v>4419.3089160568907</v>
      </c>
      <c r="I93" s="16">
        <f t="shared" si="27"/>
        <v>318.19024195609609</v>
      </c>
      <c r="J93" s="12">
        <f t="shared" si="29"/>
        <v>26.515853496341339</v>
      </c>
      <c r="K93" s="23"/>
      <c r="L93" s="12">
        <f t="shared" si="24"/>
        <v>350</v>
      </c>
      <c r="M93" s="12">
        <f t="shared" si="20"/>
        <v>175</v>
      </c>
      <c r="N93" s="12">
        <f t="shared" si="21"/>
        <v>4594.3089160568907</v>
      </c>
    </row>
    <row r="94" spans="1:14" ht="15" customHeight="1" x14ac:dyDescent="0.25">
      <c r="A94" s="32"/>
      <c r="B94" s="11">
        <v>7</v>
      </c>
      <c r="C94" s="11" t="s">
        <v>102</v>
      </c>
      <c r="D94" s="12">
        <f t="shared" si="22"/>
        <v>90</v>
      </c>
      <c r="E94" s="12">
        <f t="shared" si="25"/>
        <v>29.166666666666671</v>
      </c>
      <c r="F94" s="12">
        <f t="shared" si="23"/>
        <v>60.833333333333329</v>
      </c>
      <c r="G94" s="12">
        <f t="shared" si="26"/>
        <v>5535.8333333333303</v>
      </c>
      <c r="H94" s="12">
        <f t="shared" si="28"/>
        <v>4358.4755827235576</v>
      </c>
      <c r="I94" s="16">
        <f t="shared" si="27"/>
        <v>313.81024195609615</v>
      </c>
      <c r="J94" s="12">
        <f t="shared" si="29"/>
        <v>26.150853496341345</v>
      </c>
      <c r="K94" s="23"/>
      <c r="L94" s="12">
        <f t="shared" si="24"/>
        <v>350</v>
      </c>
      <c r="M94" s="12">
        <f t="shared" si="20"/>
        <v>145.83333333333331</v>
      </c>
      <c r="N94" s="12">
        <f t="shared" si="21"/>
        <v>4504.3089160568907</v>
      </c>
    </row>
    <row r="95" spans="1:14" ht="15" customHeight="1" x14ac:dyDescent="0.25">
      <c r="A95" s="32"/>
      <c r="B95" s="11">
        <v>8</v>
      </c>
      <c r="C95" s="11" t="s">
        <v>103</v>
      </c>
      <c r="D95" s="12">
        <f t="shared" si="22"/>
        <v>90</v>
      </c>
      <c r="E95" s="12">
        <f t="shared" si="25"/>
        <v>29.166666666666671</v>
      </c>
      <c r="F95" s="12">
        <f t="shared" si="23"/>
        <v>60.833333333333329</v>
      </c>
      <c r="G95" s="12">
        <f t="shared" si="26"/>
        <v>5596.6666666666633</v>
      </c>
      <c r="H95" s="12">
        <f t="shared" si="28"/>
        <v>4297.6422493902246</v>
      </c>
      <c r="I95" s="16">
        <f t="shared" si="27"/>
        <v>309.43024195609615</v>
      </c>
      <c r="J95" s="12">
        <f t="shared" si="29"/>
        <v>25.785853496341346</v>
      </c>
      <c r="K95" s="23"/>
      <c r="L95" s="12">
        <f t="shared" si="24"/>
        <v>350</v>
      </c>
      <c r="M95" s="12">
        <f t="shared" si="20"/>
        <v>116.66666666666666</v>
      </c>
      <c r="N95" s="12">
        <f t="shared" si="21"/>
        <v>4414.3089160568916</v>
      </c>
    </row>
    <row r="96" spans="1:14" ht="15" customHeight="1" x14ac:dyDescent="0.25">
      <c r="A96" s="32"/>
      <c r="B96" s="11">
        <v>9</v>
      </c>
      <c r="C96" s="11" t="s">
        <v>104</v>
      </c>
      <c r="D96" s="12">
        <f t="shared" si="22"/>
        <v>90</v>
      </c>
      <c r="E96" s="12">
        <f t="shared" si="25"/>
        <v>29.166666666666671</v>
      </c>
      <c r="F96" s="12">
        <f t="shared" si="23"/>
        <v>60.833333333333329</v>
      </c>
      <c r="G96" s="12">
        <f t="shared" si="26"/>
        <v>5657.4999999999964</v>
      </c>
      <c r="H96" s="12">
        <f t="shared" si="28"/>
        <v>4236.8089160568916</v>
      </c>
      <c r="I96" s="16">
        <f t="shared" si="27"/>
        <v>305.05024195609616</v>
      </c>
      <c r="J96" s="12">
        <f t="shared" si="29"/>
        <v>25.420853496341348</v>
      </c>
      <c r="K96" s="23"/>
      <c r="L96" s="12">
        <f t="shared" si="24"/>
        <v>350</v>
      </c>
      <c r="M96" s="12">
        <f t="shared" si="20"/>
        <v>87.5</v>
      </c>
      <c r="N96" s="12">
        <f t="shared" si="21"/>
        <v>4324.3089160568916</v>
      </c>
    </row>
    <row r="97" spans="1:14" ht="15" customHeight="1" x14ac:dyDescent="0.25">
      <c r="A97" s="32"/>
      <c r="B97" s="11">
        <v>10</v>
      </c>
      <c r="C97" s="11" t="s">
        <v>105</v>
      </c>
      <c r="D97" s="12">
        <f t="shared" si="22"/>
        <v>90</v>
      </c>
      <c r="E97" s="12">
        <f t="shared" si="25"/>
        <v>29.166666666666671</v>
      </c>
      <c r="F97" s="12">
        <f t="shared" si="23"/>
        <v>60.833333333333329</v>
      </c>
      <c r="G97" s="12">
        <f t="shared" si="26"/>
        <v>5718.3333333333294</v>
      </c>
      <c r="H97" s="12">
        <f t="shared" si="28"/>
        <v>4175.9755827235585</v>
      </c>
      <c r="I97" s="16">
        <f t="shared" si="27"/>
        <v>300.67024195609622</v>
      </c>
      <c r="J97" s="12">
        <f t="shared" si="29"/>
        <v>25.055853496341353</v>
      </c>
      <c r="K97" s="23"/>
      <c r="L97" s="12">
        <f t="shared" si="24"/>
        <v>350</v>
      </c>
      <c r="M97" s="12">
        <f t="shared" si="20"/>
        <v>58.333333333333314</v>
      </c>
      <c r="N97" s="12">
        <f t="shared" si="21"/>
        <v>4234.3089160568916</v>
      </c>
    </row>
    <row r="98" spans="1:14" ht="15" customHeight="1" x14ac:dyDescent="0.25">
      <c r="A98" s="32"/>
      <c r="B98" s="11">
        <v>11</v>
      </c>
      <c r="C98" s="11" t="s">
        <v>106</v>
      </c>
      <c r="D98" s="12">
        <f t="shared" si="22"/>
        <v>90</v>
      </c>
      <c r="E98" s="12">
        <f t="shared" si="25"/>
        <v>29.166666666666671</v>
      </c>
      <c r="F98" s="12">
        <f t="shared" si="23"/>
        <v>60.833333333333329</v>
      </c>
      <c r="G98" s="12">
        <f t="shared" si="26"/>
        <v>5779.1666666666624</v>
      </c>
      <c r="H98" s="12">
        <f t="shared" si="28"/>
        <v>4115.1422493902255</v>
      </c>
      <c r="I98" s="16">
        <f t="shared" si="27"/>
        <v>296.29024195609622</v>
      </c>
      <c r="J98" s="12">
        <f t="shared" si="29"/>
        <v>24.690853496341351</v>
      </c>
      <c r="K98" s="23"/>
      <c r="L98" s="12">
        <f t="shared" si="24"/>
        <v>350</v>
      </c>
      <c r="M98" s="12">
        <f t="shared" si="20"/>
        <v>29.166666666666629</v>
      </c>
      <c r="N98" s="12">
        <f t="shared" si="21"/>
        <v>4144.3089160568925</v>
      </c>
    </row>
    <row r="99" spans="1:14" ht="15.75" customHeight="1" thickBot="1" x14ac:dyDescent="0.3">
      <c r="A99" s="33"/>
      <c r="B99" s="13">
        <v>12</v>
      </c>
      <c r="C99" s="13" t="s">
        <v>107</v>
      </c>
      <c r="D99" s="14">
        <f t="shared" si="22"/>
        <v>90</v>
      </c>
      <c r="E99" s="14">
        <f t="shared" si="25"/>
        <v>29.166666666666671</v>
      </c>
      <c r="F99" s="14">
        <f t="shared" si="23"/>
        <v>60.833333333333329</v>
      </c>
      <c r="G99" s="14">
        <f t="shared" si="26"/>
        <v>5839.9999999999955</v>
      </c>
      <c r="H99" s="14">
        <f t="shared" si="28"/>
        <v>4054.308916056892</v>
      </c>
      <c r="I99" s="14">
        <f t="shared" si="27"/>
        <v>291.91024195609623</v>
      </c>
      <c r="J99" s="14">
        <f t="shared" si="29"/>
        <v>24.325853496341352</v>
      </c>
      <c r="K99" s="14">
        <f>SUM(J88:J99)</f>
        <v>316.00024195609615</v>
      </c>
      <c r="L99" s="14">
        <f t="shared" si="24"/>
        <v>350</v>
      </c>
      <c r="M99" s="14">
        <f t="shared" si="20"/>
        <v>0</v>
      </c>
      <c r="N99" s="14">
        <f t="shared" si="21"/>
        <v>4054.308916056892</v>
      </c>
    </row>
    <row r="100" spans="1:14" ht="15.75" customHeight="1" thickTop="1" x14ac:dyDescent="0.25">
      <c r="A100" s="36">
        <v>9</v>
      </c>
      <c r="B100" s="25">
        <v>1</v>
      </c>
      <c r="C100" s="25" t="s">
        <v>115</v>
      </c>
      <c r="D100" s="26">
        <f t="shared" si="22"/>
        <v>90</v>
      </c>
      <c r="E100" s="26">
        <f t="shared" ref="E100:E163" si="30">D100-F100</f>
        <v>29.166666666666671</v>
      </c>
      <c r="F100" s="26">
        <f t="shared" ref="F100:F163" si="31">D100-($R$6/12)</f>
        <v>60.833333333333329</v>
      </c>
      <c r="G100" s="26">
        <f t="shared" ref="G100:G163" si="32">G99+F100</f>
        <v>5900.8333333333285</v>
      </c>
      <c r="H100" s="26">
        <f t="shared" ref="H100:H163" si="33">H99-F100+K99</f>
        <v>4309.4758246796546</v>
      </c>
      <c r="I100" s="16">
        <f t="shared" si="27"/>
        <v>310.28225937693509</v>
      </c>
      <c r="J100" s="26">
        <f t="shared" ref="J100:J163" si="34">I100/12</f>
        <v>25.856854948077924</v>
      </c>
      <c r="K100" s="25"/>
      <c r="L100" s="26">
        <f t="shared" si="24"/>
        <v>350</v>
      </c>
      <c r="M100" s="26">
        <f t="shared" ref="M100:M163" si="35">$R$6-($R$6/12*B100)</f>
        <v>320.83333333333331</v>
      </c>
      <c r="N100" s="26">
        <f t="shared" ref="N100:N163" si="36">H100+M100</f>
        <v>4630.3091580129876</v>
      </c>
    </row>
    <row r="101" spans="1:14" ht="15" customHeight="1" x14ac:dyDescent="0.25">
      <c r="A101" s="32"/>
      <c r="B101" s="11">
        <v>2</v>
      </c>
      <c r="C101" s="11" t="s">
        <v>116</v>
      </c>
      <c r="D101" s="12">
        <f t="shared" si="22"/>
        <v>90</v>
      </c>
      <c r="E101" s="12">
        <f t="shared" si="30"/>
        <v>29.166666666666671</v>
      </c>
      <c r="F101" s="12">
        <f t="shared" si="31"/>
        <v>60.833333333333329</v>
      </c>
      <c r="G101" s="12">
        <f t="shared" si="32"/>
        <v>5961.6666666666615</v>
      </c>
      <c r="H101" s="12">
        <f t="shared" si="33"/>
        <v>4248.6424913463215</v>
      </c>
      <c r="I101" s="16">
        <f t="shared" si="27"/>
        <v>305.90225937693515</v>
      </c>
      <c r="J101" s="12">
        <f t="shared" si="34"/>
        <v>25.491854948077929</v>
      </c>
      <c r="K101" s="23"/>
      <c r="L101" s="12">
        <f t="shared" si="24"/>
        <v>350</v>
      </c>
      <c r="M101" s="12">
        <f t="shared" si="35"/>
        <v>291.66666666666669</v>
      </c>
      <c r="N101" s="12">
        <f t="shared" si="36"/>
        <v>4540.3091580129885</v>
      </c>
    </row>
    <row r="102" spans="1:14" ht="15" customHeight="1" x14ac:dyDescent="0.25">
      <c r="A102" s="32"/>
      <c r="B102" s="11">
        <v>3</v>
      </c>
      <c r="C102" s="11" t="s">
        <v>117</v>
      </c>
      <c r="D102" s="12">
        <f t="shared" si="22"/>
        <v>90</v>
      </c>
      <c r="E102" s="12">
        <f t="shared" si="30"/>
        <v>29.166666666666671</v>
      </c>
      <c r="F102" s="12">
        <f t="shared" si="31"/>
        <v>60.833333333333329</v>
      </c>
      <c r="G102" s="12">
        <f t="shared" si="32"/>
        <v>6022.4999999999945</v>
      </c>
      <c r="H102" s="12">
        <f t="shared" si="33"/>
        <v>4187.8091580129885</v>
      </c>
      <c r="I102" s="16">
        <f t="shared" si="27"/>
        <v>301.52225937693515</v>
      </c>
      <c r="J102" s="12">
        <f t="shared" si="34"/>
        <v>25.126854948077931</v>
      </c>
      <c r="K102" s="23"/>
      <c r="L102" s="12">
        <f t="shared" si="24"/>
        <v>350</v>
      </c>
      <c r="M102" s="12">
        <f t="shared" si="35"/>
        <v>262.5</v>
      </c>
      <c r="N102" s="12">
        <f t="shared" si="36"/>
        <v>4450.3091580129885</v>
      </c>
    </row>
    <row r="103" spans="1:14" ht="15" customHeight="1" x14ac:dyDescent="0.25">
      <c r="A103" s="32"/>
      <c r="B103" s="11">
        <v>4</v>
      </c>
      <c r="C103" s="11" t="s">
        <v>118</v>
      </c>
      <c r="D103" s="12">
        <f t="shared" si="22"/>
        <v>90</v>
      </c>
      <c r="E103" s="12">
        <f t="shared" si="30"/>
        <v>29.166666666666671</v>
      </c>
      <c r="F103" s="12">
        <f t="shared" si="31"/>
        <v>60.833333333333329</v>
      </c>
      <c r="G103" s="12">
        <f t="shared" si="32"/>
        <v>6083.3333333333276</v>
      </c>
      <c r="H103" s="12">
        <f t="shared" si="33"/>
        <v>4126.9758246796555</v>
      </c>
      <c r="I103" s="16">
        <f t="shared" si="27"/>
        <v>297.14225937693516</v>
      </c>
      <c r="J103" s="12">
        <f t="shared" si="34"/>
        <v>24.761854948077929</v>
      </c>
      <c r="K103" s="23"/>
      <c r="L103" s="12">
        <f t="shared" si="24"/>
        <v>350</v>
      </c>
      <c r="M103" s="12">
        <f t="shared" si="35"/>
        <v>233.33333333333331</v>
      </c>
      <c r="N103" s="12">
        <f t="shared" si="36"/>
        <v>4360.3091580129885</v>
      </c>
    </row>
    <row r="104" spans="1:14" ht="15" customHeight="1" x14ac:dyDescent="0.25">
      <c r="A104" s="32"/>
      <c r="B104" s="11">
        <v>5</v>
      </c>
      <c r="C104" s="11" t="s">
        <v>119</v>
      </c>
      <c r="D104" s="12">
        <f t="shared" si="22"/>
        <v>90</v>
      </c>
      <c r="E104" s="12">
        <f t="shared" si="30"/>
        <v>29.166666666666671</v>
      </c>
      <c r="F104" s="12">
        <f t="shared" si="31"/>
        <v>60.833333333333329</v>
      </c>
      <c r="G104" s="12">
        <f t="shared" si="32"/>
        <v>6144.1666666666606</v>
      </c>
      <c r="H104" s="12">
        <f t="shared" si="33"/>
        <v>4066.142491346322</v>
      </c>
      <c r="I104" s="16">
        <f t="shared" si="27"/>
        <v>292.76225937693516</v>
      </c>
      <c r="J104" s="12">
        <f t="shared" si="34"/>
        <v>24.39685494807793</v>
      </c>
      <c r="K104" s="23"/>
      <c r="L104" s="12">
        <f t="shared" si="24"/>
        <v>350</v>
      </c>
      <c r="M104" s="12">
        <f t="shared" si="35"/>
        <v>204.16666666666666</v>
      </c>
      <c r="N104" s="12">
        <f t="shared" si="36"/>
        <v>4270.3091580129885</v>
      </c>
    </row>
    <row r="105" spans="1:14" ht="15" customHeight="1" x14ac:dyDescent="0.25">
      <c r="A105" s="32"/>
      <c r="B105" s="11">
        <v>6</v>
      </c>
      <c r="C105" s="11" t="s">
        <v>120</v>
      </c>
      <c r="D105" s="12">
        <f t="shared" si="22"/>
        <v>90</v>
      </c>
      <c r="E105" s="12">
        <f t="shared" si="30"/>
        <v>29.166666666666671</v>
      </c>
      <c r="F105" s="12">
        <f t="shared" si="31"/>
        <v>60.833333333333329</v>
      </c>
      <c r="G105" s="12">
        <f t="shared" si="32"/>
        <v>6204.9999999999936</v>
      </c>
      <c r="H105" s="12">
        <f t="shared" si="33"/>
        <v>4005.3091580129885</v>
      </c>
      <c r="I105" s="16">
        <f t="shared" si="27"/>
        <v>288.38225937693517</v>
      </c>
      <c r="J105" s="12">
        <f t="shared" si="34"/>
        <v>24.031854948077932</v>
      </c>
      <c r="K105" s="23"/>
      <c r="L105" s="12">
        <f t="shared" si="24"/>
        <v>350</v>
      </c>
      <c r="M105" s="12">
        <f t="shared" si="35"/>
        <v>175</v>
      </c>
      <c r="N105" s="12">
        <f t="shared" si="36"/>
        <v>4180.3091580129885</v>
      </c>
    </row>
    <row r="106" spans="1:14" ht="15" customHeight="1" x14ac:dyDescent="0.25">
      <c r="A106" s="32"/>
      <c r="B106" s="11">
        <v>7</v>
      </c>
      <c r="C106" s="11" t="s">
        <v>121</v>
      </c>
      <c r="D106" s="12">
        <f t="shared" si="22"/>
        <v>90</v>
      </c>
      <c r="E106" s="12">
        <f t="shared" si="30"/>
        <v>29.166666666666671</v>
      </c>
      <c r="F106" s="12">
        <f t="shared" si="31"/>
        <v>60.833333333333329</v>
      </c>
      <c r="G106" s="12">
        <f t="shared" si="32"/>
        <v>6265.8333333333267</v>
      </c>
      <c r="H106" s="12">
        <f t="shared" si="33"/>
        <v>3944.475824679655</v>
      </c>
      <c r="I106" s="16">
        <f t="shared" si="27"/>
        <v>284.00225937693511</v>
      </c>
      <c r="J106" s="12">
        <f t="shared" si="34"/>
        <v>23.666854948077926</v>
      </c>
      <c r="K106" s="23"/>
      <c r="L106" s="12">
        <f t="shared" si="24"/>
        <v>350</v>
      </c>
      <c r="M106" s="12">
        <f t="shared" si="35"/>
        <v>145.83333333333331</v>
      </c>
      <c r="N106" s="12">
        <f t="shared" si="36"/>
        <v>4090.3091580129885</v>
      </c>
    </row>
    <row r="107" spans="1:14" ht="15" customHeight="1" x14ac:dyDescent="0.25">
      <c r="A107" s="32"/>
      <c r="B107" s="11">
        <v>8</v>
      </c>
      <c r="C107" s="11" t="s">
        <v>122</v>
      </c>
      <c r="D107" s="12">
        <f t="shared" si="22"/>
        <v>90</v>
      </c>
      <c r="E107" s="12">
        <f t="shared" si="30"/>
        <v>29.166666666666671</v>
      </c>
      <c r="F107" s="12">
        <f t="shared" si="31"/>
        <v>60.833333333333329</v>
      </c>
      <c r="G107" s="12">
        <f t="shared" si="32"/>
        <v>6326.6666666666597</v>
      </c>
      <c r="H107" s="12">
        <f t="shared" si="33"/>
        <v>3883.6424913463215</v>
      </c>
      <c r="I107" s="16">
        <f t="shared" si="27"/>
        <v>279.62225937693512</v>
      </c>
      <c r="J107" s="12">
        <f t="shared" si="34"/>
        <v>23.301854948077928</v>
      </c>
      <c r="K107" s="23"/>
      <c r="L107" s="12">
        <f t="shared" si="24"/>
        <v>350</v>
      </c>
      <c r="M107" s="12">
        <f t="shared" si="35"/>
        <v>116.66666666666666</v>
      </c>
      <c r="N107" s="12">
        <f t="shared" si="36"/>
        <v>4000.3091580129881</v>
      </c>
    </row>
    <row r="108" spans="1:14" ht="15" customHeight="1" x14ac:dyDescent="0.25">
      <c r="A108" s="32"/>
      <c r="B108" s="11">
        <v>9</v>
      </c>
      <c r="C108" s="11" t="s">
        <v>123</v>
      </c>
      <c r="D108" s="12">
        <f t="shared" si="22"/>
        <v>90</v>
      </c>
      <c r="E108" s="12">
        <f t="shared" si="30"/>
        <v>29.166666666666671</v>
      </c>
      <c r="F108" s="12">
        <f t="shared" si="31"/>
        <v>60.833333333333329</v>
      </c>
      <c r="G108" s="12">
        <f t="shared" si="32"/>
        <v>6387.4999999999927</v>
      </c>
      <c r="H108" s="12">
        <f t="shared" si="33"/>
        <v>3822.8091580129881</v>
      </c>
      <c r="I108" s="16">
        <f t="shared" si="27"/>
        <v>275.24225937693512</v>
      </c>
      <c r="J108" s="12">
        <f t="shared" si="34"/>
        <v>22.936854948077926</v>
      </c>
      <c r="K108" s="23"/>
      <c r="L108" s="12">
        <f t="shared" si="24"/>
        <v>350</v>
      </c>
      <c r="M108" s="12">
        <f t="shared" si="35"/>
        <v>87.5</v>
      </c>
      <c r="N108" s="12">
        <f t="shared" si="36"/>
        <v>3910.3091580129881</v>
      </c>
    </row>
    <row r="109" spans="1:14" ht="15" customHeight="1" x14ac:dyDescent="0.25">
      <c r="A109" s="32"/>
      <c r="B109" s="11">
        <v>10</v>
      </c>
      <c r="C109" s="11" t="s">
        <v>124</v>
      </c>
      <c r="D109" s="12">
        <f t="shared" si="22"/>
        <v>90</v>
      </c>
      <c r="E109" s="12">
        <f t="shared" si="30"/>
        <v>29.166666666666671</v>
      </c>
      <c r="F109" s="12">
        <f t="shared" si="31"/>
        <v>60.833333333333329</v>
      </c>
      <c r="G109" s="12">
        <f t="shared" si="32"/>
        <v>6448.3333333333258</v>
      </c>
      <c r="H109" s="12">
        <f t="shared" si="33"/>
        <v>3761.9758246796546</v>
      </c>
      <c r="I109" s="16">
        <f t="shared" si="27"/>
        <v>270.86225937693513</v>
      </c>
      <c r="J109" s="12">
        <f t="shared" si="34"/>
        <v>22.571854948077927</v>
      </c>
      <c r="K109" s="23"/>
      <c r="L109" s="12">
        <f t="shared" si="24"/>
        <v>350</v>
      </c>
      <c r="M109" s="12">
        <f t="shared" si="35"/>
        <v>58.333333333333314</v>
      </c>
      <c r="N109" s="12">
        <f t="shared" si="36"/>
        <v>3820.3091580129881</v>
      </c>
    </row>
    <row r="110" spans="1:14" ht="15" customHeight="1" x14ac:dyDescent="0.25">
      <c r="A110" s="32"/>
      <c r="B110" s="11">
        <v>11</v>
      </c>
      <c r="C110" s="11" t="s">
        <v>125</v>
      </c>
      <c r="D110" s="12">
        <f t="shared" si="22"/>
        <v>90</v>
      </c>
      <c r="E110" s="12">
        <f t="shared" si="30"/>
        <v>29.166666666666671</v>
      </c>
      <c r="F110" s="12">
        <f t="shared" si="31"/>
        <v>60.833333333333329</v>
      </c>
      <c r="G110" s="12">
        <f t="shared" si="32"/>
        <v>6509.1666666666588</v>
      </c>
      <c r="H110" s="12">
        <f t="shared" si="33"/>
        <v>3701.1424913463211</v>
      </c>
      <c r="I110" s="16">
        <f t="shared" si="27"/>
        <v>266.48225937693508</v>
      </c>
      <c r="J110" s="12">
        <f t="shared" si="34"/>
        <v>22.206854948077922</v>
      </c>
      <c r="K110" s="23"/>
      <c r="L110" s="12">
        <f t="shared" si="24"/>
        <v>350</v>
      </c>
      <c r="M110" s="12">
        <f t="shared" si="35"/>
        <v>29.166666666666629</v>
      </c>
      <c r="N110" s="12">
        <f t="shared" si="36"/>
        <v>3730.3091580129876</v>
      </c>
    </row>
    <row r="111" spans="1:14" ht="15.75" customHeight="1" thickBot="1" x14ac:dyDescent="0.3">
      <c r="A111" s="33"/>
      <c r="B111" s="13">
        <v>12</v>
      </c>
      <c r="C111" s="13" t="s">
        <v>126</v>
      </c>
      <c r="D111" s="14">
        <f t="shared" si="22"/>
        <v>90</v>
      </c>
      <c r="E111" s="14">
        <f t="shared" si="30"/>
        <v>29.166666666666671</v>
      </c>
      <c r="F111" s="14">
        <f t="shared" si="31"/>
        <v>60.833333333333329</v>
      </c>
      <c r="G111" s="14">
        <f t="shared" si="32"/>
        <v>6569.9999999999918</v>
      </c>
      <c r="H111" s="14">
        <f t="shared" si="33"/>
        <v>3640.3091580129876</v>
      </c>
      <c r="I111" s="14">
        <f t="shared" si="27"/>
        <v>262.10225937693508</v>
      </c>
      <c r="J111" s="14">
        <f t="shared" si="34"/>
        <v>21.841854948077923</v>
      </c>
      <c r="K111" s="14">
        <f t="shared" ref="K111" si="37">SUM(J100:J111)</f>
        <v>286.19225937693517</v>
      </c>
      <c r="L111" s="14">
        <f t="shared" si="24"/>
        <v>350</v>
      </c>
      <c r="M111" s="14">
        <f t="shared" si="35"/>
        <v>0</v>
      </c>
      <c r="N111" s="14">
        <f t="shared" si="36"/>
        <v>3640.3091580129876</v>
      </c>
    </row>
    <row r="112" spans="1:14" ht="15.75" customHeight="1" thickTop="1" x14ac:dyDescent="0.25">
      <c r="A112" s="36">
        <v>10</v>
      </c>
      <c r="B112" s="25">
        <v>1</v>
      </c>
      <c r="C112" s="25" t="s">
        <v>127</v>
      </c>
      <c r="D112" s="26">
        <f t="shared" si="22"/>
        <v>90</v>
      </c>
      <c r="E112" s="26">
        <f t="shared" si="30"/>
        <v>29.166666666666671</v>
      </c>
      <c r="F112" s="26">
        <f t="shared" si="31"/>
        <v>60.833333333333329</v>
      </c>
      <c r="G112" s="26">
        <f t="shared" si="32"/>
        <v>6630.8333333333248</v>
      </c>
      <c r="H112" s="26">
        <f t="shared" si="33"/>
        <v>3865.6680840565891</v>
      </c>
      <c r="I112" s="16">
        <f t="shared" si="27"/>
        <v>278.32810205207437</v>
      </c>
      <c r="J112" s="26">
        <f t="shared" si="34"/>
        <v>23.194008504339532</v>
      </c>
      <c r="K112" s="25"/>
      <c r="L112" s="26">
        <f t="shared" si="24"/>
        <v>350</v>
      </c>
      <c r="M112" s="26">
        <f t="shared" si="35"/>
        <v>320.83333333333331</v>
      </c>
      <c r="N112" s="26">
        <f t="shared" si="36"/>
        <v>4186.5014173899226</v>
      </c>
    </row>
    <row r="113" spans="1:14" ht="15" customHeight="1" x14ac:dyDescent="0.25">
      <c r="A113" s="32"/>
      <c r="B113" s="11">
        <v>2</v>
      </c>
      <c r="C113" s="11" t="s">
        <v>128</v>
      </c>
      <c r="D113" s="12">
        <f t="shared" si="22"/>
        <v>90</v>
      </c>
      <c r="E113" s="12">
        <f t="shared" si="30"/>
        <v>29.166666666666671</v>
      </c>
      <c r="F113" s="12">
        <f t="shared" si="31"/>
        <v>60.833333333333329</v>
      </c>
      <c r="G113" s="12">
        <f t="shared" si="32"/>
        <v>6691.6666666666579</v>
      </c>
      <c r="H113" s="12">
        <f t="shared" si="33"/>
        <v>3804.8347507232556</v>
      </c>
      <c r="I113" s="16">
        <f t="shared" si="27"/>
        <v>273.94810205207438</v>
      </c>
      <c r="J113" s="12">
        <f t="shared" si="34"/>
        <v>22.82900850433953</v>
      </c>
      <c r="K113" s="23"/>
      <c r="L113" s="12">
        <f t="shared" si="24"/>
        <v>350</v>
      </c>
      <c r="M113" s="12">
        <f t="shared" si="35"/>
        <v>291.66666666666669</v>
      </c>
      <c r="N113" s="12">
        <f t="shared" si="36"/>
        <v>4096.5014173899226</v>
      </c>
    </row>
    <row r="114" spans="1:14" ht="15" customHeight="1" x14ac:dyDescent="0.25">
      <c r="A114" s="32"/>
      <c r="B114" s="11">
        <v>3</v>
      </c>
      <c r="C114" s="11" t="s">
        <v>129</v>
      </c>
      <c r="D114" s="12">
        <f t="shared" si="22"/>
        <v>90</v>
      </c>
      <c r="E114" s="12">
        <f t="shared" si="30"/>
        <v>29.166666666666671</v>
      </c>
      <c r="F114" s="12">
        <f t="shared" si="31"/>
        <v>60.833333333333329</v>
      </c>
      <c r="G114" s="12">
        <f t="shared" si="32"/>
        <v>6752.4999999999909</v>
      </c>
      <c r="H114" s="12">
        <f t="shared" si="33"/>
        <v>3744.0014173899222</v>
      </c>
      <c r="I114" s="16">
        <f t="shared" si="27"/>
        <v>269.56810205207438</v>
      </c>
      <c r="J114" s="12">
        <f t="shared" si="34"/>
        <v>22.464008504339532</v>
      </c>
      <c r="K114" s="23"/>
      <c r="L114" s="12">
        <f t="shared" si="24"/>
        <v>350</v>
      </c>
      <c r="M114" s="12">
        <f t="shared" si="35"/>
        <v>262.5</v>
      </c>
      <c r="N114" s="12">
        <f t="shared" si="36"/>
        <v>4006.5014173899222</v>
      </c>
    </row>
    <row r="115" spans="1:14" ht="15" customHeight="1" x14ac:dyDescent="0.25">
      <c r="A115" s="32"/>
      <c r="B115" s="11">
        <v>4</v>
      </c>
      <c r="C115" s="11" t="s">
        <v>130</v>
      </c>
      <c r="D115" s="12">
        <f t="shared" si="22"/>
        <v>90</v>
      </c>
      <c r="E115" s="12">
        <f t="shared" si="30"/>
        <v>29.166666666666671</v>
      </c>
      <c r="F115" s="12">
        <f t="shared" si="31"/>
        <v>60.833333333333329</v>
      </c>
      <c r="G115" s="12">
        <f t="shared" si="32"/>
        <v>6813.3333333333239</v>
      </c>
      <c r="H115" s="12">
        <f t="shared" si="33"/>
        <v>3683.1680840565887</v>
      </c>
      <c r="I115" s="16">
        <f t="shared" si="27"/>
        <v>265.18810205207438</v>
      </c>
      <c r="J115" s="12">
        <f t="shared" si="34"/>
        <v>22.099008504339533</v>
      </c>
      <c r="K115" s="23"/>
      <c r="L115" s="12">
        <f t="shared" si="24"/>
        <v>350</v>
      </c>
      <c r="M115" s="12">
        <f t="shared" si="35"/>
        <v>233.33333333333331</v>
      </c>
      <c r="N115" s="12">
        <f t="shared" si="36"/>
        <v>3916.5014173899222</v>
      </c>
    </row>
    <row r="116" spans="1:14" ht="15" customHeight="1" x14ac:dyDescent="0.25">
      <c r="A116" s="32"/>
      <c r="B116" s="11">
        <v>5</v>
      </c>
      <c r="C116" s="11" t="s">
        <v>131</v>
      </c>
      <c r="D116" s="12">
        <f t="shared" si="22"/>
        <v>90</v>
      </c>
      <c r="E116" s="12">
        <f t="shared" si="30"/>
        <v>29.166666666666671</v>
      </c>
      <c r="F116" s="12">
        <f t="shared" si="31"/>
        <v>60.833333333333329</v>
      </c>
      <c r="G116" s="12">
        <f t="shared" si="32"/>
        <v>6874.166666666657</v>
      </c>
      <c r="H116" s="12">
        <f t="shared" si="33"/>
        <v>3622.3347507232552</v>
      </c>
      <c r="I116" s="16">
        <f t="shared" si="27"/>
        <v>260.80810205207433</v>
      </c>
      <c r="J116" s="12">
        <f t="shared" si="34"/>
        <v>21.734008504339528</v>
      </c>
      <c r="K116" s="23"/>
      <c r="L116" s="12">
        <f t="shared" si="24"/>
        <v>350</v>
      </c>
      <c r="M116" s="12">
        <f t="shared" si="35"/>
        <v>204.16666666666666</v>
      </c>
      <c r="N116" s="12">
        <f t="shared" si="36"/>
        <v>3826.5014173899217</v>
      </c>
    </row>
    <row r="117" spans="1:14" ht="15" customHeight="1" x14ac:dyDescent="0.25">
      <c r="A117" s="32"/>
      <c r="B117" s="11">
        <v>6</v>
      </c>
      <c r="C117" s="11" t="s">
        <v>132</v>
      </c>
      <c r="D117" s="12">
        <f t="shared" si="22"/>
        <v>90</v>
      </c>
      <c r="E117" s="12">
        <f t="shared" si="30"/>
        <v>29.166666666666671</v>
      </c>
      <c r="F117" s="12">
        <f t="shared" si="31"/>
        <v>60.833333333333329</v>
      </c>
      <c r="G117" s="12">
        <f t="shared" si="32"/>
        <v>6934.99999999999</v>
      </c>
      <c r="H117" s="12">
        <f t="shared" si="33"/>
        <v>3561.5014173899217</v>
      </c>
      <c r="I117" s="16">
        <f t="shared" si="27"/>
        <v>256.42810205207434</v>
      </c>
      <c r="J117" s="12">
        <f t="shared" si="34"/>
        <v>21.369008504339529</v>
      </c>
      <c r="K117" s="23"/>
      <c r="L117" s="12">
        <f t="shared" si="24"/>
        <v>350</v>
      </c>
      <c r="M117" s="12">
        <f t="shared" si="35"/>
        <v>175</v>
      </c>
      <c r="N117" s="12">
        <f t="shared" si="36"/>
        <v>3736.5014173899217</v>
      </c>
    </row>
    <row r="118" spans="1:14" ht="15" customHeight="1" x14ac:dyDescent="0.25">
      <c r="A118" s="32"/>
      <c r="B118" s="11">
        <v>7</v>
      </c>
      <c r="C118" s="11" t="s">
        <v>133</v>
      </c>
      <c r="D118" s="12">
        <f t="shared" si="22"/>
        <v>90</v>
      </c>
      <c r="E118" s="12">
        <f t="shared" si="30"/>
        <v>29.166666666666671</v>
      </c>
      <c r="F118" s="12">
        <f t="shared" si="31"/>
        <v>60.833333333333329</v>
      </c>
      <c r="G118" s="12">
        <f t="shared" si="32"/>
        <v>6995.833333333323</v>
      </c>
      <c r="H118" s="12">
        <f t="shared" si="33"/>
        <v>3500.6680840565882</v>
      </c>
      <c r="I118" s="16">
        <f t="shared" si="27"/>
        <v>252.04810205207434</v>
      </c>
      <c r="J118" s="12">
        <f t="shared" si="34"/>
        <v>21.004008504339527</v>
      </c>
      <c r="K118" s="23"/>
      <c r="L118" s="12">
        <f t="shared" si="24"/>
        <v>350</v>
      </c>
      <c r="M118" s="12">
        <f t="shared" si="35"/>
        <v>145.83333333333331</v>
      </c>
      <c r="N118" s="12">
        <f t="shared" si="36"/>
        <v>3646.5014173899217</v>
      </c>
    </row>
    <row r="119" spans="1:14" ht="15" customHeight="1" x14ac:dyDescent="0.25">
      <c r="A119" s="32"/>
      <c r="B119" s="11">
        <v>8</v>
      </c>
      <c r="C119" s="11" t="s">
        <v>134</v>
      </c>
      <c r="D119" s="12">
        <f t="shared" si="22"/>
        <v>90</v>
      </c>
      <c r="E119" s="12">
        <f t="shared" si="30"/>
        <v>29.166666666666671</v>
      </c>
      <c r="F119" s="12">
        <f t="shared" si="31"/>
        <v>60.833333333333329</v>
      </c>
      <c r="G119" s="12">
        <f t="shared" si="32"/>
        <v>7056.6666666666561</v>
      </c>
      <c r="H119" s="12">
        <f t="shared" si="33"/>
        <v>3439.8347507232547</v>
      </c>
      <c r="I119" s="16">
        <f t="shared" si="27"/>
        <v>247.66810205207432</v>
      </c>
      <c r="J119" s="12">
        <f t="shared" si="34"/>
        <v>20.639008504339525</v>
      </c>
      <c r="K119" s="23"/>
      <c r="L119" s="12">
        <f t="shared" si="24"/>
        <v>350</v>
      </c>
      <c r="M119" s="12">
        <f t="shared" si="35"/>
        <v>116.66666666666666</v>
      </c>
      <c r="N119" s="12">
        <f t="shared" si="36"/>
        <v>3556.5014173899212</v>
      </c>
    </row>
    <row r="120" spans="1:14" ht="15" customHeight="1" x14ac:dyDescent="0.25">
      <c r="A120" s="32"/>
      <c r="B120" s="11">
        <v>9</v>
      </c>
      <c r="C120" s="11" t="s">
        <v>135</v>
      </c>
      <c r="D120" s="12">
        <f t="shared" si="22"/>
        <v>90</v>
      </c>
      <c r="E120" s="12">
        <f t="shared" si="30"/>
        <v>29.166666666666671</v>
      </c>
      <c r="F120" s="12">
        <f t="shared" si="31"/>
        <v>60.833333333333329</v>
      </c>
      <c r="G120" s="12">
        <f t="shared" si="32"/>
        <v>7117.4999999999891</v>
      </c>
      <c r="H120" s="12">
        <f t="shared" si="33"/>
        <v>3379.0014173899212</v>
      </c>
      <c r="I120" s="16">
        <f t="shared" si="27"/>
        <v>243.28810205207432</v>
      </c>
      <c r="J120" s="12">
        <f t="shared" si="34"/>
        <v>20.274008504339527</v>
      </c>
      <c r="K120" s="23"/>
      <c r="L120" s="12">
        <f t="shared" si="24"/>
        <v>350</v>
      </c>
      <c r="M120" s="12">
        <f t="shared" si="35"/>
        <v>87.5</v>
      </c>
      <c r="N120" s="12">
        <f t="shared" si="36"/>
        <v>3466.5014173899212</v>
      </c>
    </row>
    <row r="121" spans="1:14" ht="15" customHeight="1" x14ac:dyDescent="0.25">
      <c r="A121" s="32"/>
      <c r="B121" s="11">
        <v>10</v>
      </c>
      <c r="C121" s="11" t="s">
        <v>136</v>
      </c>
      <c r="D121" s="12">
        <f t="shared" si="22"/>
        <v>90</v>
      </c>
      <c r="E121" s="12">
        <f t="shared" si="30"/>
        <v>29.166666666666671</v>
      </c>
      <c r="F121" s="12">
        <f t="shared" si="31"/>
        <v>60.833333333333329</v>
      </c>
      <c r="G121" s="12">
        <f t="shared" si="32"/>
        <v>7178.3333333333221</v>
      </c>
      <c r="H121" s="12">
        <f t="shared" si="33"/>
        <v>3318.1680840565878</v>
      </c>
      <c r="I121" s="16">
        <f t="shared" si="27"/>
        <v>238.9081020520743</v>
      </c>
      <c r="J121" s="12">
        <f t="shared" si="34"/>
        <v>19.909008504339525</v>
      </c>
      <c r="K121" s="23"/>
      <c r="L121" s="12">
        <f t="shared" si="24"/>
        <v>350</v>
      </c>
      <c r="M121" s="12">
        <f t="shared" si="35"/>
        <v>58.333333333333314</v>
      </c>
      <c r="N121" s="12">
        <f t="shared" si="36"/>
        <v>3376.5014173899212</v>
      </c>
    </row>
    <row r="122" spans="1:14" ht="15" customHeight="1" x14ac:dyDescent="0.25">
      <c r="A122" s="32"/>
      <c r="B122" s="11">
        <v>11</v>
      </c>
      <c r="C122" s="11" t="s">
        <v>137</v>
      </c>
      <c r="D122" s="12">
        <f t="shared" si="22"/>
        <v>90</v>
      </c>
      <c r="E122" s="12">
        <f t="shared" si="30"/>
        <v>29.166666666666671</v>
      </c>
      <c r="F122" s="12">
        <f t="shared" si="31"/>
        <v>60.833333333333329</v>
      </c>
      <c r="G122" s="12">
        <f t="shared" si="32"/>
        <v>7239.1666666666551</v>
      </c>
      <c r="H122" s="12">
        <f t="shared" si="33"/>
        <v>3257.3347507232543</v>
      </c>
      <c r="I122" s="16">
        <f t="shared" si="27"/>
        <v>234.5281020520743</v>
      </c>
      <c r="J122" s="12">
        <f t="shared" si="34"/>
        <v>19.544008504339526</v>
      </c>
      <c r="K122" s="23"/>
      <c r="L122" s="12">
        <f t="shared" si="24"/>
        <v>350</v>
      </c>
      <c r="M122" s="12">
        <f t="shared" si="35"/>
        <v>29.166666666666629</v>
      </c>
      <c r="N122" s="12">
        <f t="shared" si="36"/>
        <v>3286.5014173899208</v>
      </c>
    </row>
    <row r="123" spans="1:14" ht="15.75" customHeight="1" thickBot="1" x14ac:dyDescent="0.3">
      <c r="A123" s="33"/>
      <c r="B123" s="13">
        <v>12</v>
      </c>
      <c r="C123" s="13" t="s">
        <v>138</v>
      </c>
      <c r="D123" s="14">
        <f t="shared" si="22"/>
        <v>90</v>
      </c>
      <c r="E123" s="14">
        <f t="shared" si="30"/>
        <v>29.166666666666671</v>
      </c>
      <c r="F123" s="14">
        <f t="shared" si="31"/>
        <v>60.833333333333329</v>
      </c>
      <c r="G123" s="14">
        <f t="shared" si="32"/>
        <v>7299.9999999999882</v>
      </c>
      <c r="H123" s="14">
        <f t="shared" si="33"/>
        <v>3196.5014173899208</v>
      </c>
      <c r="I123" s="14">
        <f t="shared" si="27"/>
        <v>230.14810205207428</v>
      </c>
      <c r="J123" s="14">
        <f t="shared" si="34"/>
        <v>19.179008504339524</v>
      </c>
      <c r="K123" s="14">
        <f t="shared" ref="K123" si="38">SUM(J112:J123)</f>
        <v>254.23810205207434</v>
      </c>
      <c r="L123" s="14">
        <f t="shared" si="24"/>
        <v>350</v>
      </c>
      <c r="M123" s="14">
        <f t="shared" si="35"/>
        <v>0</v>
      </c>
      <c r="N123" s="14">
        <f t="shared" si="36"/>
        <v>3196.5014173899208</v>
      </c>
    </row>
    <row r="124" spans="1:14" ht="15.75" customHeight="1" thickTop="1" x14ac:dyDescent="0.25">
      <c r="A124" s="36">
        <v>11</v>
      </c>
      <c r="B124" s="25">
        <v>1</v>
      </c>
      <c r="C124" s="25" t="s">
        <v>139</v>
      </c>
      <c r="D124" s="26">
        <f t="shared" si="22"/>
        <v>90</v>
      </c>
      <c r="E124" s="26">
        <f t="shared" si="30"/>
        <v>29.166666666666671</v>
      </c>
      <c r="F124" s="26">
        <f t="shared" si="31"/>
        <v>60.833333333333329</v>
      </c>
      <c r="G124" s="26">
        <f t="shared" si="32"/>
        <v>7360.8333333333212</v>
      </c>
      <c r="H124" s="26">
        <f t="shared" si="33"/>
        <v>3389.9061861086616</v>
      </c>
      <c r="I124" s="16">
        <f t="shared" si="27"/>
        <v>244.07324539982361</v>
      </c>
      <c r="J124" s="26">
        <f t="shared" si="34"/>
        <v>20.339437116651968</v>
      </c>
      <c r="K124" s="25"/>
      <c r="L124" s="26">
        <f t="shared" si="24"/>
        <v>350</v>
      </c>
      <c r="M124" s="26">
        <f t="shared" si="35"/>
        <v>320.83333333333331</v>
      </c>
      <c r="N124" s="26">
        <f t="shared" si="36"/>
        <v>3710.7395194419951</v>
      </c>
    </row>
    <row r="125" spans="1:14" ht="15" customHeight="1" x14ac:dyDescent="0.25">
      <c r="A125" s="32"/>
      <c r="B125" s="11">
        <v>2</v>
      </c>
      <c r="C125" s="11" t="s">
        <v>140</v>
      </c>
      <c r="D125" s="12">
        <f t="shared" si="22"/>
        <v>90</v>
      </c>
      <c r="E125" s="12">
        <f t="shared" si="30"/>
        <v>29.166666666666671</v>
      </c>
      <c r="F125" s="12">
        <f t="shared" si="31"/>
        <v>60.833333333333329</v>
      </c>
      <c r="G125" s="12">
        <f t="shared" si="32"/>
        <v>7421.6666666666542</v>
      </c>
      <c r="H125" s="12">
        <f t="shared" si="33"/>
        <v>3329.0728527753281</v>
      </c>
      <c r="I125" s="16">
        <f t="shared" si="27"/>
        <v>239.69324539982361</v>
      </c>
      <c r="J125" s="12">
        <f t="shared" si="34"/>
        <v>19.974437116651966</v>
      </c>
      <c r="K125" s="23"/>
      <c r="L125" s="12">
        <f t="shared" si="24"/>
        <v>350</v>
      </c>
      <c r="M125" s="12">
        <f t="shared" si="35"/>
        <v>291.66666666666669</v>
      </c>
      <c r="N125" s="12">
        <f t="shared" si="36"/>
        <v>3620.7395194419946</v>
      </c>
    </row>
    <row r="126" spans="1:14" ht="15" customHeight="1" x14ac:dyDescent="0.25">
      <c r="A126" s="32"/>
      <c r="B126" s="11">
        <v>3</v>
      </c>
      <c r="C126" s="11" t="s">
        <v>141</v>
      </c>
      <c r="D126" s="12">
        <f t="shared" si="22"/>
        <v>90</v>
      </c>
      <c r="E126" s="12">
        <f t="shared" si="30"/>
        <v>29.166666666666671</v>
      </c>
      <c r="F126" s="12">
        <f t="shared" si="31"/>
        <v>60.833333333333329</v>
      </c>
      <c r="G126" s="12">
        <f t="shared" si="32"/>
        <v>7482.4999999999873</v>
      </c>
      <c r="H126" s="12">
        <f t="shared" si="33"/>
        <v>3268.2395194419946</v>
      </c>
      <c r="I126" s="16">
        <f t="shared" si="27"/>
        <v>235.31324539982359</v>
      </c>
      <c r="J126" s="12">
        <f t="shared" si="34"/>
        <v>19.609437116651964</v>
      </c>
      <c r="K126" s="23"/>
      <c r="L126" s="12">
        <f t="shared" si="24"/>
        <v>350</v>
      </c>
      <c r="M126" s="12">
        <f t="shared" si="35"/>
        <v>262.5</v>
      </c>
      <c r="N126" s="12">
        <f t="shared" si="36"/>
        <v>3530.7395194419946</v>
      </c>
    </row>
    <row r="127" spans="1:14" ht="15" customHeight="1" x14ac:dyDescent="0.25">
      <c r="A127" s="32"/>
      <c r="B127" s="11">
        <v>4</v>
      </c>
      <c r="C127" s="11" t="s">
        <v>142</v>
      </c>
      <c r="D127" s="12">
        <f t="shared" si="22"/>
        <v>90</v>
      </c>
      <c r="E127" s="12">
        <f t="shared" si="30"/>
        <v>29.166666666666671</v>
      </c>
      <c r="F127" s="12">
        <f t="shared" si="31"/>
        <v>60.833333333333329</v>
      </c>
      <c r="G127" s="12">
        <f t="shared" si="32"/>
        <v>7543.3333333333203</v>
      </c>
      <c r="H127" s="12">
        <f t="shared" si="33"/>
        <v>3207.4061861086611</v>
      </c>
      <c r="I127" s="16">
        <f t="shared" si="27"/>
        <v>230.93324539982359</v>
      </c>
      <c r="J127" s="12">
        <f t="shared" si="34"/>
        <v>19.244437116651966</v>
      </c>
      <c r="K127" s="23"/>
      <c r="L127" s="12">
        <f t="shared" si="24"/>
        <v>350</v>
      </c>
      <c r="M127" s="12">
        <f t="shared" si="35"/>
        <v>233.33333333333331</v>
      </c>
      <c r="N127" s="12">
        <f t="shared" si="36"/>
        <v>3440.7395194419946</v>
      </c>
    </row>
    <row r="128" spans="1:14" ht="15" customHeight="1" x14ac:dyDescent="0.25">
      <c r="A128" s="32"/>
      <c r="B128" s="11">
        <v>5</v>
      </c>
      <c r="C128" s="11" t="s">
        <v>143</v>
      </c>
      <c r="D128" s="12">
        <f t="shared" si="22"/>
        <v>90</v>
      </c>
      <c r="E128" s="12">
        <f t="shared" si="30"/>
        <v>29.166666666666671</v>
      </c>
      <c r="F128" s="12">
        <f t="shared" si="31"/>
        <v>60.833333333333329</v>
      </c>
      <c r="G128" s="12">
        <f t="shared" si="32"/>
        <v>7604.1666666666533</v>
      </c>
      <c r="H128" s="12">
        <f t="shared" si="33"/>
        <v>3146.5728527753276</v>
      </c>
      <c r="I128" s="16">
        <f t="shared" si="27"/>
        <v>226.55324539982357</v>
      </c>
      <c r="J128" s="12">
        <f t="shared" si="34"/>
        <v>18.879437116651964</v>
      </c>
      <c r="K128" s="23"/>
      <c r="L128" s="12">
        <f t="shared" si="24"/>
        <v>350</v>
      </c>
      <c r="M128" s="12">
        <f t="shared" si="35"/>
        <v>204.16666666666666</v>
      </c>
      <c r="N128" s="12">
        <f t="shared" si="36"/>
        <v>3350.7395194419942</v>
      </c>
    </row>
    <row r="129" spans="1:14" ht="15" customHeight="1" x14ac:dyDescent="0.25">
      <c r="A129" s="32"/>
      <c r="B129" s="11">
        <v>6</v>
      </c>
      <c r="C129" s="11" t="s">
        <v>144</v>
      </c>
      <c r="D129" s="12">
        <f t="shared" si="22"/>
        <v>90</v>
      </c>
      <c r="E129" s="12">
        <f t="shared" si="30"/>
        <v>29.166666666666671</v>
      </c>
      <c r="F129" s="12">
        <f t="shared" si="31"/>
        <v>60.833333333333329</v>
      </c>
      <c r="G129" s="12">
        <f t="shared" si="32"/>
        <v>7664.9999999999864</v>
      </c>
      <c r="H129" s="12">
        <f t="shared" si="33"/>
        <v>3085.7395194419942</v>
      </c>
      <c r="I129" s="16">
        <f t="shared" si="27"/>
        <v>222.17324539982357</v>
      </c>
      <c r="J129" s="12">
        <f t="shared" si="34"/>
        <v>18.514437116651965</v>
      </c>
      <c r="K129" s="23"/>
      <c r="L129" s="12">
        <f t="shared" si="24"/>
        <v>350</v>
      </c>
      <c r="M129" s="12">
        <f t="shared" si="35"/>
        <v>175</v>
      </c>
      <c r="N129" s="12">
        <f t="shared" si="36"/>
        <v>3260.7395194419942</v>
      </c>
    </row>
    <row r="130" spans="1:14" ht="15" customHeight="1" x14ac:dyDescent="0.25">
      <c r="A130" s="32"/>
      <c r="B130" s="11">
        <v>7</v>
      </c>
      <c r="C130" s="11" t="s">
        <v>145</v>
      </c>
      <c r="D130" s="12">
        <f t="shared" si="22"/>
        <v>90</v>
      </c>
      <c r="E130" s="12">
        <f t="shared" si="30"/>
        <v>29.166666666666671</v>
      </c>
      <c r="F130" s="12">
        <f t="shared" si="31"/>
        <v>60.833333333333329</v>
      </c>
      <c r="G130" s="12">
        <f t="shared" si="32"/>
        <v>7725.8333333333194</v>
      </c>
      <c r="H130" s="12">
        <f t="shared" si="33"/>
        <v>3024.9061861086607</v>
      </c>
      <c r="I130" s="16">
        <f t="shared" si="27"/>
        <v>217.79324539982355</v>
      </c>
      <c r="J130" s="12">
        <f t="shared" si="34"/>
        <v>18.149437116651963</v>
      </c>
      <c r="K130" s="23"/>
      <c r="L130" s="12">
        <f t="shared" si="24"/>
        <v>350</v>
      </c>
      <c r="M130" s="12">
        <f t="shared" si="35"/>
        <v>145.83333333333331</v>
      </c>
      <c r="N130" s="12">
        <f t="shared" si="36"/>
        <v>3170.7395194419942</v>
      </c>
    </row>
    <row r="131" spans="1:14" ht="15" customHeight="1" x14ac:dyDescent="0.25">
      <c r="A131" s="32"/>
      <c r="B131" s="11">
        <v>8</v>
      </c>
      <c r="C131" s="11" t="s">
        <v>146</v>
      </c>
      <c r="D131" s="12">
        <f t="shared" si="22"/>
        <v>90</v>
      </c>
      <c r="E131" s="12">
        <f t="shared" si="30"/>
        <v>29.166666666666671</v>
      </c>
      <c r="F131" s="12">
        <f t="shared" si="31"/>
        <v>60.833333333333329</v>
      </c>
      <c r="G131" s="12">
        <f t="shared" si="32"/>
        <v>7786.6666666666524</v>
      </c>
      <c r="H131" s="12">
        <f t="shared" si="33"/>
        <v>2964.0728527753272</v>
      </c>
      <c r="I131" s="16">
        <f t="shared" si="27"/>
        <v>213.41324539982355</v>
      </c>
      <c r="J131" s="12">
        <f t="shared" si="34"/>
        <v>17.784437116651961</v>
      </c>
      <c r="K131" s="23"/>
      <c r="L131" s="12">
        <f t="shared" si="24"/>
        <v>350</v>
      </c>
      <c r="M131" s="12">
        <f t="shared" si="35"/>
        <v>116.66666666666666</v>
      </c>
      <c r="N131" s="12">
        <f t="shared" si="36"/>
        <v>3080.7395194419937</v>
      </c>
    </row>
    <row r="132" spans="1:14" ht="15" customHeight="1" x14ac:dyDescent="0.25">
      <c r="A132" s="32"/>
      <c r="B132" s="11">
        <v>9</v>
      </c>
      <c r="C132" s="11" t="s">
        <v>147</v>
      </c>
      <c r="D132" s="12">
        <f t="shared" ref="D132:D195" si="39">$Q$4</f>
        <v>90</v>
      </c>
      <c r="E132" s="12">
        <f t="shared" si="30"/>
        <v>29.166666666666671</v>
      </c>
      <c r="F132" s="12">
        <f t="shared" si="31"/>
        <v>60.833333333333329</v>
      </c>
      <c r="G132" s="12">
        <f t="shared" si="32"/>
        <v>7847.4999999999854</v>
      </c>
      <c r="H132" s="12">
        <f t="shared" si="33"/>
        <v>2903.2395194419937</v>
      </c>
      <c r="I132" s="16">
        <f t="shared" si="27"/>
        <v>209.03324539982353</v>
      </c>
      <c r="J132" s="12">
        <f t="shared" si="34"/>
        <v>17.419437116651959</v>
      </c>
      <c r="K132" s="23"/>
      <c r="L132" s="12">
        <f t="shared" ref="L132:L195" si="40">$R$6</f>
        <v>350</v>
      </c>
      <c r="M132" s="12">
        <f t="shared" si="35"/>
        <v>87.5</v>
      </c>
      <c r="N132" s="12">
        <f t="shared" si="36"/>
        <v>2990.7395194419937</v>
      </c>
    </row>
    <row r="133" spans="1:14" ht="15" customHeight="1" x14ac:dyDescent="0.25">
      <c r="A133" s="32"/>
      <c r="B133" s="11">
        <v>10</v>
      </c>
      <c r="C133" s="11" t="s">
        <v>148</v>
      </c>
      <c r="D133" s="12">
        <f t="shared" si="39"/>
        <v>90</v>
      </c>
      <c r="E133" s="12">
        <f t="shared" si="30"/>
        <v>29.166666666666671</v>
      </c>
      <c r="F133" s="12">
        <f t="shared" si="31"/>
        <v>60.833333333333329</v>
      </c>
      <c r="G133" s="12">
        <f t="shared" si="32"/>
        <v>7908.3333333333185</v>
      </c>
      <c r="H133" s="12">
        <f t="shared" si="33"/>
        <v>2842.4061861086602</v>
      </c>
      <c r="I133" s="16">
        <f t="shared" si="27"/>
        <v>204.65324539982353</v>
      </c>
      <c r="J133" s="12">
        <f t="shared" si="34"/>
        <v>17.054437116651961</v>
      </c>
      <c r="K133" s="23"/>
      <c r="L133" s="12">
        <f t="shared" si="40"/>
        <v>350</v>
      </c>
      <c r="M133" s="12">
        <f t="shared" si="35"/>
        <v>58.333333333333314</v>
      </c>
      <c r="N133" s="12">
        <f t="shared" si="36"/>
        <v>2900.7395194419937</v>
      </c>
    </row>
    <row r="134" spans="1:14" ht="15" customHeight="1" x14ac:dyDescent="0.25">
      <c r="A134" s="32"/>
      <c r="B134" s="11">
        <v>11</v>
      </c>
      <c r="C134" s="11" t="s">
        <v>149</v>
      </c>
      <c r="D134" s="12">
        <f t="shared" si="39"/>
        <v>90</v>
      </c>
      <c r="E134" s="12">
        <f t="shared" si="30"/>
        <v>29.166666666666671</v>
      </c>
      <c r="F134" s="12">
        <f t="shared" si="31"/>
        <v>60.833333333333329</v>
      </c>
      <c r="G134" s="12">
        <f t="shared" si="32"/>
        <v>7969.1666666666515</v>
      </c>
      <c r="H134" s="12">
        <f t="shared" si="33"/>
        <v>2781.5728527753267</v>
      </c>
      <c r="I134" s="16">
        <f t="shared" si="27"/>
        <v>200.27324539982351</v>
      </c>
      <c r="J134" s="12">
        <f t="shared" si="34"/>
        <v>16.689437116651959</v>
      </c>
      <c r="K134" s="23"/>
      <c r="L134" s="12">
        <f t="shared" si="40"/>
        <v>350</v>
      </c>
      <c r="M134" s="12">
        <f t="shared" si="35"/>
        <v>29.166666666666629</v>
      </c>
      <c r="N134" s="12">
        <f t="shared" si="36"/>
        <v>2810.7395194419933</v>
      </c>
    </row>
    <row r="135" spans="1:14" ht="15.75" customHeight="1" thickBot="1" x14ac:dyDescent="0.3">
      <c r="A135" s="33"/>
      <c r="B135" s="13">
        <v>12</v>
      </c>
      <c r="C135" s="13" t="s">
        <v>150</v>
      </c>
      <c r="D135" s="14">
        <f t="shared" si="39"/>
        <v>90</v>
      </c>
      <c r="E135" s="14">
        <f t="shared" si="30"/>
        <v>29.166666666666671</v>
      </c>
      <c r="F135" s="14">
        <f t="shared" si="31"/>
        <v>60.833333333333329</v>
      </c>
      <c r="G135" s="14">
        <f t="shared" si="32"/>
        <v>8029.9999999999845</v>
      </c>
      <c r="H135" s="14">
        <f t="shared" si="33"/>
        <v>2720.7395194419933</v>
      </c>
      <c r="I135" s="14">
        <f t="shared" si="27"/>
        <v>195.89324539982351</v>
      </c>
      <c r="J135" s="14">
        <f t="shared" si="34"/>
        <v>16.324437116651961</v>
      </c>
      <c r="K135" s="14">
        <f t="shared" ref="K135" si="41">SUM(J124:J135)</f>
        <v>219.98324539982352</v>
      </c>
      <c r="L135" s="14">
        <f t="shared" si="40"/>
        <v>350</v>
      </c>
      <c r="M135" s="14">
        <f t="shared" si="35"/>
        <v>0</v>
      </c>
      <c r="N135" s="14">
        <f t="shared" si="36"/>
        <v>2720.7395194419933</v>
      </c>
    </row>
    <row r="136" spans="1:14" ht="15.75" customHeight="1" thickTop="1" x14ac:dyDescent="0.25">
      <c r="A136" s="36">
        <v>12</v>
      </c>
      <c r="B136" s="25">
        <v>1</v>
      </c>
      <c r="C136" s="25" t="s">
        <v>151</v>
      </c>
      <c r="D136" s="26">
        <f t="shared" si="39"/>
        <v>90</v>
      </c>
      <c r="E136" s="26">
        <f t="shared" si="30"/>
        <v>29.166666666666671</v>
      </c>
      <c r="F136" s="26">
        <f t="shared" si="31"/>
        <v>60.833333333333329</v>
      </c>
      <c r="G136" s="26">
        <f t="shared" si="32"/>
        <v>8090.8333333333176</v>
      </c>
      <c r="H136" s="26">
        <f t="shared" si="33"/>
        <v>2879.8894315084831</v>
      </c>
      <c r="I136" s="16">
        <f t="shared" si="27"/>
        <v>207.35203906861076</v>
      </c>
      <c r="J136" s="26">
        <f t="shared" si="34"/>
        <v>17.279336589050896</v>
      </c>
      <c r="K136" s="25"/>
      <c r="L136" s="26">
        <f t="shared" si="40"/>
        <v>350</v>
      </c>
      <c r="M136" s="26">
        <f t="shared" si="35"/>
        <v>320.83333333333331</v>
      </c>
      <c r="N136" s="26">
        <f t="shared" si="36"/>
        <v>3200.7227648418166</v>
      </c>
    </row>
    <row r="137" spans="1:14" ht="15" customHeight="1" x14ac:dyDescent="0.25">
      <c r="A137" s="32"/>
      <c r="B137" s="11">
        <v>2</v>
      </c>
      <c r="C137" s="11" t="s">
        <v>152</v>
      </c>
      <c r="D137" s="12">
        <f t="shared" si="39"/>
        <v>90</v>
      </c>
      <c r="E137" s="12">
        <f t="shared" si="30"/>
        <v>29.166666666666671</v>
      </c>
      <c r="F137" s="12">
        <f t="shared" si="31"/>
        <v>60.833333333333329</v>
      </c>
      <c r="G137" s="12">
        <f t="shared" si="32"/>
        <v>8151.6666666666506</v>
      </c>
      <c r="H137" s="12">
        <f t="shared" si="33"/>
        <v>2819.0560981751496</v>
      </c>
      <c r="I137" s="16">
        <f t="shared" si="27"/>
        <v>202.97203906861077</v>
      </c>
      <c r="J137" s="12">
        <f t="shared" si="34"/>
        <v>16.914336589050897</v>
      </c>
      <c r="K137" s="23"/>
      <c r="L137" s="12">
        <f t="shared" si="40"/>
        <v>350</v>
      </c>
      <c r="M137" s="12">
        <f t="shared" si="35"/>
        <v>291.66666666666669</v>
      </c>
      <c r="N137" s="12">
        <f t="shared" si="36"/>
        <v>3110.7227648418161</v>
      </c>
    </row>
    <row r="138" spans="1:14" ht="15" customHeight="1" x14ac:dyDescent="0.25">
      <c r="A138" s="32"/>
      <c r="B138" s="11">
        <v>3</v>
      </c>
      <c r="C138" s="11" t="s">
        <v>153</v>
      </c>
      <c r="D138" s="12">
        <f t="shared" si="39"/>
        <v>90</v>
      </c>
      <c r="E138" s="12">
        <f t="shared" si="30"/>
        <v>29.166666666666671</v>
      </c>
      <c r="F138" s="12">
        <f t="shared" si="31"/>
        <v>60.833333333333329</v>
      </c>
      <c r="G138" s="12">
        <f t="shared" si="32"/>
        <v>8212.4999999999836</v>
      </c>
      <c r="H138" s="12">
        <f t="shared" si="33"/>
        <v>2758.2227648418161</v>
      </c>
      <c r="I138" s="16">
        <f t="shared" si="27"/>
        <v>198.59203906861075</v>
      </c>
      <c r="J138" s="12">
        <f t="shared" si="34"/>
        <v>16.549336589050895</v>
      </c>
      <c r="K138" s="23"/>
      <c r="L138" s="12">
        <f t="shared" si="40"/>
        <v>350</v>
      </c>
      <c r="M138" s="12">
        <f t="shared" si="35"/>
        <v>262.5</v>
      </c>
      <c r="N138" s="12">
        <f t="shared" si="36"/>
        <v>3020.7227648418161</v>
      </c>
    </row>
    <row r="139" spans="1:14" ht="15" customHeight="1" x14ac:dyDescent="0.25">
      <c r="A139" s="32"/>
      <c r="B139" s="11">
        <v>4</v>
      </c>
      <c r="C139" s="11" t="s">
        <v>154</v>
      </c>
      <c r="D139" s="12">
        <f t="shared" si="39"/>
        <v>90</v>
      </c>
      <c r="E139" s="12">
        <f t="shared" si="30"/>
        <v>29.166666666666671</v>
      </c>
      <c r="F139" s="12">
        <f t="shared" si="31"/>
        <v>60.833333333333329</v>
      </c>
      <c r="G139" s="12">
        <f t="shared" si="32"/>
        <v>8273.3333333333176</v>
      </c>
      <c r="H139" s="12">
        <f t="shared" si="33"/>
        <v>2697.3894315084826</v>
      </c>
      <c r="I139" s="16">
        <f t="shared" si="27"/>
        <v>194.21203906861072</v>
      </c>
      <c r="J139" s="12">
        <f t="shared" si="34"/>
        <v>16.184336589050893</v>
      </c>
      <c r="K139" s="23"/>
      <c r="L139" s="12">
        <f t="shared" si="40"/>
        <v>350</v>
      </c>
      <c r="M139" s="12">
        <f t="shared" si="35"/>
        <v>233.33333333333331</v>
      </c>
      <c r="N139" s="12">
        <f t="shared" si="36"/>
        <v>2930.7227648418161</v>
      </c>
    </row>
    <row r="140" spans="1:14" ht="15" customHeight="1" x14ac:dyDescent="0.25">
      <c r="A140" s="32"/>
      <c r="B140" s="11">
        <v>5</v>
      </c>
      <c r="C140" s="11" t="s">
        <v>155</v>
      </c>
      <c r="D140" s="12">
        <f t="shared" si="39"/>
        <v>90</v>
      </c>
      <c r="E140" s="12">
        <f t="shared" si="30"/>
        <v>29.166666666666671</v>
      </c>
      <c r="F140" s="12">
        <f t="shared" si="31"/>
        <v>60.833333333333329</v>
      </c>
      <c r="G140" s="12">
        <f t="shared" si="32"/>
        <v>8334.1666666666515</v>
      </c>
      <c r="H140" s="12">
        <f t="shared" si="33"/>
        <v>2636.5560981751491</v>
      </c>
      <c r="I140" s="16">
        <f t="shared" si="27"/>
        <v>189.83203906861073</v>
      </c>
      <c r="J140" s="12">
        <f t="shared" si="34"/>
        <v>15.819336589050893</v>
      </c>
      <c r="K140" s="23"/>
      <c r="L140" s="12">
        <f t="shared" si="40"/>
        <v>350</v>
      </c>
      <c r="M140" s="12">
        <f t="shared" si="35"/>
        <v>204.16666666666666</v>
      </c>
      <c r="N140" s="12">
        <f t="shared" si="36"/>
        <v>2840.7227648418157</v>
      </c>
    </row>
    <row r="141" spans="1:14" ht="15" customHeight="1" x14ac:dyDescent="0.25">
      <c r="A141" s="32"/>
      <c r="B141" s="11">
        <v>6</v>
      </c>
      <c r="C141" s="11" t="s">
        <v>156</v>
      </c>
      <c r="D141" s="12">
        <f t="shared" si="39"/>
        <v>90</v>
      </c>
      <c r="E141" s="12">
        <f t="shared" si="30"/>
        <v>29.166666666666671</v>
      </c>
      <c r="F141" s="12">
        <f t="shared" si="31"/>
        <v>60.833333333333329</v>
      </c>
      <c r="G141" s="12">
        <f t="shared" si="32"/>
        <v>8394.9999999999854</v>
      </c>
      <c r="H141" s="12">
        <f t="shared" si="33"/>
        <v>2575.7227648418157</v>
      </c>
      <c r="I141" s="16">
        <f t="shared" si="27"/>
        <v>185.4520390686107</v>
      </c>
      <c r="J141" s="12">
        <f t="shared" si="34"/>
        <v>15.454336589050891</v>
      </c>
      <c r="K141" s="23"/>
      <c r="L141" s="12">
        <f t="shared" si="40"/>
        <v>350</v>
      </c>
      <c r="M141" s="12">
        <f t="shared" si="35"/>
        <v>175</v>
      </c>
      <c r="N141" s="12">
        <f t="shared" si="36"/>
        <v>2750.7227648418157</v>
      </c>
    </row>
    <row r="142" spans="1:14" ht="15" customHeight="1" x14ac:dyDescent="0.25">
      <c r="A142" s="32"/>
      <c r="B142" s="11">
        <v>7</v>
      </c>
      <c r="C142" s="11" t="s">
        <v>157</v>
      </c>
      <c r="D142" s="12">
        <f t="shared" si="39"/>
        <v>90</v>
      </c>
      <c r="E142" s="12">
        <f t="shared" si="30"/>
        <v>29.166666666666671</v>
      </c>
      <c r="F142" s="12">
        <f t="shared" si="31"/>
        <v>60.833333333333329</v>
      </c>
      <c r="G142" s="12">
        <f t="shared" si="32"/>
        <v>8455.8333333333194</v>
      </c>
      <c r="H142" s="12">
        <f t="shared" si="33"/>
        <v>2514.8894315084822</v>
      </c>
      <c r="I142" s="16">
        <f t="shared" si="27"/>
        <v>181.07203906861071</v>
      </c>
      <c r="J142" s="12">
        <f t="shared" si="34"/>
        <v>15.089336589050893</v>
      </c>
      <c r="K142" s="23"/>
      <c r="L142" s="12">
        <f t="shared" si="40"/>
        <v>350</v>
      </c>
      <c r="M142" s="12">
        <f t="shared" si="35"/>
        <v>145.83333333333331</v>
      </c>
      <c r="N142" s="12">
        <f t="shared" si="36"/>
        <v>2660.7227648418157</v>
      </c>
    </row>
    <row r="143" spans="1:14" ht="15" customHeight="1" x14ac:dyDescent="0.25">
      <c r="A143" s="32"/>
      <c r="B143" s="11">
        <v>8</v>
      </c>
      <c r="C143" s="11" t="s">
        <v>158</v>
      </c>
      <c r="D143" s="12">
        <f t="shared" si="39"/>
        <v>90</v>
      </c>
      <c r="E143" s="12">
        <f t="shared" si="30"/>
        <v>29.166666666666671</v>
      </c>
      <c r="F143" s="12">
        <f t="shared" si="31"/>
        <v>60.833333333333329</v>
      </c>
      <c r="G143" s="12">
        <f t="shared" si="32"/>
        <v>8516.6666666666533</v>
      </c>
      <c r="H143" s="12">
        <f t="shared" si="33"/>
        <v>2454.0560981751487</v>
      </c>
      <c r="I143" s="16">
        <f t="shared" si="27"/>
        <v>176.69203906861068</v>
      </c>
      <c r="J143" s="12">
        <f t="shared" si="34"/>
        <v>14.724336589050891</v>
      </c>
      <c r="K143" s="23"/>
      <c r="L143" s="12">
        <f t="shared" si="40"/>
        <v>350</v>
      </c>
      <c r="M143" s="12">
        <f t="shared" si="35"/>
        <v>116.66666666666666</v>
      </c>
      <c r="N143" s="12">
        <f t="shared" si="36"/>
        <v>2570.7227648418152</v>
      </c>
    </row>
    <row r="144" spans="1:14" ht="15" customHeight="1" x14ac:dyDescent="0.25">
      <c r="A144" s="32"/>
      <c r="B144" s="11">
        <v>9</v>
      </c>
      <c r="C144" s="11" t="s">
        <v>159</v>
      </c>
      <c r="D144" s="12">
        <f t="shared" si="39"/>
        <v>90</v>
      </c>
      <c r="E144" s="12">
        <f t="shared" si="30"/>
        <v>29.166666666666671</v>
      </c>
      <c r="F144" s="12">
        <f t="shared" si="31"/>
        <v>60.833333333333329</v>
      </c>
      <c r="G144" s="12">
        <f t="shared" si="32"/>
        <v>8577.4999999999873</v>
      </c>
      <c r="H144" s="12">
        <f t="shared" si="33"/>
        <v>2393.2227648418152</v>
      </c>
      <c r="I144" s="16">
        <f t="shared" si="27"/>
        <v>172.31203906861069</v>
      </c>
      <c r="J144" s="12">
        <f t="shared" si="34"/>
        <v>14.359336589050891</v>
      </c>
      <c r="K144" s="23"/>
      <c r="L144" s="12">
        <f t="shared" si="40"/>
        <v>350</v>
      </c>
      <c r="M144" s="12">
        <f t="shared" si="35"/>
        <v>87.5</v>
      </c>
      <c r="N144" s="12">
        <f t="shared" si="36"/>
        <v>2480.7227648418152</v>
      </c>
    </row>
    <row r="145" spans="1:14" ht="15" customHeight="1" x14ac:dyDescent="0.25">
      <c r="A145" s="32"/>
      <c r="B145" s="11">
        <v>10</v>
      </c>
      <c r="C145" s="11" t="s">
        <v>160</v>
      </c>
      <c r="D145" s="12">
        <f t="shared" si="39"/>
        <v>90</v>
      </c>
      <c r="E145" s="12">
        <f t="shared" si="30"/>
        <v>29.166666666666671</v>
      </c>
      <c r="F145" s="12">
        <f t="shared" si="31"/>
        <v>60.833333333333329</v>
      </c>
      <c r="G145" s="12">
        <f t="shared" si="32"/>
        <v>8638.3333333333212</v>
      </c>
      <c r="H145" s="12">
        <f t="shared" si="33"/>
        <v>2332.3894315084817</v>
      </c>
      <c r="I145" s="16">
        <f t="shared" ref="I145:I208" si="42">($T$6)*H145</f>
        <v>167.93203906861066</v>
      </c>
      <c r="J145" s="12">
        <f t="shared" si="34"/>
        <v>13.994336589050889</v>
      </c>
      <c r="K145" s="23"/>
      <c r="L145" s="12">
        <f t="shared" si="40"/>
        <v>350</v>
      </c>
      <c r="M145" s="12">
        <f t="shared" si="35"/>
        <v>58.333333333333314</v>
      </c>
      <c r="N145" s="12">
        <f t="shared" si="36"/>
        <v>2390.7227648418152</v>
      </c>
    </row>
    <row r="146" spans="1:14" ht="15" customHeight="1" x14ac:dyDescent="0.25">
      <c r="A146" s="32"/>
      <c r="B146" s="11">
        <v>11</v>
      </c>
      <c r="C146" s="11" t="s">
        <v>161</v>
      </c>
      <c r="D146" s="12">
        <f t="shared" si="39"/>
        <v>90</v>
      </c>
      <c r="E146" s="12">
        <f t="shared" si="30"/>
        <v>29.166666666666671</v>
      </c>
      <c r="F146" s="12">
        <f t="shared" si="31"/>
        <v>60.833333333333329</v>
      </c>
      <c r="G146" s="12">
        <f t="shared" si="32"/>
        <v>8699.1666666666551</v>
      </c>
      <c r="H146" s="12">
        <f t="shared" si="33"/>
        <v>2271.5560981751482</v>
      </c>
      <c r="I146" s="16">
        <f t="shared" si="42"/>
        <v>163.55203906861067</v>
      </c>
      <c r="J146" s="12">
        <f t="shared" si="34"/>
        <v>13.629336589050888</v>
      </c>
      <c r="K146" s="23"/>
      <c r="L146" s="12">
        <f t="shared" si="40"/>
        <v>350</v>
      </c>
      <c r="M146" s="12">
        <f t="shared" si="35"/>
        <v>29.166666666666629</v>
      </c>
      <c r="N146" s="12">
        <f t="shared" si="36"/>
        <v>2300.7227648418148</v>
      </c>
    </row>
    <row r="147" spans="1:14" ht="15.75" customHeight="1" thickBot="1" x14ac:dyDescent="0.3">
      <c r="A147" s="33"/>
      <c r="B147" s="13">
        <v>12</v>
      </c>
      <c r="C147" s="13" t="s">
        <v>162</v>
      </c>
      <c r="D147" s="14">
        <f t="shared" si="39"/>
        <v>90</v>
      </c>
      <c r="E147" s="14">
        <f t="shared" si="30"/>
        <v>29.166666666666671</v>
      </c>
      <c r="F147" s="14">
        <f t="shared" si="31"/>
        <v>60.833333333333329</v>
      </c>
      <c r="G147" s="14">
        <f t="shared" si="32"/>
        <v>8759.9999999999891</v>
      </c>
      <c r="H147" s="14">
        <f t="shared" si="33"/>
        <v>2210.7227648418148</v>
      </c>
      <c r="I147" s="14">
        <f t="shared" si="42"/>
        <v>159.17203906861064</v>
      </c>
      <c r="J147" s="14">
        <f t="shared" si="34"/>
        <v>13.264336589050886</v>
      </c>
      <c r="K147" s="14">
        <f t="shared" ref="K147" si="43">SUM(J136:J147)</f>
        <v>183.2620390686107</v>
      </c>
      <c r="L147" s="14">
        <f t="shared" si="40"/>
        <v>350</v>
      </c>
      <c r="M147" s="14">
        <f t="shared" si="35"/>
        <v>0</v>
      </c>
      <c r="N147" s="14">
        <f t="shared" si="36"/>
        <v>2210.7227648418148</v>
      </c>
    </row>
    <row r="148" spans="1:14" ht="15.75" thickTop="1" x14ac:dyDescent="0.25">
      <c r="A148" s="36">
        <v>13</v>
      </c>
      <c r="B148" s="25">
        <v>1</v>
      </c>
      <c r="C148" s="25" t="s">
        <v>163</v>
      </c>
      <c r="D148" s="26">
        <f t="shared" si="39"/>
        <v>90</v>
      </c>
      <c r="E148" s="26">
        <f t="shared" si="30"/>
        <v>29.166666666666671</v>
      </c>
      <c r="F148" s="26">
        <f t="shared" si="31"/>
        <v>60.833333333333329</v>
      </c>
      <c r="G148" s="26">
        <f t="shared" si="32"/>
        <v>8820.833333333323</v>
      </c>
      <c r="H148" s="26">
        <f t="shared" si="33"/>
        <v>2333.1514705770919</v>
      </c>
      <c r="I148" s="16">
        <f t="shared" si="42"/>
        <v>167.9869058815506</v>
      </c>
      <c r="J148" s="26">
        <f t="shared" si="34"/>
        <v>13.99890882346255</v>
      </c>
      <c r="K148" s="25"/>
      <c r="L148" s="26">
        <f t="shared" si="40"/>
        <v>350</v>
      </c>
      <c r="M148" s="26">
        <f t="shared" si="35"/>
        <v>320.83333333333331</v>
      </c>
      <c r="N148" s="26">
        <f t="shared" si="36"/>
        <v>2653.9848039104254</v>
      </c>
    </row>
    <row r="149" spans="1:14" x14ac:dyDescent="0.25">
      <c r="A149" s="32"/>
      <c r="B149" s="11">
        <v>2</v>
      </c>
      <c r="C149" s="11" t="s">
        <v>164</v>
      </c>
      <c r="D149" s="12">
        <f t="shared" si="39"/>
        <v>90</v>
      </c>
      <c r="E149" s="12">
        <f t="shared" si="30"/>
        <v>29.166666666666671</v>
      </c>
      <c r="F149" s="12">
        <f t="shared" si="31"/>
        <v>60.833333333333329</v>
      </c>
      <c r="G149" s="12">
        <f t="shared" si="32"/>
        <v>8881.666666666657</v>
      </c>
      <c r="H149" s="12">
        <f t="shared" si="33"/>
        <v>2272.3181372437584</v>
      </c>
      <c r="I149" s="16">
        <f t="shared" si="42"/>
        <v>163.6069058815506</v>
      </c>
      <c r="J149" s="12">
        <f t="shared" si="34"/>
        <v>13.63390882346255</v>
      </c>
      <c r="K149" s="23"/>
      <c r="L149" s="12">
        <f t="shared" si="40"/>
        <v>350</v>
      </c>
      <c r="M149" s="12">
        <f t="shared" si="35"/>
        <v>291.66666666666669</v>
      </c>
      <c r="N149" s="12">
        <f t="shared" si="36"/>
        <v>2563.9848039104249</v>
      </c>
    </row>
    <row r="150" spans="1:14" x14ac:dyDescent="0.25">
      <c r="A150" s="32"/>
      <c r="B150" s="11">
        <v>3</v>
      </c>
      <c r="C150" s="11" t="s">
        <v>165</v>
      </c>
      <c r="D150" s="12">
        <f t="shared" si="39"/>
        <v>90</v>
      </c>
      <c r="E150" s="12">
        <f t="shared" si="30"/>
        <v>29.166666666666671</v>
      </c>
      <c r="F150" s="12">
        <f t="shared" si="31"/>
        <v>60.833333333333329</v>
      </c>
      <c r="G150" s="12">
        <f t="shared" si="32"/>
        <v>8942.4999999999909</v>
      </c>
      <c r="H150" s="12">
        <f t="shared" si="33"/>
        <v>2211.4848039104249</v>
      </c>
      <c r="I150" s="16">
        <f t="shared" si="42"/>
        <v>159.22690588155058</v>
      </c>
      <c r="J150" s="12">
        <f t="shared" si="34"/>
        <v>13.268908823462548</v>
      </c>
      <c r="K150" s="23"/>
      <c r="L150" s="12">
        <f t="shared" si="40"/>
        <v>350</v>
      </c>
      <c r="M150" s="12">
        <f t="shared" si="35"/>
        <v>262.5</v>
      </c>
      <c r="N150" s="12">
        <f t="shared" si="36"/>
        <v>2473.9848039104249</v>
      </c>
    </row>
    <row r="151" spans="1:14" x14ac:dyDescent="0.25">
      <c r="A151" s="32"/>
      <c r="B151" s="11">
        <v>4</v>
      </c>
      <c r="C151" s="11" t="s">
        <v>166</v>
      </c>
      <c r="D151" s="12">
        <f t="shared" si="39"/>
        <v>90</v>
      </c>
      <c r="E151" s="12">
        <f t="shared" si="30"/>
        <v>29.166666666666671</v>
      </c>
      <c r="F151" s="12">
        <f t="shared" si="31"/>
        <v>60.833333333333329</v>
      </c>
      <c r="G151" s="12">
        <f t="shared" si="32"/>
        <v>9003.3333333333248</v>
      </c>
      <c r="H151" s="12">
        <f t="shared" si="33"/>
        <v>2150.6514705770915</v>
      </c>
      <c r="I151" s="16">
        <f t="shared" si="42"/>
        <v>154.84690588155058</v>
      </c>
      <c r="J151" s="12">
        <f t="shared" si="34"/>
        <v>12.903908823462549</v>
      </c>
      <c r="K151" s="23"/>
      <c r="L151" s="12">
        <f t="shared" si="40"/>
        <v>350</v>
      </c>
      <c r="M151" s="12">
        <f t="shared" si="35"/>
        <v>233.33333333333331</v>
      </c>
      <c r="N151" s="12">
        <f t="shared" si="36"/>
        <v>2383.9848039104249</v>
      </c>
    </row>
    <row r="152" spans="1:14" x14ac:dyDescent="0.25">
      <c r="A152" s="32"/>
      <c r="B152" s="11">
        <v>5</v>
      </c>
      <c r="C152" s="11" t="s">
        <v>167</v>
      </c>
      <c r="D152" s="12">
        <f t="shared" si="39"/>
        <v>90</v>
      </c>
      <c r="E152" s="12">
        <f t="shared" si="30"/>
        <v>29.166666666666671</v>
      </c>
      <c r="F152" s="12">
        <f t="shared" si="31"/>
        <v>60.833333333333329</v>
      </c>
      <c r="G152" s="12">
        <f t="shared" si="32"/>
        <v>9064.1666666666588</v>
      </c>
      <c r="H152" s="12">
        <f t="shared" si="33"/>
        <v>2089.818137243758</v>
      </c>
      <c r="I152" s="16">
        <f t="shared" si="42"/>
        <v>150.46690588155056</v>
      </c>
      <c r="J152" s="12">
        <f t="shared" si="34"/>
        <v>12.538908823462547</v>
      </c>
      <c r="K152" s="23"/>
      <c r="L152" s="12">
        <f t="shared" si="40"/>
        <v>350</v>
      </c>
      <c r="M152" s="12">
        <f t="shared" si="35"/>
        <v>204.16666666666666</v>
      </c>
      <c r="N152" s="12">
        <f t="shared" si="36"/>
        <v>2293.9848039104245</v>
      </c>
    </row>
    <row r="153" spans="1:14" x14ac:dyDescent="0.25">
      <c r="A153" s="32"/>
      <c r="B153" s="11">
        <v>6</v>
      </c>
      <c r="C153" s="11" t="s">
        <v>168</v>
      </c>
      <c r="D153" s="12">
        <f t="shared" si="39"/>
        <v>90</v>
      </c>
      <c r="E153" s="12">
        <f t="shared" si="30"/>
        <v>29.166666666666671</v>
      </c>
      <c r="F153" s="12">
        <f t="shared" si="31"/>
        <v>60.833333333333329</v>
      </c>
      <c r="G153" s="12">
        <f t="shared" si="32"/>
        <v>9124.9999999999927</v>
      </c>
      <c r="H153" s="12">
        <f t="shared" si="33"/>
        <v>2028.9848039104247</v>
      </c>
      <c r="I153" s="16">
        <f t="shared" si="42"/>
        <v>146.08690588155056</v>
      </c>
      <c r="J153" s="12">
        <f t="shared" si="34"/>
        <v>12.173908823462547</v>
      </c>
      <c r="K153" s="23"/>
      <c r="L153" s="12">
        <f t="shared" si="40"/>
        <v>350</v>
      </c>
      <c r="M153" s="12">
        <f t="shared" si="35"/>
        <v>175</v>
      </c>
      <c r="N153" s="12">
        <f t="shared" si="36"/>
        <v>2203.9848039104245</v>
      </c>
    </row>
    <row r="154" spans="1:14" x14ac:dyDescent="0.25">
      <c r="A154" s="32"/>
      <c r="B154" s="11">
        <v>7</v>
      </c>
      <c r="C154" s="11" t="s">
        <v>169</v>
      </c>
      <c r="D154" s="12">
        <f t="shared" si="39"/>
        <v>90</v>
      </c>
      <c r="E154" s="12">
        <f t="shared" si="30"/>
        <v>29.166666666666671</v>
      </c>
      <c r="F154" s="12">
        <f t="shared" si="31"/>
        <v>60.833333333333329</v>
      </c>
      <c r="G154" s="12">
        <f t="shared" si="32"/>
        <v>9185.8333333333267</v>
      </c>
      <c r="H154" s="12">
        <f t="shared" si="33"/>
        <v>1968.1514705770915</v>
      </c>
      <c r="I154" s="16">
        <f t="shared" si="42"/>
        <v>141.70690588155057</v>
      </c>
      <c r="J154" s="12">
        <f t="shared" si="34"/>
        <v>11.808908823462547</v>
      </c>
      <c r="K154" s="23"/>
      <c r="L154" s="12">
        <f t="shared" si="40"/>
        <v>350</v>
      </c>
      <c r="M154" s="12">
        <f t="shared" si="35"/>
        <v>145.83333333333331</v>
      </c>
      <c r="N154" s="12">
        <f t="shared" si="36"/>
        <v>2113.9848039104249</v>
      </c>
    </row>
    <row r="155" spans="1:14" x14ac:dyDescent="0.25">
      <c r="A155" s="32"/>
      <c r="B155" s="11">
        <v>8</v>
      </c>
      <c r="C155" s="11" t="s">
        <v>170</v>
      </c>
      <c r="D155" s="12">
        <f t="shared" si="39"/>
        <v>90</v>
      </c>
      <c r="E155" s="12">
        <f t="shared" si="30"/>
        <v>29.166666666666671</v>
      </c>
      <c r="F155" s="12">
        <f t="shared" si="31"/>
        <v>60.833333333333329</v>
      </c>
      <c r="G155" s="12">
        <f t="shared" si="32"/>
        <v>9246.6666666666606</v>
      </c>
      <c r="H155" s="12">
        <f t="shared" si="33"/>
        <v>1907.3181372437582</v>
      </c>
      <c r="I155" s="16">
        <f t="shared" si="42"/>
        <v>137.32690588155057</v>
      </c>
      <c r="J155" s="12">
        <f t="shared" si="34"/>
        <v>11.443908823462548</v>
      </c>
      <c r="K155" s="23"/>
      <c r="L155" s="12">
        <f t="shared" si="40"/>
        <v>350</v>
      </c>
      <c r="M155" s="12">
        <f t="shared" si="35"/>
        <v>116.66666666666666</v>
      </c>
      <c r="N155" s="12">
        <f t="shared" si="36"/>
        <v>2023.9848039104249</v>
      </c>
    </row>
    <row r="156" spans="1:14" x14ac:dyDescent="0.25">
      <c r="A156" s="32"/>
      <c r="B156" s="11">
        <v>9</v>
      </c>
      <c r="C156" s="11" t="s">
        <v>171</v>
      </c>
      <c r="D156" s="12">
        <f t="shared" si="39"/>
        <v>90</v>
      </c>
      <c r="E156" s="12">
        <f t="shared" si="30"/>
        <v>29.166666666666671</v>
      </c>
      <c r="F156" s="12">
        <f t="shared" si="31"/>
        <v>60.833333333333329</v>
      </c>
      <c r="G156" s="12">
        <f t="shared" si="32"/>
        <v>9307.4999999999945</v>
      </c>
      <c r="H156" s="12">
        <f t="shared" si="33"/>
        <v>1846.4848039104249</v>
      </c>
      <c r="I156" s="16">
        <f t="shared" si="42"/>
        <v>132.94690588155058</v>
      </c>
      <c r="J156" s="12">
        <f t="shared" si="34"/>
        <v>11.078908823462548</v>
      </c>
      <c r="K156" s="23"/>
      <c r="L156" s="12">
        <f t="shared" si="40"/>
        <v>350</v>
      </c>
      <c r="M156" s="12">
        <f t="shared" si="35"/>
        <v>87.5</v>
      </c>
      <c r="N156" s="12">
        <f t="shared" si="36"/>
        <v>1933.9848039104249</v>
      </c>
    </row>
    <row r="157" spans="1:14" x14ac:dyDescent="0.25">
      <c r="A157" s="32"/>
      <c r="B157" s="11">
        <v>10</v>
      </c>
      <c r="C157" s="11" t="s">
        <v>172</v>
      </c>
      <c r="D157" s="12">
        <f t="shared" si="39"/>
        <v>90</v>
      </c>
      <c r="E157" s="12">
        <f t="shared" si="30"/>
        <v>29.166666666666671</v>
      </c>
      <c r="F157" s="12">
        <f t="shared" si="31"/>
        <v>60.833333333333329</v>
      </c>
      <c r="G157" s="12">
        <f t="shared" si="32"/>
        <v>9368.3333333333285</v>
      </c>
      <c r="H157" s="12">
        <f t="shared" si="33"/>
        <v>1785.6514705770917</v>
      </c>
      <c r="I157" s="16">
        <f t="shared" si="42"/>
        <v>128.56690588155058</v>
      </c>
      <c r="J157" s="12">
        <f t="shared" si="34"/>
        <v>10.713908823462548</v>
      </c>
      <c r="K157" s="23"/>
      <c r="L157" s="12">
        <f t="shared" si="40"/>
        <v>350</v>
      </c>
      <c r="M157" s="12">
        <f t="shared" si="35"/>
        <v>58.333333333333314</v>
      </c>
      <c r="N157" s="12">
        <f t="shared" si="36"/>
        <v>1843.9848039104249</v>
      </c>
    </row>
    <row r="158" spans="1:14" x14ac:dyDescent="0.25">
      <c r="A158" s="32"/>
      <c r="B158" s="11">
        <v>11</v>
      </c>
      <c r="C158" s="11" t="s">
        <v>173</v>
      </c>
      <c r="D158" s="12">
        <f t="shared" si="39"/>
        <v>90</v>
      </c>
      <c r="E158" s="12">
        <f t="shared" si="30"/>
        <v>29.166666666666671</v>
      </c>
      <c r="F158" s="12">
        <f t="shared" si="31"/>
        <v>60.833333333333329</v>
      </c>
      <c r="G158" s="12">
        <f t="shared" si="32"/>
        <v>9429.1666666666624</v>
      </c>
      <c r="H158" s="12">
        <f t="shared" si="33"/>
        <v>1724.8181372437584</v>
      </c>
      <c r="I158" s="16">
        <f t="shared" si="42"/>
        <v>124.1869058815506</v>
      </c>
      <c r="J158" s="12">
        <f t="shared" si="34"/>
        <v>10.348908823462549</v>
      </c>
      <c r="K158" s="23"/>
      <c r="L158" s="12">
        <f t="shared" si="40"/>
        <v>350</v>
      </c>
      <c r="M158" s="12">
        <f t="shared" si="35"/>
        <v>29.166666666666629</v>
      </c>
      <c r="N158" s="12">
        <f t="shared" si="36"/>
        <v>1753.9848039104249</v>
      </c>
    </row>
    <row r="159" spans="1:14" ht="15.75" thickBot="1" x14ac:dyDescent="0.3">
      <c r="A159" s="33"/>
      <c r="B159" s="13">
        <v>12</v>
      </c>
      <c r="C159" s="13" t="s">
        <v>174</v>
      </c>
      <c r="D159" s="14">
        <f t="shared" si="39"/>
        <v>90</v>
      </c>
      <c r="E159" s="14">
        <f t="shared" si="30"/>
        <v>29.166666666666671</v>
      </c>
      <c r="F159" s="14">
        <f t="shared" si="31"/>
        <v>60.833333333333329</v>
      </c>
      <c r="G159" s="14">
        <f t="shared" si="32"/>
        <v>9489.9999999999964</v>
      </c>
      <c r="H159" s="14">
        <f t="shared" si="33"/>
        <v>1663.9848039104252</v>
      </c>
      <c r="I159" s="14">
        <f t="shared" si="42"/>
        <v>119.80690588155061</v>
      </c>
      <c r="J159" s="14">
        <f t="shared" si="34"/>
        <v>9.983908823462551</v>
      </c>
      <c r="K159" s="14">
        <f t="shared" ref="K159" si="44">SUM(J148:J159)</f>
        <v>143.89690588155057</v>
      </c>
      <c r="L159" s="14">
        <f t="shared" si="40"/>
        <v>350</v>
      </c>
      <c r="M159" s="14">
        <f t="shared" si="35"/>
        <v>0</v>
      </c>
      <c r="N159" s="14">
        <f t="shared" si="36"/>
        <v>1663.9848039104252</v>
      </c>
    </row>
    <row r="160" spans="1:14" ht="15.75" thickTop="1" x14ac:dyDescent="0.25">
      <c r="A160" s="36">
        <v>14</v>
      </c>
      <c r="B160" s="25">
        <v>1</v>
      </c>
      <c r="C160" s="25" t="s">
        <v>175</v>
      </c>
      <c r="D160" s="26">
        <f t="shared" si="39"/>
        <v>90</v>
      </c>
      <c r="E160" s="26">
        <f t="shared" si="30"/>
        <v>29.166666666666671</v>
      </c>
      <c r="F160" s="26">
        <f t="shared" si="31"/>
        <v>60.833333333333329</v>
      </c>
      <c r="G160" s="26">
        <f t="shared" si="32"/>
        <v>9550.8333333333303</v>
      </c>
      <c r="H160" s="26">
        <f t="shared" si="33"/>
        <v>1747.0483764586425</v>
      </c>
      <c r="I160" s="16">
        <f t="shared" si="42"/>
        <v>125.78748310502225</v>
      </c>
      <c r="J160" s="26">
        <f t="shared" si="34"/>
        <v>10.482290258751854</v>
      </c>
      <c r="K160" s="25"/>
      <c r="L160" s="26">
        <f t="shared" si="40"/>
        <v>350</v>
      </c>
      <c r="M160" s="26">
        <f t="shared" si="35"/>
        <v>320.83333333333331</v>
      </c>
      <c r="N160" s="26">
        <f t="shared" si="36"/>
        <v>2067.8817097919759</v>
      </c>
    </row>
    <row r="161" spans="1:14" x14ac:dyDescent="0.25">
      <c r="A161" s="32"/>
      <c r="B161" s="11">
        <v>2</v>
      </c>
      <c r="C161" s="11" t="s">
        <v>176</v>
      </c>
      <c r="D161" s="12">
        <f t="shared" si="39"/>
        <v>90</v>
      </c>
      <c r="E161" s="12">
        <f t="shared" si="30"/>
        <v>29.166666666666671</v>
      </c>
      <c r="F161" s="12">
        <f t="shared" si="31"/>
        <v>60.833333333333329</v>
      </c>
      <c r="G161" s="12">
        <f t="shared" si="32"/>
        <v>9611.6666666666642</v>
      </c>
      <c r="H161" s="12">
        <f t="shared" si="33"/>
        <v>1686.2150431253092</v>
      </c>
      <c r="I161" s="16">
        <f t="shared" si="42"/>
        <v>121.40748310502225</v>
      </c>
      <c r="J161" s="12">
        <f t="shared" si="34"/>
        <v>10.117290258751854</v>
      </c>
      <c r="K161" s="23"/>
      <c r="L161" s="12">
        <f t="shared" si="40"/>
        <v>350</v>
      </c>
      <c r="M161" s="12">
        <f t="shared" si="35"/>
        <v>291.66666666666669</v>
      </c>
      <c r="N161" s="12">
        <f t="shared" si="36"/>
        <v>1977.8817097919759</v>
      </c>
    </row>
    <row r="162" spans="1:14" x14ac:dyDescent="0.25">
      <c r="A162" s="32"/>
      <c r="B162" s="11">
        <v>3</v>
      </c>
      <c r="C162" s="11" t="s">
        <v>177</v>
      </c>
      <c r="D162" s="12">
        <f t="shared" si="39"/>
        <v>90</v>
      </c>
      <c r="E162" s="12">
        <f t="shared" si="30"/>
        <v>29.166666666666671</v>
      </c>
      <c r="F162" s="12">
        <f t="shared" si="31"/>
        <v>60.833333333333329</v>
      </c>
      <c r="G162" s="12">
        <f t="shared" si="32"/>
        <v>9672.4999999999982</v>
      </c>
      <c r="H162" s="12">
        <f t="shared" si="33"/>
        <v>1625.3817097919759</v>
      </c>
      <c r="I162" s="16">
        <f t="shared" si="42"/>
        <v>117.02748310502226</v>
      </c>
      <c r="J162" s="12">
        <f t="shared" si="34"/>
        <v>9.7522902587518541</v>
      </c>
      <c r="K162" s="23"/>
      <c r="L162" s="12">
        <f t="shared" si="40"/>
        <v>350</v>
      </c>
      <c r="M162" s="12">
        <f t="shared" si="35"/>
        <v>262.5</v>
      </c>
      <c r="N162" s="12">
        <f t="shared" si="36"/>
        <v>1887.8817097919759</v>
      </c>
    </row>
    <row r="163" spans="1:14" x14ac:dyDescent="0.25">
      <c r="A163" s="32"/>
      <c r="B163" s="11">
        <v>4</v>
      </c>
      <c r="C163" s="11" t="s">
        <v>178</v>
      </c>
      <c r="D163" s="12">
        <f t="shared" si="39"/>
        <v>90</v>
      </c>
      <c r="E163" s="12">
        <f t="shared" si="30"/>
        <v>29.166666666666671</v>
      </c>
      <c r="F163" s="12">
        <f t="shared" si="31"/>
        <v>60.833333333333329</v>
      </c>
      <c r="G163" s="12">
        <f t="shared" si="32"/>
        <v>9733.3333333333321</v>
      </c>
      <c r="H163" s="12">
        <f t="shared" si="33"/>
        <v>1564.5483764586427</v>
      </c>
      <c r="I163" s="16">
        <f t="shared" si="42"/>
        <v>112.64748310502226</v>
      </c>
      <c r="J163" s="12">
        <f t="shared" si="34"/>
        <v>9.3872902587518556</v>
      </c>
      <c r="K163" s="23"/>
      <c r="L163" s="12">
        <f t="shared" si="40"/>
        <v>350</v>
      </c>
      <c r="M163" s="12">
        <f t="shared" si="35"/>
        <v>233.33333333333331</v>
      </c>
      <c r="N163" s="12">
        <f t="shared" si="36"/>
        <v>1797.8817097919759</v>
      </c>
    </row>
    <row r="164" spans="1:14" x14ac:dyDescent="0.25">
      <c r="A164" s="32"/>
      <c r="B164" s="11">
        <v>5</v>
      </c>
      <c r="C164" s="11" t="s">
        <v>179</v>
      </c>
      <c r="D164" s="12">
        <f t="shared" si="39"/>
        <v>90</v>
      </c>
      <c r="E164" s="12">
        <f t="shared" ref="E164:E227" si="45">D164-F164</f>
        <v>29.166666666666671</v>
      </c>
      <c r="F164" s="12">
        <f t="shared" ref="F164:F227" si="46">D164-($R$6/12)</f>
        <v>60.833333333333329</v>
      </c>
      <c r="G164" s="12">
        <f t="shared" ref="G164:G227" si="47">G163+F164</f>
        <v>9794.1666666666661</v>
      </c>
      <c r="H164" s="12">
        <f t="shared" ref="H164:H227" si="48">H163-F164+K163</f>
        <v>1503.7150431253094</v>
      </c>
      <c r="I164" s="16">
        <f t="shared" si="42"/>
        <v>108.26748310502227</v>
      </c>
      <c r="J164" s="12">
        <f t="shared" ref="J164:J227" si="49">I164/12</f>
        <v>9.0222902587518554</v>
      </c>
      <c r="K164" s="23"/>
      <c r="L164" s="12">
        <f t="shared" si="40"/>
        <v>350</v>
      </c>
      <c r="M164" s="12">
        <f t="shared" ref="M164:M227" si="50">$R$6-($R$6/12*B164)</f>
        <v>204.16666666666666</v>
      </c>
      <c r="N164" s="12">
        <f t="shared" ref="N164:N227" si="51">H164+M164</f>
        <v>1707.8817097919762</v>
      </c>
    </row>
    <row r="165" spans="1:14" x14ac:dyDescent="0.25">
      <c r="A165" s="32"/>
      <c r="B165" s="11">
        <v>6</v>
      </c>
      <c r="C165" s="11" t="s">
        <v>180</v>
      </c>
      <c r="D165" s="12">
        <f t="shared" si="39"/>
        <v>90</v>
      </c>
      <c r="E165" s="12">
        <f t="shared" si="45"/>
        <v>29.166666666666671</v>
      </c>
      <c r="F165" s="12">
        <f t="shared" si="46"/>
        <v>60.833333333333329</v>
      </c>
      <c r="G165" s="12">
        <f t="shared" si="47"/>
        <v>9855</v>
      </c>
      <c r="H165" s="12">
        <f t="shared" si="48"/>
        <v>1442.8817097919762</v>
      </c>
      <c r="I165" s="16">
        <f t="shared" si="42"/>
        <v>103.88748310502227</v>
      </c>
      <c r="J165" s="12">
        <f t="shared" si="49"/>
        <v>8.6572902587518552</v>
      </c>
      <c r="K165" s="23"/>
      <c r="L165" s="12">
        <f t="shared" si="40"/>
        <v>350</v>
      </c>
      <c r="M165" s="12">
        <f t="shared" si="50"/>
        <v>175</v>
      </c>
      <c r="N165" s="12">
        <f t="shared" si="51"/>
        <v>1617.8817097919762</v>
      </c>
    </row>
    <row r="166" spans="1:14" x14ac:dyDescent="0.25">
      <c r="A166" s="32"/>
      <c r="B166" s="11">
        <v>7</v>
      </c>
      <c r="C166" s="11" t="s">
        <v>181</v>
      </c>
      <c r="D166" s="12">
        <f t="shared" si="39"/>
        <v>90</v>
      </c>
      <c r="E166" s="12">
        <f t="shared" si="45"/>
        <v>29.166666666666671</v>
      </c>
      <c r="F166" s="12">
        <f t="shared" si="46"/>
        <v>60.833333333333329</v>
      </c>
      <c r="G166" s="12">
        <f t="shared" si="47"/>
        <v>9915.8333333333339</v>
      </c>
      <c r="H166" s="12">
        <f t="shared" si="48"/>
        <v>1382.0483764586429</v>
      </c>
      <c r="I166" s="16">
        <f t="shared" si="42"/>
        <v>99.507483105022288</v>
      </c>
      <c r="J166" s="12">
        <f t="shared" si="49"/>
        <v>8.2922902587518568</v>
      </c>
      <c r="K166" s="23"/>
      <c r="L166" s="12">
        <f t="shared" si="40"/>
        <v>350</v>
      </c>
      <c r="M166" s="12">
        <f t="shared" si="50"/>
        <v>145.83333333333331</v>
      </c>
      <c r="N166" s="12">
        <f t="shared" si="51"/>
        <v>1527.8817097919762</v>
      </c>
    </row>
    <row r="167" spans="1:14" x14ac:dyDescent="0.25">
      <c r="A167" s="32"/>
      <c r="B167" s="11">
        <v>8</v>
      </c>
      <c r="C167" s="11" t="s">
        <v>182</v>
      </c>
      <c r="D167" s="12">
        <f t="shared" si="39"/>
        <v>90</v>
      </c>
      <c r="E167" s="12">
        <f t="shared" si="45"/>
        <v>29.166666666666671</v>
      </c>
      <c r="F167" s="12">
        <f t="shared" si="46"/>
        <v>60.833333333333329</v>
      </c>
      <c r="G167" s="12">
        <f t="shared" si="47"/>
        <v>9976.6666666666679</v>
      </c>
      <c r="H167" s="12">
        <f t="shared" si="48"/>
        <v>1321.2150431253096</v>
      </c>
      <c r="I167" s="16">
        <f t="shared" si="42"/>
        <v>95.127483105022293</v>
      </c>
      <c r="J167" s="12">
        <f t="shared" si="49"/>
        <v>7.9272902587518574</v>
      </c>
      <c r="K167" s="23"/>
      <c r="L167" s="12">
        <f t="shared" si="40"/>
        <v>350</v>
      </c>
      <c r="M167" s="12">
        <f t="shared" si="50"/>
        <v>116.66666666666666</v>
      </c>
      <c r="N167" s="12">
        <f t="shared" si="51"/>
        <v>1437.8817097919764</v>
      </c>
    </row>
    <row r="168" spans="1:14" x14ac:dyDescent="0.25">
      <c r="A168" s="32"/>
      <c r="B168" s="11">
        <v>9</v>
      </c>
      <c r="C168" s="11" t="s">
        <v>183</v>
      </c>
      <c r="D168" s="12">
        <f t="shared" si="39"/>
        <v>90</v>
      </c>
      <c r="E168" s="12">
        <f t="shared" si="45"/>
        <v>29.166666666666671</v>
      </c>
      <c r="F168" s="12">
        <f t="shared" si="46"/>
        <v>60.833333333333329</v>
      </c>
      <c r="G168" s="12">
        <f t="shared" si="47"/>
        <v>10037.500000000002</v>
      </c>
      <c r="H168" s="12">
        <f t="shared" si="48"/>
        <v>1260.3817097919764</v>
      </c>
      <c r="I168" s="16">
        <f t="shared" si="42"/>
        <v>90.747483105022297</v>
      </c>
      <c r="J168" s="12">
        <f t="shared" si="49"/>
        <v>7.5622902587518581</v>
      </c>
      <c r="K168" s="23"/>
      <c r="L168" s="12">
        <f t="shared" si="40"/>
        <v>350</v>
      </c>
      <c r="M168" s="12">
        <f t="shared" si="50"/>
        <v>87.5</v>
      </c>
      <c r="N168" s="12">
        <f t="shared" si="51"/>
        <v>1347.8817097919764</v>
      </c>
    </row>
    <row r="169" spans="1:14" x14ac:dyDescent="0.25">
      <c r="A169" s="32"/>
      <c r="B169" s="11">
        <v>10</v>
      </c>
      <c r="C169" s="11" t="s">
        <v>184</v>
      </c>
      <c r="D169" s="12">
        <f t="shared" si="39"/>
        <v>90</v>
      </c>
      <c r="E169" s="12">
        <f t="shared" si="45"/>
        <v>29.166666666666671</v>
      </c>
      <c r="F169" s="12">
        <f t="shared" si="46"/>
        <v>60.833333333333329</v>
      </c>
      <c r="G169" s="12">
        <f t="shared" si="47"/>
        <v>10098.333333333336</v>
      </c>
      <c r="H169" s="12">
        <f t="shared" si="48"/>
        <v>1199.5483764586431</v>
      </c>
      <c r="I169" s="16">
        <f t="shared" si="42"/>
        <v>86.367483105022302</v>
      </c>
      <c r="J169" s="12">
        <f t="shared" si="49"/>
        <v>7.1972902587518588</v>
      </c>
      <c r="K169" s="23"/>
      <c r="L169" s="12">
        <f t="shared" si="40"/>
        <v>350</v>
      </c>
      <c r="M169" s="12">
        <f t="shared" si="50"/>
        <v>58.333333333333314</v>
      </c>
      <c r="N169" s="12">
        <f t="shared" si="51"/>
        <v>1257.8817097919764</v>
      </c>
    </row>
    <row r="170" spans="1:14" x14ac:dyDescent="0.25">
      <c r="A170" s="32"/>
      <c r="B170" s="11">
        <v>11</v>
      </c>
      <c r="C170" s="11" t="s">
        <v>185</v>
      </c>
      <c r="D170" s="12">
        <f t="shared" si="39"/>
        <v>90</v>
      </c>
      <c r="E170" s="12">
        <f t="shared" si="45"/>
        <v>29.166666666666671</v>
      </c>
      <c r="F170" s="12">
        <f t="shared" si="46"/>
        <v>60.833333333333329</v>
      </c>
      <c r="G170" s="12">
        <f t="shared" si="47"/>
        <v>10159.16666666667</v>
      </c>
      <c r="H170" s="12">
        <f t="shared" si="48"/>
        <v>1138.7150431253099</v>
      </c>
      <c r="I170" s="16">
        <f t="shared" si="42"/>
        <v>81.987483105022307</v>
      </c>
      <c r="J170" s="12">
        <f t="shared" si="49"/>
        <v>6.8322902587518586</v>
      </c>
      <c r="K170" s="23"/>
      <c r="L170" s="12">
        <f t="shared" si="40"/>
        <v>350</v>
      </c>
      <c r="M170" s="12">
        <f t="shared" si="50"/>
        <v>29.166666666666629</v>
      </c>
      <c r="N170" s="12">
        <f t="shared" si="51"/>
        <v>1167.8817097919764</v>
      </c>
    </row>
    <row r="171" spans="1:14" ht="15.75" thickBot="1" x14ac:dyDescent="0.3">
      <c r="A171" s="33"/>
      <c r="B171" s="13">
        <v>12</v>
      </c>
      <c r="C171" s="13" t="s">
        <v>186</v>
      </c>
      <c r="D171" s="14">
        <f t="shared" si="39"/>
        <v>90</v>
      </c>
      <c r="E171" s="14">
        <f t="shared" si="45"/>
        <v>29.166666666666671</v>
      </c>
      <c r="F171" s="14">
        <f t="shared" si="46"/>
        <v>60.833333333333329</v>
      </c>
      <c r="G171" s="14">
        <f t="shared" si="47"/>
        <v>10220.000000000004</v>
      </c>
      <c r="H171" s="14">
        <f t="shared" si="48"/>
        <v>1077.8817097919766</v>
      </c>
      <c r="I171" s="14">
        <f t="shared" si="42"/>
        <v>77.607483105022311</v>
      </c>
      <c r="J171" s="14">
        <f t="shared" si="49"/>
        <v>6.4672902587518593</v>
      </c>
      <c r="K171" s="14">
        <f t="shared" ref="K171" si="52">SUM(J160:J171)</f>
        <v>101.69748310502229</v>
      </c>
      <c r="L171" s="14">
        <f t="shared" si="40"/>
        <v>350</v>
      </c>
      <c r="M171" s="14">
        <f t="shared" si="50"/>
        <v>0</v>
      </c>
      <c r="N171" s="14">
        <f t="shared" si="51"/>
        <v>1077.8817097919766</v>
      </c>
    </row>
    <row r="172" spans="1:14" ht="15.75" thickTop="1" x14ac:dyDescent="0.25">
      <c r="A172" s="36">
        <v>15</v>
      </c>
      <c r="B172" s="25">
        <v>1</v>
      </c>
      <c r="C172" s="25" t="s">
        <v>187</v>
      </c>
      <c r="D172" s="26">
        <f t="shared" si="39"/>
        <v>90</v>
      </c>
      <c r="E172" s="26">
        <f t="shared" si="45"/>
        <v>29.166666666666671</v>
      </c>
      <c r="F172" s="26">
        <f t="shared" si="46"/>
        <v>60.833333333333329</v>
      </c>
      <c r="G172" s="26">
        <f t="shared" si="47"/>
        <v>10280.833333333338</v>
      </c>
      <c r="H172" s="26">
        <f t="shared" si="48"/>
        <v>1118.7458595636656</v>
      </c>
      <c r="I172" s="16">
        <f t="shared" si="42"/>
        <v>80.549701888583911</v>
      </c>
      <c r="J172" s="26">
        <f t="shared" si="49"/>
        <v>6.7124751573819923</v>
      </c>
      <c r="K172" s="25"/>
      <c r="L172" s="26">
        <f t="shared" si="40"/>
        <v>350</v>
      </c>
      <c r="M172" s="26">
        <f t="shared" si="50"/>
        <v>320.83333333333331</v>
      </c>
      <c r="N172" s="26">
        <f t="shared" si="51"/>
        <v>1439.5791928969988</v>
      </c>
    </row>
    <row r="173" spans="1:14" x14ac:dyDescent="0.25">
      <c r="A173" s="32"/>
      <c r="B173" s="11">
        <v>2</v>
      </c>
      <c r="C173" s="11" t="s">
        <v>188</v>
      </c>
      <c r="D173" s="12">
        <f t="shared" si="39"/>
        <v>90</v>
      </c>
      <c r="E173" s="12">
        <f t="shared" si="45"/>
        <v>29.166666666666671</v>
      </c>
      <c r="F173" s="12">
        <f t="shared" si="46"/>
        <v>60.833333333333329</v>
      </c>
      <c r="G173" s="12">
        <f t="shared" si="47"/>
        <v>10341.666666666672</v>
      </c>
      <c r="H173" s="12">
        <f t="shared" si="48"/>
        <v>1057.9125262303323</v>
      </c>
      <c r="I173" s="16">
        <f t="shared" si="42"/>
        <v>76.169701888583916</v>
      </c>
      <c r="J173" s="12">
        <f t="shared" si="49"/>
        <v>6.347475157381993</v>
      </c>
      <c r="K173" s="23"/>
      <c r="L173" s="12">
        <f t="shared" si="40"/>
        <v>350</v>
      </c>
      <c r="M173" s="12">
        <f t="shared" si="50"/>
        <v>291.66666666666669</v>
      </c>
      <c r="N173" s="12">
        <f t="shared" si="51"/>
        <v>1349.5791928969991</v>
      </c>
    </row>
    <row r="174" spans="1:14" x14ac:dyDescent="0.25">
      <c r="A174" s="32"/>
      <c r="B174" s="11">
        <v>3</v>
      </c>
      <c r="C174" s="11" t="s">
        <v>189</v>
      </c>
      <c r="D174" s="12">
        <f t="shared" si="39"/>
        <v>90</v>
      </c>
      <c r="E174" s="12">
        <f t="shared" si="45"/>
        <v>29.166666666666671</v>
      </c>
      <c r="F174" s="12">
        <f t="shared" si="46"/>
        <v>60.833333333333329</v>
      </c>
      <c r="G174" s="12">
        <f t="shared" si="47"/>
        <v>10402.500000000005</v>
      </c>
      <c r="H174" s="12">
        <f t="shared" si="48"/>
        <v>997.07919289699896</v>
      </c>
      <c r="I174" s="16">
        <f t="shared" si="42"/>
        <v>71.78970188858392</v>
      </c>
      <c r="J174" s="12">
        <f t="shared" si="49"/>
        <v>5.9824751573819936</v>
      </c>
      <c r="K174" s="23"/>
      <c r="L174" s="12">
        <f t="shared" si="40"/>
        <v>350</v>
      </c>
      <c r="M174" s="12">
        <f t="shared" si="50"/>
        <v>262.5</v>
      </c>
      <c r="N174" s="12">
        <f t="shared" si="51"/>
        <v>1259.5791928969988</v>
      </c>
    </row>
    <row r="175" spans="1:14" x14ac:dyDescent="0.25">
      <c r="A175" s="32"/>
      <c r="B175" s="11">
        <v>4</v>
      </c>
      <c r="C175" s="11" t="s">
        <v>190</v>
      </c>
      <c r="D175" s="12">
        <f t="shared" si="39"/>
        <v>90</v>
      </c>
      <c r="E175" s="12">
        <f t="shared" si="45"/>
        <v>29.166666666666671</v>
      </c>
      <c r="F175" s="12">
        <f t="shared" si="46"/>
        <v>60.833333333333329</v>
      </c>
      <c r="G175" s="12">
        <f t="shared" si="47"/>
        <v>10463.333333333339</v>
      </c>
      <c r="H175" s="12">
        <f t="shared" si="48"/>
        <v>936.24585956366559</v>
      </c>
      <c r="I175" s="16">
        <f t="shared" si="42"/>
        <v>67.409701888583911</v>
      </c>
      <c r="J175" s="12">
        <f t="shared" si="49"/>
        <v>5.6174751573819925</v>
      </c>
      <c r="K175" s="23"/>
      <c r="L175" s="12">
        <f t="shared" si="40"/>
        <v>350</v>
      </c>
      <c r="M175" s="12">
        <f t="shared" si="50"/>
        <v>233.33333333333331</v>
      </c>
      <c r="N175" s="12">
        <f t="shared" si="51"/>
        <v>1169.5791928969988</v>
      </c>
    </row>
    <row r="176" spans="1:14" x14ac:dyDescent="0.25">
      <c r="A176" s="32"/>
      <c r="B176" s="11">
        <v>5</v>
      </c>
      <c r="C176" s="11" t="s">
        <v>191</v>
      </c>
      <c r="D176" s="12">
        <f t="shared" si="39"/>
        <v>90</v>
      </c>
      <c r="E176" s="12">
        <f t="shared" si="45"/>
        <v>29.166666666666671</v>
      </c>
      <c r="F176" s="12">
        <f t="shared" si="46"/>
        <v>60.833333333333329</v>
      </c>
      <c r="G176" s="12">
        <f t="shared" si="47"/>
        <v>10524.166666666673</v>
      </c>
      <c r="H176" s="12">
        <f t="shared" si="48"/>
        <v>875.41252623033222</v>
      </c>
      <c r="I176" s="16">
        <f t="shared" si="42"/>
        <v>63.029701888583915</v>
      </c>
      <c r="J176" s="12">
        <f t="shared" si="49"/>
        <v>5.2524751573819932</v>
      </c>
      <c r="K176" s="23"/>
      <c r="L176" s="12">
        <f t="shared" si="40"/>
        <v>350</v>
      </c>
      <c r="M176" s="12">
        <f t="shared" si="50"/>
        <v>204.16666666666666</v>
      </c>
      <c r="N176" s="12">
        <f t="shared" si="51"/>
        <v>1079.5791928969988</v>
      </c>
    </row>
    <row r="177" spans="1:14" x14ac:dyDescent="0.25">
      <c r="A177" s="32"/>
      <c r="B177" s="11">
        <v>6</v>
      </c>
      <c r="C177" s="11" t="s">
        <v>192</v>
      </c>
      <c r="D177" s="12">
        <f t="shared" si="39"/>
        <v>90</v>
      </c>
      <c r="E177" s="12">
        <f t="shared" si="45"/>
        <v>29.166666666666671</v>
      </c>
      <c r="F177" s="12">
        <f t="shared" si="46"/>
        <v>60.833333333333329</v>
      </c>
      <c r="G177" s="12">
        <f t="shared" si="47"/>
        <v>10585.000000000007</v>
      </c>
      <c r="H177" s="12">
        <f t="shared" si="48"/>
        <v>814.57919289699885</v>
      </c>
      <c r="I177" s="16">
        <f t="shared" si="42"/>
        <v>58.649701888583913</v>
      </c>
      <c r="J177" s="12">
        <f t="shared" si="49"/>
        <v>4.887475157381993</v>
      </c>
      <c r="K177" s="23"/>
      <c r="L177" s="12">
        <f t="shared" si="40"/>
        <v>350</v>
      </c>
      <c r="M177" s="12">
        <f t="shared" si="50"/>
        <v>175</v>
      </c>
      <c r="N177" s="12">
        <f t="shared" si="51"/>
        <v>989.57919289699885</v>
      </c>
    </row>
    <row r="178" spans="1:14" x14ac:dyDescent="0.25">
      <c r="A178" s="32"/>
      <c r="B178" s="11">
        <v>7</v>
      </c>
      <c r="C178" s="11" t="s">
        <v>193</v>
      </c>
      <c r="D178" s="12">
        <f t="shared" si="39"/>
        <v>90</v>
      </c>
      <c r="E178" s="12">
        <f t="shared" si="45"/>
        <v>29.166666666666671</v>
      </c>
      <c r="F178" s="12">
        <f t="shared" si="46"/>
        <v>60.833333333333329</v>
      </c>
      <c r="G178" s="12">
        <f t="shared" si="47"/>
        <v>10645.833333333341</v>
      </c>
      <c r="H178" s="12">
        <f t="shared" si="48"/>
        <v>753.74585956366548</v>
      </c>
      <c r="I178" s="16">
        <f t="shared" si="42"/>
        <v>54.26970188858391</v>
      </c>
      <c r="J178" s="12">
        <f t="shared" si="49"/>
        <v>4.5224751573819928</v>
      </c>
      <c r="K178" s="23"/>
      <c r="L178" s="12">
        <f t="shared" si="40"/>
        <v>350</v>
      </c>
      <c r="M178" s="12">
        <f t="shared" si="50"/>
        <v>145.83333333333331</v>
      </c>
      <c r="N178" s="12">
        <f t="shared" si="51"/>
        <v>899.57919289699885</v>
      </c>
    </row>
    <row r="179" spans="1:14" x14ac:dyDescent="0.25">
      <c r="A179" s="32"/>
      <c r="B179" s="11">
        <v>8</v>
      </c>
      <c r="C179" s="11" t="s">
        <v>194</v>
      </c>
      <c r="D179" s="12">
        <f t="shared" si="39"/>
        <v>90</v>
      </c>
      <c r="E179" s="12">
        <f t="shared" si="45"/>
        <v>29.166666666666671</v>
      </c>
      <c r="F179" s="12">
        <f t="shared" si="46"/>
        <v>60.833333333333329</v>
      </c>
      <c r="G179" s="12">
        <f t="shared" si="47"/>
        <v>10706.666666666675</v>
      </c>
      <c r="H179" s="12">
        <f t="shared" si="48"/>
        <v>692.91252623033211</v>
      </c>
      <c r="I179" s="16">
        <f t="shared" si="42"/>
        <v>49.889701888583907</v>
      </c>
      <c r="J179" s="12">
        <f t="shared" si="49"/>
        <v>4.1574751573819926</v>
      </c>
      <c r="K179" s="23"/>
      <c r="L179" s="12">
        <f t="shared" si="40"/>
        <v>350</v>
      </c>
      <c r="M179" s="12">
        <f t="shared" si="50"/>
        <v>116.66666666666666</v>
      </c>
      <c r="N179" s="12">
        <f t="shared" si="51"/>
        <v>809.57919289699873</v>
      </c>
    </row>
    <row r="180" spans="1:14" x14ac:dyDescent="0.25">
      <c r="A180" s="32"/>
      <c r="B180" s="11">
        <v>9</v>
      </c>
      <c r="C180" s="11" t="s">
        <v>195</v>
      </c>
      <c r="D180" s="12">
        <f t="shared" si="39"/>
        <v>90</v>
      </c>
      <c r="E180" s="12">
        <f t="shared" si="45"/>
        <v>29.166666666666671</v>
      </c>
      <c r="F180" s="12">
        <f t="shared" si="46"/>
        <v>60.833333333333329</v>
      </c>
      <c r="G180" s="12">
        <f t="shared" si="47"/>
        <v>10767.500000000009</v>
      </c>
      <c r="H180" s="12">
        <f t="shared" si="48"/>
        <v>632.07919289699873</v>
      </c>
      <c r="I180" s="16">
        <f t="shared" si="42"/>
        <v>45.509701888583905</v>
      </c>
      <c r="J180" s="12">
        <f t="shared" si="49"/>
        <v>3.7924751573819919</v>
      </c>
      <c r="K180" s="23"/>
      <c r="L180" s="12">
        <f t="shared" si="40"/>
        <v>350</v>
      </c>
      <c r="M180" s="12">
        <f t="shared" si="50"/>
        <v>87.5</v>
      </c>
      <c r="N180" s="12">
        <f t="shared" si="51"/>
        <v>719.57919289699873</v>
      </c>
    </row>
    <row r="181" spans="1:14" x14ac:dyDescent="0.25">
      <c r="A181" s="32"/>
      <c r="B181" s="11">
        <v>10</v>
      </c>
      <c r="C181" s="11" t="s">
        <v>196</v>
      </c>
      <c r="D181" s="12">
        <f t="shared" si="39"/>
        <v>90</v>
      </c>
      <c r="E181" s="12">
        <f t="shared" si="45"/>
        <v>29.166666666666671</v>
      </c>
      <c r="F181" s="12">
        <f t="shared" si="46"/>
        <v>60.833333333333329</v>
      </c>
      <c r="G181" s="12">
        <f t="shared" si="47"/>
        <v>10828.333333333343</v>
      </c>
      <c r="H181" s="12">
        <f t="shared" si="48"/>
        <v>571.24585956366536</v>
      </c>
      <c r="I181" s="16">
        <f t="shared" si="42"/>
        <v>41.129701888583902</v>
      </c>
      <c r="J181" s="12">
        <f t="shared" si="49"/>
        <v>3.4274751573819917</v>
      </c>
      <c r="K181" s="23"/>
      <c r="L181" s="12">
        <f t="shared" si="40"/>
        <v>350</v>
      </c>
      <c r="M181" s="12">
        <f t="shared" si="50"/>
        <v>58.333333333333314</v>
      </c>
      <c r="N181" s="12">
        <f t="shared" si="51"/>
        <v>629.57919289699862</v>
      </c>
    </row>
    <row r="182" spans="1:14" x14ac:dyDescent="0.25">
      <c r="A182" s="32"/>
      <c r="B182" s="11">
        <v>11</v>
      </c>
      <c r="C182" s="11" t="s">
        <v>197</v>
      </c>
      <c r="D182" s="12">
        <f t="shared" si="39"/>
        <v>90</v>
      </c>
      <c r="E182" s="12">
        <f t="shared" si="45"/>
        <v>29.166666666666671</v>
      </c>
      <c r="F182" s="12">
        <f t="shared" si="46"/>
        <v>60.833333333333329</v>
      </c>
      <c r="G182" s="12">
        <f t="shared" si="47"/>
        <v>10889.166666666677</v>
      </c>
      <c r="H182" s="12">
        <f t="shared" si="48"/>
        <v>510.41252623033205</v>
      </c>
      <c r="I182" s="16">
        <f t="shared" si="42"/>
        <v>36.749701888583907</v>
      </c>
      <c r="J182" s="12">
        <f t="shared" si="49"/>
        <v>3.0624751573819924</v>
      </c>
      <c r="K182" s="23"/>
      <c r="L182" s="12">
        <f t="shared" si="40"/>
        <v>350</v>
      </c>
      <c r="M182" s="12">
        <f t="shared" si="50"/>
        <v>29.166666666666629</v>
      </c>
      <c r="N182" s="12">
        <f t="shared" si="51"/>
        <v>539.57919289699862</v>
      </c>
    </row>
    <row r="183" spans="1:14" ht="15.75" thickBot="1" x14ac:dyDescent="0.3">
      <c r="A183" s="33"/>
      <c r="B183" s="13">
        <v>12</v>
      </c>
      <c r="C183" s="13" t="s">
        <v>198</v>
      </c>
      <c r="D183" s="14">
        <f t="shared" si="39"/>
        <v>90</v>
      </c>
      <c r="E183" s="14">
        <f t="shared" si="45"/>
        <v>29.166666666666671</v>
      </c>
      <c r="F183" s="14">
        <f t="shared" si="46"/>
        <v>60.833333333333329</v>
      </c>
      <c r="G183" s="14">
        <f t="shared" si="47"/>
        <v>10950.000000000011</v>
      </c>
      <c r="H183" s="14">
        <f t="shared" si="48"/>
        <v>449.57919289699873</v>
      </c>
      <c r="I183" s="14">
        <f t="shared" si="42"/>
        <v>32.369701888583904</v>
      </c>
      <c r="J183" s="14">
        <f t="shared" si="49"/>
        <v>2.6974751573819922</v>
      </c>
      <c r="K183" s="14">
        <f t="shared" ref="K183" si="53">SUM(J172:J183)</f>
        <v>56.459701888583915</v>
      </c>
      <c r="L183" s="14">
        <f t="shared" si="40"/>
        <v>350</v>
      </c>
      <c r="M183" s="14">
        <f t="shared" si="50"/>
        <v>0</v>
      </c>
      <c r="N183" s="14">
        <f t="shared" si="51"/>
        <v>449.57919289699873</v>
      </c>
    </row>
    <row r="184" spans="1:14" ht="15.75" thickTop="1" x14ac:dyDescent="0.25">
      <c r="A184" s="36">
        <v>16</v>
      </c>
      <c r="B184" s="25">
        <v>1</v>
      </c>
      <c r="C184" s="25" t="s">
        <v>199</v>
      </c>
      <c r="D184" s="26">
        <f t="shared" si="39"/>
        <v>90</v>
      </c>
      <c r="E184" s="26">
        <f t="shared" si="45"/>
        <v>29.166666666666671</v>
      </c>
      <c r="F184" s="26">
        <f t="shared" si="46"/>
        <v>60.833333333333329</v>
      </c>
      <c r="G184" s="26">
        <f t="shared" si="47"/>
        <v>11010.833333333345</v>
      </c>
      <c r="H184" s="26">
        <f t="shared" si="48"/>
        <v>445.20556145224936</v>
      </c>
      <c r="I184" s="16">
        <f t="shared" si="42"/>
        <v>32.054800424561954</v>
      </c>
      <c r="J184" s="26">
        <f t="shared" si="49"/>
        <v>2.6712333687134961</v>
      </c>
      <c r="K184" s="25"/>
      <c r="L184" s="26">
        <f t="shared" si="40"/>
        <v>350</v>
      </c>
      <c r="M184" s="26">
        <f t="shared" si="50"/>
        <v>320.83333333333331</v>
      </c>
      <c r="N184" s="26">
        <f t="shared" si="51"/>
        <v>766.03889478558267</v>
      </c>
    </row>
    <row r="185" spans="1:14" x14ac:dyDescent="0.25">
      <c r="A185" s="32"/>
      <c r="B185" s="11">
        <v>2</v>
      </c>
      <c r="C185" s="11" t="s">
        <v>200</v>
      </c>
      <c r="D185" s="12">
        <f t="shared" si="39"/>
        <v>90</v>
      </c>
      <c r="E185" s="12">
        <f t="shared" si="45"/>
        <v>29.166666666666671</v>
      </c>
      <c r="F185" s="12">
        <f t="shared" si="46"/>
        <v>60.833333333333329</v>
      </c>
      <c r="G185" s="12">
        <f t="shared" si="47"/>
        <v>11071.666666666679</v>
      </c>
      <c r="H185" s="12">
        <f t="shared" si="48"/>
        <v>384.37222811891604</v>
      </c>
      <c r="I185" s="16">
        <f t="shared" si="42"/>
        <v>27.674800424561951</v>
      </c>
      <c r="J185" s="12">
        <f t="shared" si="49"/>
        <v>2.3062333687134959</v>
      </c>
      <c r="K185" s="23"/>
      <c r="L185" s="12">
        <f t="shared" si="40"/>
        <v>350</v>
      </c>
      <c r="M185" s="12">
        <f t="shared" si="50"/>
        <v>291.66666666666669</v>
      </c>
      <c r="N185" s="12">
        <f t="shared" si="51"/>
        <v>676.03889478558267</v>
      </c>
    </row>
    <row r="186" spans="1:14" x14ac:dyDescent="0.25">
      <c r="A186" s="32"/>
      <c r="B186" s="11">
        <v>3</v>
      </c>
      <c r="C186" s="11" t="s">
        <v>201</v>
      </c>
      <c r="D186" s="12">
        <f t="shared" si="39"/>
        <v>90</v>
      </c>
      <c r="E186" s="12">
        <f t="shared" si="45"/>
        <v>29.166666666666671</v>
      </c>
      <c r="F186" s="12">
        <f t="shared" si="46"/>
        <v>60.833333333333329</v>
      </c>
      <c r="G186" s="12">
        <f t="shared" si="47"/>
        <v>11132.500000000013</v>
      </c>
      <c r="H186" s="12">
        <f t="shared" si="48"/>
        <v>323.53889478558273</v>
      </c>
      <c r="I186" s="16">
        <f t="shared" si="42"/>
        <v>23.294800424561956</v>
      </c>
      <c r="J186" s="12">
        <f t="shared" si="49"/>
        <v>1.9412333687134964</v>
      </c>
      <c r="K186" s="23"/>
      <c r="L186" s="12">
        <f t="shared" si="40"/>
        <v>350</v>
      </c>
      <c r="M186" s="12">
        <f t="shared" si="50"/>
        <v>262.5</v>
      </c>
      <c r="N186" s="12">
        <f t="shared" si="51"/>
        <v>586.03889478558267</v>
      </c>
    </row>
    <row r="187" spans="1:14" x14ac:dyDescent="0.25">
      <c r="A187" s="32"/>
      <c r="B187" s="11">
        <v>4</v>
      </c>
      <c r="C187" s="11" t="s">
        <v>202</v>
      </c>
      <c r="D187" s="12">
        <f t="shared" si="39"/>
        <v>90</v>
      </c>
      <c r="E187" s="12">
        <f t="shared" si="45"/>
        <v>29.166666666666671</v>
      </c>
      <c r="F187" s="12">
        <f t="shared" si="46"/>
        <v>60.833333333333329</v>
      </c>
      <c r="G187" s="12">
        <f t="shared" si="47"/>
        <v>11193.333333333347</v>
      </c>
      <c r="H187" s="12">
        <f t="shared" si="48"/>
        <v>262.70556145224941</v>
      </c>
      <c r="I187" s="16">
        <f t="shared" si="42"/>
        <v>18.914800424561957</v>
      </c>
      <c r="J187" s="12">
        <f t="shared" si="49"/>
        <v>1.5762333687134964</v>
      </c>
      <c r="K187" s="23"/>
      <c r="L187" s="12">
        <f t="shared" si="40"/>
        <v>350</v>
      </c>
      <c r="M187" s="12">
        <f t="shared" si="50"/>
        <v>233.33333333333331</v>
      </c>
      <c r="N187" s="12">
        <f t="shared" si="51"/>
        <v>496.03889478558273</v>
      </c>
    </row>
    <row r="188" spans="1:14" x14ac:dyDescent="0.25">
      <c r="A188" s="32"/>
      <c r="B188" s="11">
        <v>5</v>
      </c>
      <c r="C188" s="11" t="s">
        <v>203</v>
      </c>
      <c r="D188" s="12">
        <f t="shared" si="39"/>
        <v>90</v>
      </c>
      <c r="E188" s="12">
        <f t="shared" si="45"/>
        <v>29.166666666666671</v>
      </c>
      <c r="F188" s="12">
        <f t="shared" si="46"/>
        <v>60.833333333333329</v>
      </c>
      <c r="G188" s="12">
        <f t="shared" si="47"/>
        <v>11254.166666666681</v>
      </c>
      <c r="H188" s="12">
        <f t="shared" si="48"/>
        <v>201.8722281189161</v>
      </c>
      <c r="I188" s="16">
        <f t="shared" si="42"/>
        <v>14.534800424561958</v>
      </c>
      <c r="J188" s="12">
        <f t="shared" si="49"/>
        <v>1.2112333687134964</v>
      </c>
      <c r="K188" s="23"/>
      <c r="L188" s="12">
        <f t="shared" si="40"/>
        <v>350</v>
      </c>
      <c r="M188" s="12">
        <f t="shared" si="50"/>
        <v>204.16666666666666</v>
      </c>
      <c r="N188" s="12">
        <f t="shared" si="51"/>
        <v>406.03889478558278</v>
      </c>
    </row>
    <row r="189" spans="1:14" x14ac:dyDescent="0.25">
      <c r="A189" s="32"/>
      <c r="B189" s="11">
        <v>6</v>
      </c>
      <c r="C189" s="11" t="s">
        <v>204</v>
      </c>
      <c r="D189" s="12">
        <f t="shared" si="39"/>
        <v>90</v>
      </c>
      <c r="E189" s="12">
        <f t="shared" si="45"/>
        <v>29.166666666666671</v>
      </c>
      <c r="F189" s="12">
        <f t="shared" si="46"/>
        <v>60.833333333333329</v>
      </c>
      <c r="G189" s="12">
        <f t="shared" si="47"/>
        <v>11315.000000000015</v>
      </c>
      <c r="H189" s="12">
        <f t="shared" si="48"/>
        <v>141.03889478558278</v>
      </c>
      <c r="I189" s="16">
        <f t="shared" si="42"/>
        <v>10.154800424561961</v>
      </c>
      <c r="J189" s="12">
        <f t="shared" si="49"/>
        <v>0.84623336871349675</v>
      </c>
      <c r="K189" s="23"/>
      <c r="L189" s="12">
        <f t="shared" si="40"/>
        <v>350</v>
      </c>
      <c r="M189" s="12">
        <f t="shared" si="50"/>
        <v>175</v>
      </c>
      <c r="N189" s="12">
        <f t="shared" si="51"/>
        <v>316.03889478558278</v>
      </c>
    </row>
    <row r="190" spans="1:14" x14ac:dyDescent="0.25">
      <c r="A190" s="32"/>
      <c r="B190" s="11">
        <v>7</v>
      </c>
      <c r="C190" s="11" t="s">
        <v>205</v>
      </c>
      <c r="D190" s="12">
        <f t="shared" si="39"/>
        <v>90</v>
      </c>
      <c r="E190" s="12">
        <f t="shared" si="45"/>
        <v>29.166666666666671</v>
      </c>
      <c r="F190" s="12">
        <f t="shared" si="46"/>
        <v>60.833333333333329</v>
      </c>
      <c r="G190" s="12">
        <f t="shared" si="47"/>
        <v>11375.833333333348</v>
      </c>
      <c r="H190" s="12">
        <f t="shared" si="48"/>
        <v>80.205561452249455</v>
      </c>
      <c r="I190" s="16">
        <f t="shared" si="42"/>
        <v>5.7748004245619606</v>
      </c>
      <c r="J190" s="12">
        <f t="shared" si="49"/>
        <v>0.4812333687134967</v>
      </c>
      <c r="K190" s="23"/>
      <c r="L190" s="12">
        <f t="shared" si="40"/>
        <v>350</v>
      </c>
      <c r="M190" s="12">
        <f t="shared" si="50"/>
        <v>145.83333333333331</v>
      </c>
      <c r="N190" s="12">
        <f t="shared" si="51"/>
        <v>226.03889478558278</v>
      </c>
    </row>
    <row r="191" spans="1:14" x14ac:dyDescent="0.25">
      <c r="A191" s="32"/>
      <c r="B191" s="11">
        <v>8</v>
      </c>
      <c r="C191" s="11" t="s">
        <v>206</v>
      </c>
      <c r="D191" s="12">
        <f t="shared" si="39"/>
        <v>90</v>
      </c>
      <c r="E191" s="12">
        <f t="shared" si="45"/>
        <v>29.166666666666671</v>
      </c>
      <c r="F191" s="12">
        <f t="shared" si="46"/>
        <v>60.833333333333329</v>
      </c>
      <c r="G191" s="12">
        <f t="shared" si="47"/>
        <v>11436.666666666682</v>
      </c>
      <c r="H191" s="12">
        <f t="shared" si="48"/>
        <v>19.372228118916127</v>
      </c>
      <c r="I191" s="16">
        <f t="shared" si="42"/>
        <v>1.394800424561961</v>
      </c>
      <c r="J191" s="12">
        <f t="shared" si="49"/>
        <v>0.11623336871349675</v>
      </c>
      <c r="K191" s="23"/>
      <c r="L191" s="12">
        <f t="shared" si="40"/>
        <v>350</v>
      </c>
      <c r="M191" s="12">
        <f t="shared" si="50"/>
        <v>116.66666666666666</v>
      </c>
      <c r="N191" s="12">
        <f t="shared" si="51"/>
        <v>136.03889478558278</v>
      </c>
    </row>
    <row r="192" spans="1:14" x14ac:dyDescent="0.25">
      <c r="A192" s="32"/>
      <c r="B192" s="11">
        <v>9</v>
      </c>
      <c r="C192" s="11" t="s">
        <v>207</v>
      </c>
      <c r="D192" s="12">
        <f t="shared" si="39"/>
        <v>90</v>
      </c>
      <c r="E192" s="12">
        <f t="shared" si="45"/>
        <v>29.166666666666671</v>
      </c>
      <c r="F192" s="12">
        <f t="shared" si="46"/>
        <v>60.833333333333329</v>
      </c>
      <c r="G192" s="12">
        <f t="shared" si="47"/>
        <v>11497.500000000016</v>
      </c>
      <c r="H192" s="12">
        <f t="shared" si="48"/>
        <v>-41.461105214417202</v>
      </c>
      <c r="I192" s="16">
        <f t="shared" si="42"/>
        <v>-2.9851995754380383</v>
      </c>
      <c r="J192" s="12">
        <f t="shared" si="49"/>
        <v>-0.2487666312865032</v>
      </c>
      <c r="K192" s="23"/>
      <c r="L192" s="12">
        <f t="shared" si="40"/>
        <v>350</v>
      </c>
      <c r="M192" s="12">
        <f t="shared" si="50"/>
        <v>87.5</v>
      </c>
      <c r="N192" s="12">
        <f t="shared" si="51"/>
        <v>46.038894785582798</v>
      </c>
    </row>
    <row r="193" spans="1:14" x14ac:dyDescent="0.25">
      <c r="A193" s="32"/>
      <c r="B193" s="11">
        <v>10</v>
      </c>
      <c r="C193" s="11" t="s">
        <v>208</v>
      </c>
      <c r="D193" s="12">
        <f t="shared" si="39"/>
        <v>90</v>
      </c>
      <c r="E193" s="12">
        <f t="shared" si="45"/>
        <v>29.166666666666671</v>
      </c>
      <c r="F193" s="12">
        <f t="shared" si="46"/>
        <v>60.833333333333329</v>
      </c>
      <c r="G193" s="12">
        <f t="shared" si="47"/>
        <v>11558.33333333335</v>
      </c>
      <c r="H193" s="12">
        <f t="shared" si="48"/>
        <v>-102.29443854775053</v>
      </c>
      <c r="I193" s="16">
        <f t="shared" si="42"/>
        <v>-7.3651995754380373</v>
      </c>
      <c r="J193" s="12">
        <f t="shared" si="49"/>
        <v>-0.61376663128650311</v>
      </c>
      <c r="K193" s="23"/>
      <c r="L193" s="12">
        <f t="shared" si="40"/>
        <v>350</v>
      </c>
      <c r="M193" s="12">
        <f t="shared" si="50"/>
        <v>58.333333333333314</v>
      </c>
      <c r="N193" s="12">
        <f t="shared" si="51"/>
        <v>-43.961105214417216</v>
      </c>
    </row>
    <row r="194" spans="1:14" x14ac:dyDescent="0.25">
      <c r="A194" s="32"/>
      <c r="B194" s="11">
        <v>11</v>
      </c>
      <c r="C194" s="11" t="s">
        <v>209</v>
      </c>
      <c r="D194" s="12">
        <f t="shared" si="39"/>
        <v>90</v>
      </c>
      <c r="E194" s="12">
        <f t="shared" si="45"/>
        <v>29.166666666666671</v>
      </c>
      <c r="F194" s="12">
        <f t="shared" si="46"/>
        <v>60.833333333333329</v>
      </c>
      <c r="G194" s="12">
        <f t="shared" si="47"/>
        <v>11619.166666666684</v>
      </c>
      <c r="H194" s="12">
        <f t="shared" si="48"/>
        <v>-163.12777188108385</v>
      </c>
      <c r="I194" s="16">
        <f t="shared" si="42"/>
        <v>-11.745199575438036</v>
      </c>
      <c r="J194" s="12">
        <f t="shared" si="49"/>
        <v>-0.97876663128650299</v>
      </c>
      <c r="K194" s="23"/>
      <c r="L194" s="12">
        <f t="shared" si="40"/>
        <v>350</v>
      </c>
      <c r="M194" s="12">
        <f t="shared" si="50"/>
        <v>29.166666666666629</v>
      </c>
      <c r="N194" s="12">
        <f t="shared" si="51"/>
        <v>-133.96110521441722</v>
      </c>
    </row>
    <row r="195" spans="1:14" ht="15.75" thickBot="1" x14ac:dyDescent="0.3">
      <c r="A195" s="33"/>
      <c r="B195" s="13">
        <v>12</v>
      </c>
      <c r="C195" s="13" t="s">
        <v>210</v>
      </c>
      <c r="D195" s="14">
        <f t="shared" si="39"/>
        <v>90</v>
      </c>
      <c r="E195" s="14">
        <f t="shared" si="45"/>
        <v>29.166666666666671</v>
      </c>
      <c r="F195" s="14">
        <f t="shared" si="46"/>
        <v>60.833333333333329</v>
      </c>
      <c r="G195" s="14">
        <f t="shared" si="47"/>
        <v>11680.000000000018</v>
      </c>
      <c r="H195" s="14">
        <f t="shared" si="48"/>
        <v>-223.96110521441716</v>
      </c>
      <c r="I195" s="14">
        <f t="shared" si="42"/>
        <v>-16.125199575438035</v>
      </c>
      <c r="J195" s="14">
        <f t="shared" si="49"/>
        <v>-1.3437666312865029</v>
      </c>
      <c r="K195" s="14">
        <f t="shared" ref="K195" si="54">SUM(J184:J195)</f>
        <v>7.9648004245619592</v>
      </c>
      <c r="L195" s="14">
        <f t="shared" si="40"/>
        <v>350</v>
      </c>
      <c r="M195" s="14">
        <f t="shared" si="50"/>
        <v>0</v>
      </c>
      <c r="N195" s="14">
        <f t="shared" si="51"/>
        <v>-223.96110521441716</v>
      </c>
    </row>
    <row r="196" spans="1:14" ht="15.75" thickTop="1" x14ac:dyDescent="0.25">
      <c r="A196" s="36">
        <v>17</v>
      </c>
      <c r="B196" s="25">
        <v>1</v>
      </c>
      <c r="C196" s="25" t="s">
        <v>211</v>
      </c>
      <c r="D196" s="26">
        <f t="shared" ref="D196:D259" si="55">$Q$4</f>
        <v>90</v>
      </c>
      <c r="E196" s="26">
        <f t="shared" si="45"/>
        <v>29.166666666666671</v>
      </c>
      <c r="F196" s="26">
        <f t="shared" si="46"/>
        <v>60.833333333333329</v>
      </c>
      <c r="G196" s="26">
        <f t="shared" si="47"/>
        <v>11740.833333333352</v>
      </c>
      <c r="H196" s="26">
        <f t="shared" si="48"/>
        <v>-276.82963812318849</v>
      </c>
      <c r="I196" s="16">
        <f t="shared" si="42"/>
        <v>-19.931733944869571</v>
      </c>
      <c r="J196" s="26">
        <f t="shared" si="49"/>
        <v>-1.6609778287391308</v>
      </c>
      <c r="K196" s="25"/>
      <c r="L196" s="26">
        <f t="shared" ref="L196:L259" si="56">$R$6</f>
        <v>350</v>
      </c>
      <c r="M196" s="26">
        <f t="shared" si="50"/>
        <v>320.83333333333331</v>
      </c>
      <c r="N196" s="26">
        <f t="shared" si="51"/>
        <v>44.003695210144826</v>
      </c>
    </row>
    <row r="197" spans="1:14" x14ac:dyDescent="0.25">
      <c r="A197" s="32"/>
      <c r="B197" s="11">
        <v>2</v>
      </c>
      <c r="C197" s="11" t="s">
        <v>212</v>
      </c>
      <c r="D197" s="12">
        <f t="shared" si="55"/>
        <v>90</v>
      </c>
      <c r="E197" s="12">
        <f t="shared" si="45"/>
        <v>29.166666666666671</v>
      </c>
      <c r="F197" s="12">
        <f t="shared" si="46"/>
        <v>60.833333333333329</v>
      </c>
      <c r="G197" s="12">
        <f t="shared" si="47"/>
        <v>11801.666666666686</v>
      </c>
      <c r="H197" s="12">
        <f t="shared" si="48"/>
        <v>-337.6629714565218</v>
      </c>
      <c r="I197" s="16">
        <f t="shared" si="42"/>
        <v>-24.31173394486957</v>
      </c>
      <c r="J197" s="12">
        <f t="shared" si="49"/>
        <v>-2.0259778287391308</v>
      </c>
      <c r="K197" s="23"/>
      <c r="L197" s="12">
        <f t="shared" si="56"/>
        <v>350</v>
      </c>
      <c r="M197" s="12">
        <f t="shared" si="50"/>
        <v>291.66666666666669</v>
      </c>
      <c r="N197" s="12">
        <f t="shared" si="51"/>
        <v>-45.996304789855117</v>
      </c>
    </row>
    <row r="198" spans="1:14" x14ac:dyDescent="0.25">
      <c r="A198" s="32"/>
      <c r="B198" s="11">
        <v>3</v>
      </c>
      <c r="C198" s="11" t="s">
        <v>213</v>
      </c>
      <c r="D198" s="12">
        <f t="shared" si="55"/>
        <v>90</v>
      </c>
      <c r="E198" s="12">
        <f t="shared" si="45"/>
        <v>29.166666666666671</v>
      </c>
      <c r="F198" s="12">
        <f t="shared" si="46"/>
        <v>60.833333333333329</v>
      </c>
      <c r="G198" s="12">
        <f t="shared" si="47"/>
        <v>11862.50000000002</v>
      </c>
      <c r="H198" s="12">
        <f t="shared" si="48"/>
        <v>-398.49630478985512</v>
      </c>
      <c r="I198" s="16">
        <f t="shared" si="42"/>
        <v>-28.691733944869565</v>
      </c>
      <c r="J198" s="12">
        <f t="shared" si="49"/>
        <v>-2.3909778287391306</v>
      </c>
      <c r="K198" s="23"/>
      <c r="L198" s="12">
        <f t="shared" si="56"/>
        <v>350</v>
      </c>
      <c r="M198" s="12">
        <f t="shared" si="50"/>
        <v>262.5</v>
      </c>
      <c r="N198" s="12">
        <f t="shared" si="51"/>
        <v>-135.99630478985512</v>
      </c>
    </row>
    <row r="199" spans="1:14" x14ac:dyDescent="0.25">
      <c r="A199" s="32"/>
      <c r="B199" s="11">
        <v>4</v>
      </c>
      <c r="C199" s="11" t="s">
        <v>214</v>
      </c>
      <c r="D199" s="12">
        <f t="shared" si="55"/>
        <v>90</v>
      </c>
      <c r="E199" s="12">
        <f t="shared" si="45"/>
        <v>29.166666666666671</v>
      </c>
      <c r="F199" s="12">
        <f t="shared" si="46"/>
        <v>60.833333333333329</v>
      </c>
      <c r="G199" s="12">
        <f t="shared" si="47"/>
        <v>11923.333333333354</v>
      </c>
      <c r="H199" s="12">
        <f t="shared" si="48"/>
        <v>-459.32963812318843</v>
      </c>
      <c r="I199" s="16">
        <f t="shared" si="42"/>
        <v>-33.071733944869564</v>
      </c>
      <c r="J199" s="12">
        <f t="shared" si="49"/>
        <v>-2.7559778287391303</v>
      </c>
      <c r="K199" s="23"/>
      <c r="L199" s="12">
        <f t="shared" si="56"/>
        <v>350</v>
      </c>
      <c r="M199" s="12">
        <f t="shared" si="50"/>
        <v>233.33333333333331</v>
      </c>
      <c r="N199" s="12">
        <f t="shared" si="51"/>
        <v>-225.99630478985512</v>
      </c>
    </row>
    <row r="200" spans="1:14" x14ac:dyDescent="0.25">
      <c r="A200" s="32"/>
      <c r="B200" s="11">
        <v>5</v>
      </c>
      <c r="C200" s="11" t="s">
        <v>215</v>
      </c>
      <c r="D200" s="12">
        <f t="shared" si="55"/>
        <v>90</v>
      </c>
      <c r="E200" s="12">
        <f t="shared" si="45"/>
        <v>29.166666666666671</v>
      </c>
      <c r="F200" s="12">
        <f t="shared" si="46"/>
        <v>60.833333333333329</v>
      </c>
      <c r="G200" s="12">
        <f t="shared" si="47"/>
        <v>11984.166666666688</v>
      </c>
      <c r="H200" s="12">
        <f t="shared" si="48"/>
        <v>-520.16297145652175</v>
      </c>
      <c r="I200" s="16">
        <f t="shared" si="42"/>
        <v>-37.451733944869559</v>
      </c>
      <c r="J200" s="12">
        <f t="shared" si="49"/>
        <v>-3.1209778287391301</v>
      </c>
      <c r="K200" s="23"/>
      <c r="L200" s="12">
        <f t="shared" si="56"/>
        <v>350</v>
      </c>
      <c r="M200" s="12">
        <f t="shared" si="50"/>
        <v>204.16666666666666</v>
      </c>
      <c r="N200" s="12">
        <f t="shared" si="51"/>
        <v>-315.99630478985512</v>
      </c>
    </row>
    <row r="201" spans="1:14" x14ac:dyDescent="0.25">
      <c r="A201" s="32"/>
      <c r="B201" s="11">
        <v>6</v>
      </c>
      <c r="C201" s="11" t="s">
        <v>216</v>
      </c>
      <c r="D201" s="12">
        <f t="shared" si="55"/>
        <v>90</v>
      </c>
      <c r="E201" s="12">
        <f t="shared" si="45"/>
        <v>29.166666666666671</v>
      </c>
      <c r="F201" s="12">
        <f t="shared" si="46"/>
        <v>60.833333333333329</v>
      </c>
      <c r="G201" s="12">
        <f t="shared" si="47"/>
        <v>12045.000000000022</v>
      </c>
      <c r="H201" s="12">
        <f t="shared" si="48"/>
        <v>-580.99630478985512</v>
      </c>
      <c r="I201" s="16">
        <f t="shared" si="42"/>
        <v>-41.831733944869562</v>
      </c>
      <c r="J201" s="12">
        <f t="shared" si="49"/>
        <v>-3.4859778287391303</v>
      </c>
      <c r="K201" s="23"/>
      <c r="L201" s="12">
        <f t="shared" si="56"/>
        <v>350</v>
      </c>
      <c r="M201" s="12">
        <f t="shared" si="50"/>
        <v>175</v>
      </c>
      <c r="N201" s="12">
        <f t="shared" si="51"/>
        <v>-405.99630478985512</v>
      </c>
    </row>
    <row r="202" spans="1:14" x14ac:dyDescent="0.25">
      <c r="A202" s="32"/>
      <c r="B202" s="11">
        <v>7</v>
      </c>
      <c r="C202" s="11" t="s">
        <v>217</v>
      </c>
      <c r="D202" s="12">
        <f t="shared" si="55"/>
        <v>90</v>
      </c>
      <c r="E202" s="12">
        <f t="shared" si="45"/>
        <v>29.166666666666671</v>
      </c>
      <c r="F202" s="12">
        <f t="shared" si="46"/>
        <v>60.833333333333329</v>
      </c>
      <c r="G202" s="12">
        <f t="shared" si="47"/>
        <v>12105.833333333356</v>
      </c>
      <c r="H202" s="12">
        <f t="shared" si="48"/>
        <v>-641.82963812318849</v>
      </c>
      <c r="I202" s="16">
        <f t="shared" si="42"/>
        <v>-46.211733944869565</v>
      </c>
      <c r="J202" s="12">
        <f t="shared" si="49"/>
        <v>-3.8509778287391305</v>
      </c>
      <c r="K202" s="23"/>
      <c r="L202" s="12">
        <f t="shared" si="56"/>
        <v>350</v>
      </c>
      <c r="M202" s="12">
        <f t="shared" si="50"/>
        <v>145.83333333333331</v>
      </c>
      <c r="N202" s="12">
        <f t="shared" si="51"/>
        <v>-495.99630478985517</v>
      </c>
    </row>
    <row r="203" spans="1:14" x14ac:dyDescent="0.25">
      <c r="A203" s="32"/>
      <c r="B203" s="11">
        <v>8</v>
      </c>
      <c r="C203" s="11" t="s">
        <v>218</v>
      </c>
      <c r="D203" s="12">
        <f t="shared" si="55"/>
        <v>90</v>
      </c>
      <c r="E203" s="12">
        <f t="shared" si="45"/>
        <v>29.166666666666671</v>
      </c>
      <c r="F203" s="12">
        <f t="shared" si="46"/>
        <v>60.833333333333329</v>
      </c>
      <c r="G203" s="12">
        <f t="shared" si="47"/>
        <v>12166.66666666669</v>
      </c>
      <c r="H203" s="12">
        <f t="shared" si="48"/>
        <v>-702.66297145652186</v>
      </c>
      <c r="I203" s="16">
        <f t="shared" si="42"/>
        <v>-50.591733944869567</v>
      </c>
      <c r="J203" s="12">
        <f t="shared" si="49"/>
        <v>-4.2159778287391303</v>
      </c>
      <c r="K203" s="23"/>
      <c r="L203" s="12">
        <f t="shared" si="56"/>
        <v>350</v>
      </c>
      <c r="M203" s="12">
        <f t="shared" si="50"/>
        <v>116.66666666666666</v>
      </c>
      <c r="N203" s="12">
        <f t="shared" si="51"/>
        <v>-585.99630478985523</v>
      </c>
    </row>
    <row r="204" spans="1:14" x14ac:dyDescent="0.25">
      <c r="A204" s="32"/>
      <c r="B204" s="11">
        <v>9</v>
      </c>
      <c r="C204" s="11" t="s">
        <v>219</v>
      </c>
      <c r="D204" s="12">
        <f t="shared" si="55"/>
        <v>90</v>
      </c>
      <c r="E204" s="12">
        <f t="shared" si="45"/>
        <v>29.166666666666671</v>
      </c>
      <c r="F204" s="12">
        <f t="shared" si="46"/>
        <v>60.833333333333329</v>
      </c>
      <c r="G204" s="12">
        <f t="shared" si="47"/>
        <v>12227.500000000024</v>
      </c>
      <c r="H204" s="12">
        <f t="shared" si="48"/>
        <v>-763.49630478985523</v>
      </c>
      <c r="I204" s="16">
        <f t="shared" si="42"/>
        <v>-54.97173394486957</v>
      </c>
      <c r="J204" s="12">
        <f t="shared" si="49"/>
        <v>-4.5809778287391305</v>
      </c>
      <c r="K204" s="23"/>
      <c r="L204" s="12">
        <f t="shared" si="56"/>
        <v>350</v>
      </c>
      <c r="M204" s="12">
        <f t="shared" si="50"/>
        <v>87.5</v>
      </c>
      <c r="N204" s="12">
        <f t="shared" si="51"/>
        <v>-675.99630478985523</v>
      </c>
    </row>
    <row r="205" spans="1:14" x14ac:dyDescent="0.25">
      <c r="A205" s="32"/>
      <c r="B205" s="11">
        <v>10</v>
      </c>
      <c r="C205" s="11" t="s">
        <v>220</v>
      </c>
      <c r="D205" s="12">
        <f t="shared" si="55"/>
        <v>90</v>
      </c>
      <c r="E205" s="12">
        <f t="shared" si="45"/>
        <v>29.166666666666671</v>
      </c>
      <c r="F205" s="12">
        <f t="shared" si="46"/>
        <v>60.833333333333329</v>
      </c>
      <c r="G205" s="12">
        <f t="shared" si="47"/>
        <v>12288.333333333358</v>
      </c>
      <c r="H205" s="12">
        <f t="shared" si="48"/>
        <v>-824.3296381231886</v>
      </c>
      <c r="I205" s="16">
        <f t="shared" si="42"/>
        <v>-59.351733944869572</v>
      </c>
      <c r="J205" s="12">
        <f t="shared" si="49"/>
        <v>-4.9459778287391307</v>
      </c>
      <c r="K205" s="23"/>
      <c r="L205" s="12">
        <f t="shared" si="56"/>
        <v>350</v>
      </c>
      <c r="M205" s="12">
        <f t="shared" si="50"/>
        <v>58.333333333333314</v>
      </c>
      <c r="N205" s="12">
        <f t="shared" si="51"/>
        <v>-765.99630478985523</v>
      </c>
    </row>
    <row r="206" spans="1:14" x14ac:dyDescent="0.25">
      <c r="A206" s="32"/>
      <c r="B206" s="11">
        <v>11</v>
      </c>
      <c r="C206" s="11" t="s">
        <v>221</v>
      </c>
      <c r="D206" s="12">
        <f t="shared" si="55"/>
        <v>90</v>
      </c>
      <c r="E206" s="12">
        <f t="shared" si="45"/>
        <v>29.166666666666671</v>
      </c>
      <c r="F206" s="12">
        <f t="shared" si="46"/>
        <v>60.833333333333329</v>
      </c>
      <c r="G206" s="12">
        <f t="shared" si="47"/>
        <v>12349.166666666692</v>
      </c>
      <c r="H206" s="12">
        <f t="shared" si="48"/>
        <v>-885.16297145652197</v>
      </c>
      <c r="I206" s="16">
        <f t="shared" si="42"/>
        <v>-63.731733944869575</v>
      </c>
      <c r="J206" s="12">
        <f t="shared" si="49"/>
        <v>-5.3109778287391309</v>
      </c>
      <c r="K206" s="23"/>
      <c r="L206" s="12">
        <f t="shared" si="56"/>
        <v>350</v>
      </c>
      <c r="M206" s="12">
        <f t="shared" si="50"/>
        <v>29.166666666666629</v>
      </c>
      <c r="N206" s="12">
        <f t="shared" si="51"/>
        <v>-855.99630478985534</v>
      </c>
    </row>
    <row r="207" spans="1:14" ht="15.75" thickBot="1" x14ac:dyDescent="0.3">
      <c r="A207" s="33"/>
      <c r="B207" s="13">
        <v>12</v>
      </c>
      <c r="C207" s="13" t="s">
        <v>222</v>
      </c>
      <c r="D207" s="14">
        <f t="shared" si="55"/>
        <v>90</v>
      </c>
      <c r="E207" s="14">
        <f t="shared" si="45"/>
        <v>29.166666666666671</v>
      </c>
      <c r="F207" s="14">
        <f t="shared" si="46"/>
        <v>60.833333333333329</v>
      </c>
      <c r="G207" s="14">
        <f t="shared" si="47"/>
        <v>12410.000000000025</v>
      </c>
      <c r="H207" s="14">
        <f t="shared" si="48"/>
        <v>-945.99630478985534</v>
      </c>
      <c r="I207" s="14">
        <f t="shared" si="42"/>
        <v>-68.111733944869584</v>
      </c>
      <c r="J207" s="14">
        <f t="shared" si="49"/>
        <v>-5.675977828739132</v>
      </c>
      <c r="K207" s="14">
        <f t="shared" ref="K207" si="57">SUM(J196:J207)</f>
        <v>-44.021733944869567</v>
      </c>
      <c r="L207" s="14">
        <f t="shared" si="56"/>
        <v>350</v>
      </c>
      <c r="M207" s="14">
        <f t="shared" si="50"/>
        <v>0</v>
      </c>
      <c r="N207" s="14">
        <f t="shared" si="51"/>
        <v>-945.99630478985534</v>
      </c>
    </row>
    <row r="208" spans="1:14" ht="15.75" thickTop="1" x14ac:dyDescent="0.25">
      <c r="A208" s="36">
        <v>18</v>
      </c>
      <c r="B208" s="25">
        <v>1</v>
      </c>
      <c r="C208" s="25" t="s">
        <v>223</v>
      </c>
      <c r="D208" s="26">
        <f t="shared" si="55"/>
        <v>90</v>
      </c>
      <c r="E208" s="26">
        <f t="shared" si="45"/>
        <v>29.166666666666671</v>
      </c>
      <c r="F208" s="26">
        <f t="shared" si="46"/>
        <v>60.833333333333329</v>
      </c>
      <c r="G208" s="26">
        <f t="shared" si="47"/>
        <v>12470.833333333359</v>
      </c>
      <c r="H208" s="26">
        <f t="shared" si="48"/>
        <v>-1050.8513720680583</v>
      </c>
      <c r="I208" s="16">
        <f t="shared" si="42"/>
        <v>-75.661298788900183</v>
      </c>
      <c r="J208" s="26">
        <f t="shared" si="49"/>
        <v>-6.3051082324083483</v>
      </c>
      <c r="K208" s="25"/>
      <c r="L208" s="26">
        <f t="shared" si="56"/>
        <v>350</v>
      </c>
      <c r="M208" s="26">
        <f t="shared" si="50"/>
        <v>320.83333333333331</v>
      </c>
      <c r="N208" s="26">
        <f t="shared" si="51"/>
        <v>-730.018038734725</v>
      </c>
    </row>
    <row r="209" spans="1:14" x14ac:dyDescent="0.25">
      <c r="A209" s="32"/>
      <c r="B209" s="11">
        <v>2</v>
      </c>
      <c r="C209" s="11" t="s">
        <v>224</v>
      </c>
      <c r="D209" s="12">
        <f t="shared" si="55"/>
        <v>90</v>
      </c>
      <c r="E209" s="12">
        <f t="shared" si="45"/>
        <v>29.166666666666671</v>
      </c>
      <c r="F209" s="12">
        <f t="shared" si="46"/>
        <v>60.833333333333329</v>
      </c>
      <c r="G209" s="12">
        <f t="shared" si="47"/>
        <v>12531.666666666693</v>
      </c>
      <c r="H209" s="12">
        <f t="shared" si="48"/>
        <v>-1111.6847054013915</v>
      </c>
      <c r="I209" s="16">
        <f t="shared" ref="I209:I272" si="58">($T$6)*H209</f>
        <v>-80.041298788900178</v>
      </c>
      <c r="J209" s="12">
        <f t="shared" si="49"/>
        <v>-6.6701082324083485</v>
      </c>
      <c r="K209" s="23"/>
      <c r="L209" s="12">
        <f t="shared" si="56"/>
        <v>350</v>
      </c>
      <c r="M209" s="12">
        <f t="shared" si="50"/>
        <v>291.66666666666669</v>
      </c>
      <c r="N209" s="12">
        <f t="shared" si="51"/>
        <v>-820.01803873472477</v>
      </c>
    </row>
    <row r="210" spans="1:14" x14ac:dyDescent="0.25">
      <c r="A210" s="32"/>
      <c r="B210" s="11">
        <v>3</v>
      </c>
      <c r="C210" s="11" t="s">
        <v>225</v>
      </c>
      <c r="D210" s="12">
        <f t="shared" si="55"/>
        <v>90</v>
      </c>
      <c r="E210" s="12">
        <f t="shared" si="45"/>
        <v>29.166666666666671</v>
      </c>
      <c r="F210" s="12">
        <f t="shared" si="46"/>
        <v>60.833333333333329</v>
      </c>
      <c r="G210" s="12">
        <f t="shared" si="47"/>
        <v>12592.500000000027</v>
      </c>
      <c r="H210" s="12">
        <f t="shared" si="48"/>
        <v>-1172.5180387347248</v>
      </c>
      <c r="I210" s="16">
        <f t="shared" si="58"/>
        <v>-84.421298788900174</v>
      </c>
      <c r="J210" s="12">
        <f t="shared" si="49"/>
        <v>-7.0351082324083478</v>
      </c>
      <c r="K210" s="23"/>
      <c r="L210" s="12">
        <f t="shared" si="56"/>
        <v>350</v>
      </c>
      <c r="M210" s="12">
        <f t="shared" si="50"/>
        <v>262.5</v>
      </c>
      <c r="N210" s="12">
        <f t="shared" si="51"/>
        <v>-910.01803873472477</v>
      </c>
    </row>
    <row r="211" spans="1:14" x14ac:dyDescent="0.25">
      <c r="A211" s="32"/>
      <c r="B211" s="11">
        <v>4</v>
      </c>
      <c r="C211" s="11" t="s">
        <v>226</v>
      </c>
      <c r="D211" s="12">
        <f t="shared" si="55"/>
        <v>90</v>
      </c>
      <c r="E211" s="12">
        <f t="shared" si="45"/>
        <v>29.166666666666671</v>
      </c>
      <c r="F211" s="12">
        <f t="shared" si="46"/>
        <v>60.833333333333329</v>
      </c>
      <c r="G211" s="12">
        <f t="shared" si="47"/>
        <v>12653.333333333361</v>
      </c>
      <c r="H211" s="12">
        <f t="shared" si="48"/>
        <v>-1233.351372068058</v>
      </c>
      <c r="I211" s="16">
        <f t="shared" si="58"/>
        <v>-88.801298788900169</v>
      </c>
      <c r="J211" s="12">
        <f t="shared" si="49"/>
        <v>-7.4001082324083471</v>
      </c>
      <c r="K211" s="23"/>
      <c r="L211" s="12">
        <f t="shared" si="56"/>
        <v>350</v>
      </c>
      <c r="M211" s="12">
        <f t="shared" si="50"/>
        <v>233.33333333333331</v>
      </c>
      <c r="N211" s="12">
        <f t="shared" si="51"/>
        <v>-1000.0180387347248</v>
      </c>
    </row>
    <row r="212" spans="1:14" x14ac:dyDescent="0.25">
      <c r="A212" s="32"/>
      <c r="B212" s="11">
        <v>5</v>
      </c>
      <c r="C212" s="11" t="s">
        <v>227</v>
      </c>
      <c r="D212" s="12">
        <f t="shared" si="55"/>
        <v>90</v>
      </c>
      <c r="E212" s="12">
        <f t="shared" si="45"/>
        <v>29.166666666666671</v>
      </c>
      <c r="F212" s="12">
        <f t="shared" si="46"/>
        <v>60.833333333333329</v>
      </c>
      <c r="G212" s="12">
        <f t="shared" si="47"/>
        <v>12714.166666666695</v>
      </c>
      <c r="H212" s="12">
        <f t="shared" si="48"/>
        <v>-1294.1847054013913</v>
      </c>
      <c r="I212" s="16">
        <f t="shared" si="58"/>
        <v>-93.181298788900165</v>
      </c>
      <c r="J212" s="12">
        <f t="shared" si="49"/>
        <v>-7.7651082324083474</v>
      </c>
      <c r="K212" s="23"/>
      <c r="L212" s="12">
        <f t="shared" si="56"/>
        <v>350</v>
      </c>
      <c r="M212" s="12">
        <f t="shared" si="50"/>
        <v>204.16666666666666</v>
      </c>
      <c r="N212" s="12">
        <f t="shared" si="51"/>
        <v>-1090.0180387347245</v>
      </c>
    </row>
    <row r="213" spans="1:14" x14ac:dyDescent="0.25">
      <c r="A213" s="32"/>
      <c r="B213" s="11">
        <v>6</v>
      </c>
      <c r="C213" s="11" t="s">
        <v>228</v>
      </c>
      <c r="D213" s="12">
        <f t="shared" si="55"/>
        <v>90</v>
      </c>
      <c r="E213" s="12">
        <f t="shared" si="45"/>
        <v>29.166666666666671</v>
      </c>
      <c r="F213" s="12">
        <f t="shared" si="46"/>
        <v>60.833333333333329</v>
      </c>
      <c r="G213" s="12">
        <f t="shared" si="47"/>
        <v>12775.000000000029</v>
      </c>
      <c r="H213" s="12">
        <f t="shared" si="48"/>
        <v>-1355.0180387347245</v>
      </c>
      <c r="I213" s="16">
        <f t="shared" si="58"/>
        <v>-97.56129878890016</v>
      </c>
      <c r="J213" s="12">
        <f t="shared" si="49"/>
        <v>-8.1301082324083467</v>
      </c>
      <c r="K213" s="23"/>
      <c r="L213" s="12">
        <f t="shared" si="56"/>
        <v>350</v>
      </c>
      <c r="M213" s="12">
        <f t="shared" si="50"/>
        <v>175</v>
      </c>
      <c r="N213" s="12">
        <f t="shared" si="51"/>
        <v>-1180.0180387347245</v>
      </c>
    </row>
    <row r="214" spans="1:14" x14ac:dyDescent="0.25">
      <c r="A214" s="32"/>
      <c r="B214" s="11">
        <v>7</v>
      </c>
      <c r="C214" s="11" t="s">
        <v>229</v>
      </c>
      <c r="D214" s="12">
        <f t="shared" si="55"/>
        <v>90</v>
      </c>
      <c r="E214" s="12">
        <f t="shared" si="45"/>
        <v>29.166666666666671</v>
      </c>
      <c r="F214" s="12">
        <f t="shared" si="46"/>
        <v>60.833333333333329</v>
      </c>
      <c r="G214" s="12">
        <f t="shared" si="47"/>
        <v>12835.833333333363</v>
      </c>
      <c r="H214" s="12">
        <f t="shared" si="48"/>
        <v>-1415.8513720680578</v>
      </c>
      <c r="I214" s="16">
        <f t="shared" si="58"/>
        <v>-101.94129878890016</v>
      </c>
      <c r="J214" s="12">
        <f t="shared" si="49"/>
        <v>-8.4951082324083469</v>
      </c>
      <c r="K214" s="23"/>
      <c r="L214" s="12">
        <f t="shared" si="56"/>
        <v>350</v>
      </c>
      <c r="M214" s="12">
        <f t="shared" si="50"/>
        <v>145.83333333333331</v>
      </c>
      <c r="N214" s="12">
        <f t="shared" si="51"/>
        <v>-1270.0180387347245</v>
      </c>
    </row>
    <row r="215" spans="1:14" x14ac:dyDescent="0.25">
      <c r="A215" s="32"/>
      <c r="B215" s="11">
        <v>8</v>
      </c>
      <c r="C215" s="11" t="s">
        <v>230</v>
      </c>
      <c r="D215" s="12">
        <f t="shared" si="55"/>
        <v>90</v>
      </c>
      <c r="E215" s="12">
        <f t="shared" si="45"/>
        <v>29.166666666666671</v>
      </c>
      <c r="F215" s="12">
        <f t="shared" si="46"/>
        <v>60.833333333333329</v>
      </c>
      <c r="G215" s="12">
        <f t="shared" si="47"/>
        <v>12896.666666666697</v>
      </c>
      <c r="H215" s="12">
        <f t="shared" si="48"/>
        <v>-1476.6847054013911</v>
      </c>
      <c r="I215" s="16">
        <f t="shared" si="58"/>
        <v>-106.32129878890015</v>
      </c>
      <c r="J215" s="12">
        <f t="shared" si="49"/>
        <v>-8.8601082324083453</v>
      </c>
      <c r="K215" s="23"/>
      <c r="L215" s="12">
        <f t="shared" si="56"/>
        <v>350</v>
      </c>
      <c r="M215" s="12">
        <f t="shared" si="50"/>
        <v>116.66666666666666</v>
      </c>
      <c r="N215" s="12">
        <f t="shared" si="51"/>
        <v>-1360.0180387347243</v>
      </c>
    </row>
    <row r="216" spans="1:14" x14ac:dyDescent="0.25">
      <c r="A216" s="32"/>
      <c r="B216" s="11">
        <v>9</v>
      </c>
      <c r="C216" s="11" t="s">
        <v>231</v>
      </c>
      <c r="D216" s="12">
        <f t="shared" si="55"/>
        <v>90</v>
      </c>
      <c r="E216" s="12">
        <f t="shared" si="45"/>
        <v>29.166666666666671</v>
      </c>
      <c r="F216" s="12">
        <f t="shared" si="46"/>
        <v>60.833333333333329</v>
      </c>
      <c r="G216" s="12">
        <f t="shared" si="47"/>
        <v>12957.500000000031</v>
      </c>
      <c r="H216" s="12">
        <f t="shared" si="48"/>
        <v>-1537.5180387347243</v>
      </c>
      <c r="I216" s="16">
        <f t="shared" si="58"/>
        <v>-110.70129878890015</v>
      </c>
      <c r="J216" s="12">
        <f t="shared" si="49"/>
        <v>-9.2251082324083455</v>
      </c>
      <c r="K216" s="23"/>
      <c r="L216" s="12">
        <f t="shared" si="56"/>
        <v>350</v>
      </c>
      <c r="M216" s="12">
        <f t="shared" si="50"/>
        <v>87.5</v>
      </c>
      <c r="N216" s="12">
        <f t="shared" si="51"/>
        <v>-1450.0180387347243</v>
      </c>
    </row>
    <row r="217" spans="1:14" x14ac:dyDescent="0.25">
      <c r="A217" s="32"/>
      <c r="B217" s="11">
        <v>10</v>
      </c>
      <c r="C217" s="11" t="s">
        <v>232</v>
      </c>
      <c r="D217" s="12">
        <f t="shared" si="55"/>
        <v>90</v>
      </c>
      <c r="E217" s="12">
        <f t="shared" si="45"/>
        <v>29.166666666666671</v>
      </c>
      <c r="F217" s="12">
        <f t="shared" si="46"/>
        <v>60.833333333333329</v>
      </c>
      <c r="G217" s="12">
        <f t="shared" si="47"/>
        <v>13018.333333333365</v>
      </c>
      <c r="H217" s="12">
        <f t="shared" si="48"/>
        <v>-1598.3513720680576</v>
      </c>
      <c r="I217" s="16">
        <f t="shared" si="58"/>
        <v>-115.08129878890014</v>
      </c>
      <c r="J217" s="12">
        <f t="shared" si="49"/>
        <v>-9.5901082324083458</v>
      </c>
      <c r="K217" s="23"/>
      <c r="L217" s="12">
        <f t="shared" si="56"/>
        <v>350</v>
      </c>
      <c r="M217" s="12">
        <f t="shared" si="50"/>
        <v>58.333333333333314</v>
      </c>
      <c r="N217" s="12">
        <f t="shared" si="51"/>
        <v>-1540.0180387347243</v>
      </c>
    </row>
    <row r="218" spans="1:14" x14ac:dyDescent="0.25">
      <c r="A218" s="32"/>
      <c r="B218" s="11">
        <v>11</v>
      </c>
      <c r="C218" s="11" t="s">
        <v>233</v>
      </c>
      <c r="D218" s="12">
        <f t="shared" si="55"/>
        <v>90</v>
      </c>
      <c r="E218" s="12">
        <f t="shared" si="45"/>
        <v>29.166666666666671</v>
      </c>
      <c r="F218" s="12">
        <f t="shared" si="46"/>
        <v>60.833333333333329</v>
      </c>
      <c r="G218" s="12">
        <f t="shared" si="47"/>
        <v>13079.166666666699</v>
      </c>
      <c r="H218" s="12">
        <f t="shared" si="48"/>
        <v>-1659.1847054013908</v>
      </c>
      <c r="I218" s="16">
        <f t="shared" si="58"/>
        <v>-119.46129878890014</v>
      </c>
      <c r="J218" s="12">
        <f t="shared" si="49"/>
        <v>-9.9551082324083442</v>
      </c>
      <c r="K218" s="23"/>
      <c r="L218" s="12">
        <f t="shared" si="56"/>
        <v>350</v>
      </c>
      <c r="M218" s="12">
        <f t="shared" si="50"/>
        <v>29.166666666666629</v>
      </c>
      <c r="N218" s="12">
        <f t="shared" si="51"/>
        <v>-1630.0180387347241</v>
      </c>
    </row>
    <row r="219" spans="1:14" ht="15.75" thickBot="1" x14ac:dyDescent="0.3">
      <c r="A219" s="33"/>
      <c r="B219" s="13">
        <v>12</v>
      </c>
      <c r="C219" s="13" t="s">
        <v>234</v>
      </c>
      <c r="D219" s="14">
        <f t="shared" si="55"/>
        <v>90</v>
      </c>
      <c r="E219" s="14">
        <f t="shared" si="45"/>
        <v>29.166666666666671</v>
      </c>
      <c r="F219" s="14">
        <f t="shared" si="46"/>
        <v>60.833333333333329</v>
      </c>
      <c r="G219" s="14">
        <f t="shared" si="47"/>
        <v>13140.000000000033</v>
      </c>
      <c r="H219" s="14">
        <f t="shared" si="48"/>
        <v>-1720.0180387347241</v>
      </c>
      <c r="I219" s="14">
        <f t="shared" si="58"/>
        <v>-123.84129878890012</v>
      </c>
      <c r="J219" s="14">
        <f t="shared" si="49"/>
        <v>-10.320108232408343</v>
      </c>
      <c r="K219" s="14">
        <f t="shared" ref="K219" si="59">SUM(J208:J219)</f>
        <v>-99.751298788900158</v>
      </c>
      <c r="L219" s="14">
        <f t="shared" si="56"/>
        <v>350</v>
      </c>
      <c r="M219" s="14">
        <f t="shared" si="50"/>
        <v>0</v>
      </c>
      <c r="N219" s="14">
        <f t="shared" si="51"/>
        <v>-1720.0180387347241</v>
      </c>
    </row>
    <row r="220" spans="1:14" ht="15.75" thickTop="1" x14ac:dyDescent="0.25">
      <c r="A220" s="36">
        <v>19</v>
      </c>
      <c r="B220" s="25">
        <v>1</v>
      </c>
      <c r="C220" s="25" t="s">
        <v>235</v>
      </c>
      <c r="D220" s="26">
        <f t="shared" si="55"/>
        <v>90</v>
      </c>
      <c r="E220" s="26">
        <f t="shared" si="45"/>
        <v>29.166666666666671</v>
      </c>
      <c r="F220" s="26">
        <f t="shared" si="46"/>
        <v>60.833333333333329</v>
      </c>
      <c r="G220" s="26">
        <f t="shared" si="47"/>
        <v>13200.833333333367</v>
      </c>
      <c r="H220" s="26">
        <f t="shared" si="48"/>
        <v>-1880.6026708569575</v>
      </c>
      <c r="I220" s="16">
        <f t="shared" si="58"/>
        <v>-135.40339230170093</v>
      </c>
      <c r="J220" s="26">
        <f t="shared" si="49"/>
        <v>-11.283616025141745</v>
      </c>
      <c r="K220" s="25"/>
      <c r="L220" s="26">
        <f t="shared" si="56"/>
        <v>350</v>
      </c>
      <c r="M220" s="26">
        <f t="shared" si="50"/>
        <v>320.83333333333331</v>
      </c>
      <c r="N220" s="26">
        <f t="shared" si="51"/>
        <v>-1559.7693375236242</v>
      </c>
    </row>
    <row r="221" spans="1:14" x14ac:dyDescent="0.25">
      <c r="A221" s="32"/>
      <c r="B221" s="11">
        <v>2</v>
      </c>
      <c r="C221" s="11" t="s">
        <v>236</v>
      </c>
      <c r="D221" s="12">
        <f t="shared" si="55"/>
        <v>90</v>
      </c>
      <c r="E221" s="12">
        <f t="shared" si="45"/>
        <v>29.166666666666671</v>
      </c>
      <c r="F221" s="12">
        <f t="shared" si="46"/>
        <v>60.833333333333329</v>
      </c>
      <c r="G221" s="12">
        <f t="shared" si="47"/>
        <v>13261.666666666701</v>
      </c>
      <c r="H221" s="12">
        <f t="shared" si="48"/>
        <v>-1941.4360041902908</v>
      </c>
      <c r="I221" s="16">
        <f t="shared" si="58"/>
        <v>-139.78339230170093</v>
      </c>
      <c r="J221" s="12">
        <f t="shared" si="49"/>
        <v>-11.648616025141743</v>
      </c>
      <c r="K221" s="23"/>
      <c r="L221" s="12">
        <f t="shared" si="56"/>
        <v>350</v>
      </c>
      <c r="M221" s="12">
        <f t="shared" si="50"/>
        <v>291.66666666666669</v>
      </c>
      <c r="N221" s="12">
        <f t="shared" si="51"/>
        <v>-1649.769337523624</v>
      </c>
    </row>
    <row r="222" spans="1:14" x14ac:dyDescent="0.25">
      <c r="A222" s="32"/>
      <c r="B222" s="11">
        <v>3</v>
      </c>
      <c r="C222" s="11" t="s">
        <v>237</v>
      </c>
      <c r="D222" s="12">
        <f t="shared" si="55"/>
        <v>90</v>
      </c>
      <c r="E222" s="12">
        <f t="shared" si="45"/>
        <v>29.166666666666671</v>
      </c>
      <c r="F222" s="12">
        <f t="shared" si="46"/>
        <v>60.833333333333329</v>
      </c>
      <c r="G222" s="12">
        <f t="shared" si="47"/>
        <v>13322.500000000035</v>
      </c>
      <c r="H222" s="12">
        <f t="shared" si="48"/>
        <v>-2002.269337523624</v>
      </c>
      <c r="I222" s="16">
        <f t="shared" si="58"/>
        <v>-144.16339230170092</v>
      </c>
      <c r="J222" s="12">
        <f t="shared" si="49"/>
        <v>-12.013616025141744</v>
      </c>
      <c r="K222" s="23"/>
      <c r="L222" s="12">
        <f t="shared" si="56"/>
        <v>350</v>
      </c>
      <c r="M222" s="12">
        <f t="shared" si="50"/>
        <v>262.5</v>
      </c>
      <c r="N222" s="12">
        <f t="shared" si="51"/>
        <v>-1739.769337523624</v>
      </c>
    </row>
    <row r="223" spans="1:14" x14ac:dyDescent="0.25">
      <c r="A223" s="32"/>
      <c r="B223" s="11">
        <v>4</v>
      </c>
      <c r="C223" s="11" t="s">
        <v>238</v>
      </c>
      <c r="D223" s="12">
        <f t="shared" si="55"/>
        <v>90</v>
      </c>
      <c r="E223" s="12">
        <f t="shared" si="45"/>
        <v>29.166666666666671</v>
      </c>
      <c r="F223" s="12">
        <f t="shared" si="46"/>
        <v>60.833333333333329</v>
      </c>
      <c r="G223" s="12">
        <f t="shared" si="47"/>
        <v>13383.333333333369</v>
      </c>
      <c r="H223" s="12">
        <f t="shared" si="48"/>
        <v>-2063.1026708569575</v>
      </c>
      <c r="I223" s="16">
        <f t="shared" si="58"/>
        <v>-148.54339230170092</v>
      </c>
      <c r="J223" s="12">
        <f t="shared" si="49"/>
        <v>-12.378616025141744</v>
      </c>
      <c r="K223" s="23"/>
      <c r="L223" s="12">
        <f t="shared" si="56"/>
        <v>350</v>
      </c>
      <c r="M223" s="12">
        <f t="shared" si="50"/>
        <v>233.33333333333331</v>
      </c>
      <c r="N223" s="12">
        <f t="shared" si="51"/>
        <v>-1829.7693375236242</v>
      </c>
    </row>
    <row r="224" spans="1:14" x14ac:dyDescent="0.25">
      <c r="A224" s="32"/>
      <c r="B224" s="11">
        <v>5</v>
      </c>
      <c r="C224" s="11" t="s">
        <v>239</v>
      </c>
      <c r="D224" s="12">
        <f t="shared" si="55"/>
        <v>90</v>
      </c>
      <c r="E224" s="12">
        <f t="shared" si="45"/>
        <v>29.166666666666671</v>
      </c>
      <c r="F224" s="12">
        <f t="shared" si="46"/>
        <v>60.833333333333329</v>
      </c>
      <c r="G224" s="12">
        <f t="shared" si="47"/>
        <v>13444.166666666702</v>
      </c>
      <c r="H224" s="12">
        <f t="shared" si="48"/>
        <v>-2123.936004190291</v>
      </c>
      <c r="I224" s="16">
        <f t="shared" si="58"/>
        <v>-152.92339230170094</v>
      </c>
      <c r="J224" s="12">
        <f t="shared" si="49"/>
        <v>-12.743616025141746</v>
      </c>
      <c r="K224" s="23"/>
      <c r="L224" s="12">
        <f t="shared" si="56"/>
        <v>350</v>
      </c>
      <c r="M224" s="12">
        <f t="shared" si="50"/>
        <v>204.16666666666666</v>
      </c>
      <c r="N224" s="12">
        <f t="shared" si="51"/>
        <v>-1919.7693375236242</v>
      </c>
    </row>
    <row r="225" spans="1:14" x14ac:dyDescent="0.25">
      <c r="A225" s="32"/>
      <c r="B225" s="11">
        <v>6</v>
      </c>
      <c r="C225" s="11" t="s">
        <v>240</v>
      </c>
      <c r="D225" s="12">
        <f t="shared" si="55"/>
        <v>90</v>
      </c>
      <c r="E225" s="12">
        <f t="shared" si="45"/>
        <v>29.166666666666671</v>
      </c>
      <c r="F225" s="12">
        <f t="shared" si="46"/>
        <v>60.833333333333329</v>
      </c>
      <c r="G225" s="12">
        <f t="shared" si="47"/>
        <v>13505.000000000036</v>
      </c>
      <c r="H225" s="12">
        <f t="shared" si="48"/>
        <v>-2184.7693375236245</v>
      </c>
      <c r="I225" s="16">
        <f t="shared" si="58"/>
        <v>-157.30339230170094</v>
      </c>
      <c r="J225" s="12">
        <f t="shared" si="49"/>
        <v>-13.108616025141744</v>
      </c>
      <c r="K225" s="23"/>
      <c r="L225" s="12">
        <f t="shared" si="56"/>
        <v>350</v>
      </c>
      <c r="M225" s="12">
        <f t="shared" si="50"/>
        <v>175</v>
      </c>
      <c r="N225" s="12">
        <f t="shared" si="51"/>
        <v>-2009.7693375236245</v>
      </c>
    </row>
    <row r="226" spans="1:14" x14ac:dyDescent="0.25">
      <c r="A226" s="32"/>
      <c r="B226" s="11">
        <v>7</v>
      </c>
      <c r="C226" s="11" t="s">
        <v>241</v>
      </c>
      <c r="D226" s="12">
        <f t="shared" si="55"/>
        <v>90</v>
      </c>
      <c r="E226" s="12">
        <f t="shared" si="45"/>
        <v>29.166666666666671</v>
      </c>
      <c r="F226" s="12">
        <f t="shared" si="46"/>
        <v>60.833333333333329</v>
      </c>
      <c r="G226" s="12">
        <f t="shared" si="47"/>
        <v>13565.83333333337</v>
      </c>
      <c r="H226" s="12">
        <f t="shared" si="48"/>
        <v>-2245.602670856958</v>
      </c>
      <c r="I226" s="16">
        <f t="shared" si="58"/>
        <v>-161.68339230170096</v>
      </c>
      <c r="J226" s="12">
        <f t="shared" si="49"/>
        <v>-13.473616025141746</v>
      </c>
      <c r="K226" s="23"/>
      <c r="L226" s="12">
        <f t="shared" si="56"/>
        <v>350</v>
      </c>
      <c r="M226" s="12">
        <f t="shared" si="50"/>
        <v>145.83333333333331</v>
      </c>
      <c r="N226" s="12">
        <f t="shared" si="51"/>
        <v>-2099.7693375236245</v>
      </c>
    </row>
    <row r="227" spans="1:14" x14ac:dyDescent="0.25">
      <c r="A227" s="32"/>
      <c r="B227" s="11">
        <v>8</v>
      </c>
      <c r="C227" s="11" t="s">
        <v>242</v>
      </c>
      <c r="D227" s="12">
        <f t="shared" si="55"/>
        <v>90</v>
      </c>
      <c r="E227" s="12">
        <f t="shared" si="45"/>
        <v>29.166666666666671</v>
      </c>
      <c r="F227" s="12">
        <f t="shared" si="46"/>
        <v>60.833333333333329</v>
      </c>
      <c r="G227" s="12">
        <f t="shared" si="47"/>
        <v>13626.666666666704</v>
      </c>
      <c r="H227" s="12">
        <f t="shared" si="48"/>
        <v>-2306.4360041902914</v>
      </c>
      <c r="I227" s="16">
        <f t="shared" si="58"/>
        <v>-166.06339230170096</v>
      </c>
      <c r="J227" s="12">
        <f t="shared" si="49"/>
        <v>-13.838616025141746</v>
      </c>
      <c r="K227" s="23"/>
      <c r="L227" s="12">
        <f t="shared" si="56"/>
        <v>350</v>
      </c>
      <c r="M227" s="12">
        <f t="shared" si="50"/>
        <v>116.66666666666666</v>
      </c>
      <c r="N227" s="12">
        <f t="shared" si="51"/>
        <v>-2189.7693375236249</v>
      </c>
    </row>
    <row r="228" spans="1:14" x14ac:dyDescent="0.25">
      <c r="A228" s="32"/>
      <c r="B228" s="11">
        <v>9</v>
      </c>
      <c r="C228" s="11" t="s">
        <v>243</v>
      </c>
      <c r="D228" s="12">
        <f t="shared" si="55"/>
        <v>90</v>
      </c>
      <c r="E228" s="12">
        <f t="shared" ref="E228:E255" si="60">D228-F228</f>
        <v>29.166666666666671</v>
      </c>
      <c r="F228" s="12">
        <f t="shared" ref="F228:F255" si="61">D228-($R$6/12)</f>
        <v>60.833333333333329</v>
      </c>
      <c r="G228" s="12">
        <f t="shared" ref="G228:G255" si="62">G227+F228</f>
        <v>13687.500000000038</v>
      </c>
      <c r="H228" s="12">
        <f t="shared" ref="H228:H255" si="63">H227-F228+K227</f>
        <v>-2367.2693375236249</v>
      </c>
      <c r="I228" s="16">
        <f t="shared" si="58"/>
        <v>-170.44339230170098</v>
      </c>
      <c r="J228" s="12">
        <f t="shared" ref="J228:J255" si="64">I228/12</f>
        <v>-14.203616025141748</v>
      </c>
      <c r="K228" s="23"/>
      <c r="L228" s="12">
        <f t="shared" si="56"/>
        <v>350</v>
      </c>
      <c r="M228" s="12">
        <f t="shared" ref="M228:M255" si="65">$R$6-($R$6/12*B228)</f>
        <v>87.5</v>
      </c>
      <c r="N228" s="12">
        <f t="shared" ref="N228:N255" si="66">H228+M228</f>
        <v>-2279.7693375236249</v>
      </c>
    </row>
    <row r="229" spans="1:14" x14ac:dyDescent="0.25">
      <c r="A229" s="32"/>
      <c r="B229" s="11">
        <v>10</v>
      </c>
      <c r="C229" s="11" t="s">
        <v>244</v>
      </c>
      <c r="D229" s="12">
        <f t="shared" si="55"/>
        <v>90</v>
      </c>
      <c r="E229" s="12">
        <f t="shared" si="60"/>
        <v>29.166666666666671</v>
      </c>
      <c r="F229" s="12">
        <f t="shared" si="61"/>
        <v>60.833333333333329</v>
      </c>
      <c r="G229" s="12">
        <f t="shared" si="62"/>
        <v>13748.333333333372</v>
      </c>
      <c r="H229" s="12">
        <f t="shared" si="63"/>
        <v>-2428.1026708569584</v>
      </c>
      <c r="I229" s="16">
        <f t="shared" si="58"/>
        <v>-174.82339230170101</v>
      </c>
      <c r="J229" s="12">
        <f t="shared" si="64"/>
        <v>-14.56861602514175</v>
      </c>
      <c r="K229" s="23"/>
      <c r="L229" s="12">
        <f t="shared" si="56"/>
        <v>350</v>
      </c>
      <c r="M229" s="12">
        <f t="shared" si="65"/>
        <v>58.333333333333314</v>
      </c>
      <c r="N229" s="12">
        <f t="shared" si="66"/>
        <v>-2369.7693375236249</v>
      </c>
    </row>
    <row r="230" spans="1:14" x14ac:dyDescent="0.25">
      <c r="A230" s="32"/>
      <c r="B230" s="11">
        <v>11</v>
      </c>
      <c r="C230" s="11" t="s">
        <v>245</v>
      </c>
      <c r="D230" s="12">
        <f t="shared" si="55"/>
        <v>90</v>
      </c>
      <c r="E230" s="12">
        <f t="shared" si="60"/>
        <v>29.166666666666671</v>
      </c>
      <c r="F230" s="12">
        <f t="shared" si="61"/>
        <v>60.833333333333329</v>
      </c>
      <c r="G230" s="12">
        <f t="shared" si="62"/>
        <v>13809.166666666706</v>
      </c>
      <c r="H230" s="12">
        <f t="shared" si="63"/>
        <v>-2488.9360041902919</v>
      </c>
      <c r="I230" s="16">
        <f t="shared" si="58"/>
        <v>-179.203392301701</v>
      </c>
      <c r="J230" s="12">
        <f t="shared" si="64"/>
        <v>-14.933616025141751</v>
      </c>
      <c r="K230" s="23"/>
      <c r="L230" s="12">
        <f t="shared" si="56"/>
        <v>350</v>
      </c>
      <c r="M230" s="12">
        <f t="shared" si="65"/>
        <v>29.166666666666629</v>
      </c>
      <c r="N230" s="12">
        <f t="shared" si="66"/>
        <v>-2459.7693375236254</v>
      </c>
    </row>
    <row r="231" spans="1:14" ht="15.75" thickBot="1" x14ac:dyDescent="0.3">
      <c r="A231" s="33"/>
      <c r="B231" s="13">
        <v>12</v>
      </c>
      <c r="C231" s="13" t="s">
        <v>246</v>
      </c>
      <c r="D231" s="14">
        <f t="shared" si="55"/>
        <v>90</v>
      </c>
      <c r="E231" s="14">
        <f t="shared" si="60"/>
        <v>29.166666666666671</v>
      </c>
      <c r="F231" s="14">
        <f t="shared" si="61"/>
        <v>60.833333333333329</v>
      </c>
      <c r="G231" s="14">
        <f t="shared" si="62"/>
        <v>13870.00000000004</v>
      </c>
      <c r="H231" s="14">
        <f t="shared" si="63"/>
        <v>-2549.7693375236254</v>
      </c>
      <c r="I231" s="14">
        <f t="shared" si="58"/>
        <v>-183.58339230170102</v>
      </c>
      <c r="J231" s="14">
        <f t="shared" si="64"/>
        <v>-15.298616025141753</v>
      </c>
      <c r="K231" s="14">
        <f t="shared" ref="K231" si="67">SUM(J220:J231)</f>
        <v>-159.49339230170096</v>
      </c>
      <c r="L231" s="14">
        <f t="shared" si="56"/>
        <v>350</v>
      </c>
      <c r="M231" s="14">
        <f t="shared" si="65"/>
        <v>0</v>
      </c>
      <c r="N231" s="14">
        <f t="shared" si="66"/>
        <v>-2549.7693375236254</v>
      </c>
    </row>
    <row r="232" spans="1:14" ht="15.75" thickTop="1" x14ac:dyDescent="0.25">
      <c r="A232" s="36">
        <v>20</v>
      </c>
      <c r="B232" s="25">
        <v>1</v>
      </c>
      <c r="C232" s="25" t="s">
        <v>247</v>
      </c>
      <c r="D232" s="26">
        <f t="shared" si="55"/>
        <v>90</v>
      </c>
      <c r="E232" s="26">
        <f t="shared" si="60"/>
        <v>29.166666666666671</v>
      </c>
      <c r="F232" s="26">
        <f t="shared" si="61"/>
        <v>60.833333333333329</v>
      </c>
      <c r="G232" s="26">
        <f t="shared" si="62"/>
        <v>13930.833333333374</v>
      </c>
      <c r="H232" s="26">
        <f t="shared" si="63"/>
        <v>-2770.0960631586599</v>
      </c>
      <c r="I232" s="16">
        <f t="shared" si="58"/>
        <v>-199.44691654742351</v>
      </c>
      <c r="J232" s="26">
        <f t="shared" si="64"/>
        <v>-16.620576378951959</v>
      </c>
      <c r="K232" s="25"/>
      <c r="L232" s="26">
        <f t="shared" si="56"/>
        <v>350</v>
      </c>
      <c r="M232" s="26">
        <f t="shared" si="65"/>
        <v>320.83333333333331</v>
      </c>
      <c r="N232" s="26">
        <f t="shared" si="66"/>
        <v>-2449.2627298253265</v>
      </c>
    </row>
    <row r="233" spans="1:14" x14ac:dyDescent="0.25">
      <c r="A233" s="32"/>
      <c r="B233" s="11">
        <v>2</v>
      </c>
      <c r="C233" s="11" t="s">
        <v>248</v>
      </c>
      <c r="D233" s="12">
        <f t="shared" si="55"/>
        <v>90</v>
      </c>
      <c r="E233" s="12">
        <f t="shared" si="60"/>
        <v>29.166666666666671</v>
      </c>
      <c r="F233" s="12">
        <f t="shared" si="61"/>
        <v>60.833333333333329</v>
      </c>
      <c r="G233" s="12">
        <f t="shared" si="62"/>
        <v>13991.666666666708</v>
      </c>
      <c r="H233" s="12">
        <f t="shared" si="63"/>
        <v>-2830.9293964919934</v>
      </c>
      <c r="I233" s="16">
        <f t="shared" si="58"/>
        <v>-203.82691654742351</v>
      </c>
      <c r="J233" s="12">
        <f t="shared" si="64"/>
        <v>-16.985576378951958</v>
      </c>
      <c r="K233" s="23"/>
      <c r="L233" s="12">
        <f t="shared" si="56"/>
        <v>350</v>
      </c>
      <c r="M233" s="12">
        <f t="shared" si="65"/>
        <v>291.66666666666669</v>
      </c>
      <c r="N233" s="12">
        <f t="shared" si="66"/>
        <v>-2539.2627298253269</v>
      </c>
    </row>
    <row r="234" spans="1:14" x14ac:dyDescent="0.25">
      <c r="A234" s="32"/>
      <c r="B234" s="11">
        <v>3</v>
      </c>
      <c r="C234" s="11" t="s">
        <v>249</v>
      </c>
      <c r="D234" s="12">
        <f t="shared" si="55"/>
        <v>90</v>
      </c>
      <c r="E234" s="12">
        <f t="shared" si="60"/>
        <v>29.166666666666671</v>
      </c>
      <c r="F234" s="12">
        <f t="shared" si="61"/>
        <v>60.833333333333329</v>
      </c>
      <c r="G234" s="12">
        <f t="shared" si="62"/>
        <v>14052.500000000042</v>
      </c>
      <c r="H234" s="12">
        <f t="shared" si="63"/>
        <v>-2891.7627298253269</v>
      </c>
      <c r="I234" s="16">
        <f t="shared" si="58"/>
        <v>-208.20691654742353</v>
      </c>
      <c r="J234" s="12">
        <f t="shared" si="64"/>
        <v>-17.35057637895196</v>
      </c>
      <c r="K234" s="23"/>
      <c r="L234" s="12">
        <f t="shared" si="56"/>
        <v>350</v>
      </c>
      <c r="M234" s="12">
        <f t="shared" si="65"/>
        <v>262.5</v>
      </c>
      <c r="N234" s="12">
        <f t="shared" si="66"/>
        <v>-2629.2627298253269</v>
      </c>
    </row>
    <row r="235" spans="1:14" x14ac:dyDescent="0.25">
      <c r="A235" s="32"/>
      <c r="B235" s="11">
        <v>4</v>
      </c>
      <c r="C235" s="11" t="s">
        <v>250</v>
      </c>
      <c r="D235" s="12">
        <f t="shared" si="55"/>
        <v>90</v>
      </c>
      <c r="E235" s="12">
        <f t="shared" si="60"/>
        <v>29.166666666666671</v>
      </c>
      <c r="F235" s="12">
        <f t="shared" si="61"/>
        <v>60.833333333333329</v>
      </c>
      <c r="G235" s="12">
        <f t="shared" si="62"/>
        <v>14113.333333333376</v>
      </c>
      <c r="H235" s="12">
        <f t="shared" si="63"/>
        <v>-2952.5960631586604</v>
      </c>
      <c r="I235" s="16">
        <f t="shared" si="58"/>
        <v>-212.58691654742353</v>
      </c>
      <c r="J235" s="12">
        <f t="shared" si="64"/>
        <v>-17.715576378951962</v>
      </c>
      <c r="K235" s="23"/>
      <c r="L235" s="12">
        <f t="shared" si="56"/>
        <v>350</v>
      </c>
      <c r="M235" s="12">
        <f t="shared" si="65"/>
        <v>233.33333333333331</v>
      </c>
      <c r="N235" s="12">
        <f t="shared" si="66"/>
        <v>-2719.2627298253269</v>
      </c>
    </row>
    <row r="236" spans="1:14" x14ac:dyDescent="0.25">
      <c r="A236" s="32"/>
      <c r="B236" s="11">
        <v>5</v>
      </c>
      <c r="C236" s="11" t="s">
        <v>251</v>
      </c>
      <c r="D236" s="12">
        <f t="shared" si="55"/>
        <v>90</v>
      </c>
      <c r="E236" s="12">
        <f t="shared" si="60"/>
        <v>29.166666666666671</v>
      </c>
      <c r="F236" s="12">
        <f t="shared" si="61"/>
        <v>60.833333333333329</v>
      </c>
      <c r="G236" s="12">
        <f t="shared" si="62"/>
        <v>14174.16666666671</v>
      </c>
      <c r="H236" s="12">
        <f t="shared" si="63"/>
        <v>-3013.4293964919939</v>
      </c>
      <c r="I236" s="16">
        <f t="shared" si="58"/>
        <v>-216.96691654742355</v>
      </c>
      <c r="J236" s="12">
        <f t="shared" si="64"/>
        <v>-18.080576378951964</v>
      </c>
      <c r="K236" s="23"/>
      <c r="L236" s="12">
        <f t="shared" si="56"/>
        <v>350</v>
      </c>
      <c r="M236" s="12">
        <f t="shared" si="65"/>
        <v>204.16666666666666</v>
      </c>
      <c r="N236" s="12">
        <f t="shared" si="66"/>
        <v>-2809.2627298253274</v>
      </c>
    </row>
    <row r="237" spans="1:14" x14ac:dyDescent="0.25">
      <c r="A237" s="32"/>
      <c r="B237" s="11">
        <v>6</v>
      </c>
      <c r="C237" s="11" t="s">
        <v>252</v>
      </c>
      <c r="D237" s="12">
        <f t="shared" si="55"/>
        <v>90</v>
      </c>
      <c r="E237" s="12">
        <f t="shared" si="60"/>
        <v>29.166666666666671</v>
      </c>
      <c r="F237" s="12">
        <f t="shared" si="61"/>
        <v>60.833333333333329</v>
      </c>
      <c r="G237" s="12">
        <f t="shared" si="62"/>
        <v>14235.000000000044</v>
      </c>
      <c r="H237" s="12">
        <f t="shared" si="63"/>
        <v>-3074.2627298253274</v>
      </c>
      <c r="I237" s="16">
        <f t="shared" si="58"/>
        <v>-221.34691654742355</v>
      </c>
      <c r="J237" s="12">
        <f t="shared" si="64"/>
        <v>-18.445576378951962</v>
      </c>
      <c r="K237" s="23"/>
      <c r="L237" s="12">
        <f t="shared" si="56"/>
        <v>350</v>
      </c>
      <c r="M237" s="12">
        <f t="shared" si="65"/>
        <v>175</v>
      </c>
      <c r="N237" s="12">
        <f t="shared" si="66"/>
        <v>-2899.2627298253274</v>
      </c>
    </row>
    <row r="238" spans="1:14" x14ac:dyDescent="0.25">
      <c r="A238" s="32"/>
      <c r="B238" s="11">
        <v>7</v>
      </c>
      <c r="C238" s="11" t="s">
        <v>253</v>
      </c>
      <c r="D238" s="12">
        <f t="shared" si="55"/>
        <v>90</v>
      </c>
      <c r="E238" s="12">
        <f t="shared" si="60"/>
        <v>29.166666666666671</v>
      </c>
      <c r="F238" s="12">
        <f t="shared" si="61"/>
        <v>60.833333333333329</v>
      </c>
      <c r="G238" s="12">
        <f t="shared" si="62"/>
        <v>14295.833333333378</v>
      </c>
      <c r="H238" s="12">
        <f t="shared" si="63"/>
        <v>-3135.0960631586609</v>
      </c>
      <c r="I238" s="16">
        <f t="shared" si="58"/>
        <v>-225.72691654742357</v>
      </c>
      <c r="J238" s="12">
        <f t="shared" si="64"/>
        <v>-18.810576378951964</v>
      </c>
      <c r="K238" s="23"/>
      <c r="L238" s="12">
        <f t="shared" si="56"/>
        <v>350</v>
      </c>
      <c r="M238" s="12">
        <f t="shared" si="65"/>
        <v>145.83333333333331</v>
      </c>
      <c r="N238" s="12">
        <f t="shared" si="66"/>
        <v>-2989.2627298253274</v>
      </c>
    </row>
    <row r="239" spans="1:14" x14ac:dyDescent="0.25">
      <c r="A239" s="32"/>
      <c r="B239" s="11">
        <v>8</v>
      </c>
      <c r="C239" s="11" t="s">
        <v>254</v>
      </c>
      <c r="D239" s="12">
        <f t="shared" si="55"/>
        <v>90</v>
      </c>
      <c r="E239" s="12">
        <f t="shared" si="60"/>
        <v>29.166666666666671</v>
      </c>
      <c r="F239" s="12">
        <f t="shared" si="61"/>
        <v>60.833333333333329</v>
      </c>
      <c r="G239" s="12">
        <f t="shared" si="62"/>
        <v>14356.666666666712</v>
      </c>
      <c r="H239" s="12">
        <f t="shared" si="63"/>
        <v>-3195.9293964919943</v>
      </c>
      <c r="I239" s="16">
        <f t="shared" si="58"/>
        <v>-230.10691654742357</v>
      </c>
      <c r="J239" s="12">
        <f t="shared" si="64"/>
        <v>-19.175576378951963</v>
      </c>
      <c r="K239" s="23"/>
      <c r="L239" s="12">
        <f t="shared" si="56"/>
        <v>350</v>
      </c>
      <c r="M239" s="12">
        <f t="shared" si="65"/>
        <v>116.66666666666666</v>
      </c>
      <c r="N239" s="12">
        <f t="shared" si="66"/>
        <v>-3079.2627298253278</v>
      </c>
    </row>
    <row r="240" spans="1:14" x14ac:dyDescent="0.25">
      <c r="A240" s="32"/>
      <c r="B240" s="11">
        <v>9</v>
      </c>
      <c r="C240" s="11" t="s">
        <v>255</v>
      </c>
      <c r="D240" s="12">
        <f t="shared" si="55"/>
        <v>90</v>
      </c>
      <c r="E240" s="12">
        <f t="shared" si="60"/>
        <v>29.166666666666671</v>
      </c>
      <c r="F240" s="12">
        <f t="shared" si="61"/>
        <v>60.833333333333329</v>
      </c>
      <c r="G240" s="12">
        <f t="shared" si="62"/>
        <v>14417.500000000045</v>
      </c>
      <c r="H240" s="12">
        <f t="shared" si="63"/>
        <v>-3256.7627298253278</v>
      </c>
      <c r="I240" s="16">
        <f t="shared" si="58"/>
        <v>-234.48691654742359</v>
      </c>
      <c r="J240" s="12">
        <f t="shared" si="64"/>
        <v>-19.540576378951965</v>
      </c>
      <c r="K240" s="23"/>
      <c r="L240" s="12">
        <f t="shared" si="56"/>
        <v>350</v>
      </c>
      <c r="M240" s="12">
        <f t="shared" si="65"/>
        <v>87.5</v>
      </c>
      <c r="N240" s="12">
        <f t="shared" si="66"/>
        <v>-3169.2627298253278</v>
      </c>
    </row>
    <row r="241" spans="1:14" x14ac:dyDescent="0.25">
      <c r="A241" s="32"/>
      <c r="B241" s="11">
        <v>10</v>
      </c>
      <c r="C241" s="11" t="s">
        <v>256</v>
      </c>
      <c r="D241" s="12">
        <f t="shared" si="55"/>
        <v>90</v>
      </c>
      <c r="E241" s="12">
        <f t="shared" si="60"/>
        <v>29.166666666666671</v>
      </c>
      <c r="F241" s="12">
        <f t="shared" si="61"/>
        <v>60.833333333333329</v>
      </c>
      <c r="G241" s="12">
        <f t="shared" si="62"/>
        <v>14478.333333333379</v>
      </c>
      <c r="H241" s="12">
        <f t="shared" si="63"/>
        <v>-3317.5960631586613</v>
      </c>
      <c r="I241" s="16">
        <f t="shared" si="58"/>
        <v>-238.86691654742359</v>
      </c>
      <c r="J241" s="12">
        <f t="shared" si="64"/>
        <v>-19.905576378951967</v>
      </c>
      <c r="K241" s="23"/>
      <c r="L241" s="12">
        <f t="shared" si="56"/>
        <v>350</v>
      </c>
      <c r="M241" s="12">
        <f t="shared" si="65"/>
        <v>58.333333333333314</v>
      </c>
      <c r="N241" s="12">
        <f t="shared" si="66"/>
        <v>-3259.2627298253278</v>
      </c>
    </row>
    <row r="242" spans="1:14" x14ac:dyDescent="0.25">
      <c r="A242" s="32"/>
      <c r="B242" s="11">
        <v>11</v>
      </c>
      <c r="C242" s="11" t="s">
        <v>257</v>
      </c>
      <c r="D242" s="12">
        <f t="shared" si="55"/>
        <v>90</v>
      </c>
      <c r="E242" s="12">
        <f t="shared" si="60"/>
        <v>29.166666666666671</v>
      </c>
      <c r="F242" s="12">
        <f t="shared" si="61"/>
        <v>60.833333333333329</v>
      </c>
      <c r="G242" s="12">
        <f t="shared" si="62"/>
        <v>14539.166666666713</v>
      </c>
      <c r="H242" s="12">
        <f t="shared" si="63"/>
        <v>-3378.4293964919948</v>
      </c>
      <c r="I242" s="16">
        <f t="shared" si="58"/>
        <v>-243.24691654742361</v>
      </c>
      <c r="J242" s="12">
        <f t="shared" si="64"/>
        <v>-20.270576378951969</v>
      </c>
      <c r="K242" s="23"/>
      <c r="L242" s="12">
        <f t="shared" si="56"/>
        <v>350</v>
      </c>
      <c r="M242" s="12">
        <f t="shared" si="65"/>
        <v>29.166666666666629</v>
      </c>
      <c r="N242" s="12">
        <f t="shared" si="66"/>
        <v>-3349.2627298253283</v>
      </c>
    </row>
    <row r="243" spans="1:14" ht="15.75" thickBot="1" x14ac:dyDescent="0.3">
      <c r="A243" s="33"/>
      <c r="B243" s="13">
        <v>12</v>
      </c>
      <c r="C243" s="13" t="s">
        <v>258</v>
      </c>
      <c r="D243" s="14">
        <f t="shared" si="55"/>
        <v>90</v>
      </c>
      <c r="E243" s="14">
        <f t="shared" si="60"/>
        <v>29.166666666666671</v>
      </c>
      <c r="F243" s="14">
        <f t="shared" si="61"/>
        <v>60.833333333333329</v>
      </c>
      <c r="G243" s="14">
        <f t="shared" si="62"/>
        <v>14600.000000000047</v>
      </c>
      <c r="H243" s="14">
        <f t="shared" si="63"/>
        <v>-3439.2627298253283</v>
      </c>
      <c r="I243" s="14">
        <f t="shared" si="58"/>
        <v>-247.6269165474236</v>
      </c>
      <c r="J243" s="14">
        <f t="shared" si="64"/>
        <v>-20.635576378951967</v>
      </c>
      <c r="K243" s="14">
        <f t="shared" ref="K243" si="68">SUM(J232:J243)</f>
        <v>-223.53691654742357</v>
      </c>
      <c r="L243" s="14">
        <f t="shared" si="56"/>
        <v>350</v>
      </c>
      <c r="M243" s="14">
        <f t="shared" si="65"/>
        <v>0</v>
      </c>
      <c r="N243" s="14">
        <f t="shared" si="66"/>
        <v>-3439.2627298253283</v>
      </c>
    </row>
    <row r="244" spans="1:14" ht="15.75" thickTop="1" x14ac:dyDescent="0.25">
      <c r="A244" s="36">
        <v>21</v>
      </c>
      <c r="B244" s="25">
        <v>1</v>
      </c>
      <c r="C244" s="25" t="s">
        <v>259</v>
      </c>
      <c r="D244" s="26">
        <f t="shared" si="55"/>
        <v>90</v>
      </c>
      <c r="E244" s="26">
        <f t="shared" si="60"/>
        <v>29.166666666666671</v>
      </c>
      <c r="F244" s="26">
        <f t="shared" si="61"/>
        <v>60.833333333333329</v>
      </c>
      <c r="G244" s="26">
        <f t="shared" si="62"/>
        <v>14660.833333333381</v>
      </c>
      <c r="H244" s="26">
        <f t="shared" si="63"/>
        <v>-3723.6329797060853</v>
      </c>
      <c r="I244" s="16">
        <f t="shared" si="58"/>
        <v>-268.10157453883812</v>
      </c>
      <c r="J244" s="26">
        <f t="shared" si="64"/>
        <v>-22.341797878236509</v>
      </c>
      <c r="K244" s="25"/>
      <c r="L244" s="26">
        <f t="shared" si="56"/>
        <v>350</v>
      </c>
      <c r="M244" s="26">
        <f t="shared" si="65"/>
        <v>320.83333333333331</v>
      </c>
      <c r="N244" s="26">
        <f t="shared" si="66"/>
        <v>-3402.7996463727518</v>
      </c>
    </row>
    <row r="245" spans="1:14" x14ac:dyDescent="0.25">
      <c r="A245" s="32"/>
      <c r="B245" s="11">
        <v>2</v>
      </c>
      <c r="C245" s="11" t="s">
        <v>260</v>
      </c>
      <c r="D245" s="12">
        <f t="shared" si="55"/>
        <v>90</v>
      </c>
      <c r="E245" s="12">
        <f t="shared" si="60"/>
        <v>29.166666666666671</v>
      </c>
      <c r="F245" s="12">
        <f t="shared" si="61"/>
        <v>60.833333333333329</v>
      </c>
      <c r="G245" s="12">
        <f t="shared" si="62"/>
        <v>14721.666666666715</v>
      </c>
      <c r="H245" s="12">
        <f t="shared" si="63"/>
        <v>-3784.4663130394188</v>
      </c>
      <c r="I245" s="16">
        <f t="shared" si="58"/>
        <v>-272.48157453883812</v>
      </c>
      <c r="J245" s="12">
        <f t="shared" si="64"/>
        <v>-22.706797878236511</v>
      </c>
      <c r="K245" s="23"/>
      <c r="L245" s="12">
        <f t="shared" si="56"/>
        <v>350</v>
      </c>
      <c r="M245" s="12">
        <f t="shared" si="65"/>
        <v>291.66666666666669</v>
      </c>
      <c r="N245" s="12">
        <f t="shared" si="66"/>
        <v>-3492.7996463727522</v>
      </c>
    </row>
    <row r="246" spans="1:14" x14ac:dyDescent="0.25">
      <c r="A246" s="32"/>
      <c r="B246" s="11">
        <v>3</v>
      </c>
      <c r="C246" s="11" t="s">
        <v>261</v>
      </c>
      <c r="D246" s="12">
        <f t="shared" si="55"/>
        <v>90</v>
      </c>
      <c r="E246" s="12">
        <f t="shared" si="60"/>
        <v>29.166666666666671</v>
      </c>
      <c r="F246" s="12">
        <f t="shared" si="61"/>
        <v>60.833333333333329</v>
      </c>
      <c r="G246" s="12">
        <f t="shared" si="62"/>
        <v>14782.500000000049</v>
      </c>
      <c r="H246" s="12">
        <f t="shared" si="63"/>
        <v>-3845.2996463727522</v>
      </c>
      <c r="I246" s="16">
        <f t="shared" si="58"/>
        <v>-276.86157453883811</v>
      </c>
      <c r="J246" s="12">
        <f t="shared" si="64"/>
        <v>-23.071797878236509</v>
      </c>
      <c r="K246" s="23"/>
      <c r="L246" s="12">
        <f t="shared" si="56"/>
        <v>350</v>
      </c>
      <c r="M246" s="12">
        <f t="shared" si="65"/>
        <v>262.5</v>
      </c>
      <c r="N246" s="12">
        <f t="shared" si="66"/>
        <v>-3582.7996463727522</v>
      </c>
    </row>
    <row r="247" spans="1:14" x14ac:dyDescent="0.25">
      <c r="A247" s="32"/>
      <c r="B247" s="11">
        <v>4</v>
      </c>
      <c r="C247" s="11" t="s">
        <v>262</v>
      </c>
      <c r="D247" s="12">
        <f t="shared" si="55"/>
        <v>90</v>
      </c>
      <c r="E247" s="12">
        <f t="shared" si="60"/>
        <v>29.166666666666671</v>
      </c>
      <c r="F247" s="12">
        <f t="shared" si="61"/>
        <v>60.833333333333329</v>
      </c>
      <c r="G247" s="12">
        <f t="shared" si="62"/>
        <v>14843.333333333383</v>
      </c>
      <c r="H247" s="12">
        <f t="shared" si="63"/>
        <v>-3906.1329797060857</v>
      </c>
      <c r="I247" s="16">
        <f t="shared" si="58"/>
        <v>-281.24157453883817</v>
      </c>
      <c r="J247" s="12">
        <f t="shared" si="64"/>
        <v>-23.436797878236515</v>
      </c>
      <c r="K247" s="23"/>
      <c r="L247" s="12">
        <f t="shared" si="56"/>
        <v>350</v>
      </c>
      <c r="M247" s="12">
        <f t="shared" si="65"/>
        <v>233.33333333333331</v>
      </c>
      <c r="N247" s="12">
        <f t="shared" si="66"/>
        <v>-3672.7996463727522</v>
      </c>
    </row>
    <row r="248" spans="1:14" x14ac:dyDescent="0.25">
      <c r="A248" s="32"/>
      <c r="B248" s="11">
        <v>5</v>
      </c>
      <c r="C248" s="11" t="s">
        <v>263</v>
      </c>
      <c r="D248" s="12">
        <f t="shared" si="55"/>
        <v>90</v>
      </c>
      <c r="E248" s="12">
        <f t="shared" si="60"/>
        <v>29.166666666666671</v>
      </c>
      <c r="F248" s="12">
        <f t="shared" si="61"/>
        <v>60.833333333333329</v>
      </c>
      <c r="G248" s="12">
        <f t="shared" si="62"/>
        <v>14904.166666666717</v>
      </c>
      <c r="H248" s="12">
        <f t="shared" si="63"/>
        <v>-3966.9663130394192</v>
      </c>
      <c r="I248" s="16">
        <f t="shared" si="58"/>
        <v>-285.62157453883816</v>
      </c>
      <c r="J248" s="12">
        <f t="shared" si="64"/>
        <v>-23.801797878236513</v>
      </c>
      <c r="K248" s="23"/>
      <c r="L248" s="12">
        <f t="shared" si="56"/>
        <v>350</v>
      </c>
      <c r="M248" s="12">
        <f t="shared" si="65"/>
        <v>204.16666666666666</v>
      </c>
      <c r="N248" s="12">
        <f t="shared" si="66"/>
        <v>-3762.7996463727527</v>
      </c>
    </row>
    <row r="249" spans="1:14" x14ac:dyDescent="0.25">
      <c r="A249" s="32"/>
      <c r="B249" s="11">
        <v>6</v>
      </c>
      <c r="C249" s="11" t="s">
        <v>264</v>
      </c>
      <c r="D249" s="12">
        <f t="shared" si="55"/>
        <v>90</v>
      </c>
      <c r="E249" s="12">
        <f t="shared" si="60"/>
        <v>29.166666666666671</v>
      </c>
      <c r="F249" s="12">
        <f t="shared" si="61"/>
        <v>60.833333333333329</v>
      </c>
      <c r="G249" s="12">
        <f t="shared" si="62"/>
        <v>14965.000000000051</v>
      </c>
      <c r="H249" s="12">
        <f t="shared" si="63"/>
        <v>-4027.7996463727527</v>
      </c>
      <c r="I249" s="16">
        <f t="shared" si="58"/>
        <v>-290.00157453883816</v>
      </c>
      <c r="J249" s="12">
        <f t="shared" si="64"/>
        <v>-24.166797878236512</v>
      </c>
      <c r="K249" s="23"/>
      <c r="L249" s="12">
        <f t="shared" si="56"/>
        <v>350</v>
      </c>
      <c r="M249" s="12">
        <f t="shared" si="65"/>
        <v>175</v>
      </c>
      <c r="N249" s="12">
        <f t="shared" si="66"/>
        <v>-3852.7996463727527</v>
      </c>
    </row>
    <row r="250" spans="1:14" x14ac:dyDescent="0.25">
      <c r="A250" s="32"/>
      <c r="B250" s="11">
        <v>7</v>
      </c>
      <c r="C250" s="11" t="s">
        <v>265</v>
      </c>
      <c r="D250" s="12">
        <f t="shared" si="55"/>
        <v>90</v>
      </c>
      <c r="E250" s="12">
        <f t="shared" si="60"/>
        <v>29.166666666666671</v>
      </c>
      <c r="F250" s="12">
        <f t="shared" si="61"/>
        <v>60.833333333333329</v>
      </c>
      <c r="G250" s="12">
        <f t="shared" si="62"/>
        <v>15025.833333333385</v>
      </c>
      <c r="H250" s="12">
        <f t="shared" si="63"/>
        <v>-4088.6329797060862</v>
      </c>
      <c r="I250" s="16">
        <f t="shared" si="58"/>
        <v>-294.38157453883821</v>
      </c>
      <c r="J250" s="12">
        <f t="shared" si="64"/>
        <v>-24.531797878236517</v>
      </c>
      <c r="K250" s="23"/>
      <c r="L250" s="12">
        <f t="shared" si="56"/>
        <v>350</v>
      </c>
      <c r="M250" s="12">
        <f t="shared" si="65"/>
        <v>145.83333333333331</v>
      </c>
      <c r="N250" s="12">
        <f t="shared" si="66"/>
        <v>-3942.7996463727527</v>
      </c>
    </row>
    <row r="251" spans="1:14" x14ac:dyDescent="0.25">
      <c r="A251" s="32"/>
      <c r="B251" s="11">
        <v>8</v>
      </c>
      <c r="C251" s="11" t="s">
        <v>266</v>
      </c>
      <c r="D251" s="12">
        <f t="shared" si="55"/>
        <v>90</v>
      </c>
      <c r="E251" s="12">
        <f t="shared" si="60"/>
        <v>29.166666666666671</v>
      </c>
      <c r="F251" s="12">
        <f t="shared" si="61"/>
        <v>60.833333333333329</v>
      </c>
      <c r="G251" s="12">
        <f t="shared" si="62"/>
        <v>15086.666666666719</v>
      </c>
      <c r="H251" s="12">
        <f t="shared" si="63"/>
        <v>-4149.4663130394192</v>
      </c>
      <c r="I251" s="16">
        <f t="shared" si="58"/>
        <v>-298.76157453883815</v>
      </c>
      <c r="J251" s="12">
        <f t="shared" si="64"/>
        <v>-24.896797878236512</v>
      </c>
      <c r="K251" s="23"/>
      <c r="L251" s="12">
        <f t="shared" si="56"/>
        <v>350</v>
      </c>
      <c r="M251" s="12">
        <f t="shared" si="65"/>
        <v>116.66666666666666</v>
      </c>
      <c r="N251" s="12">
        <f t="shared" si="66"/>
        <v>-4032.7996463727527</v>
      </c>
    </row>
    <row r="252" spans="1:14" x14ac:dyDescent="0.25">
      <c r="A252" s="32"/>
      <c r="B252" s="11">
        <v>9</v>
      </c>
      <c r="C252" s="11" t="s">
        <v>267</v>
      </c>
      <c r="D252" s="12">
        <f t="shared" si="55"/>
        <v>90</v>
      </c>
      <c r="E252" s="12">
        <f t="shared" si="60"/>
        <v>29.166666666666671</v>
      </c>
      <c r="F252" s="12">
        <f t="shared" si="61"/>
        <v>60.833333333333329</v>
      </c>
      <c r="G252" s="12">
        <f t="shared" si="62"/>
        <v>15147.500000000053</v>
      </c>
      <c r="H252" s="12">
        <f t="shared" si="63"/>
        <v>-4210.2996463727522</v>
      </c>
      <c r="I252" s="16">
        <f t="shared" si="58"/>
        <v>-303.14157453883814</v>
      </c>
      <c r="J252" s="12">
        <f t="shared" si="64"/>
        <v>-25.261797878236511</v>
      </c>
      <c r="K252" s="23"/>
      <c r="L252" s="12">
        <f t="shared" si="56"/>
        <v>350</v>
      </c>
      <c r="M252" s="12">
        <f t="shared" si="65"/>
        <v>87.5</v>
      </c>
      <c r="N252" s="12">
        <f t="shared" si="66"/>
        <v>-4122.7996463727522</v>
      </c>
    </row>
    <row r="253" spans="1:14" x14ac:dyDescent="0.25">
      <c r="A253" s="32"/>
      <c r="B253" s="11">
        <v>10</v>
      </c>
      <c r="C253" s="11" t="s">
        <v>268</v>
      </c>
      <c r="D253" s="12">
        <f t="shared" si="55"/>
        <v>90</v>
      </c>
      <c r="E253" s="12">
        <f t="shared" si="60"/>
        <v>29.166666666666671</v>
      </c>
      <c r="F253" s="12">
        <f t="shared" si="61"/>
        <v>60.833333333333329</v>
      </c>
      <c r="G253" s="12">
        <f t="shared" si="62"/>
        <v>15208.333333333387</v>
      </c>
      <c r="H253" s="12">
        <f t="shared" si="63"/>
        <v>-4271.1329797060853</v>
      </c>
      <c r="I253" s="16">
        <f t="shared" si="58"/>
        <v>-307.52157453883814</v>
      </c>
      <c r="J253" s="12">
        <f t="shared" si="64"/>
        <v>-25.626797878236513</v>
      </c>
      <c r="K253" s="23"/>
      <c r="L253" s="12">
        <f t="shared" si="56"/>
        <v>350</v>
      </c>
      <c r="M253" s="12">
        <f t="shared" si="65"/>
        <v>58.333333333333314</v>
      </c>
      <c r="N253" s="12">
        <f t="shared" si="66"/>
        <v>-4212.7996463727522</v>
      </c>
    </row>
    <row r="254" spans="1:14" x14ac:dyDescent="0.25">
      <c r="A254" s="32"/>
      <c r="B254" s="11">
        <v>11</v>
      </c>
      <c r="C254" s="11" t="s">
        <v>269</v>
      </c>
      <c r="D254" s="12">
        <f t="shared" si="55"/>
        <v>90</v>
      </c>
      <c r="E254" s="12">
        <f t="shared" si="60"/>
        <v>29.166666666666671</v>
      </c>
      <c r="F254" s="12">
        <f t="shared" si="61"/>
        <v>60.833333333333329</v>
      </c>
      <c r="G254" s="12">
        <f t="shared" si="62"/>
        <v>15269.166666666721</v>
      </c>
      <c r="H254" s="12">
        <f t="shared" si="63"/>
        <v>-4331.9663130394183</v>
      </c>
      <c r="I254" s="16">
        <f t="shared" si="58"/>
        <v>-311.90157453883808</v>
      </c>
      <c r="J254" s="12">
        <f t="shared" si="64"/>
        <v>-25.991797878236508</v>
      </c>
      <c r="K254" s="23"/>
      <c r="L254" s="12">
        <f t="shared" si="56"/>
        <v>350</v>
      </c>
      <c r="M254" s="12">
        <f t="shared" si="65"/>
        <v>29.166666666666629</v>
      </c>
      <c r="N254" s="12">
        <f t="shared" si="66"/>
        <v>-4302.7996463727513</v>
      </c>
    </row>
    <row r="255" spans="1:14" ht="15.75" thickBot="1" x14ac:dyDescent="0.3">
      <c r="A255" s="33"/>
      <c r="B255" s="13">
        <v>12</v>
      </c>
      <c r="C255" s="13" t="s">
        <v>270</v>
      </c>
      <c r="D255" s="14">
        <f t="shared" si="55"/>
        <v>90</v>
      </c>
      <c r="E255" s="14">
        <f t="shared" si="60"/>
        <v>29.166666666666671</v>
      </c>
      <c r="F255" s="14">
        <f t="shared" si="61"/>
        <v>60.833333333333329</v>
      </c>
      <c r="G255" s="14">
        <f t="shared" si="62"/>
        <v>15330.000000000055</v>
      </c>
      <c r="H255" s="14">
        <f t="shared" si="63"/>
        <v>-4392.7996463727513</v>
      </c>
      <c r="I255" s="14">
        <f t="shared" si="58"/>
        <v>-316.28157453883807</v>
      </c>
      <c r="J255" s="14">
        <f t="shared" si="64"/>
        <v>-26.356797878236506</v>
      </c>
      <c r="K255" s="14">
        <f t="shared" ref="K255" si="69">SUM(J244:J255)</f>
        <v>-292.19157453883815</v>
      </c>
      <c r="L255" s="14">
        <f t="shared" si="56"/>
        <v>350</v>
      </c>
      <c r="M255" s="14">
        <f t="shared" si="65"/>
        <v>0</v>
      </c>
      <c r="N255" s="14">
        <f t="shared" si="66"/>
        <v>-4392.7996463727513</v>
      </c>
    </row>
    <row r="256" spans="1:14" ht="15.75" thickTop="1" x14ac:dyDescent="0.25">
      <c r="A256" s="36">
        <v>22</v>
      </c>
      <c r="B256" s="25">
        <v>1</v>
      </c>
      <c r="C256" s="25" t="s">
        <v>271</v>
      </c>
      <c r="D256" s="26">
        <f t="shared" si="55"/>
        <v>90</v>
      </c>
      <c r="E256" s="26">
        <f t="shared" ref="E256:E303" si="70">D256-F256</f>
        <v>29.166666666666671</v>
      </c>
      <c r="F256" s="26">
        <f t="shared" ref="F256:F303" si="71">D256-($R$6/12)</f>
        <v>60.833333333333329</v>
      </c>
      <c r="G256" s="26">
        <f t="shared" ref="G256:G303" si="72">G255+F256</f>
        <v>15390.833333333389</v>
      </c>
      <c r="H256" s="26">
        <f t="shared" ref="H256:H303" si="73">H255-F256+K255</f>
        <v>-4745.8245542449222</v>
      </c>
      <c r="I256" s="16">
        <f t="shared" si="58"/>
        <v>-341.69936790563435</v>
      </c>
      <c r="J256" s="26">
        <f t="shared" ref="J256:J303" si="74">I256/12</f>
        <v>-28.474947325469529</v>
      </c>
      <c r="K256" s="25"/>
      <c r="L256" s="26">
        <f t="shared" si="56"/>
        <v>350</v>
      </c>
      <c r="M256" s="26">
        <f t="shared" ref="M256:M303" si="75">$R$6-($R$6/12*B256)</f>
        <v>320.83333333333331</v>
      </c>
      <c r="N256" s="26">
        <f t="shared" ref="N256:N303" si="76">H256+M256</f>
        <v>-4424.9912209115892</v>
      </c>
    </row>
    <row r="257" spans="1:14" x14ac:dyDescent="0.25">
      <c r="A257" s="32"/>
      <c r="B257" s="11">
        <v>2</v>
      </c>
      <c r="C257" s="11" t="s">
        <v>272</v>
      </c>
      <c r="D257" s="12">
        <f t="shared" si="55"/>
        <v>90</v>
      </c>
      <c r="E257" s="12">
        <f t="shared" si="70"/>
        <v>29.166666666666671</v>
      </c>
      <c r="F257" s="12">
        <f t="shared" si="71"/>
        <v>60.833333333333329</v>
      </c>
      <c r="G257" s="12">
        <f t="shared" si="72"/>
        <v>15451.666666666722</v>
      </c>
      <c r="H257" s="12">
        <f t="shared" si="73"/>
        <v>-4806.6578875782552</v>
      </c>
      <c r="I257" s="16">
        <f t="shared" si="58"/>
        <v>-346.07936790563434</v>
      </c>
      <c r="J257" s="12">
        <f t="shared" si="74"/>
        <v>-28.839947325469527</v>
      </c>
      <c r="K257" s="23"/>
      <c r="L257" s="12">
        <f t="shared" si="56"/>
        <v>350</v>
      </c>
      <c r="M257" s="12">
        <f t="shared" si="75"/>
        <v>291.66666666666669</v>
      </c>
      <c r="N257" s="12">
        <f t="shared" si="76"/>
        <v>-4514.9912209115882</v>
      </c>
    </row>
    <row r="258" spans="1:14" x14ac:dyDescent="0.25">
      <c r="A258" s="32"/>
      <c r="B258" s="11">
        <v>3</v>
      </c>
      <c r="C258" s="11" t="s">
        <v>273</v>
      </c>
      <c r="D258" s="12">
        <f t="shared" si="55"/>
        <v>90</v>
      </c>
      <c r="E258" s="12">
        <f t="shared" si="70"/>
        <v>29.166666666666671</v>
      </c>
      <c r="F258" s="12">
        <f t="shared" si="71"/>
        <v>60.833333333333329</v>
      </c>
      <c r="G258" s="12">
        <f t="shared" si="72"/>
        <v>15512.500000000056</v>
      </c>
      <c r="H258" s="12">
        <f t="shared" si="73"/>
        <v>-4867.4912209115882</v>
      </c>
      <c r="I258" s="16">
        <f t="shared" si="58"/>
        <v>-350.45936790563434</v>
      </c>
      <c r="J258" s="12">
        <f t="shared" si="74"/>
        <v>-29.204947325469529</v>
      </c>
      <c r="K258" s="23"/>
      <c r="L258" s="12">
        <f t="shared" si="56"/>
        <v>350</v>
      </c>
      <c r="M258" s="12">
        <f t="shared" si="75"/>
        <v>262.5</v>
      </c>
      <c r="N258" s="12">
        <f t="shared" si="76"/>
        <v>-4604.9912209115882</v>
      </c>
    </row>
    <row r="259" spans="1:14" x14ac:dyDescent="0.25">
      <c r="A259" s="32"/>
      <c r="B259" s="11">
        <v>4</v>
      </c>
      <c r="C259" s="11" t="s">
        <v>274</v>
      </c>
      <c r="D259" s="12">
        <f t="shared" si="55"/>
        <v>90</v>
      </c>
      <c r="E259" s="12">
        <f t="shared" si="70"/>
        <v>29.166666666666671</v>
      </c>
      <c r="F259" s="12">
        <f t="shared" si="71"/>
        <v>60.833333333333329</v>
      </c>
      <c r="G259" s="12">
        <f t="shared" si="72"/>
        <v>15573.33333333339</v>
      </c>
      <c r="H259" s="12">
        <f t="shared" si="73"/>
        <v>-4928.3245542449213</v>
      </c>
      <c r="I259" s="16">
        <f t="shared" si="58"/>
        <v>-354.83936790563433</v>
      </c>
      <c r="J259" s="12">
        <f t="shared" si="74"/>
        <v>-29.569947325469528</v>
      </c>
      <c r="K259" s="23"/>
      <c r="L259" s="12">
        <f t="shared" si="56"/>
        <v>350</v>
      </c>
      <c r="M259" s="12">
        <f t="shared" si="75"/>
        <v>233.33333333333331</v>
      </c>
      <c r="N259" s="12">
        <f t="shared" si="76"/>
        <v>-4694.9912209115882</v>
      </c>
    </row>
    <row r="260" spans="1:14" x14ac:dyDescent="0.25">
      <c r="A260" s="32"/>
      <c r="B260" s="11">
        <v>5</v>
      </c>
      <c r="C260" s="11" t="s">
        <v>275</v>
      </c>
      <c r="D260" s="12">
        <f t="shared" ref="D260:D303" si="77">$Q$4</f>
        <v>90</v>
      </c>
      <c r="E260" s="12">
        <f t="shared" si="70"/>
        <v>29.166666666666671</v>
      </c>
      <c r="F260" s="12">
        <f t="shared" si="71"/>
        <v>60.833333333333329</v>
      </c>
      <c r="G260" s="12">
        <f t="shared" si="72"/>
        <v>15634.166666666724</v>
      </c>
      <c r="H260" s="12">
        <f t="shared" si="73"/>
        <v>-4989.1578875782543</v>
      </c>
      <c r="I260" s="16">
        <f t="shared" si="58"/>
        <v>-359.21936790563427</v>
      </c>
      <c r="J260" s="12">
        <f t="shared" si="74"/>
        <v>-29.934947325469523</v>
      </c>
      <c r="K260" s="23"/>
      <c r="L260" s="12">
        <f t="shared" ref="L260:L303" si="78">$R$6</f>
        <v>350</v>
      </c>
      <c r="M260" s="12">
        <f t="shared" si="75"/>
        <v>204.16666666666666</v>
      </c>
      <c r="N260" s="12">
        <f t="shared" si="76"/>
        <v>-4784.9912209115873</v>
      </c>
    </row>
    <row r="261" spans="1:14" x14ac:dyDescent="0.25">
      <c r="A261" s="32"/>
      <c r="B261" s="11">
        <v>6</v>
      </c>
      <c r="C261" s="11" t="s">
        <v>276</v>
      </c>
      <c r="D261" s="12">
        <f t="shared" si="77"/>
        <v>90</v>
      </c>
      <c r="E261" s="12">
        <f t="shared" si="70"/>
        <v>29.166666666666671</v>
      </c>
      <c r="F261" s="12">
        <f t="shared" si="71"/>
        <v>60.833333333333329</v>
      </c>
      <c r="G261" s="12">
        <f t="shared" si="72"/>
        <v>15695.000000000058</v>
      </c>
      <c r="H261" s="12">
        <f t="shared" si="73"/>
        <v>-5049.9912209115873</v>
      </c>
      <c r="I261" s="16">
        <f t="shared" si="58"/>
        <v>-363.59936790563427</v>
      </c>
      <c r="J261" s="12">
        <f t="shared" si="74"/>
        <v>-30.299947325469521</v>
      </c>
      <c r="K261" s="23"/>
      <c r="L261" s="12">
        <f t="shared" si="78"/>
        <v>350</v>
      </c>
      <c r="M261" s="12">
        <f t="shared" si="75"/>
        <v>175</v>
      </c>
      <c r="N261" s="12">
        <f t="shared" si="76"/>
        <v>-4874.9912209115873</v>
      </c>
    </row>
    <row r="262" spans="1:14" x14ac:dyDescent="0.25">
      <c r="A262" s="32"/>
      <c r="B262" s="11">
        <v>7</v>
      </c>
      <c r="C262" s="11" t="s">
        <v>277</v>
      </c>
      <c r="D262" s="12">
        <f t="shared" si="77"/>
        <v>90</v>
      </c>
      <c r="E262" s="12">
        <f t="shared" si="70"/>
        <v>29.166666666666671</v>
      </c>
      <c r="F262" s="12">
        <f t="shared" si="71"/>
        <v>60.833333333333329</v>
      </c>
      <c r="G262" s="12">
        <f t="shared" si="72"/>
        <v>15755.833333333392</v>
      </c>
      <c r="H262" s="12">
        <f t="shared" si="73"/>
        <v>-5110.8245542449204</v>
      </c>
      <c r="I262" s="16">
        <f t="shared" si="58"/>
        <v>-367.97936790563426</v>
      </c>
      <c r="J262" s="12">
        <f t="shared" si="74"/>
        <v>-30.664947325469523</v>
      </c>
      <c r="K262" s="23"/>
      <c r="L262" s="12">
        <f t="shared" si="78"/>
        <v>350</v>
      </c>
      <c r="M262" s="12">
        <f t="shared" si="75"/>
        <v>145.83333333333331</v>
      </c>
      <c r="N262" s="12">
        <f t="shared" si="76"/>
        <v>-4964.9912209115873</v>
      </c>
    </row>
    <row r="263" spans="1:14" x14ac:dyDescent="0.25">
      <c r="A263" s="32"/>
      <c r="B263" s="11">
        <v>8</v>
      </c>
      <c r="C263" s="11" t="s">
        <v>278</v>
      </c>
      <c r="D263" s="12">
        <f t="shared" si="77"/>
        <v>90</v>
      </c>
      <c r="E263" s="12">
        <f t="shared" si="70"/>
        <v>29.166666666666671</v>
      </c>
      <c r="F263" s="12">
        <f t="shared" si="71"/>
        <v>60.833333333333329</v>
      </c>
      <c r="G263" s="12">
        <f t="shared" si="72"/>
        <v>15816.666666666726</v>
      </c>
      <c r="H263" s="12">
        <f t="shared" si="73"/>
        <v>-5171.6578875782534</v>
      </c>
      <c r="I263" s="16">
        <f t="shared" si="58"/>
        <v>-372.3593679056342</v>
      </c>
      <c r="J263" s="12">
        <f t="shared" si="74"/>
        <v>-31.029947325469518</v>
      </c>
      <c r="K263" s="23"/>
      <c r="L263" s="12">
        <f t="shared" si="78"/>
        <v>350</v>
      </c>
      <c r="M263" s="12">
        <f t="shared" si="75"/>
        <v>116.66666666666666</v>
      </c>
      <c r="N263" s="12">
        <f t="shared" si="76"/>
        <v>-5054.9912209115864</v>
      </c>
    </row>
    <row r="264" spans="1:14" x14ac:dyDescent="0.25">
      <c r="A264" s="32"/>
      <c r="B264" s="11">
        <v>9</v>
      </c>
      <c r="C264" s="11" t="s">
        <v>279</v>
      </c>
      <c r="D264" s="12">
        <f t="shared" si="77"/>
        <v>90</v>
      </c>
      <c r="E264" s="12">
        <f t="shared" si="70"/>
        <v>29.166666666666671</v>
      </c>
      <c r="F264" s="12">
        <f t="shared" si="71"/>
        <v>60.833333333333329</v>
      </c>
      <c r="G264" s="12">
        <f t="shared" si="72"/>
        <v>15877.50000000006</v>
      </c>
      <c r="H264" s="12">
        <f t="shared" si="73"/>
        <v>-5232.4912209115864</v>
      </c>
      <c r="I264" s="16">
        <f t="shared" si="58"/>
        <v>-376.7393679056342</v>
      </c>
      <c r="J264" s="12">
        <f t="shared" si="74"/>
        <v>-31.394947325469516</v>
      </c>
      <c r="K264" s="23"/>
      <c r="L264" s="12">
        <f t="shared" si="78"/>
        <v>350</v>
      </c>
      <c r="M264" s="12">
        <f t="shared" si="75"/>
        <v>87.5</v>
      </c>
      <c r="N264" s="12">
        <f t="shared" si="76"/>
        <v>-5144.9912209115864</v>
      </c>
    </row>
    <row r="265" spans="1:14" x14ac:dyDescent="0.25">
      <c r="A265" s="32"/>
      <c r="B265" s="11">
        <v>10</v>
      </c>
      <c r="C265" s="11" t="s">
        <v>280</v>
      </c>
      <c r="D265" s="12">
        <f t="shared" si="77"/>
        <v>90</v>
      </c>
      <c r="E265" s="12">
        <f t="shared" si="70"/>
        <v>29.166666666666671</v>
      </c>
      <c r="F265" s="12">
        <f t="shared" si="71"/>
        <v>60.833333333333329</v>
      </c>
      <c r="G265" s="12">
        <f t="shared" si="72"/>
        <v>15938.333333333394</v>
      </c>
      <c r="H265" s="12">
        <f t="shared" si="73"/>
        <v>-5293.3245542449195</v>
      </c>
      <c r="I265" s="16">
        <f t="shared" si="58"/>
        <v>-381.11936790563419</v>
      </c>
      <c r="J265" s="12">
        <f t="shared" si="74"/>
        <v>-31.759947325469515</v>
      </c>
      <c r="K265" s="23"/>
      <c r="L265" s="12">
        <f t="shared" si="78"/>
        <v>350</v>
      </c>
      <c r="M265" s="12">
        <f t="shared" si="75"/>
        <v>58.333333333333314</v>
      </c>
      <c r="N265" s="12">
        <f t="shared" si="76"/>
        <v>-5234.9912209115864</v>
      </c>
    </row>
    <row r="266" spans="1:14" x14ac:dyDescent="0.25">
      <c r="A266" s="32"/>
      <c r="B266" s="11">
        <v>11</v>
      </c>
      <c r="C266" s="11" t="s">
        <v>281</v>
      </c>
      <c r="D266" s="12">
        <f t="shared" si="77"/>
        <v>90</v>
      </c>
      <c r="E266" s="12">
        <f t="shared" si="70"/>
        <v>29.166666666666671</v>
      </c>
      <c r="F266" s="12">
        <f t="shared" si="71"/>
        <v>60.833333333333329</v>
      </c>
      <c r="G266" s="12">
        <f t="shared" si="72"/>
        <v>15999.166666666728</v>
      </c>
      <c r="H266" s="12">
        <f t="shared" si="73"/>
        <v>-5354.1578875782525</v>
      </c>
      <c r="I266" s="16">
        <f t="shared" si="58"/>
        <v>-385.49936790563413</v>
      </c>
      <c r="J266" s="12">
        <f t="shared" si="74"/>
        <v>-32.124947325469513</v>
      </c>
      <c r="K266" s="23"/>
      <c r="L266" s="12">
        <f t="shared" si="78"/>
        <v>350</v>
      </c>
      <c r="M266" s="12">
        <f t="shared" si="75"/>
        <v>29.166666666666629</v>
      </c>
      <c r="N266" s="12">
        <f t="shared" si="76"/>
        <v>-5324.9912209115855</v>
      </c>
    </row>
    <row r="267" spans="1:14" ht="15.75" thickBot="1" x14ac:dyDescent="0.3">
      <c r="A267" s="33"/>
      <c r="B267" s="13">
        <v>12</v>
      </c>
      <c r="C267" s="13" t="s">
        <v>282</v>
      </c>
      <c r="D267" s="14">
        <f t="shared" si="77"/>
        <v>90</v>
      </c>
      <c r="E267" s="14">
        <f t="shared" si="70"/>
        <v>29.166666666666671</v>
      </c>
      <c r="F267" s="14">
        <f t="shared" si="71"/>
        <v>60.833333333333329</v>
      </c>
      <c r="G267" s="14">
        <f t="shared" si="72"/>
        <v>16060.000000000062</v>
      </c>
      <c r="H267" s="14">
        <f t="shared" si="73"/>
        <v>-5414.9912209115855</v>
      </c>
      <c r="I267" s="14">
        <f t="shared" si="58"/>
        <v>-389.87936790563413</v>
      </c>
      <c r="J267" s="14">
        <f t="shared" si="74"/>
        <v>-32.489947325469508</v>
      </c>
      <c r="K267" s="14">
        <f t="shared" ref="K267:K303" si="79">SUM(J256:J267)</f>
        <v>-365.78936790563426</v>
      </c>
      <c r="L267" s="14">
        <f t="shared" si="78"/>
        <v>350</v>
      </c>
      <c r="M267" s="14">
        <f t="shared" si="75"/>
        <v>0</v>
      </c>
      <c r="N267" s="14">
        <f t="shared" si="76"/>
        <v>-5414.9912209115855</v>
      </c>
    </row>
    <row r="268" spans="1:14" ht="15.75" thickTop="1" x14ac:dyDescent="0.25">
      <c r="A268" s="36">
        <v>23</v>
      </c>
      <c r="B268" s="25">
        <v>1</v>
      </c>
      <c r="C268" s="25" t="s">
        <v>283</v>
      </c>
      <c r="D268" s="26">
        <f t="shared" si="77"/>
        <v>90</v>
      </c>
      <c r="E268" s="26">
        <f t="shared" si="70"/>
        <v>29.166666666666671</v>
      </c>
      <c r="F268" s="26">
        <f t="shared" si="71"/>
        <v>60.833333333333329</v>
      </c>
      <c r="G268" s="26">
        <f t="shared" si="72"/>
        <v>16120.833333333396</v>
      </c>
      <c r="H268" s="26">
        <f t="shared" si="73"/>
        <v>-5841.6139221505528</v>
      </c>
      <c r="I268" s="16">
        <f t="shared" si="58"/>
        <v>-420.59620239483979</v>
      </c>
      <c r="J268" s="26">
        <f t="shared" si="74"/>
        <v>-35.049683532903316</v>
      </c>
      <c r="K268" s="25"/>
      <c r="L268" s="26">
        <f t="shared" si="78"/>
        <v>350</v>
      </c>
      <c r="M268" s="26">
        <f t="shared" si="75"/>
        <v>320.83333333333331</v>
      </c>
      <c r="N268" s="26">
        <f t="shared" si="76"/>
        <v>-5520.7805888172197</v>
      </c>
    </row>
    <row r="269" spans="1:14" x14ac:dyDescent="0.25">
      <c r="A269" s="32"/>
      <c r="B269" s="11">
        <v>2</v>
      </c>
      <c r="C269" s="11" t="s">
        <v>284</v>
      </c>
      <c r="D269" s="12">
        <f t="shared" si="77"/>
        <v>90</v>
      </c>
      <c r="E269" s="12">
        <f t="shared" si="70"/>
        <v>29.166666666666671</v>
      </c>
      <c r="F269" s="12">
        <f t="shared" si="71"/>
        <v>60.833333333333329</v>
      </c>
      <c r="G269" s="12">
        <f t="shared" si="72"/>
        <v>16181.66666666673</v>
      </c>
      <c r="H269" s="12">
        <f t="shared" si="73"/>
        <v>-5902.4472554838858</v>
      </c>
      <c r="I269" s="16">
        <f t="shared" si="58"/>
        <v>-424.97620239483973</v>
      </c>
      <c r="J269" s="12">
        <f t="shared" si="74"/>
        <v>-35.414683532903311</v>
      </c>
      <c r="K269" s="23"/>
      <c r="L269" s="12">
        <f t="shared" si="78"/>
        <v>350</v>
      </c>
      <c r="M269" s="12">
        <f t="shared" si="75"/>
        <v>291.66666666666669</v>
      </c>
      <c r="N269" s="12">
        <f t="shared" si="76"/>
        <v>-5610.7805888172188</v>
      </c>
    </row>
    <row r="270" spans="1:14" x14ac:dyDescent="0.25">
      <c r="A270" s="32"/>
      <c r="B270" s="11">
        <v>3</v>
      </c>
      <c r="C270" s="11" t="s">
        <v>285</v>
      </c>
      <c r="D270" s="12">
        <f t="shared" si="77"/>
        <v>90</v>
      </c>
      <c r="E270" s="12">
        <f t="shared" si="70"/>
        <v>29.166666666666671</v>
      </c>
      <c r="F270" s="12">
        <f t="shared" si="71"/>
        <v>60.833333333333329</v>
      </c>
      <c r="G270" s="12">
        <f t="shared" si="72"/>
        <v>16242.500000000064</v>
      </c>
      <c r="H270" s="12">
        <f t="shared" si="73"/>
        <v>-5963.2805888172188</v>
      </c>
      <c r="I270" s="16">
        <f t="shared" si="58"/>
        <v>-429.35620239483973</v>
      </c>
      <c r="J270" s="12">
        <f t="shared" si="74"/>
        <v>-35.779683532903313</v>
      </c>
      <c r="K270" s="23"/>
      <c r="L270" s="12">
        <f t="shared" si="78"/>
        <v>350</v>
      </c>
      <c r="M270" s="12">
        <f t="shared" si="75"/>
        <v>262.5</v>
      </c>
      <c r="N270" s="12">
        <f t="shared" si="76"/>
        <v>-5700.7805888172188</v>
      </c>
    </row>
    <row r="271" spans="1:14" x14ac:dyDescent="0.25">
      <c r="A271" s="32"/>
      <c r="B271" s="11">
        <v>4</v>
      </c>
      <c r="C271" s="11" t="s">
        <v>286</v>
      </c>
      <c r="D271" s="12">
        <f t="shared" si="77"/>
        <v>90</v>
      </c>
      <c r="E271" s="12">
        <f t="shared" si="70"/>
        <v>29.166666666666671</v>
      </c>
      <c r="F271" s="12">
        <f t="shared" si="71"/>
        <v>60.833333333333329</v>
      </c>
      <c r="G271" s="12">
        <f t="shared" si="72"/>
        <v>16303.333333333398</v>
      </c>
      <c r="H271" s="12">
        <f t="shared" si="73"/>
        <v>-6024.1139221505518</v>
      </c>
      <c r="I271" s="16">
        <f t="shared" si="58"/>
        <v>-433.73620239483972</v>
      </c>
      <c r="J271" s="12">
        <f t="shared" si="74"/>
        <v>-36.144683532903308</v>
      </c>
      <c r="K271" s="23"/>
      <c r="L271" s="12">
        <f t="shared" si="78"/>
        <v>350</v>
      </c>
      <c r="M271" s="12">
        <f t="shared" si="75"/>
        <v>233.33333333333331</v>
      </c>
      <c r="N271" s="12">
        <f t="shared" si="76"/>
        <v>-5790.7805888172188</v>
      </c>
    </row>
    <row r="272" spans="1:14" x14ac:dyDescent="0.25">
      <c r="A272" s="32"/>
      <c r="B272" s="11">
        <v>5</v>
      </c>
      <c r="C272" s="11" t="s">
        <v>287</v>
      </c>
      <c r="D272" s="12">
        <f t="shared" si="77"/>
        <v>90</v>
      </c>
      <c r="E272" s="12">
        <f t="shared" si="70"/>
        <v>29.166666666666671</v>
      </c>
      <c r="F272" s="12">
        <f t="shared" si="71"/>
        <v>60.833333333333329</v>
      </c>
      <c r="G272" s="12">
        <f t="shared" si="72"/>
        <v>16364.166666666732</v>
      </c>
      <c r="H272" s="12">
        <f t="shared" si="73"/>
        <v>-6084.9472554838849</v>
      </c>
      <c r="I272" s="16">
        <f t="shared" si="58"/>
        <v>-438.11620239483966</v>
      </c>
      <c r="J272" s="12">
        <f t="shared" si="74"/>
        <v>-36.509683532903303</v>
      </c>
      <c r="K272" s="23"/>
      <c r="L272" s="12">
        <f t="shared" si="78"/>
        <v>350</v>
      </c>
      <c r="M272" s="12">
        <f t="shared" si="75"/>
        <v>204.16666666666666</v>
      </c>
      <c r="N272" s="12">
        <f t="shared" si="76"/>
        <v>-5880.7805888172179</v>
      </c>
    </row>
    <row r="273" spans="1:14" x14ac:dyDescent="0.25">
      <c r="A273" s="32"/>
      <c r="B273" s="11">
        <v>6</v>
      </c>
      <c r="C273" s="11" t="s">
        <v>288</v>
      </c>
      <c r="D273" s="12">
        <f t="shared" si="77"/>
        <v>90</v>
      </c>
      <c r="E273" s="12">
        <f t="shared" si="70"/>
        <v>29.166666666666671</v>
      </c>
      <c r="F273" s="12">
        <f t="shared" si="71"/>
        <v>60.833333333333329</v>
      </c>
      <c r="G273" s="12">
        <f t="shared" si="72"/>
        <v>16425.000000000065</v>
      </c>
      <c r="H273" s="12">
        <f t="shared" si="73"/>
        <v>-6145.7805888172179</v>
      </c>
      <c r="I273" s="16">
        <f t="shared" ref="I273:I303" si="80">($T$6)*H273</f>
        <v>-442.49620239483966</v>
      </c>
      <c r="J273" s="12">
        <f t="shared" si="74"/>
        <v>-36.874683532903305</v>
      </c>
      <c r="K273" s="23"/>
      <c r="L273" s="12">
        <f t="shared" si="78"/>
        <v>350</v>
      </c>
      <c r="M273" s="12">
        <f t="shared" si="75"/>
        <v>175</v>
      </c>
      <c r="N273" s="12">
        <f t="shared" si="76"/>
        <v>-5970.7805888172179</v>
      </c>
    </row>
    <row r="274" spans="1:14" x14ac:dyDescent="0.25">
      <c r="A274" s="32"/>
      <c r="B274" s="11">
        <v>7</v>
      </c>
      <c r="C274" s="11" t="s">
        <v>289</v>
      </c>
      <c r="D274" s="12">
        <f t="shared" si="77"/>
        <v>90</v>
      </c>
      <c r="E274" s="12">
        <f t="shared" si="70"/>
        <v>29.166666666666671</v>
      </c>
      <c r="F274" s="12">
        <f t="shared" si="71"/>
        <v>60.833333333333329</v>
      </c>
      <c r="G274" s="12">
        <f t="shared" si="72"/>
        <v>16485.833333333398</v>
      </c>
      <c r="H274" s="12">
        <f t="shared" si="73"/>
        <v>-6206.6139221505509</v>
      </c>
      <c r="I274" s="16">
        <f t="shared" si="80"/>
        <v>-446.87620239483965</v>
      </c>
      <c r="J274" s="12">
        <f t="shared" si="74"/>
        <v>-37.239683532903307</v>
      </c>
      <c r="K274" s="23"/>
      <c r="L274" s="12">
        <f t="shared" si="78"/>
        <v>350</v>
      </c>
      <c r="M274" s="12">
        <f t="shared" si="75"/>
        <v>145.83333333333331</v>
      </c>
      <c r="N274" s="12">
        <f t="shared" si="76"/>
        <v>-6060.7805888172179</v>
      </c>
    </row>
    <row r="275" spans="1:14" x14ac:dyDescent="0.25">
      <c r="A275" s="32"/>
      <c r="B275" s="11">
        <v>8</v>
      </c>
      <c r="C275" s="11" t="s">
        <v>290</v>
      </c>
      <c r="D275" s="12">
        <f t="shared" si="77"/>
        <v>90</v>
      </c>
      <c r="E275" s="12">
        <f t="shared" si="70"/>
        <v>29.166666666666671</v>
      </c>
      <c r="F275" s="12">
        <f t="shared" si="71"/>
        <v>60.833333333333329</v>
      </c>
      <c r="G275" s="12">
        <f t="shared" si="72"/>
        <v>16546.66666666673</v>
      </c>
      <c r="H275" s="12">
        <f t="shared" si="73"/>
        <v>-6267.447255483884</v>
      </c>
      <c r="I275" s="16">
        <f t="shared" si="80"/>
        <v>-451.25620239483959</v>
      </c>
      <c r="J275" s="12">
        <f t="shared" si="74"/>
        <v>-37.604683532903302</v>
      </c>
      <c r="K275" s="23"/>
      <c r="L275" s="12">
        <f t="shared" si="78"/>
        <v>350</v>
      </c>
      <c r="M275" s="12">
        <f t="shared" si="75"/>
        <v>116.66666666666666</v>
      </c>
      <c r="N275" s="12">
        <f t="shared" si="76"/>
        <v>-6150.780588817217</v>
      </c>
    </row>
    <row r="276" spans="1:14" x14ac:dyDescent="0.25">
      <c r="A276" s="32"/>
      <c r="B276" s="11">
        <v>9</v>
      </c>
      <c r="C276" s="11" t="s">
        <v>291</v>
      </c>
      <c r="D276" s="12">
        <f t="shared" si="77"/>
        <v>90</v>
      </c>
      <c r="E276" s="12">
        <f t="shared" si="70"/>
        <v>29.166666666666671</v>
      </c>
      <c r="F276" s="12">
        <f t="shared" si="71"/>
        <v>60.833333333333329</v>
      </c>
      <c r="G276" s="12">
        <f t="shared" si="72"/>
        <v>16607.500000000062</v>
      </c>
      <c r="H276" s="12">
        <f t="shared" si="73"/>
        <v>-6328.280588817217</v>
      </c>
      <c r="I276" s="16">
        <f t="shared" si="80"/>
        <v>-455.63620239483959</v>
      </c>
      <c r="J276" s="12">
        <f t="shared" si="74"/>
        <v>-37.969683532903296</v>
      </c>
      <c r="K276" s="23"/>
      <c r="L276" s="12">
        <f t="shared" si="78"/>
        <v>350</v>
      </c>
      <c r="M276" s="12">
        <f t="shared" si="75"/>
        <v>87.5</v>
      </c>
      <c r="N276" s="12">
        <f t="shared" si="76"/>
        <v>-6240.780588817217</v>
      </c>
    </row>
    <row r="277" spans="1:14" x14ac:dyDescent="0.25">
      <c r="A277" s="32"/>
      <c r="B277" s="11">
        <v>10</v>
      </c>
      <c r="C277" s="11" t="s">
        <v>292</v>
      </c>
      <c r="D277" s="12">
        <f t="shared" si="77"/>
        <v>90</v>
      </c>
      <c r="E277" s="12">
        <f t="shared" si="70"/>
        <v>29.166666666666671</v>
      </c>
      <c r="F277" s="12">
        <f t="shared" si="71"/>
        <v>60.833333333333329</v>
      </c>
      <c r="G277" s="12">
        <f t="shared" si="72"/>
        <v>16668.333333333394</v>
      </c>
      <c r="H277" s="12">
        <f t="shared" si="73"/>
        <v>-6389.11392215055</v>
      </c>
      <c r="I277" s="16">
        <f t="shared" si="80"/>
        <v>-460.01620239483958</v>
      </c>
      <c r="J277" s="12">
        <f t="shared" si="74"/>
        <v>-38.334683532903298</v>
      </c>
      <c r="K277" s="23"/>
      <c r="L277" s="12">
        <f t="shared" si="78"/>
        <v>350</v>
      </c>
      <c r="M277" s="12">
        <f t="shared" si="75"/>
        <v>58.333333333333314</v>
      </c>
      <c r="N277" s="12">
        <f t="shared" si="76"/>
        <v>-6330.780588817217</v>
      </c>
    </row>
    <row r="278" spans="1:14" x14ac:dyDescent="0.25">
      <c r="A278" s="32"/>
      <c r="B278" s="11">
        <v>11</v>
      </c>
      <c r="C278" s="11" t="s">
        <v>293</v>
      </c>
      <c r="D278" s="12">
        <f t="shared" si="77"/>
        <v>90</v>
      </c>
      <c r="E278" s="12">
        <f t="shared" si="70"/>
        <v>29.166666666666671</v>
      </c>
      <c r="F278" s="12">
        <f t="shared" si="71"/>
        <v>60.833333333333329</v>
      </c>
      <c r="G278" s="12">
        <f t="shared" si="72"/>
        <v>16729.166666666726</v>
      </c>
      <c r="H278" s="12">
        <f t="shared" si="73"/>
        <v>-6449.9472554838831</v>
      </c>
      <c r="I278" s="16">
        <f t="shared" si="80"/>
        <v>-464.39620239483952</v>
      </c>
      <c r="J278" s="12">
        <f t="shared" si="74"/>
        <v>-38.699683532903293</v>
      </c>
      <c r="K278" s="23"/>
      <c r="L278" s="12">
        <f t="shared" si="78"/>
        <v>350</v>
      </c>
      <c r="M278" s="12">
        <f t="shared" si="75"/>
        <v>29.166666666666629</v>
      </c>
      <c r="N278" s="12">
        <f t="shared" si="76"/>
        <v>-6420.7805888172161</v>
      </c>
    </row>
    <row r="279" spans="1:14" ht="15.75" thickBot="1" x14ac:dyDescent="0.3">
      <c r="A279" s="33"/>
      <c r="B279" s="13">
        <v>12</v>
      </c>
      <c r="C279" s="13" t="s">
        <v>294</v>
      </c>
      <c r="D279" s="14">
        <f t="shared" si="77"/>
        <v>90</v>
      </c>
      <c r="E279" s="14">
        <f t="shared" si="70"/>
        <v>29.166666666666671</v>
      </c>
      <c r="F279" s="14">
        <f t="shared" si="71"/>
        <v>60.833333333333329</v>
      </c>
      <c r="G279" s="14">
        <f t="shared" si="72"/>
        <v>16790.000000000058</v>
      </c>
      <c r="H279" s="14">
        <f t="shared" si="73"/>
        <v>-6510.7805888172161</v>
      </c>
      <c r="I279" s="14">
        <f t="shared" si="80"/>
        <v>-468.77620239483952</v>
      </c>
      <c r="J279" s="14">
        <f t="shared" si="74"/>
        <v>-39.064683532903295</v>
      </c>
      <c r="K279" s="14">
        <f t="shared" si="79"/>
        <v>-444.68620239483965</v>
      </c>
      <c r="L279" s="14">
        <f t="shared" si="78"/>
        <v>350</v>
      </c>
      <c r="M279" s="14">
        <f t="shared" si="75"/>
        <v>0</v>
      </c>
      <c r="N279" s="14">
        <f t="shared" si="76"/>
        <v>-6510.7805888172161</v>
      </c>
    </row>
    <row r="280" spans="1:14" ht="15.75" thickTop="1" x14ac:dyDescent="0.25">
      <c r="A280" s="36">
        <v>24</v>
      </c>
      <c r="B280" s="25">
        <v>1</v>
      </c>
      <c r="C280" s="25" t="s">
        <v>295</v>
      </c>
      <c r="D280" s="26">
        <f t="shared" si="77"/>
        <v>90</v>
      </c>
      <c r="E280" s="26">
        <f t="shared" si="70"/>
        <v>29.166666666666671</v>
      </c>
      <c r="F280" s="26">
        <f t="shared" si="71"/>
        <v>60.833333333333329</v>
      </c>
      <c r="G280" s="26">
        <f t="shared" si="72"/>
        <v>16850.83333333339</v>
      </c>
      <c r="H280" s="26">
        <f t="shared" si="73"/>
        <v>-7016.3001245453888</v>
      </c>
      <c r="I280" s="16">
        <f t="shared" si="80"/>
        <v>-505.17360896726797</v>
      </c>
      <c r="J280" s="26">
        <f t="shared" si="74"/>
        <v>-42.097800747272331</v>
      </c>
      <c r="K280" s="25"/>
      <c r="L280" s="26">
        <f t="shared" si="78"/>
        <v>350</v>
      </c>
      <c r="M280" s="26">
        <f t="shared" si="75"/>
        <v>320.83333333333331</v>
      </c>
      <c r="N280" s="26">
        <f t="shared" si="76"/>
        <v>-6695.4667912120558</v>
      </c>
    </row>
    <row r="281" spans="1:14" x14ac:dyDescent="0.25">
      <c r="A281" s="32"/>
      <c r="B281" s="11">
        <v>2</v>
      </c>
      <c r="C281" s="11" t="s">
        <v>296</v>
      </c>
      <c r="D281" s="12">
        <f t="shared" si="77"/>
        <v>90</v>
      </c>
      <c r="E281" s="12">
        <f t="shared" si="70"/>
        <v>29.166666666666671</v>
      </c>
      <c r="F281" s="12">
        <f t="shared" si="71"/>
        <v>60.833333333333329</v>
      </c>
      <c r="G281" s="12">
        <f t="shared" si="72"/>
        <v>16911.666666666722</v>
      </c>
      <c r="H281" s="12">
        <f t="shared" si="73"/>
        <v>-7077.1334578787219</v>
      </c>
      <c r="I281" s="16">
        <f t="shared" si="80"/>
        <v>-509.55360896726796</v>
      </c>
      <c r="J281" s="12">
        <f t="shared" si="74"/>
        <v>-42.462800747272333</v>
      </c>
      <c r="K281" s="23"/>
      <c r="L281" s="12">
        <f t="shared" si="78"/>
        <v>350</v>
      </c>
      <c r="M281" s="12">
        <f t="shared" si="75"/>
        <v>291.66666666666669</v>
      </c>
      <c r="N281" s="12">
        <f t="shared" si="76"/>
        <v>-6785.4667912120549</v>
      </c>
    </row>
    <row r="282" spans="1:14" x14ac:dyDescent="0.25">
      <c r="A282" s="32"/>
      <c r="B282" s="11">
        <v>3</v>
      </c>
      <c r="C282" s="11" t="s">
        <v>297</v>
      </c>
      <c r="D282" s="12">
        <f t="shared" si="77"/>
        <v>90</v>
      </c>
      <c r="E282" s="12">
        <f t="shared" si="70"/>
        <v>29.166666666666671</v>
      </c>
      <c r="F282" s="12">
        <f t="shared" si="71"/>
        <v>60.833333333333329</v>
      </c>
      <c r="G282" s="12">
        <f t="shared" si="72"/>
        <v>16972.500000000055</v>
      </c>
      <c r="H282" s="12">
        <f t="shared" si="73"/>
        <v>-7137.9667912120549</v>
      </c>
      <c r="I282" s="16">
        <f t="shared" si="80"/>
        <v>-513.9336089672679</v>
      </c>
      <c r="J282" s="12">
        <f t="shared" si="74"/>
        <v>-42.827800747272327</v>
      </c>
      <c r="K282" s="23"/>
      <c r="L282" s="12">
        <f t="shared" si="78"/>
        <v>350</v>
      </c>
      <c r="M282" s="12">
        <f t="shared" si="75"/>
        <v>262.5</v>
      </c>
      <c r="N282" s="12">
        <f t="shared" si="76"/>
        <v>-6875.4667912120549</v>
      </c>
    </row>
    <row r="283" spans="1:14" x14ac:dyDescent="0.25">
      <c r="A283" s="32"/>
      <c r="B283" s="11">
        <v>4</v>
      </c>
      <c r="C283" s="11" t="s">
        <v>298</v>
      </c>
      <c r="D283" s="12">
        <f t="shared" si="77"/>
        <v>90</v>
      </c>
      <c r="E283" s="12">
        <f t="shared" si="70"/>
        <v>29.166666666666671</v>
      </c>
      <c r="F283" s="12">
        <f t="shared" si="71"/>
        <v>60.833333333333329</v>
      </c>
      <c r="G283" s="12">
        <f t="shared" si="72"/>
        <v>17033.333333333387</v>
      </c>
      <c r="H283" s="12">
        <f t="shared" si="73"/>
        <v>-7198.8001245453879</v>
      </c>
      <c r="I283" s="16">
        <f t="shared" si="80"/>
        <v>-518.3136089672679</v>
      </c>
      <c r="J283" s="12">
        <f t="shared" si="74"/>
        <v>-43.192800747272322</v>
      </c>
      <c r="K283" s="23"/>
      <c r="L283" s="12">
        <f t="shared" si="78"/>
        <v>350</v>
      </c>
      <c r="M283" s="12">
        <f t="shared" si="75"/>
        <v>233.33333333333331</v>
      </c>
      <c r="N283" s="12">
        <f t="shared" si="76"/>
        <v>-6965.4667912120549</v>
      </c>
    </row>
    <row r="284" spans="1:14" x14ac:dyDescent="0.25">
      <c r="A284" s="32"/>
      <c r="B284" s="11">
        <v>5</v>
      </c>
      <c r="C284" s="11" t="s">
        <v>299</v>
      </c>
      <c r="D284" s="12">
        <f t="shared" si="77"/>
        <v>90</v>
      </c>
      <c r="E284" s="12">
        <f t="shared" si="70"/>
        <v>29.166666666666671</v>
      </c>
      <c r="F284" s="12">
        <f t="shared" si="71"/>
        <v>60.833333333333329</v>
      </c>
      <c r="G284" s="12">
        <f t="shared" si="72"/>
        <v>17094.166666666719</v>
      </c>
      <c r="H284" s="12">
        <f t="shared" si="73"/>
        <v>-7259.6334578787209</v>
      </c>
      <c r="I284" s="16">
        <f t="shared" si="80"/>
        <v>-522.69360896726789</v>
      </c>
      <c r="J284" s="12">
        <f t="shared" si="74"/>
        <v>-43.557800747272324</v>
      </c>
      <c r="K284" s="23"/>
      <c r="L284" s="12">
        <f t="shared" si="78"/>
        <v>350</v>
      </c>
      <c r="M284" s="12">
        <f t="shared" si="75"/>
        <v>204.16666666666666</v>
      </c>
      <c r="N284" s="12">
        <f t="shared" si="76"/>
        <v>-7055.466791212054</v>
      </c>
    </row>
    <row r="285" spans="1:14" x14ac:dyDescent="0.25">
      <c r="A285" s="32"/>
      <c r="B285" s="11">
        <v>6</v>
      </c>
      <c r="C285" s="11" t="s">
        <v>300</v>
      </c>
      <c r="D285" s="12">
        <f t="shared" si="77"/>
        <v>90</v>
      </c>
      <c r="E285" s="12">
        <f t="shared" si="70"/>
        <v>29.166666666666671</v>
      </c>
      <c r="F285" s="12">
        <f t="shared" si="71"/>
        <v>60.833333333333329</v>
      </c>
      <c r="G285" s="12">
        <f t="shared" si="72"/>
        <v>17155.000000000051</v>
      </c>
      <c r="H285" s="12">
        <f t="shared" si="73"/>
        <v>-7320.466791212054</v>
      </c>
      <c r="I285" s="16">
        <f t="shared" si="80"/>
        <v>-527.07360896726789</v>
      </c>
      <c r="J285" s="12">
        <f t="shared" si="74"/>
        <v>-43.922800747272326</v>
      </c>
      <c r="K285" s="23"/>
      <c r="L285" s="12">
        <f t="shared" si="78"/>
        <v>350</v>
      </c>
      <c r="M285" s="12">
        <f t="shared" si="75"/>
        <v>175</v>
      </c>
      <c r="N285" s="12">
        <f t="shared" si="76"/>
        <v>-7145.466791212054</v>
      </c>
    </row>
    <row r="286" spans="1:14" x14ac:dyDescent="0.25">
      <c r="A286" s="32"/>
      <c r="B286" s="11">
        <v>7</v>
      </c>
      <c r="C286" s="11" t="s">
        <v>301</v>
      </c>
      <c r="D286" s="12">
        <f t="shared" si="77"/>
        <v>90</v>
      </c>
      <c r="E286" s="12">
        <f t="shared" si="70"/>
        <v>29.166666666666671</v>
      </c>
      <c r="F286" s="12">
        <f t="shared" si="71"/>
        <v>60.833333333333329</v>
      </c>
      <c r="G286" s="12">
        <f t="shared" si="72"/>
        <v>17215.833333333383</v>
      </c>
      <c r="H286" s="12">
        <f t="shared" si="73"/>
        <v>-7381.300124545387</v>
      </c>
      <c r="I286" s="16">
        <f t="shared" si="80"/>
        <v>-531.45360896726777</v>
      </c>
      <c r="J286" s="12">
        <f t="shared" si="74"/>
        <v>-44.287800747272314</v>
      </c>
      <c r="K286" s="23"/>
      <c r="L286" s="12">
        <f t="shared" si="78"/>
        <v>350</v>
      </c>
      <c r="M286" s="12">
        <f t="shared" si="75"/>
        <v>145.83333333333331</v>
      </c>
      <c r="N286" s="12">
        <f t="shared" si="76"/>
        <v>-7235.466791212054</v>
      </c>
    </row>
    <row r="287" spans="1:14" x14ac:dyDescent="0.25">
      <c r="A287" s="32"/>
      <c r="B287" s="11">
        <v>8</v>
      </c>
      <c r="C287" s="11" t="s">
        <v>302</v>
      </c>
      <c r="D287" s="12">
        <f t="shared" si="77"/>
        <v>90</v>
      </c>
      <c r="E287" s="12">
        <f t="shared" si="70"/>
        <v>29.166666666666671</v>
      </c>
      <c r="F287" s="12">
        <f t="shared" si="71"/>
        <v>60.833333333333329</v>
      </c>
      <c r="G287" s="12">
        <f t="shared" si="72"/>
        <v>17276.666666666715</v>
      </c>
      <c r="H287" s="12">
        <f t="shared" si="73"/>
        <v>-7442.13345787872</v>
      </c>
      <c r="I287" s="16">
        <f t="shared" si="80"/>
        <v>-535.83360896726776</v>
      </c>
      <c r="J287" s="12">
        <f t="shared" si="74"/>
        <v>-44.652800747272316</v>
      </c>
      <c r="K287" s="23"/>
      <c r="L287" s="12">
        <f t="shared" si="78"/>
        <v>350</v>
      </c>
      <c r="M287" s="12">
        <f t="shared" si="75"/>
        <v>116.66666666666666</v>
      </c>
      <c r="N287" s="12">
        <f t="shared" si="76"/>
        <v>-7325.4667912120531</v>
      </c>
    </row>
    <row r="288" spans="1:14" x14ac:dyDescent="0.25">
      <c r="A288" s="32"/>
      <c r="B288" s="11">
        <v>9</v>
      </c>
      <c r="C288" s="11" t="s">
        <v>303</v>
      </c>
      <c r="D288" s="12">
        <f t="shared" si="77"/>
        <v>90</v>
      </c>
      <c r="E288" s="12">
        <f t="shared" si="70"/>
        <v>29.166666666666671</v>
      </c>
      <c r="F288" s="12">
        <f t="shared" si="71"/>
        <v>60.833333333333329</v>
      </c>
      <c r="G288" s="12">
        <f t="shared" si="72"/>
        <v>17337.500000000047</v>
      </c>
      <c r="H288" s="12">
        <f t="shared" si="73"/>
        <v>-7502.9667912120531</v>
      </c>
      <c r="I288" s="16">
        <f t="shared" si="80"/>
        <v>-540.21360896726776</v>
      </c>
      <c r="J288" s="12">
        <f t="shared" si="74"/>
        <v>-45.017800747272311</v>
      </c>
      <c r="K288" s="23"/>
      <c r="L288" s="12">
        <f t="shared" si="78"/>
        <v>350</v>
      </c>
      <c r="M288" s="12">
        <f t="shared" si="75"/>
        <v>87.5</v>
      </c>
      <c r="N288" s="12">
        <f t="shared" si="76"/>
        <v>-7415.4667912120531</v>
      </c>
    </row>
    <row r="289" spans="1:14" x14ac:dyDescent="0.25">
      <c r="A289" s="32"/>
      <c r="B289" s="11">
        <v>10</v>
      </c>
      <c r="C289" s="11" t="s">
        <v>304</v>
      </c>
      <c r="D289" s="12">
        <f t="shared" si="77"/>
        <v>90</v>
      </c>
      <c r="E289" s="12">
        <f t="shared" si="70"/>
        <v>29.166666666666671</v>
      </c>
      <c r="F289" s="12">
        <f t="shared" si="71"/>
        <v>60.833333333333329</v>
      </c>
      <c r="G289" s="12">
        <f t="shared" si="72"/>
        <v>17398.333333333379</v>
      </c>
      <c r="H289" s="12">
        <f t="shared" si="73"/>
        <v>-7563.8001245453861</v>
      </c>
      <c r="I289" s="16">
        <f t="shared" si="80"/>
        <v>-544.59360896726776</v>
      </c>
      <c r="J289" s="12">
        <f t="shared" si="74"/>
        <v>-45.382800747272313</v>
      </c>
      <c r="K289" s="23"/>
      <c r="L289" s="12">
        <f t="shared" si="78"/>
        <v>350</v>
      </c>
      <c r="M289" s="12">
        <f t="shared" si="75"/>
        <v>58.333333333333314</v>
      </c>
      <c r="N289" s="12">
        <f t="shared" si="76"/>
        <v>-7505.4667912120531</v>
      </c>
    </row>
    <row r="290" spans="1:14" x14ac:dyDescent="0.25">
      <c r="A290" s="32"/>
      <c r="B290" s="11">
        <v>11</v>
      </c>
      <c r="C290" s="11" t="s">
        <v>305</v>
      </c>
      <c r="D290" s="12">
        <f t="shared" si="77"/>
        <v>90</v>
      </c>
      <c r="E290" s="12">
        <f t="shared" si="70"/>
        <v>29.166666666666671</v>
      </c>
      <c r="F290" s="12">
        <f t="shared" si="71"/>
        <v>60.833333333333329</v>
      </c>
      <c r="G290" s="12">
        <f t="shared" si="72"/>
        <v>17459.166666666712</v>
      </c>
      <c r="H290" s="12">
        <f t="shared" si="73"/>
        <v>-7624.6334578787191</v>
      </c>
      <c r="I290" s="16">
        <f t="shared" si="80"/>
        <v>-548.97360896726775</v>
      </c>
      <c r="J290" s="12">
        <f t="shared" si="74"/>
        <v>-45.747800747272315</v>
      </c>
      <c r="K290" s="23"/>
      <c r="L290" s="12">
        <f t="shared" si="78"/>
        <v>350</v>
      </c>
      <c r="M290" s="12">
        <f t="shared" si="75"/>
        <v>29.166666666666629</v>
      </c>
      <c r="N290" s="12">
        <f t="shared" si="76"/>
        <v>-7595.4667912120522</v>
      </c>
    </row>
    <row r="291" spans="1:14" ht="15.75" thickBot="1" x14ac:dyDescent="0.3">
      <c r="A291" s="33"/>
      <c r="B291" s="13">
        <v>12</v>
      </c>
      <c r="C291" s="13" t="s">
        <v>306</v>
      </c>
      <c r="D291" s="14">
        <f t="shared" si="77"/>
        <v>90</v>
      </c>
      <c r="E291" s="14">
        <f t="shared" si="70"/>
        <v>29.166666666666671</v>
      </c>
      <c r="F291" s="14">
        <f t="shared" si="71"/>
        <v>60.833333333333329</v>
      </c>
      <c r="G291" s="14">
        <f t="shared" si="72"/>
        <v>17520.000000000044</v>
      </c>
      <c r="H291" s="14">
        <f t="shared" si="73"/>
        <v>-7685.4667912120522</v>
      </c>
      <c r="I291" s="14">
        <f t="shared" si="80"/>
        <v>-553.35360896726775</v>
      </c>
      <c r="J291" s="14">
        <f t="shared" si="74"/>
        <v>-46.11280074727231</v>
      </c>
      <c r="K291" s="14">
        <f t="shared" si="79"/>
        <v>-529.26360896726783</v>
      </c>
      <c r="L291" s="14">
        <f t="shared" si="78"/>
        <v>350</v>
      </c>
      <c r="M291" s="14">
        <f t="shared" si="75"/>
        <v>0</v>
      </c>
      <c r="N291" s="14">
        <f t="shared" si="76"/>
        <v>-7685.4667912120522</v>
      </c>
    </row>
    <row r="292" spans="1:14" ht="15.75" thickTop="1" x14ac:dyDescent="0.25">
      <c r="A292" s="36">
        <v>25</v>
      </c>
      <c r="B292" s="25">
        <v>1</v>
      </c>
      <c r="C292" s="25" t="s">
        <v>307</v>
      </c>
      <c r="D292" s="26">
        <f t="shared" si="77"/>
        <v>90</v>
      </c>
      <c r="E292" s="26">
        <f t="shared" si="70"/>
        <v>29.166666666666671</v>
      </c>
      <c r="F292" s="26">
        <f t="shared" si="71"/>
        <v>60.833333333333329</v>
      </c>
      <c r="G292" s="26">
        <f t="shared" si="72"/>
        <v>17580.833333333376</v>
      </c>
      <c r="H292" s="26">
        <f t="shared" si="73"/>
        <v>-8275.5637335126521</v>
      </c>
      <c r="I292" s="16">
        <f t="shared" si="80"/>
        <v>-595.84058881291094</v>
      </c>
      <c r="J292" s="26">
        <f t="shared" si="74"/>
        <v>-49.653382401075909</v>
      </c>
      <c r="K292" s="25"/>
      <c r="L292" s="26">
        <f t="shared" si="78"/>
        <v>350</v>
      </c>
      <c r="M292" s="26">
        <f t="shared" si="75"/>
        <v>320.83333333333331</v>
      </c>
      <c r="N292" s="26">
        <f t="shared" si="76"/>
        <v>-7954.7304001793191</v>
      </c>
    </row>
    <row r="293" spans="1:14" x14ac:dyDescent="0.25">
      <c r="A293" s="32"/>
      <c r="B293" s="11">
        <v>2</v>
      </c>
      <c r="C293" s="11" t="s">
        <v>308</v>
      </c>
      <c r="D293" s="12">
        <f t="shared" si="77"/>
        <v>90</v>
      </c>
      <c r="E293" s="12">
        <f t="shared" si="70"/>
        <v>29.166666666666671</v>
      </c>
      <c r="F293" s="12">
        <f t="shared" si="71"/>
        <v>60.833333333333329</v>
      </c>
      <c r="G293" s="12">
        <f t="shared" si="72"/>
        <v>17641.666666666708</v>
      </c>
      <c r="H293" s="12">
        <f t="shared" si="73"/>
        <v>-8336.397066845986</v>
      </c>
      <c r="I293" s="16">
        <f t="shared" si="80"/>
        <v>-600.22058881291093</v>
      </c>
      <c r="J293" s="12">
        <f t="shared" si="74"/>
        <v>-50.018382401075911</v>
      </c>
      <c r="K293" s="23"/>
      <c r="L293" s="12">
        <f t="shared" si="78"/>
        <v>350</v>
      </c>
      <c r="M293" s="12">
        <f t="shared" si="75"/>
        <v>291.66666666666669</v>
      </c>
      <c r="N293" s="12">
        <f t="shared" si="76"/>
        <v>-8044.7304001793191</v>
      </c>
    </row>
    <row r="294" spans="1:14" x14ac:dyDescent="0.25">
      <c r="A294" s="32"/>
      <c r="B294" s="11">
        <v>3</v>
      </c>
      <c r="C294" s="11" t="s">
        <v>309</v>
      </c>
      <c r="D294" s="12">
        <f t="shared" si="77"/>
        <v>90</v>
      </c>
      <c r="E294" s="12">
        <f t="shared" si="70"/>
        <v>29.166666666666671</v>
      </c>
      <c r="F294" s="12">
        <f t="shared" si="71"/>
        <v>60.833333333333329</v>
      </c>
      <c r="G294" s="12">
        <f t="shared" si="72"/>
        <v>17702.50000000004</v>
      </c>
      <c r="H294" s="12">
        <f t="shared" si="73"/>
        <v>-8397.23040017932</v>
      </c>
      <c r="I294" s="16">
        <f t="shared" si="80"/>
        <v>-604.60058881291104</v>
      </c>
      <c r="J294" s="12">
        <f t="shared" si="74"/>
        <v>-50.38338240107592</v>
      </c>
      <c r="K294" s="23"/>
      <c r="L294" s="12">
        <f t="shared" si="78"/>
        <v>350</v>
      </c>
      <c r="M294" s="12">
        <f t="shared" si="75"/>
        <v>262.5</v>
      </c>
      <c r="N294" s="12">
        <f t="shared" si="76"/>
        <v>-8134.73040017932</v>
      </c>
    </row>
    <row r="295" spans="1:14" x14ac:dyDescent="0.25">
      <c r="A295" s="32"/>
      <c r="B295" s="11">
        <v>4</v>
      </c>
      <c r="C295" s="11" t="s">
        <v>310</v>
      </c>
      <c r="D295" s="12">
        <f t="shared" si="77"/>
        <v>90</v>
      </c>
      <c r="E295" s="12">
        <f t="shared" si="70"/>
        <v>29.166666666666671</v>
      </c>
      <c r="F295" s="12">
        <f t="shared" si="71"/>
        <v>60.833333333333329</v>
      </c>
      <c r="G295" s="12">
        <f t="shared" si="72"/>
        <v>17763.333333333372</v>
      </c>
      <c r="H295" s="12">
        <f t="shared" si="73"/>
        <v>-8458.0637335126539</v>
      </c>
      <c r="I295" s="16">
        <f t="shared" si="80"/>
        <v>-608.98058881291104</v>
      </c>
      <c r="J295" s="12">
        <f t="shared" si="74"/>
        <v>-50.748382401075922</v>
      </c>
      <c r="K295" s="23"/>
      <c r="L295" s="12">
        <f t="shared" si="78"/>
        <v>350</v>
      </c>
      <c r="M295" s="12">
        <f t="shared" si="75"/>
        <v>233.33333333333331</v>
      </c>
      <c r="N295" s="12">
        <f t="shared" si="76"/>
        <v>-8224.73040017932</v>
      </c>
    </row>
    <row r="296" spans="1:14" x14ac:dyDescent="0.25">
      <c r="A296" s="32"/>
      <c r="B296" s="11">
        <v>5</v>
      </c>
      <c r="C296" s="11" t="s">
        <v>311</v>
      </c>
      <c r="D296" s="12">
        <f t="shared" si="77"/>
        <v>90</v>
      </c>
      <c r="E296" s="12">
        <f t="shared" si="70"/>
        <v>29.166666666666671</v>
      </c>
      <c r="F296" s="12">
        <f t="shared" si="71"/>
        <v>60.833333333333329</v>
      </c>
      <c r="G296" s="12">
        <f t="shared" si="72"/>
        <v>17824.166666666704</v>
      </c>
      <c r="H296" s="12">
        <f t="shared" si="73"/>
        <v>-8518.8970668459879</v>
      </c>
      <c r="I296" s="16">
        <f t="shared" si="80"/>
        <v>-613.36058881291103</v>
      </c>
      <c r="J296" s="12">
        <f t="shared" si="74"/>
        <v>-51.113382401075917</v>
      </c>
      <c r="K296" s="23"/>
      <c r="L296" s="12">
        <f t="shared" si="78"/>
        <v>350</v>
      </c>
      <c r="M296" s="12">
        <f t="shared" si="75"/>
        <v>204.16666666666666</v>
      </c>
      <c r="N296" s="12">
        <f t="shared" si="76"/>
        <v>-8314.7304001793218</v>
      </c>
    </row>
    <row r="297" spans="1:14" x14ac:dyDescent="0.25">
      <c r="A297" s="32"/>
      <c r="B297" s="11">
        <v>6</v>
      </c>
      <c r="C297" s="11" t="s">
        <v>312</v>
      </c>
      <c r="D297" s="12">
        <f t="shared" si="77"/>
        <v>90</v>
      </c>
      <c r="E297" s="12">
        <f t="shared" si="70"/>
        <v>29.166666666666671</v>
      </c>
      <c r="F297" s="12">
        <f t="shared" si="71"/>
        <v>60.833333333333329</v>
      </c>
      <c r="G297" s="12">
        <f t="shared" si="72"/>
        <v>17885.000000000036</v>
      </c>
      <c r="H297" s="12">
        <f t="shared" si="73"/>
        <v>-8579.7304001793218</v>
      </c>
      <c r="I297" s="16">
        <f t="shared" si="80"/>
        <v>-617.74058881291114</v>
      </c>
      <c r="J297" s="12">
        <f t="shared" si="74"/>
        <v>-51.478382401075926</v>
      </c>
      <c r="K297" s="23"/>
      <c r="L297" s="12">
        <f t="shared" si="78"/>
        <v>350</v>
      </c>
      <c r="M297" s="12">
        <f t="shared" si="75"/>
        <v>175</v>
      </c>
      <c r="N297" s="12">
        <f t="shared" si="76"/>
        <v>-8404.7304001793218</v>
      </c>
    </row>
    <row r="298" spans="1:14" x14ac:dyDescent="0.25">
      <c r="A298" s="32"/>
      <c r="B298" s="11">
        <v>7</v>
      </c>
      <c r="C298" s="11" t="s">
        <v>313</v>
      </c>
      <c r="D298" s="12">
        <f t="shared" si="77"/>
        <v>90</v>
      </c>
      <c r="E298" s="12">
        <f t="shared" si="70"/>
        <v>29.166666666666671</v>
      </c>
      <c r="F298" s="12">
        <f t="shared" si="71"/>
        <v>60.833333333333329</v>
      </c>
      <c r="G298" s="12">
        <f t="shared" si="72"/>
        <v>17945.833333333369</v>
      </c>
      <c r="H298" s="12">
        <f t="shared" si="73"/>
        <v>-8640.5637335126557</v>
      </c>
      <c r="I298" s="16">
        <f t="shared" si="80"/>
        <v>-622.12058881291114</v>
      </c>
      <c r="J298" s="12">
        <f t="shared" si="74"/>
        <v>-51.843382401075928</v>
      </c>
      <c r="K298" s="23"/>
      <c r="L298" s="12">
        <f t="shared" si="78"/>
        <v>350</v>
      </c>
      <c r="M298" s="12">
        <f t="shared" si="75"/>
        <v>145.83333333333331</v>
      </c>
      <c r="N298" s="12">
        <f t="shared" si="76"/>
        <v>-8494.7304001793218</v>
      </c>
    </row>
    <row r="299" spans="1:14" x14ac:dyDescent="0.25">
      <c r="A299" s="32"/>
      <c r="B299" s="11">
        <v>8</v>
      </c>
      <c r="C299" s="11" t="s">
        <v>314</v>
      </c>
      <c r="D299" s="12">
        <f t="shared" si="77"/>
        <v>90</v>
      </c>
      <c r="E299" s="12">
        <f t="shared" si="70"/>
        <v>29.166666666666671</v>
      </c>
      <c r="F299" s="12">
        <f t="shared" si="71"/>
        <v>60.833333333333329</v>
      </c>
      <c r="G299" s="12">
        <f t="shared" si="72"/>
        <v>18006.666666666701</v>
      </c>
      <c r="H299" s="12">
        <f t="shared" si="73"/>
        <v>-8701.3970668459897</v>
      </c>
      <c r="I299" s="16">
        <f t="shared" si="80"/>
        <v>-626.50058881291125</v>
      </c>
      <c r="J299" s="12">
        <f t="shared" si="74"/>
        <v>-52.208382401075937</v>
      </c>
      <c r="K299" s="23"/>
      <c r="L299" s="12">
        <f t="shared" si="78"/>
        <v>350</v>
      </c>
      <c r="M299" s="12">
        <f t="shared" si="75"/>
        <v>116.66666666666666</v>
      </c>
      <c r="N299" s="12">
        <f t="shared" si="76"/>
        <v>-8584.7304001793236</v>
      </c>
    </row>
    <row r="300" spans="1:14" x14ac:dyDescent="0.25">
      <c r="A300" s="32"/>
      <c r="B300" s="11">
        <v>9</v>
      </c>
      <c r="C300" s="11" t="s">
        <v>315</v>
      </c>
      <c r="D300" s="12">
        <f t="shared" si="77"/>
        <v>90</v>
      </c>
      <c r="E300" s="12">
        <f t="shared" si="70"/>
        <v>29.166666666666671</v>
      </c>
      <c r="F300" s="12">
        <f t="shared" si="71"/>
        <v>60.833333333333329</v>
      </c>
      <c r="G300" s="12">
        <f t="shared" si="72"/>
        <v>18067.500000000033</v>
      </c>
      <c r="H300" s="12">
        <f t="shared" si="73"/>
        <v>-8762.2304001793236</v>
      </c>
      <c r="I300" s="16">
        <f t="shared" si="80"/>
        <v>-630.88058881291124</v>
      </c>
      <c r="J300" s="12">
        <f t="shared" si="74"/>
        <v>-52.573382401075939</v>
      </c>
      <c r="K300" s="23"/>
      <c r="L300" s="12">
        <f t="shared" si="78"/>
        <v>350</v>
      </c>
      <c r="M300" s="12">
        <f t="shared" si="75"/>
        <v>87.5</v>
      </c>
      <c r="N300" s="12">
        <f t="shared" si="76"/>
        <v>-8674.7304001793236</v>
      </c>
    </row>
    <row r="301" spans="1:14" x14ac:dyDescent="0.25">
      <c r="A301" s="32"/>
      <c r="B301" s="11">
        <v>10</v>
      </c>
      <c r="C301" s="11" t="s">
        <v>316</v>
      </c>
      <c r="D301" s="12">
        <f t="shared" si="77"/>
        <v>90</v>
      </c>
      <c r="E301" s="12">
        <f t="shared" si="70"/>
        <v>29.166666666666671</v>
      </c>
      <c r="F301" s="12">
        <f t="shared" si="71"/>
        <v>60.833333333333329</v>
      </c>
      <c r="G301" s="12">
        <f t="shared" si="72"/>
        <v>18128.333333333365</v>
      </c>
      <c r="H301" s="12">
        <f t="shared" si="73"/>
        <v>-8823.0637335126576</v>
      </c>
      <c r="I301" s="16">
        <f t="shared" si="80"/>
        <v>-635.26058881291135</v>
      </c>
      <c r="J301" s="12">
        <f t="shared" si="74"/>
        <v>-52.938382401075948</v>
      </c>
      <c r="K301" s="23"/>
      <c r="L301" s="12">
        <f t="shared" si="78"/>
        <v>350</v>
      </c>
      <c r="M301" s="12">
        <f t="shared" si="75"/>
        <v>58.333333333333314</v>
      </c>
      <c r="N301" s="12">
        <f t="shared" si="76"/>
        <v>-8764.7304001793236</v>
      </c>
    </row>
    <row r="302" spans="1:14" x14ac:dyDescent="0.25">
      <c r="A302" s="32"/>
      <c r="B302" s="11">
        <v>11</v>
      </c>
      <c r="C302" s="11" t="s">
        <v>317</v>
      </c>
      <c r="D302" s="12">
        <f t="shared" si="77"/>
        <v>90</v>
      </c>
      <c r="E302" s="12">
        <f t="shared" si="70"/>
        <v>29.166666666666671</v>
      </c>
      <c r="F302" s="12">
        <f t="shared" si="71"/>
        <v>60.833333333333329</v>
      </c>
      <c r="G302" s="12">
        <f t="shared" si="72"/>
        <v>18189.166666666697</v>
      </c>
      <c r="H302" s="12">
        <f t="shared" si="73"/>
        <v>-8883.8970668459915</v>
      </c>
      <c r="I302" s="16">
        <f t="shared" si="80"/>
        <v>-639.64058881291135</v>
      </c>
      <c r="J302" s="12">
        <f t="shared" si="74"/>
        <v>-53.303382401075943</v>
      </c>
      <c r="K302" s="23"/>
      <c r="L302" s="12">
        <f t="shared" si="78"/>
        <v>350</v>
      </c>
      <c r="M302" s="12">
        <f t="shared" si="75"/>
        <v>29.166666666666629</v>
      </c>
      <c r="N302" s="12">
        <f t="shared" si="76"/>
        <v>-8854.7304001793254</v>
      </c>
    </row>
    <row r="303" spans="1:14" ht="15.75" thickBot="1" x14ac:dyDescent="0.3">
      <c r="A303" s="33"/>
      <c r="B303" s="13">
        <v>12</v>
      </c>
      <c r="C303" s="13" t="s">
        <v>318</v>
      </c>
      <c r="D303" s="14">
        <f t="shared" si="77"/>
        <v>90</v>
      </c>
      <c r="E303" s="14">
        <f t="shared" si="70"/>
        <v>29.166666666666671</v>
      </c>
      <c r="F303" s="14">
        <f t="shared" si="71"/>
        <v>60.833333333333329</v>
      </c>
      <c r="G303" s="14">
        <f t="shared" si="72"/>
        <v>18250.000000000029</v>
      </c>
      <c r="H303" s="14">
        <f t="shared" si="73"/>
        <v>-8944.7304001793254</v>
      </c>
      <c r="I303" s="14">
        <f t="shared" si="80"/>
        <v>-644.02058881291134</v>
      </c>
      <c r="J303" s="14">
        <f t="shared" si="74"/>
        <v>-53.668382401075945</v>
      </c>
      <c r="K303" s="14">
        <f t="shared" si="79"/>
        <v>-619.9305888129112</v>
      </c>
      <c r="L303" s="14">
        <f t="shared" si="78"/>
        <v>350</v>
      </c>
      <c r="M303" s="14">
        <f t="shared" si="75"/>
        <v>0</v>
      </c>
      <c r="N303" s="14">
        <f t="shared" si="76"/>
        <v>-8944.7304001793254</v>
      </c>
    </row>
    <row r="304" spans="1:14" ht="15.75" thickTop="1" x14ac:dyDescent="0.25"/>
  </sheetData>
  <mergeCells count="29">
    <mergeCell ref="A268:A279"/>
    <mergeCell ref="A280:A291"/>
    <mergeCell ref="A292:A303"/>
    <mergeCell ref="A208:A219"/>
    <mergeCell ref="A220:A231"/>
    <mergeCell ref="A232:A243"/>
    <mergeCell ref="A244:A255"/>
    <mergeCell ref="A256:A267"/>
    <mergeCell ref="A148:A159"/>
    <mergeCell ref="A160:A171"/>
    <mergeCell ref="A172:A183"/>
    <mergeCell ref="A184:A195"/>
    <mergeCell ref="A196:A207"/>
    <mergeCell ref="T4:T5"/>
    <mergeCell ref="A100:A111"/>
    <mergeCell ref="A112:A123"/>
    <mergeCell ref="A124:A135"/>
    <mergeCell ref="A136:A147"/>
    <mergeCell ref="A40:A51"/>
    <mergeCell ref="A52:A63"/>
    <mergeCell ref="A64:A75"/>
    <mergeCell ref="A76:A87"/>
    <mergeCell ref="A88:A99"/>
    <mergeCell ref="A28:A39"/>
    <mergeCell ref="A3:B3"/>
    <mergeCell ref="A4:A15"/>
    <mergeCell ref="R4:R5"/>
    <mergeCell ref="S4:S5"/>
    <mergeCell ref="A16:A2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0</xdr:colOff>
                <xdr:row>1</xdr:row>
                <xdr:rowOff>180975</xdr:rowOff>
              </from>
              <to>
                <xdr:col>3</xdr:col>
                <xdr:colOff>9525</xdr:colOff>
                <xdr:row>3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HAAS</dc:creator>
  <cp:lastModifiedBy>Yves Admin</cp:lastModifiedBy>
  <dcterms:created xsi:type="dcterms:W3CDTF">2024-04-08T05:54:04Z</dcterms:created>
  <dcterms:modified xsi:type="dcterms:W3CDTF">2024-05-18T15:09:25Z</dcterms:modified>
</cp:coreProperties>
</file>