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drawings/drawing2.xml" ContentType="application/vnd.openxmlformats-officedocument.drawing+xml"/>
  <Override PartName="/xl/ink/ink2.xml" ContentType="application/inkml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0C8A1C1E-AAF7-47B5-969F-63F58D185F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on excel" sheetId="7" r:id="rId1"/>
    <sheet name="Tel que reçu" sheetId="8" r:id="rId2"/>
  </sheets>
  <definedNames>
    <definedName name="Alarmmittel" localSheetId="1">#REF!</definedName>
    <definedName name="Alarmmittel">#REF!</definedName>
    <definedName name="Alarmsignal" localSheetId="1">#REF!</definedName>
    <definedName name="Alarmsignal">#REF!</definedName>
    <definedName name="BahnhofStrecke" localSheetId="1">#REF!</definedName>
    <definedName name="BahnhofStrecke">#REF!</definedName>
    <definedName name="Gleisarten">#REF!</definedName>
    <definedName name="Haken">#REF!</definedName>
    <definedName name="JaNein">#REF!</definedName>
    <definedName name="neinja">#REF!</definedName>
    <definedName name="Sprache">#REF!</definedName>
    <definedName name="_xlnm.Print_Area" localSheetId="0">'mon excel'!$A$1:$AG$44</definedName>
    <definedName name="_xlnm.Print_Area" localSheetId="1">'Tel que reçu'!$A$1:$AG$44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" i="7" l="1"/>
  <c r="A14" i="7"/>
  <c r="A15" i="7"/>
  <c r="AA37" i="8"/>
  <c r="Z37" i="8"/>
  <c r="Y37" i="8"/>
  <c r="X37" i="8"/>
  <c r="W37" i="8"/>
  <c r="AR36" i="8"/>
  <c r="T36" i="8" s="1"/>
  <c r="AQ36" i="8"/>
  <c r="S36" i="8" s="1"/>
  <c r="AL36" i="8"/>
  <c r="AK36" i="8"/>
  <c r="AM36" i="8" s="1"/>
  <c r="AN36" i="8" s="1"/>
  <c r="AJ36" i="8"/>
  <c r="A36" i="8"/>
  <c r="AJ35" i="8"/>
  <c r="AR35" i="8" s="1"/>
  <c r="T35" i="8" s="1"/>
  <c r="A35" i="8"/>
  <c r="AR34" i="8"/>
  <c r="T34" i="8" s="1"/>
  <c r="AQ34" i="8"/>
  <c r="S34" i="8" s="1"/>
  <c r="AL34" i="8"/>
  <c r="AK34" i="8"/>
  <c r="AM34" i="8" s="1"/>
  <c r="AN34" i="8" s="1"/>
  <c r="AJ34" i="8"/>
  <c r="A34" i="8"/>
  <c r="AJ33" i="8"/>
  <c r="AR33" i="8" s="1"/>
  <c r="T33" i="8" s="1"/>
  <c r="A33" i="8"/>
  <c r="AR32" i="8"/>
  <c r="T32" i="8" s="1"/>
  <c r="AQ32" i="8"/>
  <c r="S32" i="8" s="1"/>
  <c r="AL32" i="8"/>
  <c r="AK32" i="8"/>
  <c r="AM32" i="8" s="1"/>
  <c r="AN32" i="8" s="1"/>
  <c r="AJ32" i="8"/>
  <c r="A32" i="8"/>
  <c r="AJ31" i="8"/>
  <c r="AR31" i="8" s="1"/>
  <c r="T31" i="8" s="1"/>
  <c r="A31" i="8"/>
  <c r="AR30" i="8"/>
  <c r="T30" i="8" s="1"/>
  <c r="AQ30" i="8"/>
  <c r="S30" i="8" s="1"/>
  <c r="AL30" i="8"/>
  <c r="AK30" i="8"/>
  <c r="AM30" i="8" s="1"/>
  <c r="AN30" i="8" s="1"/>
  <c r="AJ30" i="8"/>
  <c r="A30" i="8"/>
  <c r="AJ29" i="8"/>
  <c r="AR29" i="8" s="1"/>
  <c r="T29" i="8" s="1"/>
  <c r="A29" i="8"/>
  <c r="AR28" i="8"/>
  <c r="T28" i="8" s="1"/>
  <c r="AQ28" i="8"/>
  <c r="S28" i="8" s="1"/>
  <c r="AL28" i="8"/>
  <c r="AK28" i="8"/>
  <c r="AM28" i="8" s="1"/>
  <c r="AN28" i="8" s="1"/>
  <c r="AJ28" i="8"/>
  <c r="A28" i="8"/>
  <c r="AJ27" i="8"/>
  <c r="AR27" i="8" s="1"/>
  <c r="T27" i="8" s="1"/>
  <c r="A27" i="8"/>
  <c r="AR26" i="8"/>
  <c r="T26" i="8" s="1"/>
  <c r="AQ26" i="8"/>
  <c r="S26" i="8" s="1"/>
  <c r="AL26" i="8"/>
  <c r="AK26" i="8"/>
  <c r="AM26" i="8" s="1"/>
  <c r="AN26" i="8" s="1"/>
  <c r="AJ26" i="8"/>
  <c r="A26" i="8"/>
  <c r="AJ25" i="8"/>
  <c r="AR25" i="8" s="1"/>
  <c r="T25" i="8" s="1"/>
  <c r="A25" i="8"/>
  <c r="AR24" i="8"/>
  <c r="T24" i="8" s="1"/>
  <c r="AQ24" i="8"/>
  <c r="S24" i="8" s="1"/>
  <c r="AL24" i="8"/>
  <c r="AK24" i="8"/>
  <c r="AM24" i="8" s="1"/>
  <c r="AN24" i="8" s="1"/>
  <c r="AJ24" i="8"/>
  <c r="A24" i="8"/>
  <c r="AJ23" i="8"/>
  <c r="AR23" i="8" s="1"/>
  <c r="T23" i="8" s="1"/>
  <c r="Q23" i="8"/>
  <c r="A23" i="8"/>
  <c r="AR22" i="8"/>
  <c r="T22" i="8" s="1"/>
  <c r="AQ22" i="8"/>
  <c r="S22" i="8" s="1"/>
  <c r="AL22" i="8"/>
  <c r="AK22" i="8"/>
  <c r="AM22" i="8" s="1"/>
  <c r="AN22" i="8" s="1"/>
  <c r="AJ22" i="8"/>
  <c r="Q22" i="8"/>
  <c r="A22" i="8"/>
  <c r="AJ21" i="8"/>
  <c r="AR21" i="8" s="1"/>
  <c r="T21" i="8" s="1"/>
  <c r="Q21" i="8"/>
  <c r="A21" i="8"/>
  <c r="AR20" i="8"/>
  <c r="AQ20" i="8"/>
  <c r="S20" i="8" s="1"/>
  <c r="AL20" i="8"/>
  <c r="AK20" i="8"/>
  <c r="AM20" i="8" s="1"/>
  <c r="AN20" i="8" s="1"/>
  <c r="AJ20" i="8"/>
  <c r="A20" i="8"/>
  <c r="AL19" i="8"/>
  <c r="AK19" i="8"/>
  <c r="AM19" i="8" s="1"/>
  <c r="AN19" i="8" s="1"/>
  <c r="AJ19" i="8"/>
  <c r="A19" i="8"/>
  <c r="AR18" i="8"/>
  <c r="T18" i="8" s="1"/>
  <c r="AQ18" i="8"/>
  <c r="S18" i="8" s="1"/>
  <c r="AL18" i="8"/>
  <c r="AK18" i="8"/>
  <c r="AM18" i="8" s="1"/>
  <c r="AN18" i="8" s="1"/>
  <c r="AJ18" i="8"/>
  <c r="Q18" i="8"/>
  <c r="A18" i="8"/>
  <c r="AJ17" i="8"/>
  <c r="AR17" i="8" s="1"/>
  <c r="T17" i="8" s="1"/>
  <c r="Q17" i="8"/>
  <c r="A17" i="8"/>
  <c r="AR16" i="8"/>
  <c r="T16" i="8" s="1"/>
  <c r="AQ16" i="8"/>
  <c r="S16" i="8" s="1"/>
  <c r="AL16" i="8"/>
  <c r="AK16" i="8"/>
  <c r="AM16" i="8" s="1"/>
  <c r="AN16" i="8" s="1"/>
  <c r="AJ16" i="8"/>
  <c r="A16" i="8"/>
  <c r="AR15" i="8"/>
  <c r="T15" i="8" s="1"/>
  <c r="AQ15" i="8"/>
  <c r="S15" i="8" s="1"/>
  <c r="AL15" i="8"/>
  <c r="AK15" i="8"/>
  <c r="AM15" i="8" s="1"/>
  <c r="AN15" i="8" s="1"/>
  <c r="AJ15" i="8"/>
  <c r="Q15" i="8"/>
  <c r="A15" i="8"/>
  <c r="AJ14" i="8"/>
  <c r="AR14" i="8" s="1"/>
  <c r="T14" i="8" s="1"/>
  <c r="Q14" i="8"/>
  <c r="A14" i="8"/>
  <c r="AQ13" i="8"/>
  <c r="S13" i="8" s="1"/>
  <c r="AL13" i="8"/>
  <c r="AK13" i="8"/>
  <c r="AM13" i="8" s="1"/>
  <c r="AN13" i="8" s="1"/>
  <c r="AJ13" i="8"/>
  <c r="Q13" i="8"/>
  <c r="A13" i="8"/>
  <c r="AP22" i="8" l="1"/>
  <c r="R22" i="8" s="1"/>
  <c r="AO22" i="8"/>
  <c r="U22" i="8"/>
  <c r="AP28" i="8"/>
  <c r="R28" i="8" s="1"/>
  <c r="AO28" i="8"/>
  <c r="Q28" i="8" s="1"/>
  <c r="U28" i="8"/>
  <c r="AP13" i="8"/>
  <c r="AO13" i="8" s="1"/>
  <c r="AP24" i="8"/>
  <c r="R24" i="8" s="1"/>
  <c r="AO24" i="8"/>
  <c r="Q24" i="8" s="1"/>
  <c r="U24" i="8"/>
  <c r="AP30" i="8"/>
  <c r="R30" i="8" s="1"/>
  <c r="AO30" i="8"/>
  <c r="Q30" i="8" s="1"/>
  <c r="U30" i="8"/>
  <c r="AP36" i="8"/>
  <c r="R36" i="8" s="1"/>
  <c r="AO36" i="8"/>
  <c r="Q36" i="8" s="1"/>
  <c r="U36" i="8"/>
  <c r="AP16" i="8"/>
  <c r="AO16" i="8"/>
  <c r="AP20" i="8"/>
  <c r="R20" i="8" s="1"/>
  <c r="AO20" i="8"/>
  <c r="U20" i="8"/>
  <c r="AP18" i="8"/>
  <c r="R18" i="8" s="1"/>
  <c r="AO18" i="8"/>
  <c r="U18" i="8"/>
  <c r="AP19" i="8"/>
  <c r="AO19" i="8"/>
  <c r="AQ19" i="8" s="1"/>
  <c r="S19" i="8" s="1"/>
  <c r="AP15" i="8"/>
  <c r="R15" i="8" s="1"/>
  <c r="AO15" i="8"/>
  <c r="U15" i="8"/>
  <c r="AP34" i="8"/>
  <c r="R34" i="8" s="1"/>
  <c r="U34" i="8"/>
  <c r="AP26" i="8"/>
  <c r="R26" i="8" s="1"/>
  <c r="AO26" i="8"/>
  <c r="Q26" i="8" s="1"/>
  <c r="U26" i="8"/>
  <c r="AP32" i="8"/>
  <c r="R32" i="8" s="1"/>
  <c r="AO32" i="8"/>
  <c r="Q32" i="8" s="1"/>
  <c r="U32" i="8"/>
  <c r="AK14" i="8"/>
  <c r="AM14" i="8" s="1"/>
  <c r="AN14" i="8" s="1"/>
  <c r="AQ14" i="8"/>
  <c r="S14" i="8" s="1"/>
  <c r="S37" i="8" s="1"/>
  <c r="AK17" i="8"/>
  <c r="AM17" i="8" s="1"/>
  <c r="AN17" i="8" s="1"/>
  <c r="AQ17" i="8"/>
  <c r="S17" i="8" s="1"/>
  <c r="AL14" i="8"/>
  <c r="AL17" i="8"/>
  <c r="AK21" i="8"/>
  <c r="AM21" i="8" s="1"/>
  <c r="AN21" i="8" s="1"/>
  <c r="AQ21" i="8"/>
  <c r="S21" i="8" s="1"/>
  <c r="AK23" i="8"/>
  <c r="AM23" i="8" s="1"/>
  <c r="AN23" i="8" s="1"/>
  <c r="AQ23" i="8"/>
  <c r="S23" i="8" s="1"/>
  <c r="AK25" i="8"/>
  <c r="AQ25" i="8"/>
  <c r="S25" i="8" s="1"/>
  <c r="AK27" i="8"/>
  <c r="AQ27" i="8"/>
  <c r="S27" i="8" s="1"/>
  <c r="AK29" i="8"/>
  <c r="AM29" i="8" s="1"/>
  <c r="AN29" i="8" s="1"/>
  <c r="AQ29" i="8"/>
  <c r="S29" i="8" s="1"/>
  <c r="AK31" i="8"/>
  <c r="AM31" i="8" s="1"/>
  <c r="AN31" i="8" s="1"/>
  <c r="AQ31" i="8"/>
  <c r="S31" i="8" s="1"/>
  <c r="AK33" i="8"/>
  <c r="AM33" i="8" s="1"/>
  <c r="AN33" i="8" s="1"/>
  <c r="AQ33" i="8"/>
  <c r="S33" i="8" s="1"/>
  <c r="AK35" i="8"/>
  <c r="AM35" i="8" s="1"/>
  <c r="AN35" i="8" s="1"/>
  <c r="AQ35" i="8"/>
  <c r="S35" i="8" s="1"/>
  <c r="AL21" i="8"/>
  <c r="AL23" i="8"/>
  <c r="AL25" i="8"/>
  <c r="AL27" i="8"/>
  <c r="AL29" i="8"/>
  <c r="AL31" i="8"/>
  <c r="AL33" i="8"/>
  <c r="AL35" i="8"/>
  <c r="AO35" i="8" l="1"/>
  <c r="Q35" i="8" s="1"/>
  <c r="U35" i="8"/>
  <c r="AP35" i="8"/>
  <c r="R35" i="8" s="1"/>
  <c r="U17" i="8"/>
  <c r="AP17" i="8"/>
  <c r="R17" i="8" s="1"/>
  <c r="AO17" i="8"/>
  <c r="AO33" i="8"/>
  <c r="Q33" i="8" s="1"/>
  <c r="U33" i="8"/>
  <c r="AP33" i="8"/>
  <c r="R33" i="8" s="1"/>
  <c r="AM27" i="8"/>
  <c r="AN27" i="8" s="1"/>
  <c r="U21" i="8"/>
  <c r="AP21" i="8"/>
  <c r="R21" i="8" s="1"/>
  <c r="AO21" i="8"/>
  <c r="AP14" i="8"/>
  <c r="R14" i="8" s="1"/>
  <c r="AO14" i="8"/>
  <c r="U14" i="8"/>
  <c r="U31" i="8"/>
  <c r="AP31" i="8"/>
  <c r="R31" i="8" s="1"/>
  <c r="AM25" i="8"/>
  <c r="AN25" i="8" s="1"/>
  <c r="AO34" i="8"/>
  <c r="Q34" i="8" s="1"/>
  <c r="AR19" i="8"/>
  <c r="R19" i="8"/>
  <c r="AP23" i="8"/>
  <c r="R23" i="8" s="1"/>
  <c r="AO23" i="8"/>
  <c r="U23" i="8"/>
  <c r="AR13" i="8"/>
  <c r="T13" i="8" s="1"/>
  <c r="T37" i="8" s="1"/>
  <c r="R13" i="8"/>
  <c r="U29" i="8"/>
  <c r="AP29" i="8"/>
  <c r="R29" i="8" s="1"/>
  <c r="AO29" i="8" l="1"/>
  <c r="Q29" i="8" s="1"/>
  <c r="AO31" i="8"/>
  <c r="Q31" i="8" s="1"/>
  <c r="R37" i="8"/>
  <c r="AP27" i="8"/>
  <c r="R27" i="8" s="1"/>
  <c r="U27" i="8"/>
  <c r="AO25" i="8"/>
  <c r="Q25" i="8" s="1"/>
  <c r="U25" i="8"/>
  <c r="U37" i="8" s="1"/>
  <c r="AP25" i="8"/>
  <c r="R25" i="8" s="1"/>
  <c r="Q37" i="8" l="1"/>
  <c r="AO27" i="8"/>
  <c r="Q27" i="8" s="1"/>
  <c r="AA37" i="7" l="1"/>
  <c r="Z37" i="7"/>
  <c r="Y37" i="7"/>
  <c r="X37" i="7"/>
  <c r="W37" i="7"/>
  <c r="AJ36" i="7"/>
  <c r="AR36" i="7" s="1"/>
  <c r="A36" i="7"/>
  <c r="AQ35" i="7"/>
  <c r="AJ35" i="7"/>
  <c r="AL35" i="7" s="1"/>
  <c r="A35" i="7"/>
  <c r="AQ34" i="7"/>
  <c r="AL34" i="7"/>
  <c r="AJ34" i="7"/>
  <c r="AK34" i="7" s="1"/>
  <c r="A34" i="7"/>
  <c r="AQ33" i="7"/>
  <c r="AM33" i="7"/>
  <c r="AN33" i="7" s="1"/>
  <c r="AL33" i="7"/>
  <c r="AK33" i="7"/>
  <c r="AJ33" i="7"/>
  <c r="AR33" i="7" s="1"/>
  <c r="A33" i="7"/>
  <c r="AJ32" i="7"/>
  <c r="AQ32" i="7" s="1"/>
  <c r="A32" i="7"/>
  <c r="AR31" i="7"/>
  <c r="AJ31" i="7"/>
  <c r="AL31" i="7" s="1"/>
  <c r="A31" i="7"/>
  <c r="AR30" i="7"/>
  <c r="AL30" i="7"/>
  <c r="AJ30" i="7"/>
  <c r="AK30" i="7" s="1"/>
  <c r="A30" i="7"/>
  <c r="AQ29" i="7"/>
  <c r="AL29" i="7"/>
  <c r="AK29" i="7"/>
  <c r="AM29" i="7" s="1"/>
  <c r="AN29" i="7" s="1"/>
  <c r="AP29" i="7" s="1"/>
  <c r="AJ29" i="7"/>
  <c r="AR29" i="7" s="1"/>
  <c r="A29" i="7"/>
  <c r="AJ28" i="7"/>
  <c r="A28" i="7"/>
  <c r="AR27" i="7"/>
  <c r="AJ27" i="7"/>
  <c r="A27" i="7"/>
  <c r="AQ26" i="7"/>
  <c r="AL26" i="7"/>
  <c r="AJ26" i="7"/>
  <c r="AK26" i="7" s="1"/>
  <c r="AM26" i="7" s="1"/>
  <c r="AN26" i="7" s="1"/>
  <c r="A26" i="7"/>
  <c r="AJ25" i="7"/>
  <c r="A25" i="7"/>
  <c r="AJ24" i="7"/>
  <c r="AQ24" i="7" s="1"/>
  <c r="A24" i="7"/>
  <c r="AR23" i="7"/>
  <c r="AK23" i="7"/>
  <c r="AJ23" i="7"/>
  <c r="AL23" i="7" s="1"/>
  <c r="A23" i="7"/>
  <c r="AJ22" i="7"/>
  <c r="AK22" i="7" s="1"/>
  <c r="A22" i="7"/>
  <c r="AQ21" i="7"/>
  <c r="AL21" i="7"/>
  <c r="AK21" i="7"/>
  <c r="AJ21" i="7"/>
  <c r="AR21" i="7" s="1"/>
  <c r="A21" i="7"/>
  <c r="AR20" i="7"/>
  <c r="AJ20" i="7"/>
  <c r="A20" i="7"/>
  <c r="AJ19" i="7"/>
  <c r="A19" i="7"/>
  <c r="AQ18" i="7"/>
  <c r="AL18" i="7"/>
  <c r="AJ18" i="7"/>
  <c r="AK18" i="7" s="1"/>
  <c r="A18" i="7"/>
  <c r="AQ17" i="7"/>
  <c r="AL17" i="7"/>
  <c r="AK17" i="7"/>
  <c r="AJ17" i="7"/>
  <c r="AR17" i="7" s="1"/>
  <c r="A17" i="7"/>
  <c r="AJ16" i="7"/>
  <c r="AQ16" i="7" s="1"/>
  <c r="A16" i="7"/>
  <c r="AJ15" i="7"/>
  <c r="AL15" i="7" s="1"/>
  <c r="AJ14" i="7"/>
  <c r="AQ14" i="7" s="1"/>
  <c r="AJ13" i="7"/>
  <c r="AK28" i="7" l="1"/>
  <c r="AK25" i="7"/>
  <c r="AM25" i="7" s="1"/>
  <c r="AN25" i="7" s="1"/>
  <c r="AP25" i="7" s="1"/>
  <c r="AR25" i="7" s="1"/>
  <c r="AL25" i="7"/>
  <c r="AL22" i="7"/>
  <c r="AM22" i="7" s="1"/>
  <c r="AN22" i="7" s="1"/>
  <c r="AP22" i="7" s="1"/>
  <c r="AR22" i="7" s="1"/>
  <c r="AM18" i="7"/>
  <c r="AN18" i="7" s="1"/>
  <c r="AM34" i="7"/>
  <c r="AN34" i="7" s="1"/>
  <c r="AM23" i="7"/>
  <c r="AN23" i="7" s="1"/>
  <c r="AP23" i="7" s="1"/>
  <c r="AM17" i="7"/>
  <c r="AN17" i="7" s="1"/>
  <c r="AM21" i="7"/>
  <c r="AN21" i="7" s="1"/>
  <c r="AP21" i="7" s="1"/>
  <c r="AM30" i="7"/>
  <c r="AN30" i="7" s="1"/>
  <c r="AL14" i="7"/>
  <c r="AP26" i="7"/>
  <c r="AP30" i="7"/>
  <c r="AP34" i="7"/>
  <c r="AK13" i="7"/>
  <c r="AO29" i="7"/>
  <c r="AQ15" i="7"/>
  <c r="AQ20" i="7"/>
  <c r="AL20" i="7"/>
  <c r="AK24" i="7"/>
  <c r="AL27" i="7"/>
  <c r="AK27" i="7"/>
  <c r="AR15" i="7"/>
  <c r="AK20" i="7"/>
  <c r="AL24" i="7"/>
  <c r="AK31" i="7"/>
  <c r="AM31" i="7" s="1"/>
  <c r="AN31" i="7" s="1"/>
  <c r="AK32" i="7"/>
  <c r="AR14" i="7"/>
  <c r="AL16" i="7"/>
  <c r="AL13" i="7"/>
  <c r="AK14" i="7"/>
  <c r="AR16" i="7"/>
  <c r="AQ23" i="7"/>
  <c r="AL28" i="7"/>
  <c r="AM28" i="7" s="1"/>
  <c r="AN28" i="7" s="1"/>
  <c r="AQ30" i="7"/>
  <c r="AL32" i="7"/>
  <c r="AP33" i="7"/>
  <c r="AR24" i="7"/>
  <c r="AQ27" i="7"/>
  <c r="AQ31" i="7"/>
  <c r="AR32" i="7"/>
  <c r="AK15" i="7"/>
  <c r="AM15" i="7" s="1"/>
  <c r="AN15" i="7" s="1"/>
  <c r="AK16" i="7"/>
  <c r="AL19" i="7"/>
  <c r="AK19" i="7"/>
  <c r="AQ36" i="7"/>
  <c r="AL36" i="7"/>
  <c r="AK36" i="7"/>
  <c r="AM36" i="7" s="1"/>
  <c r="AN36" i="7" s="1"/>
  <c r="AR35" i="7"/>
  <c r="AR18" i="7"/>
  <c r="AR26" i="7"/>
  <c r="AR34" i="7"/>
  <c r="AK35" i="7"/>
  <c r="AM35" i="7" s="1"/>
  <c r="AN35" i="7" s="1"/>
  <c r="AO21" i="7" l="1"/>
  <c r="AO23" i="7"/>
  <c r="AP18" i="7"/>
  <c r="AP17" i="7"/>
  <c r="AM27" i="7"/>
  <c r="AN27" i="7" s="1"/>
  <c r="AP27" i="7" s="1"/>
  <c r="AO27" i="7" s="1"/>
  <c r="AM19" i="7"/>
  <c r="AN19" i="7" s="1"/>
  <c r="AP19" i="7" s="1"/>
  <c r="AM14" i="7"/>
  <c r="AN14" i="7" s="1"/>
  <c r="AP28" i="7"/>
  <c r="AM16" i="7"/>
  <c r="AN16" i="7" s="1"/>
  <c r="AO30" i="7"/>
  <c r="AO26" i="7"/>
  <c r="AP35" i="7"/>
  <c r="AO35" i="7"/>
  <c r="AP15" i="7"/>
  <c r="AO18" i="7"/>
  <c r="AM13" i="7"/>
  <c r="AN13" i="7" s="1"/>
  <c r="AO22" i="7"/>
  <c r="AQ22" i="7" s="1"/>
  <c r="AM20" i="7"/>
  <c r="AN20" i="7" s="1"/>
  <c r="AP36" i="7"/>
  <c r="AO33" i="7"/>
  <c r="AM32" i="7"/>
  <c r="AN32" i="7" s="1"/>
  <c r="AP31" i="7"/>
  <c r="AM24" i="7"/>
  <c r="AN24" i="7" s="1"/>
  <c r="AO25" i="7"/>
  <c r="AQ25" i="7" s="1"/>
  <c r="AO34" i="7"/>
  <c r="AO28" i="7" l="1"/>
  <c r="AQ28" i="7" s="1"/>
  <c r="AR28" i="7"/>
  <c r="AO17" i="7"/>
  <c r="AP14" i="7"/>
  <c r="AR19" i="7"/>
  <c r="AP24" i="7"/>
  <c r="AO24" i="7" s="1"/>
  <c r="AO31" i="7"/>
  <c r="AO19" i="7"/>
  <c r="AQ19" i="7" s="1"/>
  <c r="AP16" i="7"/>
  <c r="AP20" i="7"/>
  <c r="AO20" i="7" s="1"/>
  <c r="AP32" i="7"/>
  <c r="AO32" i="7"/>
  <c r="AO36" i="7"/>
  <c r="AO15" i="7"/>
  <c r="AP13" i="7"/>
  <c r="AO14" i="7" l="1"/>
  <c r="AR13" i="7"/>
  <c r="U37" i="7"/>
  <c r="AO13" i="7"/>
  <c r="AO16" i="7"/>
  <c r="T37" i="7" l="1"/>
  <c r="R37" i="7"/>
  <c r="AQ13" i="7"/>
  <c r="S37" i="7" l="1"/>
  <c r="Q37" i="7"/>
</calcChain>
</file>

<file path=xl/sharedStrings.xml><?xml version="1.0" encoding="utf-8"?>
<sst xmlns="http://schemas.openxmlformats.org/spreadsheetml/2006/main" count="85" uniqueCount="36">
  <si>
    <t>Tag
Jour
Giorno</t>
  </si>
  <si>
    <t>Beginn
Début
Inizio</t>
  </si>
  <si>
    <t>Ende
Fin
Fine</t>
  </si>
  <si>
    <t>Nacht
Nuit
Notte</t>
  </si>
  <si>
    <t>Total</t>
  </si>
  <si>
    <t>[hh.mm]</t>
  </si>
  <si>
    <t>*)</t>
  </si>
  <si>
    <t xml:space="preserve"> Nouvelle ligne après la pause</t>
  </si>
  <si>
    <t>06.00–20.00</t>
  </si>
  <si>
    <t>20.00–06.00</t>
  </si>
  <si>
    <t>Tag</t>
  </si>
  <si>
    <t>Sonntag</t>
  </si>
  <si>
    <t>Ende bei Tageswechsel</t>
  </si>
  <si>
    <t>Zeit</t>
  </si>
  <si>
    <t>Nom :</t>
  </si>
  <si>
    <t>Prénom :</t>
  </si>
  <si>
    <t>Domaine :</t>
  </si>
  <si>
    <t xml:space="preserve">Fonction :
</t>
  </si>
  <si>
    <t xml:space="preserve">Jour
</t>
  </si>
  <si>
    <t xml:space="preserve">
Date
 </t>
  </si>
  <si>
    <t xml:space="preserve">
Lieu
 </t>
  </si>
  <si>
    <t xml:space="preserve">
Chantier
</t>
  </si>
  <si>
    <t xml:space="preserve">
Description
 </t>
  </si>
  <si>
    <t xml:space="preserve">
Numéro d'ordre
 </t>
  </si>
  <si>
    <t xml:space="preserve">
Début
 </t>
  </si>
  <si>
    <t xml:space="preserve">Fin
 </t>
  </si>
  <si>
    <t xml:space="preserve">
Jour
</t>
  </si>
  <si>
    <t xml:space="preserve">
Nuit
</t>
  </si>
  <si>
    <t xml:space="preserve">
Jour sem.
</t>
  </si>
  <si>
    <t xml:space="preserve">
Jour
 </t>
  </si>
  <si>
    <t>Remarques</t>
  </si>
  <si>
    <t xml:space="preserve">
Lieu de prise en charge </t>
  </si>
  <si>
    <t xml:space="preserve">
Dim. et j fériés
</t>
  </si>
  <si>
    <t>sa/di, di/lu</t>
  </si>
  <si>
    <t xml:space="preserve"> 
Fonction supp-lémentaire
</t>
  </si>
  <si>
    <t>https://forum.excel-pratique.com/excel/rapport-hebdomadaire-189111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</si>
</sst>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;\-0.00;;@"/>
    <numFmt numFmtId="165" formatCode="0;\-0;;@"/>
    <numFmt numFmtId="166" formatCode="d/m/"/>
    <numFmt numFmtId="167" formatCode="00.00"/>
    <numFmt numFmtId="168" formatCode="ddd"/>
    <numFmt numFmtId="169" formatCode="d/m/yyyy"/>
  </numFmts>
  <fonts count="39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8"/>
      <color rgb="FF676767"/>
      <name val="Arial"/>
      <family val="2"/>
    </font>
    <font>
      <b/>
      <sz val="9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sz val="18"/>
      <name val="Arial"/>
      <family val="2"/>
    </font>
    <font>
      <sz val="14"/>
      <color theme="1" tint="0.14999847407452621"/>
      <name val="Arial"/>
      <family val="2"/>
    </font>
    <font>
      <sz val="16"/>
      <color theme="1" tint="0.14999847407452621"/>
      <name val="Arial"/>
      <family val="2"/>
    </font>
    <font>
      <sz val="10"/>
      <color theme="1" tint="0.14999847407452621"/>
      <name val="Arial"/>
      <family val="2"/>
    </font>
    <font>
      <b/>
      <sz val="14"/>
      <color theme="1" tint="0.14999847407452621"/>
      <name val="Arial"/>
      <family val="2"/>
    </font>
    <font>
      <b/>
      <sz val="16"/>
      <color theme="1" tint="0.14999847407452621"/>
      <name val="Arial"/>
      <family val="2"/>
    </font>
    <font>
      <b/>
      <sz val="10"/>
      <color theme="1" tint="0.14999847407452621"/>
      <name val="Arial"/>
      <family val="2"/>
    </font>
    <font>
      <b/>
      <sz val="18"/>
      <color rgb="FFFF0000"/>
      <name val="Arial"/>
      <family val="2"/>
    </font>
    <font>
      <sz val="16"/>
      <name val="Arial"/>
      <family val="2"/>
    </font>
    <font>
      <b/>
      <sz val="14"/>
      <color rgb="FFFF0000"/>
      <name val="Arial"/>
      <family val="2"/>
    </font>
    <font>
      <b/>
      <sz val="16"/>
      <color rgb="FFFF0000"/>
      <name val="Arial"/>
      <family val="2"/>
    </font>
    <font>
      <sz val="16"/>
      <color rgb="FFFF000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b/>
      <sz val="16"/>
      <color rgb="FF00B050"/>
      <name val="Arial"/>
      <family val="2"/>
    </font>
    <font>
      <b/>
      <sz val="9"/>
      <color rgb="FF00B050"/>
      <name val="Arial"/>
      <family val="2"/>
    </font>
    <font>
      <b/>
      <sz val="16"/>
      <color rgb="FF00B0F0"/>
      <name val="Arial"/>
      <family val="2"/>
    </font>
    <font>
      <b/>
      <sz val="9"/>
      <color rgb="FF00B0F0"/>
      <name val="Arial"/>
      <family val="2"/>
    </font>
    <font>
      <b/>
      <sz val="16"/>
      <color theme="1"/>
      <name val="Arial"/>
      <family val="2"/>
    </font>
    <font>
      <b/>
      <sz val="16"/>
      <color rgb="FFFF40FF"/>
      <name val="Arial"/>
      <family val="2"/>
    </font>
    <font>
      <b/>
      <sz val="9"/>
      <color rgb="FFFF40FF"/>
      <name val="Arial"/>
      <family val="2"/>
    </font>
    <font>
      <b/>
      <sz val="16"/>
      <color rgb="FFAB7942"/>
      <name val="Arial"/>
      <family val="2"/>
    </font>
    <font>
      <b/>
      <sz val="9"/>
      <color rgb="FFAB7942"/>
      <name val="Arial"/>
      <family val="2"/>
    </font>
    <font>
      <b/>
      <sz val="16"/>
      <color rgb="FFFF9300"/>
      <name val="Arial"/>
      <family val="2"/>
    </font>
    <font>
      <sz val="16"/>
      <color rgb="FFFF9300"/>
      <name val="Arial"/>
      <family val="2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ECFF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</borders>
  <cellStyleXfs count="3">
    <xf numFmtId="0" fontId="0" fillId="0" borderId="0"/>
    <xf numFmtId="0" fontId="7" fillId="0" borderId="0"/>
    <xf numFmtId="0" fontId="38" fillId="0" borderId="0" applyNumberFormat="0" applyFill="0" applyBorder="0" applyAlignment="0" applyProtection="0"/>
  </cellStyleXfs>
  <cellXfs count="265">
    <xf numFmtId="0" fontId="0" fillId="0" borderId="0" xfId="0"/>
    <xf numFmtId="0" fontId="0" fillId="2" borderId="0" xfId="0" applyFill="1"/>
    <xf numFmtId="0" fontId="3" fillId="0" borderId="0" xfId="0" applyFont="1" applyAlignment="1">
      <alignment vertical="center"/>
    </xf>
    <xf numFmtId="0" fontId="1" fillId="0" borderId="0" xfId="0" applyFont="1"/>
    <xf numFmtId="2" fontId="0" fillId="0" borderId="0" xfId="0" applyNumberFormat="1"/>
    <xf numFmtId="0" fontId="5" fillId="0" borderId="0" xfId="0" applyFont="1"/>
    <xf numFmtId="0" fontId="3" fillId="0" borderId="0" xfId="0" applyFont="1"/>
    <xf numFmtId="0" fontId="4" fillId="2" borderId="0" xfId="0" applyFont="1" applyFill="1" applyAlignment="1">
      <alignment horizontal="left" vertical="center"/>
    </xf>
    <xf numFmtId="0" fontId="3" fillId="2" borderId="0" xfId="0" applyFont="1" applyFill="1"/>
    <xf numFmtId="0" fontId="0" fillId="0" borderId="0" xfId="0" applyAlignment="1">
      <alignment horizontal="left"/>
    </xf>
    <xf numFmtId="0" fontId="5" fillId="2" borderId="0" xfId="0" applyFont="1" applyFill="1" applyAlignment="1">
      <alignment horizontal="left"/>
    </xf>
    <xf numFmtId="0" fontId="7" fillId="0" borderId="0" xfId="0" applyFont="1"/>
    <xf numFmtId="0" fontId="5" fillId="0" borderId="0" xfId="0" applyFont="1" applyAlignment="1">
      <alignment horizontal="left"/>
    </xf>
    <xf numFmtId="0" fontId="5" fillId="2" borderId="0" xfId="0" applyFont="1" applyFill="1" applyAlignment="1">
      <alignment horizontal="center"/>
    </xf>
    <xf numFmtId="0" fontId="11" fillId="2" borderId="0" xfId="0" applyFont="1" applyFill="1" applyAlignment="1">
      <alignment vertical="center"/>
    </xf>
    <xf numFmtId="0" fontId="3" fillId="3" borderId="29" xfId="0" applyFont="1" applyFill="1" applyBorder="1" applyAlignment="1">
      <alignment vertical="top" wrapText="1"/>
    </xf>
    <xf numFmtId="0" fontId="3" fillId="3" borderId="12" xfId="0" applyFont="1" applyFill="1" applyBorder="1" applyAlignment="1">
      <alignment vertical="top" wrapText="1"/>
    </xf>
    <xf numFmtId="0" fontId="3" fillId="3" borderId="23" xfId="0" applyFont="1" applyFill="1" applyBorder="1" applyAlignment="1">
      <alignment vertical="top" wrapText="1"/>
    </xf>
    <xf numFmtId="0" fontId="8" fillId="3" borderId="22" xfId="0" applyFont="1" applyFill="1" applyBorder="1" applyAlignment="1">
      <alignment vertical="top" wrapText="1"/>
    </xf>
    <xf numFmtId="0" fontId="8" fillId="3" borderId="20" xfId="0" applyFont="1" applyFill="1" applyBorder="1" applyAlignment="1">
      <alignment vertical="top" wrapText="1"/>
    </xf>
    <xf numFmtId="0" fontId="8" fillId="3" borderId="37" xfId="0" applyFont="1" applyFill="1" applyBorder="1" applyAlignment="1">
      <alignment vertical="top" wrapText="1"/>
    </xf>
    <xf numFmtId="0" fontId="8" fillId="3" borderId="29" xfId="0" applyFont="1" applyFill="1" applyBorder="1" applyAlignment="1">
      <alignment vertical="top" wrapText="1"/>
    </xf>
    <xf numFmtId="0" fontId="8" fillId="3" borderId="12" xfId="0" applyFont="1" applyFill="1" applyBorder="1" applyAlignment="1">
      <alignment vertical="top" wrapText="1"/>
    </xf>
    <xf numFmtId="0" fontId="8" fillId="3" borderId="23" xfId="0" applyFont="1" applyFill="1" applyBorder="1" applyAlignment="1">
      <alignment vertical="top" wrapText="1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10" fillId="0" borderId="12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5" fillId="2" borderId="41" xfId="0" applyFont="1" applyFill="1" applyBorder="1" applyAlignment="1">
      <alignment horizontal="center"/>
    </xf>
    <xf numFmtId="0" fontId="10" fillId="0" borderId="42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12" fillId="0" borderId="0" xfId="0" applyFont="1"/>
    <xf numFmtId="0" fontId="5" fillId="2" borderId="0" xfId="0" quotePrefix="1" applyFont="1" applyFill="1"/>
    <xf numFmtId="0" fontId="0" fillId="0" borderId="11" xfId="0" applyBorder="1"/>
    <xf numFmtId="0" fontId="0" fillId="0" borderId="17" xfId="0" applyBorder="1"/>
    <xf numFmtId="0" fontId="0" fillId="0" borderId="27" xfId="0" applyBorder="1"/>
    <xf numFmtId="0" fontId="12" fillId="0" borderId="0" xfId="0" applyFont="1" applyAlignment="1">
      <alignment horizontal="right"/>
    </xf>
    <xf numFmtId="0" fontId="12" fillId="2" borderId="0" xfId="0" applyFont="1" applyFill="1"/>
    <xf numFmtId="0" fontId="0" fillId="0" borderId="0" xfId="0" applyAlignment="1">
      <alignment wrapText="1"/>
    </xf>
    <xf numFmtId="165" fontId="2" fillId="2" borderId="0" xfId="0" applyNumberFormat="1" applyFont="1" applyFill="1" applyAlignment="1">
      <alignment horizontal="center" vertical="center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3" fillId="4" borderId="0" xfId="0" applyFont="1" applyFill="1"/>
    <xf numFmtId="2" fontId="10" fillId="4" borderId="18" xfId="0" applyNumberFormat="1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/>
    </xf>
    <xf numFmtId="0" fontId="10" fillId="4" borderId="11" xfId="0" applyFont="1" applyFill="1" applyBorder="1" applyAlignment="1">
      <alignment horizontal="center"/>
    </xf>
    <xf numFmtId="0" fontId="5" fillId="4" borderId="0" xfId="0" applyFont="1" applyFill="1" applyAlignment="1">
      <alignment horizontal="right"/>
    </xf>
    <xf numFmtId="2" fontId="10" fillId="4" borderId="39" xfId="0" applyNumberFormat="1" applyFont="1" applyFill="1" applyBorder="1" applyAlignment="1">
      <alignment horizontal="center" wrapText="1"/>
    </xf>
    <xf numFmtId="0" fontId="10" fillId="4" borderId="13" xfId="0" applyFont="1" applyFill="1" applyBorder="1" applyAlignment="1">
      <alignment horizontal="center" wrapText="1"/>
    </xf>
    <xf numFmtId="0" fontId="10" fillId="4" borderId="27" xfId="0" applyFont="1" applyFill="1" applyBorder="1" applyAlignment="1">
      <alignment horizontal="center" wrapText="1"/>
    </xf>
    <xf numFmtId="0" fontId="10" fillId="4" borderId="42" xfId="0" applyFont="1" applyFill="1" applyBorder="1" applyAlignment="1">
      <alignment horizontal="center" wrapText="1"/>
    </xf>
    <xf numFmtId="0" fontId="5" fillId="4" borderId="0" xfId="0" applyFont="1" applyFill="1"/>
    <xf numFmtId="0" fontId="5" fillId="4" borderId="63" xfId="0" applyFont="1" applyFill="1" applyBorder="1"/>
    <xf numFmtId="0" fontId="9" fillId="0" borderId="0" xfId="0" applyFont="1"/>
    <xf numFmtId="0" fontId="5" fillId="0" borderId="0" xfId="0" applyFont="1" applyAlignment="1">
      <alignment horizontal="right"/>
    </xf>
    <xf numFmtId="0" fontId="0" fillId="0" borderId="19" xfId="0" applyBorder="1"/>
    <xf numFmtId="0" fontId="0" fillId="0" borderId="41" xfId="0" applyBorder="1"/>
    <xf numFmtId="164" fontId="2" fillId="2" borderId="71" xfId="0" applyNumberFormat="1" applyFont="1" applyFill="1" applyBorder="1" applyAlignment="1" applyProtection="1">
      <alignment horizontal="center" vertical="center"/>
      <protection locked="0"/>
    </xf>
    <xf numFmtId="164" fontId="2" fillId="2" borderId="26" xfId="0" applyNumberFormat="1" applyFont="1" applyFill="1" applyBorder="1" applyAlignment="1" applyProtection="1">
      <alignment horizontal="center" vertical="center"/>
      <protection locked="0"/>
    </xf>
    <xf numFmtId="164" fontId="2" fillId="2" borderId="73" xfId="0" applyNumberFormat="1" applyFont="1" applyFill="1" applyBorder="1" applyAlignment="1" applyProtection="1">
      <alignment horizontal="center" vertical="center"/>
      <protection locked="0"/>
    </xf>
    <xf numFmtId="164" fontId="2" fillId="3" borderId="76" xfId="0" applyNumberFormat="1" applyFont="1" applyFill="1" applyBorder="1" applyAlignment="1" applyProtection="1">
      <alignment horizontal="center" vertical="center"/>
      <protection locked="0"/>
    </xf>
    <xf numFmtId="0" fontId="2" fillId="0" borderId="71" xfId="0" applyFont="1" applyBorder="1" applyAlignment="1" applyProtection="1">
      <alignment horizontal="center" vertical="center"/>
      <protection locked="0"/>
    </xf>
    <xf numFmtId="0" fontId="2" fillId="0" borderId="72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165" fontId="2" fillId="2" borderId="14" xfId="0" applyNumberFormat="1" applyFont="1" applyFill="1" applyBorder="1" applyAlignment="1" applyProtection="1">
      <alignment horizontal="center" vertical="center"/>
      <protection locked="0"/>
    </xf>
    <xf numFmtId="165" fontId="2" fillId="2" borderId="15" xfId="0" applyNumberFormat="1" applyFont="1" applyFill="1" applyBorder="1" applyAlignment="1" applyProtection="1">
      <alignment horizontal="center" vertical="center"/>
      <protection locked="0"/>
    </xf>
    <xf numFmtId="168" fontId="14" fillId="0" borderId="31" xfId="0" applyNumberFormat="1" applyFont="1" applyBorder="1" applyAlignment="1">
      <alignment horizontal="center" vertical="center"/>
    </xf>
    <xf numFmtId="169" fontId="14" fillId="2" borderId="31" xfId="0" applyNumberFormat="1" applyFont="1" applyFill="1" applyBorder="1" applyAlignment="1" applyProtection="1">
      <alignment horizontal="center" vertical="center"/>
      <protection locked="0"/>
    </xf>
    <xf numFmtId="0" fontId="14" fillId="2" borderId="31" xfId="0" applyFont="1" applyFill="1" applyBorder="1" applyAlignment="1" applyProtection="1">
      <alignment horizontal="left" vertical="center"/>
      <protection locked="0"/>
    </xf>
    <xf numFmtId="167" fontId="14" fillId="0" borderId="10" xfId="0" applyNumberFormat="1" applyFont="1" applyBorder="1" applyAlignment="1" applyProtection="1">
      <alignment horizontal="center" vertical="center"/>
      <protection locked="0"/>
    </xf>
    <xf numFmtId="167" fontId="14" fillId="0" borderId="60" xfId="0" applyNumberFormat="1" applyFont="1" applyBorder="1" applyAlignment="1" applyProtection="1">
      <alignment horizontal="center" vertical="center"/>
      <protection locked="0"/>
    </xf>
    <xf numFmtId="2" fontId="14" fillId="2" borderId="34" xfId="0" applyNumberFormat="1" applyFont="1" applyFill="1" applyBorder="1" applyAlignment="1" applyProtection="1">
      <alignment horizontal="center" vertical="center"/>
      <protection locked="0"/>
    </xf>
    <xf numFmtId="2" fontId="14" fillId="2" borderId="31" xfId="0" applyNumberFormat="1" applyFont="1" applyFill="1" applyBorder="1" applyAlignment="1" applyProtection="1">
      <alignment horizontal="center" vertical="center"/>
      <protection locked="0"/>
    </xf>
    <xf numFmtId="2" fontId="14" fillId="2" borderId="77" xfId="0" applyNumberFormat="1" applyFont="1" applyFill="1" applyBorder="1" applyAlignment="1" applyProtection="1">
      <alignment horizontal="center" vertical="center"/>
      <protection locked="0"/>
    </xf>
    <xf numFmtId="0" fontId="14" fillId="0" borderId="68" xfId="0" applyFont="1" applyBorder="1" applyAlignment="1" applyProtection="1">
      <alignment horizontal="center" vertical="center"/>
      <protection locked="0"/>
    </xf>
    <xf numFmtId="0" fontId="14" fillId="0" borderId="10" xfId="0" applyFont="1" applyBorder="1" applyAlignment="1" applyProtection="1">
      <alignment horizontal="center" vertical="center"/>
      <protection locked="0"/>
    </xf>
    <xf numFmtId="0" fontId="14" fillId="0" borderId="4" xfId="0" applyFont="1" applyBorder="1" applyAlignment="1" applyProtection="1">
      <alignment horizontal="center" vertical="center"/>
      <protection locked="0"/>
    </xf>
    <xf numFmtId="1" fontId="14" fillId="2" borderId="4" xfId="0" applyNumberFormat="1" applyFont="1" applyFill="1" applyBorder="1" applyAlignment="1" applyProtection="1">
      <alignment horizontal="center" vertical="center"/>
      <protection locked="0"/>
    </xf>
    <xf numFmtId="1" fontId="14" fillId="2" borderId="2" xfId="0" applyNumberFormat="1" applyFont="1" applyFill="1" applyBorder="1" applyAlignment="1" applyProtection="1">
      <alignment horizontal="center" vertical="center"/>
      <protection locked="0"/>
    </xf>
    <xf numFmtId="168" fontId="14" fillId="2" borderId="32" xfId="0" applyNumberFormat="1" applyFont="1" applyFill="1" applyBorder="1" applyAlignment="1">
      <alignment horizontal="center" vertical="center"/>
    </xf>
    <xf numFmtId="169" fontId="14" fillId="2" borderId="32" xfId="0" applyNumberFormat="1" applyFont="1" applyFill="1" applyBorder="1" applyAlignment="1" applyProtection="1">
      <alignment horizontal="center" vertical="center"/>
      <protection locked="0"/>
    </xf>
    <xf numFmtId="0" fontId="14" fillId="2" borderId="32" xfId="0" applyFont="1" applyFill="1" applyBorder="1" applyAlignment="1" applyProtection="1">
      <alignment horizontal="left" vertical="center"/>
      <protection locked="0"/>
    </xf>
    <xf numFmtId="167" fontId="14" fillId="0" borderId="9" xfId="0" applyNumberFormat="1" applyFont="1" applyBorder="1" applyAlignment="1" applyProtection="1">
      <alignment horizontal="center" vertical="center"/>
      <protection locked="0"/>
    </xf>
    <xf numFmtId="167" fontId="14" fillId="0" borderId="61" xfId="0" applyNumberFormat="1" applyFont="1" applyBorder="1" applyAlignment="1" applyProtection="1">
      <alignment horizontal="center" vertical="center"/>
      <protection locked="0"/>
    </xf>
    <xf numFmtId="2" fontId="14" fillId="0" borderId="35" xfId="0" applyNumberFormat="1" applyFont="1" applyBorder="1" applyAlignment="1" applyProtection="1">
      <alignment horizontal="center" vertical="center"/>
      <protection locked="0"/>
    </xf>
    <xf numFmtId="2" fontId="14" fillId="2" borderId="35" xfId="0" applyNumberFormat="1" applyFont="1" applyFill="1" applyBorder="1" applyAlignment="1" applyProtection="1">
      <alignment horizontal="center" vertical="center"/>
      <protection locked="0"/>
    </xf>
    <xf numFmtId="2" fontId="14" fillId="2" borderId="32" xfId="0" applyNumberFormat="1" applyFont="1" applyFill="1" applyBorder="1" applyAlignment="1" applyProtection="1">
      <alignment horizontal="center" vertical="center"/>
      <protection locked="0"/>
    </xf>
    <xf numFmtId="2" fontId="14" fillId="2" borderId="78" xfId="0" applyNumberFormat="1" applyFont="1" applyFill="1" applyBorder="1" applyAlignment="1" applyProtection="1">
      <alignment horizontal="center" vertical="center"/>
      <protection locked="0"/>
    </xf>
    <xf numFmtId="0" fontId="14" fillId="0" borderId="69" xfId="0" applyFont="1" applyBorder="1" applyAlignment="1" applyProtection="1">
      <alignment horizontal="center" vertical="center"/>
      <protection locked="0"/>
    </xf>
    <xf numFmtId="0" fontId="14" fillId="0" borderId="9" xfId="0" applyFont="1" applyBorder="1" applyAlignment="1" applyProtection="1">
      <alignment horizontal="center" vertical="center"/>
      <protection locked="0"/>
    </xf>
    <xf numFmtId="0" fontId="14" fillId="0" borderId="5" xfId="0" applyFont="1" applyBorder="1" applyAlignment="1" applyProtection="1">
      <alignment horizontal="center" vertical="center"/>
      <protection locked="0"/>
    </xf>
    <xf numFmtId="1" fontId="14" fillId="2" borderId="5" xfId="0" applyNumberFormat="1" applyFont="1" applyFill="1" applyBorder="1" applyAlignment="1" applyProtection="1">
      <alignment horizontal="center" vertical="center"/>
      <protection locked="0"/>
    </xf>
    <xf numFmtId="1" fontId="14" fillId="2" borderId="1" xfId="0" applyNumberFormat="1" applyFont="1" applyFill="1" applyBorder="1" applyAlignment="1" applyProtection="1">
      <alignment horizontal="center" vertical="center"/>
      <protection locked="0"/>
    </xf>
    <xf numFmtId="169" fontId="14" fillId="2" borderId="44" xfId="0" applyNumberFormat="1" applyFont="1" applyFill="1" applyBorder="1" applyAlignment="1" applyProtection="1">
      <alignment horizontal="center" vertical="center"/>
      <protection locked="0"/>
    </xf>
    <xf numFmtId="0" fontId="14" fillId="2" borderId="43" xfId="0" applyFont="1" applyFill="1" applyBorder="1" applyAlignment="1" applyProtection="1">
      <alignment horizontal="left" vertical="center"/>
      <protection locked="0"/>
    </xf>
    <xf numFmtId="167" fontId="14" fillId="0" borderId="49" xfId="0" applyNumberFormat="1" applyFont="1" applyBorder="1" applyAlignment="1" applyProtection="1">
      <alignment horizontal="center" vertical="center"/>
      <protection locked="0"/>
    </xf>
    <xf numFmtId="167" fontId="14" fillId="0" borderId="62" xfId="0" applyNumberFormat="1" applyFont="1" applyBorder="1" applyAlignment="1" applyProtection="1">
      <alignment horizontal="center" vertical="center"/>
      <protection locked="0"/>
    </xf>
    <xf numFmtId="2" fontId="14" fillId="0" borderId="46" xfId="0" applyNumberFormat="1" applyFont="1" applyBorder="1" applyAlignment="1" applyProtection="1">
      <alignment horizontal="center" vertical="center"/>
      <protection locked="0"/>
    </xf>
    <xf numFmtId="2" fontId="14" fillId="2" borderId="46" xfId="0" applyNumberFormat="1" applyFont="1" applyFill="1" applyBorder="1" applyAlignment="1" applyProtection="1">
      <alignment horizontal="center" vertical="center"/>
      <protection locked="0"/>
    </xf>
    <xf numFmtId="2" fontId="14" fillId="2" borderId="43" xfId="0" applyNumberFormat="1" applyFont="1" applyFill="1" applyBorder="1" applyAlignment="1" applyProtection="1">
      <alignment horizontal="center" vertical="center"/>
      <protection locked="0"/>
    </xf>
    <xf numFmtId="2" fontId="14" fillId="2" borderId="79" xfId="0" applyNumberFormat="1" applyFont="1" applyFill="1" applyBorder="1" applyAlignment="1" applyProtection="1">
      <alignment horizontal="center" vertical="center"/>
      <protection locked="0"/>
    </xf>
    <xf numFmtId="0" fontId="14" fillId="0" borderId="70" xfId="0" applyFont="1" applyBorder="1" applyAlignment="1" applyProtection="1">
      <alignment horizontal="center" vertical="center"/>
      <protection locked="0"/>
    </xf>
    <xf numFmtId="0" fontId="14" fillId="0" borderId="49" xfId="0" applyFont="1" applyBorder="1" applyAlignment="1" applyProtection="1">
      <alignment horizontal="center" vertical="center"/>
      <protection locked="0"/>
    </xf>
    <xf numFmtId="0" fontId="14" fillId="0" borderId="50" xfId="0" applyFont="1" applyBorder="1" applyAlignment="1" applyProtection="1">
      <alignment horizontal="center" vertical="center"/>
      <protection locked="0"/>
    </xf>
    <xf numFmtId="1" fontId="14" fillId="2" borderId="50" xfId="0" applyNumberFormat="1" applyFont="1" applyFill="1" applyBorder="1" applyAlignment="1" applyProtection="1">
      <alignment horizontal="center" vertical="center"/>
      <protection locked="0"/>
    </xf>
    <xf numFmtId="1" fontId="14" fillId="2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1" xfId="0" applyBorder="1" applyAlignment="1">
      <alignment horizontal="center" vertical="top"/>
    </xf>
    <xf numFmtId="0" fontId="20" fillId="0" borderId="0" xfId="0" applyFont="1" applyAlignment="1">
      <alignment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2" fontId="14" fillId="0" borderId="35" xfId="0" applyNumberFormat="1" applyFont="1" applyBorder="1" applyAlignment="1">
      <alignment horizontal="center" vertical="center"/>
    </xf>
    <xf numFmtId="2" fontId="22" fillId="0" borderId="18" xfId="0" applyNumberFormat="1" applyFont="1" applyBorder="1" applyAlignment="1">
      <alignment horizontal="center" vertical="center"/>
    </xf>
    <xf numFmtId="2" fontId="23" fillId="0" borderId="39" xfId="0" applyNumberFormat="1" applyFont="1" applyBorder="1" applyAlignment="1">
      <alignment horizontal="center" wrapText="1"/>
    </xf>
    <xf numFmtId="2" fontId="25" fillId="0" borderId="39" xfId="0" applyNumberFormat="1" applyFont="1" applyBorder="1" applyAlignment="1">
      <alignment horizontal="center" vertical="center" wrapText="1"/>
    </xf>
    <xf numFmtId="0" fontId="25" fillId="0" borderId="59" xfId="0" applyFont="1" applyBorder="1" applyAlignment="1">
      <alignment horizontal="center" vertical="center" wrapText="1"/>
    </xf>
    <xf numFmtId="0" fontId="26" fillId="0" borderId="74" xfId="0" applyFont="1" applyBorder="1"/>
    <xf numFmtId="0" fontId="27" fillId="0" borderId="27" xfId="0" applyFont="1" applyBorder="1" applyAlignment="1">
      <alignment horizontal="center" wrapText="1"/>
    </xf>
    <xf numFmtId="0" fontId="28" fillId="0" borderId="51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wrapText="1"/>
    </xf>
    <xf numFmtId="0" fontId="30" fillId="0" borderId="39" xfId="0" applyFont="1" applyBorder="1" applyAlignment="1">
      <alignment horizontal="center" vertical="center" wrapText="1"/>
    </xf>
    <xf numFmtId="0" fontId="32" fillId="0" borderId="42" xfId="0" applyFont="1" applyBorder="1" applyAlignment="1">
      <alignment horizontal="center" wrapText="1"/>
    </xf>
    <xf numFmtId="0" fontId="33" fillId="0" borderId="67" xfId="0" applyFont="1" applyBorder="1" applyAlignment="1">
      <alignment horizontal="center" vertical="center" wrapText="1"/>
    </xf>
    <xf numFmtId="0" fontId="34" fillId="0" borderId="42" xfId="0" applyFont="1" applyBorder="1" applyAlignment="1">
      <alignment horizontal="center" wrapText="1"/>
    </xf>
    <xf numFmtId="0" fontId="35" fillId="0" borderId="75" xfId="0" applyFont="1" applyBorder="1" applyAlignment="1">
      <alignment horizontal="center" vertical="center" wrapText="1"/>
    </xf>
    <xf numFmtId="0" fontId="38" fillId="0" borderId="0" xfId="2" applyAlignment="1" applyProtection="1">
      <alignment vertical="center"/>
      <protection locked="0"/>
    </xf>
    <xf numFmtId="0" fontId="6" fillId="0" borderId="18" xfId="0" applyFont="1" applyBorder="1" applyAlignment="1">
      <alignment horizontal="left" vertical="center" wrapText="1"/>
    </xf>
    <xf numFmtId="0" fontId="14" fillId="0" borderId="10" xfId="0" applyFont="1" applyBorder="1" applyAlignment="1" applyProtection="1">
      <alignment horizontal="left" vertical="center"/>
      <protection locked="0"/>
    </xf>
    <xf numFmtId="0" fontId="14" fillId="0" borderId="9" xfId="0" applyFont="1" applyBorder="1" applyAlignment="1" applyProtection="1">
      <alignment horizontal="left" vertical="center"/>
      <protection locked="0"/>
    </xf>
    <xf numFmtId="0" fontId="14" fillId="0" borderId="49" xfId="0" applyFont="1" applyBorder="1" applyAlignment="1" applyProtection="1">
      <alignment horizontal="left" vertical="center"/>
      <protection locked="0"/>
    </xf>
    <xf numFmtId="0" fontId="2" fillId="0" borderId="72" xfId="0" applyFont="1" applyBorder="1" applyAlignment="1" applyProtection="1">
      <alignment horizontal="left" vertical="center"/>
      <protection locked="0"/>
    </xf>
    <xf numFmtId="0" fontId="12" fillId="0" borderId="0" xfId="0" applyFont="1" applyAlignment="1">
      <alignment horizontal="left"/>
    </xf>
    <xf numFmtId="2" fontId="14" fillId="0" borderId="68" xfId="0" applyNumberFormat="1" applyFont="1" applyBorder="1" applyAlignment="1">
      <alignment horizontal="center" vertical="center"/>
    </xf>
    <xf numFmtId="168" fontId="14" fillId="2" borderId="31" xfId="0" applyNumberFormat="1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vertical="center"/>
    </xf>
    <xf numFmtId="0" fontId="0" fillId="0" borderId="11" xfId="0" applyBorder="1"/>
    <xf numFmtId="0" fontId="14" fillId="2" borderId="11" xfId="0" applyFont="1" applyFill="1" applyBorder="1" applyAlignment="1" applyProtection="1">
      <alignment vertical="center"/>
      <protection locked="0"/>
    </xf>
    <xf numFmtId="0" fontId="14" fillId="0" borderId="11" xfId="0" applyFont="1" applyBorder="1" applyAlignment="1" applyProtection="1">
      <alignment vertical="center"/>
      <protection locked="0"/>
    </xf>
    <xf numFmtId="0" fontId="14" fillId="0" borderId="57" xfId="0" applyFont="1" applyBorder="1" applyAlignment="1" applyProtection="1">
      <alignment vertical="center"/>
      <protection locked="0"/>
    </xf>
    <xf numFmtId="0" fontId="14" fillId="2" borderId="41" xfId="0" applyFont="1" applyFill="1" applyBorder="1" applyAlignment="1" applyProtection="1">
      <alignment horizontal="left" vertical="top"/>
      <protection locked="0"/>
    </xf>
    <xf numFmtId="0" fontId="14" fillId="0" borderId="0" xfId="0" applyFont="1" applyAlignment="1" applyProtection="1">
      <alignment horizontal="left" vertical="top"/>
      <protection locked="0"/>
    </xf>
    <xf numFmtId="0" fontId="14" fillId="0" borderId="27" xfId="0" applyFont="1" applyBorder="1" applyAlignment="1" applyProtection="1">
      <alignment horizontal="left" vertical="top"/>
      <protection locked="0"/>
    </xf>
    <xf numFmtId="0" fontId="14" fillId="0" borderId="41" xfId="0" applyFont="1" applyBorder="1" applyAlignment="1" applyProtection="1">
      <alignment horizontal="left" vertical="top"/>
      <protection locked="0"/>
    </xf>
    <xf numFmtId="0" fontId="14" fillId="0" borderId="29" xfId="0" applyFont="1" applyBorder="1" applyAlignment="1" applyProtection="1">
      <alignment horizontal="left" vertical="top"/>
      <protection locked="0"/>
    </xf>
    <xf numFmtId="0" fontId="14" fillId="0" borderId="12" xfId="0" applyFont="1" applyBorder="1" applyAlignment="1" applyProtection="1">
      <alignment horizontal="left" vertical="top"/>
      <protection locked="0"/>
    </xf>
    <xf numFmtId="0" fontId="14" fillId="0" borderId="23" xfId="0" applyFont="1" applyBorder="1" applyAlignment="1" applyProtection="1">
      <alignment horizontal="left" vertical="top"/>
      <protection locked="0"/>
    </xf>
    <xf numFmtId="0" fontId="2" fillId="2" borderId="41" xfId="0" applyFont="1" applyFill="1" applyBorder="1" applyAlignment="1">
      <alignment horizontal="center" vertical="top"/>
    </xf>
    <xf numFmtId="0" fontId="0" fillId="0" borderId="41" xfId="0" applyBorder="1" applyAlignment="1">
      <alignment horizontal="center" vertical="top"/>
    </xf>
    <xf numFmtId="0" fontId="6" fillId="0" borderId="0" xfId="0" applyFont="1" applyAlignment="1">
      <alignment horizontal="left"/>
    </xf>
    <xf numFmtId="0" fontId="10" fillId="3" borderId="19" xfId="0" applyFont="1" applyFill="1" applyBorder="1" applyAlignment="1">
      <alignment horizontal="center" vertical="top" wrapText="1"/>
    </xf>
    <xf numFmtId="0" fontId="10" fillId="3" borderId="11" xfId="0" applyFont="1" applyFill="1" applyBorder="1" applyAlignment="1">
      <alignment horizontal="center" vertical="top" wrapText="1"/>
    </xf>
    <xf numFmtId="0" fontId="10" fillId="3" borderId="17" xfId="0" applyFont="1" applyFill="1" applyBorder="1" applyAlignment="1">
      <alignment horizontal="center" vertical="top" wrapText="1"/>
    </xf>
    <xf numFmtId="0" fontId="10" fillId="3" borderId="41" xfId="0" applyFont="1" applyFill="1" applyBorder="1" applyAlignment="1">
      <alignment horizontal="center" vertical="top" wrapText="1"/>
    </xf>
    <xf numFmtId="0" fontId="10" fillId="3" borderId="0" xfId="0" applyFont="1" applyFill="1" applyAlignment="1">
      <alignment horizontal="center" vertical="top" wrapText="1"/>
    </xf>
    <xf numFmtId="0" fontId="10" fillId="3" borderId="27" xfId="0" applyFont="1" applyFill="1" applyBorder="1" applyAlignment="1">
      <alignment horizontal="center" vertical="top" wrapText="1"/>
    </xf>
    <xf numFmtId="166" fontId="14" fillId="2" borderId="24" xfId="0" applyNumberFormat="1" applyFont="1" applyFill="1" applyBorder="1" applyAlignment="1" applyProtection="1">
      <alignment horizontal="left" vertical="center"/>
      <protection locked="0"/>
    </xf>
    <xf numFmtId="166" fontId="14" fillId="2" borderId="7" xfId="0" applyNumberFormat="1" applyFont="1" applyFill="1" applyBorder="1" applyAlignment="1" applyProtection="1">
      <alignment horizontal="left" vertical="center"/>
      <protection locked="0"/>
    </xf>
    <xf numFmtId="166" fontId="14" fillId="2" borderId="35" xfId="0" applyNumberFormat="1" applyFont="1" applyFill="1" applyBorder="1" applyAlignment="1" applyProtection="1">
      <alignment horizontal="left" vertical="center"/>
      <protection locked="0"/>
    </xf>
    <xf numFmtId="1" fontId="14" fillId="0" borderId="22" xfId="0" applyNumberFormat="1" applyFont="1" applyBorder="1" applyAlignment="1" applyProtection="1">
      <alignment horizontal="left" vertical="center"/>
      <protection locked="0"/>
    </xf>
    <xf numFmtId="1" fontId="14" fillId="0" borderId="20" xfId="0" applyNumberFormat="1" applyFont="1" applyBorder="1" applyAlignment="1" applyProtection="1">
      <alignment horizontal="left" vertical="center"/>
      <protection locked="0"/>
    </xf>
    <xf numFmtId="1" fontId="14" fillId="0" borderId="52" xfId="0" applyNumberFormat="1" applyFont="1" applyBorder="1" applyAlignment="1" applyProtection="1">
      <alignment horizontal="left" vertical="center"/>
      <protection locked="0"/>
    </xf>
    <xf numFmtId="1" fontId="14" fillId="0" borderId="1" xfId="0" applyNumberFormat="1" applyFont="1" applyBorder="1" applyAlignment="1" applyProtection="1">
      <alignment horizontal="left" vertical="center"/>
      <protection locked="0"/>
    </xf>
    <xf numFmtId="1" fontId="14" fillId="0" borderId="7" xfId="0" applyNumberFormat="1" applyFont="1" applyBorder="1" applyAlignment="1" applyProtection="1">
      <alignment horizontal="left" vertical="center"/>
      <protection locked="0"/>
    </xf>
    <xf numFmtId="1" fontId="14" fillId="0" borderId="35" xfId="0" applyNumberFormat="1" applyFont="1" applyBorder="1" applyAlignment="1" applyProtection="1">
      <alignment horizontal="left" vertical="center"/>
      <protection locked="0"/>
    </xf>
    <xf numFmtId="1" fontId="17" fillId="0" borderId="45" xfId="0" applyNumberFormat="1" applyFont="1" applyBorder="1" applyAlignment="1" applyProtection="1">
      <alignment horizontal="center" vertical="center"/>
      <protection locked="0"/>
    </xf>
    <xf numFmtId="1" fontId="17" fillId="0" borderId="44" xfId="0" applyNumberFormat="1" applyFont="1" applyBorder="1" applyAlignment="1" applyProtection="1">
      <alignment horizontal="center" vertical="center"/>
      <protection locked="0"/>
    </xf>
    <xf numFmtId="1" fontId="17" fillId="0" borderId="47" xfId="0" applyNumberFormat="1" applyFont="1" applyBorder="1" applyAlignment="1" applyProtection="1">
      <alignment horizontal="center" vertical="center"/>
      <protection locked="0"/>
    </xf>
    <xf numFmtId="1" fontId="17" fillId="0" borderId="48" xfId="0" applyNumberFormat="1" applyFont="1" applyBorder="1" applyAlignment="1" applyProtection="1">
      <alignment horizontal="center" vertical="center"/>
      <protection locked="0"/>
    </xf>
    <xf numFmtId="1" fontId="17" fillId="0" borderId="46" xfId="0" applyNumberFormat="1" applyFont="1" applyBorder="1" applyAlignment="1" applyProtection="1">
      <alignment horizontal="center" vertical="center"/>
      <protection locked="0"/>
    </xf>
    <xf numFmtId="0" fontId="1" fillId="3" borderId="21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36" xfId="0" applyFont="1" applyFill="1" applyBorder="1" applyAlignment="1">
      <alignment horizontal="center" vertical="top" wrapText="1"/>
    </xf>
    <xf numFmtId="0" fontId="1" fillId="3" borderId="41" xfId="0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top" wrapText="1"/>
    </xf>
    <xf numFmtId="0" fontId="1" fillId="3" borderId="27" xfId="0" applyFont="1" applyFill="1" applyBorder="1" applyAlignment="1">
      <alignment horizontal="center" vertical="top" wrapText="1"/>
    </xf>
    <xf numFmtId="0" fontId="2" fillId="3" borderId="29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3" borderId="23" xfId="0" applyFont="1" applyFill="1" applyBorder="1" applyAlignment="1">
      <alignment horizontal="left" vertical="center" wrapText="1"/>
    </xf>
    <xf numFmtId="0" fontId="1" fillId="3" borderId="19" xfId="0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center" vertical="top" wrapText="1"/>
    </xf>
    <xf numFmtId="0" fontId="1" fillId="3" borderId="17" xfId="0" applyFont="1" applyFill="1" applyBorder="1" applyAlignment="1">
      <alignment horizontal="center" vertical="top" wrapText="1"/>
    </xf>
    <xf numFmtId="0" fontId="8" fillId="3" borderId="33" xfId="0" applyFont="1" applyFill="1" applyBorder="1" applyAlignment="1">
      <alignment horizontal="center" vertical="top" wrapText="1"/>
    </xf>
    <xf numFmtId="0" fontId="8" fillId="3" borderId="28" xfId="0" applyFont="1" applyFill="1" applyBorder="1" applyAlignment="1">
      <alignment horizontal="center" vertical="top" wrapText="1"/>
    </xf>
    <xf numFmtId="0" fontId="8" fillId="3" borderId="34" xfId="0" applyFont="1" applyFill="1" applyBorder="1" applyAlignment="1">
      <alignment horizontal="center" vertical="top" wrapText="1"/>
    </xf>
    <xf numFmtId="0" fontId="7" fillId="3" borderId="21" xfId="0" applyFont="1" applyFill="1" applyBorder="1" applyAlignment="1">
      <alignment horizontal="center" vertical="top" wrapText="1"/>
    </xf>
    <xf numFmtId="0" fontId="7" fillId="3" borderId="8" xfId="0" applyFont="1" applyFill="1" applyBorder="1" applyAlignment="1">
      <alignment horizontal="center" vertical="top" wrapText="1"/>
    </xf>
    <xf numFmtId="0" fontId="7" fillId="3" borderId="36" xfId="0" applyFont="1" applyFill="1" applyBorder="1" applyAlignment="1">
      <alignment horizontal="center" vertical="top" wrapText="1"/>
    </xf>
    <xf numFmtId="0" fontId="7" fillId="3" borderId="41" xfId="0" applyFont="1" applyFill="1" applyBorder="1" applyAlignment="1">
      <alignment horizontal="center" vertical="top" wrapText="1"/>
    </xf>
    <xf numFmtId="0" fontId="7" fillId="3" borderId="0" xfId="0" applyFont="1" applyFill="1" applyAlignment="1">
      <alignment horizontal="center" vertical="top" wrapText="1"/>
    </xf>
    <xf numFmtId="0" fontId="7" fillId="3" borderId="27" xfId="0" applyFont="1" applyFill="1" applyBorder="1" applyAlignment="1">
      <alignment horizontal="center" vertical="top" wrapText="1"/>
    </xf>
    <xf numFmtId="0" fontId="6" fillId="0" borderId="64" xfId="0" applyFont="1" applyBorder="1" applyAlignment="1">
      <alignment horizontal="center" vertical="center" wrapText="1"/>
    </xf>
    <xf numFmtId="0" fontId="21" fillId="0" borderId="65" xfId="0" applyFont="1" applyBorder="1" applyAlignment="1">
      <alignment horizontal="center" vertical="center" wrapText="1"/>
    </xf>
    <xf numFmtId="0" fontId="21" fillId="0" borderId="66" xfId="0" applyFont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2" fillId="0" borderId="39" xfId="0" applyFont="1" applyBorder="1" applyAlignment="1">
      <alignment horizontal="left" wrapText="1"/>
    </xf>
    <xf numFmtId="0" fontId="2" fillId="0" borderId="67" xfId="0" applyFont="1" applyBorder="1" applyAlignment="1">
      <alignment horizontal="left" wrapText="1"/>
    </xf>
    <xf numFmtId="0" fontId="2" fillId="0" borderId="40" xfId="0" applyFont="1" applyBorder="1" applyAlignment="1">
      <alignment horizontal="center" wrapText="1"/>
    </xf>
    <xf numFmtId="0" fontId="2" fillId="0" borderId="53" xfId="0" applyFont="1" applyBorder="1" applyAlignment="1">
      <alignment horizontal="center" wrapText="1"/>
    </xf>
    <xf numFmtId="166" fontId="14" fillId="2" borderId="33" xfId="0" applyNumberFormat="1" applyFont="1" applyFill="1" applyBorder="1" applyAlignment="1" applyProtection="1">
      <alignment horizontal="left" vertical="center"/>
      <protection locked="0"/>
    </xf>
    <xf numFmtId="166" fontId="14" fillId="2" borderId="28" xfId="0" applyNumberFormat="1" applyFont="1" applyFill="1" applyBorder="1" applyAlignment="1" applyProtection="1">
      <alignment horizontal="left" vertical="center"/>
      <protection locked="0"/>
    </xf>
    <xf numFmtId="166" fontId="14" fillId="2" borderId="34" xfId="0" applyNumberFormat="1" applyFont="1" applyFill="1" applyBorder="1" applyAlignment="1" applyProtection="1">
      <alignment horizontal="left" vertical="center"/>
      <protection locked="0"/>
    </xf>
    <xf numFmtId="1" fontId="14" fillId="0" borderId="33" xfId="0" applyNumberFormat="1" applyFont="1" applyBorder="1" applyAlignment="1" applyProtection="1">
      <alignment horizontal="left" vertical="center"/>
      <protection locked="0"/>
    </xf>
    <xf numFmtId="1" fontId="14" fillId="0" borderId="28" xfId="0" applyNumberFormat="1" applyFont="1" applyBorder="1" applyAlignment="1" applyProtection="1">
      <alignment horizontal="left" vertical="center"/>
      <protection locked="0"/>
    </xf>
    <xf numFmtId="1" fontId="14" fillId="0" borderId="3" xfId="0" applyNumberFormat="1" applyFont="1" applyBorder="1" applyAlignment="1" applyProtection="1">
      <alignment horizontal="left" vertical="center"/>
      <protection locked="0"/>
    </xf>
    <xf numFmtId="1" fontId="14" fillId="0" borderId="2" xfId="0" applyNumberFormat="1" applyFont="1" applyBorder="1" applyAlignment="1" applyProtection="1">
      <alignment horizontal="left" vertical="center"/>
      <protection locked="0"/>
    </xf>
    <xf numFmtId="1" fontId="14" fillId="0" borderId="34" xfId="0" applyNumberFormat="1" applyFont="1" applyBorder="1" applyAlignment="1" applyProtection="1">
      <alignment horizontal="left" vertical="center"/>
      <protection locked="0"/>
    </xf>
    <xf numFmtId="0" fontId="4" fillId="0" borderId="30" xfId="0" applyFont="1" applyBorder="1" applyAlignment="1">
      <alignment horizontal="center" wrapText="1"/>
    </xf>
    <xf numFmtId="0" fontId="4" fillId="0" borderId="42" xfId="0" applyFont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19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41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27" xfId="0" applyFont="1" applyBorder="1" applyAlignment="1">
      <alignment horizont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3" fillId="0" borderId="58" xfId="0" applyFont="1" applyBorder="1" applyAlignment="1">
      <alignment horizontal="center" wrapText="1"/>
    </xf>
    <xf numFmtId="0" fontId="24" fillId="0" borderId="59" xfId="0" applyFont="1" applyBorder="1" applyAlignment="1">
      <alignment horizontal="center"/>
    </xf>
    <xf numFmtId="0" fontId="31" fillId="0" borderId="56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 wrapText="1"/>
    </xf>
    <xf numFmtId="0" fontId="36" fillId="0" borderId="80" xfId="0" applyFont="1" applyBorder="1" applyAlignment="1">
      <alignment horizontal="center" wrapText="1"/>
    </xf>
    <xf numFmtId="0" fontId="37" fillId="0" borderId="81" xfId="0" applyFont="1" applyBorder="1" applyAlignment="1">
      <alignment wrapText="1"/>
    </xf>
    <xf numFmtId="0" fontId="4" fillId="0" borderId="16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15" fillId="0" borderId="16" xfId="0" applyFont="1" applyBorder="1" applyAlignment="1" applyProtection="1">
      <alignment horizontal="left" vertical="center"/>
      <protection locked="0"/>
    </xf>
    <xf numFmtId="0" fontId="15" fillId="0" borderId="25" xfId="0" applyFont="1" applyBorder="1" applyAlignment="1" applyProtection="1">
      <alignment horizontal="left" vertical="center"/>
      <protection locked="0"/>
    </xf>
    <xf numFmtId="0" fontId="15" fillId="0" borderId="26" xfId="0" applyFont="1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8" fillId="0" borderId="16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16" fillId="0" borderId="25" xfId="0" applyFont="1" applyBorder="1" applyAlignment="1" applyProtection="1">
      <alignment horizontal="left" vertical="center"/>
      <protection locked="0"/>
    </xf>
    <xf numFmtId="0" fontId="16" fillId="0" borderId="26" xfId="0" applyFont="1" applyBorder="1" applyAlignment="1" applyProtection="1">
      <alignment horizontal="left" vertical="center"/>
      <protection locked="0"/>
    </xf>
    <xf numFmtId="0" fontId="13" fillId="0" borderId="26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17" fontId="15" fillId="0" borderId="16" xfId="0" applyNumberFormat="1" applyFont="1" applyBorder="1" applyAlignment="1" applyProtection="1">
      <alignment horizontal="left" vertical="center"/>
      <protection locked="0"/>
    </xf>
    <xf numFmtId="0" fontId="15" fillId="0" borderId="16" xfId="0" quotePrefix="1" applyFont="1" applyBorder="1" applyAlignment="1" applyProtection="1">
      <alignment horizontal="left" vertical="center"/>
      <protection locked="0"/>
    </xf>
    <xf numFmtId="0" fontId="15" fillId="0" borderId="25" xfId="0" quotePrefix="1" applyFont="1" applyBorder="1" applyAlignment="1" applyProtection="1">
      <alignment horizontal="left" vertical="center"/>
      <protection locked="0"/>
    </xf>
    <xf numFmtId="0" fontId="15" fillId="0" borderId="26" xfId="0" quotePrefix="1" applyFont="1" applyBorder="1" applyAlignment="1" applyProtection="1">
      <alignment horizontal="left" vertical="center"/>
      <protection locked="0"/>
    </xf>
    <xf numFmtId="0" fontId="18" fillId="0" borderId="16" xfId="0" applyFont="1" applyBorder="1" applyAlignment="1" applyProtection="1">
      <alignment horizontal="left" vertical="center"/>
      <protection locked="0"/>
    </xf>
    <xf numFmtId="0" fontId="19" fillId="0" borderId="25" xfId="0" applyFont="1" applyBorder="1" applyAlignment="1" applyProtection="1">
      <alignment horizontal="left" vertical="center"/>
      <protection locked="0"/>
    </xf>
    <xf numFmtId="0" fontId="19" fillId="0" borderId="26" xfId="0" applyFont="1" applyBorder="1" applyAlignment="1" applyProtection="1">
      <alignment horizontal="left" vertical="center"/>
      <protection locked="0"/>
    </xf>
    <xf numFmtId="0" fontId="2" fillId="0" borderId="39" xfId="0" applyFont="1" applyBorder="1" applyAlignment="1">
      <alignment horizontal="center" wrapText="1"/>
    </xf>
    <xf numFmtId="0" fontId="2" fillId="0" borderId="67" xfId="0" applyFont="1" applyBorder="1" applyAlignment="1">
      <alignment horizontal="center" wrapText="1"/>
    </xf>
  </cellXfs>
  <cellStyles count="3">
    <cellStyle name="Lien hypertexte" xfId="2" builtinId="8"/>
    <cellStyle name="Normal" xfId="0" builtinId="0"/>
    <cellStyle name="Normal 2" xfId="1" xr:uid="{00000000-0005-0000-0000-000000000000}"/>
  </cellStyles>
  <dxfs count="0"/>
  <tableStyles count="0" defaultTableStyle="TableStyleMedium9" defaultPivotStyle="PivotStyleLight16"/>
  <colors>
    <mruColors>
      <color rgb="FFFF9300"/>
      <color rgb="FFAB7942"/>
      <color rgb="FFFF4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ustomXml" Target="../ink/ink1.xml"/><Relationship Id="rId5" Type="http://schemas.openxmlformats.org/officeDocument/2006/relationships/image" Target="../media/image7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ustomXml" Target="../ink/ink2.xml"/><Relationship Id="rId5" Type="http://schemas.openxmlformats.org/officeDocument/2006/relationships/image" Target="../media/image7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564680</xdr:colOff>
      <xdr:row>14</xdr:row>
      <xdr:rowOff>221120</xdr:rowOff>
    </xdr:from>
    <xdr:to>
      <xdr:col>30</xdr:col>
      <xdr:colOff>3065</xdr:colOff>
      <xdr:row>14</xdr:row>
      <xdr:rowOff>223640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">
          <xdr14:nvContentPartPr>
            <xdr14:cNvPr id="10" name="Encre 9">
              <a:extLst>
                <a:ext uri="{FF2B5EF4-FFF2-40B4-BE49-F238E27FC236}">
                  <a16:creationId xmlns:a16="http://schemas.microsoft.com/office/drawing/2014/main" id="{00000000-0008-0000-0200-00000A000000}"/>
                </a:ext>
              </a:extLst>
            </xdr14:cNvPr>
            <xdr14:cNvContentPartPr/>
          </xdr14:nvContentPartPr>
          <xdr14:nvPr macro=""/>
          <xdr14:xfrm>
            <a:off x="20884680" y="4920120"/>
            <a:ext cx="360" cy="2520"/>
          </xdr14:xfrm>
        </xdr:contentPart>
      </mc:Choice>
      <mc:Fallback xmlns="">
        <xdr:pic>
          <xdr:nvPicPr>
            <xdr:cNvPr id="10" name="Encre 9">
              <a:extLst>
                <a:ext uri="{FF2B5EF4-FFF2-40B4-BE49-F238E27FC236}">
                  <a16:creationId xmlns:a16="http://schemas.microsoft.com/office/drawing/2014/main" id="{D0B96133-D621-0022-C41A-990F2009590D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20875680" y="4866120"/>
              <a:ext cx="18000" cy="11016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564680</xdr:colOff>
      <xdr:row>14</xdr:row>
      <xdr:rowOff>221120</xdr:rowOff>
    </xdr:from>
    <xdr:to>
      <xdr:col>30</xdr:col>
      <xdr:colOff>3065</xdr:colOff>
      <xdr:row>14</xdr:row>
      <xdr:rowOff>223640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DFDD1067-EC2F-453F-85CE-A48639DA684F}"/>
                </a:ext>
              </a:extLst>
            </xdr14:cNvPr>
            <xdr14:cNvContentPartPr/>
          </xdr14:nvContentPartPr>
          <xdr14:nvPr macro=""/>
          <xdr14:xfrm>
            <a:off x="20884680" y="4920120"/>
            <a:ext cx="360" cy="2520"/>
          </xdr14:xfrm>
        </xdr:contentPart>
      </mc:Choice>
      <mc:Fallback xmlns="">
        <xdr:pic>
          <xdr:nvPicPr>
            <xdr:cNvPr id="10" name="Encre 9">
              <a:extLst>
                <a:ext uri="{FF2B5EF4-FFF2-40B4-BE49-F238E27FC236}">
                  <a16:creationId xmlns:a16="http://schemas.microsoft.com/office/drawing/2014/main" id="{D0B96133-D621-0022-C41A-990F2009590D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20875680" y="4866120"/>
              <a:ext cx="18000" cy="11016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0-09T06:58:30.003"/>
    </inkml:context>
    <inkml:brush xml:id="br0">
      <inkml:brushProperty name="width" value="0.05" units="cm"/>
      <inkml:brushProperty name="height" value="0.3" units="cm"/>
      <inkml:brushProperty name="inkEffects" value="pencil"/>
    </inkml:brush>
  </inkml:definitions>
  <inkml:trace contextRef="#ctx0" brushRef="#br0">0 6 16383,'0'-3'0,"0"0"0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11-25T19:40:42.020"/>
    </inkml:context>
    <inkml:brush xml:id="br0">
      <inkml:brushProperty name="width" value="0.05" units="cm"/>
      <inkml:brushProperty name="height" value="0.3" units="cm"/>
      <inkml:brushProperty name="inkEffects" value="pencil"/>
    </inkml:brush>
  </inkml:definitions>
  <inkml:trace contextRef="#ctx0" brushRef="#br0">0 6 16383,'0'-3'0,"0"0"0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rapport-hebdomadaire-189111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2256B-8DB1-43DE-A984-6AA5864B54CE}">
  <sheetPr codeName="Feuil1">
    <pageSetUpPr fitToPage="1"/>
  </sheetPr>
  <dimension ref="A1:AR1000"/>
  <sheetViews>
    <sheetView showGridLines="0" showZeros="0" tabSelected="1" zoomScaleNormal="70" zoomScalePageLayoutView="55" workbookViewId="0">
      <pane ySplit="12" topLeftCell="A13" activePane="bottomLeft" state="frozen"/>
      <selection pane="bottomLeft" activeCell="A13" sqref="A13"/>
    </sheetView>
  </sheetViews>
  <sheetFormatPr baseColWidth="10" defaultColWidth="11.42578125" defaultRowHeight="12.75" x14ac:dyDescent="0.2"/>
  <cols>
    <col min="1" max="1" width="8.42578125" style="3" customWidth="1"/>
    <col min="2" max="2" width="15.28515625" customWidth="1"/>
    <col min="3" max="8" width="6.140625" customWidth="1"/>
    <col min="9" max="9" width="6.85546875" customWidth="1"/>
    <col min="10" max="10" width="4.42578125" customWidth="1"/>
    <col min="11" max="11" width="7" customWidth="1"/>
    <col min="12" max="12" width="1.140625" customWidth="1"/>
    <col min="13" max="13" width="8.28515625" customWidth="1"/>
    <col min="14" max="14" width="33.85546875" customWidth="1"/>
    <col min="15" max="16" width="10.7109375" customWidth="1"/>
    <col min="17" max="17" width="10.7109375" style="4" customWidth="1"/>
    <col min="18" max="19" width="10.7109375" customWidth="1"/>
    <col min="20" max="20" width="12.42578125" customWidth="1"/>
    <col min="21" max="21" width="10.7109375" customWidth="1"/>
    <col min="22" max="22" width="14.7109375" customWidth="1"/>
    <col min="23" max="23" width="7.28515625" style="9" customWidth="1"/>
    <col min="24" max="27" width="7.28515625" customWidth="1"/>
    <col min="28" max="33" width="7.85546875" customWidth="1"/>
    <col min="36" max="44" width="11.42578125" hidden="1" customWidth="1"/>
  </cols>
  <sheetData>
    <row r="1" spans="1:44" ht="3" customHeight="1" thickBot="1" x14ac:dyDescent="0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44" ht="44.25" customHeight="1" thickBot="1" x14ac:dyDescent="0.25">
      <c r="A2" s="240" t="s">
        <v>14</v>
      </c>
      <c r="B2" s="241"/>
      <c r="C2" s="253"/>
      <c r="D2" s="243"/>
      <c r="E2" s="244"/>
      <c r="F2" s="244"/>
      <c r="G2" s="244"/>
      <c r="H2" s="244"/>
      <c r="I2" s="244"/>
      <c r="J2" s="244"/>
      <c r="K2" s="244"/>
      <c r="L2" s="244"/>
      <c r="M2" s="245"/>
      <c r="N2" s="133" t="s">
        <v>35</v>
      </c>
      <c r="O2" s="49"/>
      <c r="P2" s="49"/>
      <c r="Q2" s="49"/>
      <c r="R2" s="49"/>
      <c r="S2" s="248"/>
      <c r="T2" s="254"/>
      <c r="U2" s="254"/>
      <c r="V2" s="255"/>
      <c r="W2" s="256"/>
      <c r="X2" s="251"/>
      <c r="Y2" s="251"/>
      <c r="Z2" s="252"/>
      <c r="AA2" s="248"/>
      <c r="AB2" s="254"/>
      <c r="AC2" s="255"/>
      <c r="AD2" s="257"/>
      <c r="AE2" s="258"/>
      <c r="AF2" s="258"/>
      <c r="AG2" s="259"/>
    </row>
    <row r="3" spans="1:44" s="6" customFormat="1" ht="6" customHeight="1" thickBot="1" x14ac:dyDescent="0.3">
      <c r="A3" s="115"/>
      <c r="B3" s="115"/>
      <c r="C3" s="115"/>
      <c r="D3" s="24"/>
      <c r="E3" s="24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</row>
    <row r="4" spans="1:44" s="2" customFormat="1" ht="44.25" customHeight="1" thickBot="1" x14ac:dyDescent="0.25">
      <c r="A4" s="240" t="s">
        <v>15</v>
      </c>
      <c r="B4" s="241"/>
      <c r="C4" s="242"/>
      <c r="D4" s="243"/>
      <c r="E4" s="244"/>
      <c r="F4" s="244"/>
      <c r="G4" s="244"/>
      <c r="H4" s="244"/>
      <c r="I4" s="244"/>
      <c r="J4" s="244"/>
      <c r="K4" s="244"/>
      <c r="L4" s="244"/>
      <c r="M4" s="245"/>
      <c r="O4" s="61"/>
      <c r="S4" s="248"/>
      <c r="T4" s="249"/>
      <c r="U4" s="249"/>
      <c r="V4" s="250"/>
      <c r="W4" s="260"/>
      <c r="X4" s="261"/>
      <c r="Y4" s="261"/>
      <c r="Z4" s="261"/>
      <c r="AA4" s="261"/>
      <c r="AB4" s="261"/>
      <c r="AC4" s="261"/>
      <c r="AD4" s="261"/>
      <c r="AE4" s="261"/>
      <c r="AF4" s="261"/>
      <c r="AG4" s="262"/>
    </row>
    <row r="5" spans="1:44" s="6" customFormat="1" ht="6" customHeight="1" thickBot="1" x14ac:dyDescent="0.3">
      <c r="A5" s="115"/>
      <c r="B5" s="115"/>
      <c r="C5" s="115"/>
      <c r="D5" s="24"/>
      <c r="E5" s="24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</row>
    <row r="6" spans="1:44" s="5" customFormat="1" ht="48" customHeight="1" thickBot="1" x14ac:dyDescent="0.25">
      <c r="A6" s="240" t="s">
        <v>16</v>
      </c>
      <c r="B6" s="241"/>
      <c r="C6" s="242"/>
      <c r="D6" s="243"/>
      <c r="E6" s="244"/>
      <c r="F6" s="244"/>
      <c r="G6" s="244"/>
      <c r="H6" s="244"/>
      <c r="I6" s="244"/>
      <c r="J6" s="244"/>
      <c r="K6" s="244"/>
      <c r="L6" s="244"/>
      <c r="M6" s="245"/>
      <c r="N6" s="246"/>
      <c r="O6" s="247"/>
      <c r="P6" s="247"/>
      <c r="Q6" s="247"/>
      <c r="R6" s="247"/>
      <c r="S6" s="248"/>
      <c r="T6" s="249"/>
      <c r="U6" s="249"/>
      <c r="V6" s="250"/>
      <c r="W6" s="243"/>
      <c r="X6" s="251"/>
      <c r="Y6" s="251"/>
      <c r="Z6" s="251"/>
      <c r="AA6" s="251"/>
      <c r="AB6" s="251"/>
      <c r="AC6" s="251"/>
      <c r="AD6" s="251"/>
      <c r="AE6" s="251"/>
      <c r="AF6" s="251"/>
      <c r="AG6" s="252"/>
    </row>
    <row r="7" spans="1:44" s="6" customFormat="1" ht="6" customHeight="1" thickBot="1" x14ac:dyDescent="0.3">
      <c r="A7" s="115"/>
      <c r="B7" s="115"/>
      <c r="C7" s="115"/>
      <c r="D7" s="24"/>
      <c r="E7" s="24"/>
      <c r="F7" s="25"/>
      <c r="G7" s="25"/>
      <c r="H7" s="25"/>
      <c r="I7" s="25"/>
      <c r="J7" s="25"/>
      <c r="K7" s="25"/>
      <c r="L7" s="25"/>
      <c r="M7" s="25"/>
      <c r="N7" s="247"/>
      <c r="O7" s="247"/>
      <c r="P7" s="247"/>
      <c r="Q7" s="247"/>
      <c r="R7" s="247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</row>
    <row r="8" spans="1:44" s="6" customFormat="1" ht="48" customHeight="1" thickBot="1" x14ac:dyDescent="0.3">
      <c r="A8" s="240" t="s">
        <v>17</v>
      </c>
      <c r="B8" s="241"/>
      <c r="C8" s="242"/>
      <c r="D8" s="243"/>
      <c r="E8" s="244"/>
      <c r="F8" s="244"/>
      <c r="G8" s="244"/>
      <c r="H8" s="244"/>
      <c r="I8" s="244"/>
      <c r="J8" s="244"/>
      <c r="K8" s="244"/>
      <c r="L8" s="244"/>
      <c r="M8" s="245"/>
      <c r="N8" s="247"/>
      <c r="O8" s="247"/>
      <c r="P8" s="247"/>
      <c r="Q8" s="247"/>
      <c r="R8" s="247"/>
      <c r="S8" s="248"/>
      <c r="T8" s="249"/>
      <c r="U8" s="249"/>
      <c r="V8" s="249"/>
      <c r="W8" s="243"/>
      <c r="X8" s="251"/>
      <c r="Y8" s="251"/>
      <c r="Z8" s="251"/>
      <c r="AA8" s="251"/>
      <c r="AB8" s="251"/>
      <c r="AC8" s="251"/>
      <c r="AD8" s="251"/>
      <c r="AE8" s="251"/>
      <c r="AF8" s="251"/>
      <c r="AG8" s="252"/>
    </row>
    <row r="9" spans="1:44" s="6" customFormat="1" ht="6" customHeight="1" thickBot="1" x14ac:dyDescent="0.3">
      <c r="A9" s="14"/>
      <c r="B9" s="14"/>
      <c r="C9" s="14"/>
      <c r="D9" s="14"/>
      <c r="E9" s="14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8"/>
    </row>
    <row r="10" spans="1:44" s="6" customFormat="1" ht="42" customHeight="1" x14ac:dyDescent="0.25">
      <c r="A10" s="220" t="s">
        <v>18</v>
      </c>
      <c r="B10" s="222" t="s">
        <v>19</v>
      </c>
      <c r="C10" s="224" t="s">
        <v>31</v>
      </c>
      <c r="D10" s="222"/>
      <c r="E10" s="225"/>
      <c r="F10" s="229" t="s">
        <v>21</v>
      </c>
      <c r="G10" s="230"/>
      <c r="H10" s="230"/>
      <c r="I10" s="230"/>
      <c r="J10" s="230"/>
      <c r="K10" s="230"/>
      <c r="L10" s="230"/>
      <c r="M10" s="231"/>
      <c r="N10" s="220" t="s">
        <v>23</v>
      </c>
      <c r="O10" s="120" t="s">
        <v>6</v>
      </c>
      <c r="P10" s="232" t="s">
        <v>25</v>
      </c>
      <c r="Q10" s="234" t="s">
        <v>28</v>
      </c>
      <c r="R10" s="235"/>
      <c r="S10" s="236" t="s">
        <v>32</v>
      </c>
      <c r="T10" s="237"/>
      <c r="U10" s="238" t="s">
        <v>4</v>
      </c>
      <c r="V10" s="198" t="s">
        <v>34</v>
      </c>
      <c r="W10" s="134"/>
      <c r="X10" s="117"/>
      <c r="Y10" s="117"/>
      <c r="Z10" s="117"/>
      <c r="AA10" s="118"/>
      <c r="AB10" s="37"/>
      <c r="AC10" s="38"/>
      <c r="AD10" s="38"/>
      <c r="AE10" s="41"/>
      <c r="AF10" s="41"/>
      <c r="AG10" s="42"/>
      <c r="AJ10" s="50"/>
      <c r="AK10" s="51"/>
      <c r="AL10" s="52"/>
      <c r="AM10" s="53"/>
      <c r="AN10" s="53"/>
      <c r="AO10" s="201" t="s">
        <v>10</v>
      </c>
      <c r="AP10" s="202"/>
      <c r="AQ10" s="201" t="s">
        <v>11</v>
      </c>
      <c r="AR10" s="202"/>
    </row>
    <row r="11" spans="1:44" s="5" customFormat="1" ht="36" customHeight="1" x14ac:dyDescent="0.3">
      <c r="A11" s="221"/>
      <c r="B11" s="223"/>
      <c r="C11" s="226"/>
      <c r="D11" s="227"/>
      <c r="E11" s="228"/>
      <c r="F11" s="203" t="s">
        <v>20</v>
      </c>
      <c r="G11" s="204"/>
      <c r="H11" s="205"/>
      <c r="I11" s="206" t="s">
        <v>22</v>
      </c>
      <c r="J11" s="204"/>
      <c r="K11" s="204"/>
      <c r="L11" s="204"/>
      <c r="M11" s="207"/>
      <c r="N11" s="221"/>
      <c r="O11" s="121" t="s">
        <v>24</v>
      </c>
      <c r="P11" s="233"/>
      <c r="Q11" s="125" t="s">
        <v>29</v>
      </c>
      <c r="R11" s="127" t="s">
        <v>27</v>
      </c>
      <c r="S11" s="129" t="s">
        <v>26</v>
      </c>
      <c r="T11" s="131" t="s">
        <v>33</v>
      </c>
      <c r="U11" s="239"/>
      <c r="V11" s="199"/>
      <c r="W11" s="208"/>
      <c r="X11" s="210"/>
      <c r="Y11" s="210"/>
      <c r="Z11" s="210"/>
      <c r="AA11" s="210"/>
      <c r="AB11" s="29"/>
      <c r="AC11" s="13"/>
      <c r="AD11" s="13"/>
      <c r="AE11"/>
      <c r="AF11"/>
      <c r="AG11" s="43"/>
      <c r="AJ11" s="54" t="s">
        <v>10</v>
      </c>
      <c r="AK11" s="55" t="s">
        <v>1</v>
      </c>
      <c r="AL11" s="56" t="s">
        <v>2</v>
      </c>
      <c r="AM11" s="57" t="s">
        <v>12</v>
      </c>
      <c r="AN11" s="57" t="s">
        <v>13</v>
      </c>
      <c r="AO11" s="58" t="s">
        <v>0</v>
      </c>
      <c r="AP11" s="58" t="s">
        <v>3</v>
      </c>
      <c r="AQ11" s="58" t="s">
        <v>0</v>
      </c>
      <c r="AR11" s="58" t="s">
        <v>3</v>
      </c>
    </row>
    <row r="12" spans="1:44" s="5" customFormat="1" ht="24.75" thickBot="1" x14ac:dyDescent="0.25">
      <c r="A12" s="30"/>
      <c r="B12" s="31"/>
      <c r="C12" s="27"/>
      <c r="D12" s="26"/>
      <c r="E12" s="28"/>
      <c r="F12" s="32"/>
      <c r="G12" s="33"/>
      <c r="H12" s="34"/>
      <c r="I12" s="35"/>
      <c r="J12" s="33"/>
      <c r="K12" s="33"/>
      <c r="L12" s="33"/>
      <c r="M12" s="36"/>
      <c r="N12" s="30"/>
      <c r="O12" s="122" t="s">
        <v>5</v>
      </c>
      <c r="P12" s="123" t="s">
        <v>5</v>
      </c>
      <c r="Q12" s="126" t="s">
        <v>8</v>
      </c>
      <c r="R12" s="128" t="s">
        <v>9</v>
      </c>
      <c r="S12" s="130" t="s">
        <v>8</v>
      </c>
      <c r="T12" s="132" t="s">
        <v>9</v>
      </c>
      <c r="U12" s="124"/>
      <c r="V12" s="200"/>
      <c r="W12" s="209"/>
      <c r="X12" s="211"/>
      <c r="Y12" s="211"/>
      <c r="Z12" s="211"/>
      <c r="AA12" s="211"/>
      <c r="AB12" s="29"/>
      <c r="AC12" s="13"/>
      <c r="AD12" s="13"/>
      <c r="AE12"/>
      <c r="AF12"/>
      <c r="AG12" s="43"/>
      <c r="AJ12" s="59"/>
      <c r="AK12" s="59"/>
      <c r="AL12" s="59"/>
      <c r="AM12" s="59"/>
      <c r="AN12" s="59"/>
      <c r="AO12" s="59"/>
      <c r="AP12" s="59"/>
      <c r="AQ12" s="59"/>
      <c r="AR12" s="59"/>
    </row>
    <row r="13" spans="1:44" s="5" customFormat="1" ht="32.1" customHeight="1" x14ac:dyDescent="0.2">
      <c r="A13" s="141">
        <f t="shared" ref="A13:A36" si="0">IF(B13&lt;&gt;"",B13,"")</f>
        <v>45250</v>
      </c>
      <c r="B13" s="75">
        <v>45250</v>
      </c>
      <c r="C13" s="212"/>
      <c r="D13" s="213"/>
      <c r="E13" s="214"/>
      <c r="F13" s="215"/>
      <c r="G13" s="216"/>
      <c r="H13" s="217"/>
      <c r="I13" s="218"/>
      <c r="J13" s="216"/>
      <c r="K13" s="216"/>
      <c r="L13" s="216"/>
      <c r="M13" s="219"/>
      <c r="N13" s="76"/>
      <c r="O13" s="77">
        <v>1</v>
      </c>
      <c r="P13" s="78">
        <v>3</v>
      </c>
      <c r="Q13" s="140">
        <v>0</v>
      </c>
      <c r="R13" s="79">
        <v>2</v>
      </c>
      <c r="S13" s="79"/>
      <c r="T13" s="80"/>
      <c r="U13" s="81">
        <v>10</v>
      </c>
      <c r="V13" s="82"/>
      <c r="W13" s="135"/>
      <c r="X13" s="84"/>
      <c r="Y13" s="84"/>
      <c r="Z13" s="85"/>
      <c r="AA13" s="86"/>
      <c r="AB13" s="189"/>
      <c r="AC13" s="190"/>
      <c r="AD13" s="190"/>
      <c r="AE13" s="190"/>
      <c r="AF13" s="190"/>
      <c r="AG13" s="191"/>
      <c r="AJ13" s="60">
        <f t="shared" ref="AJ13:AJ35" si="1">IF(B13="",0,WEEKDAY(B13))</f>
        <v>2</v>
      </c>
      <c r="AK13" s="60">
        <f t="shared" ref="AK13:AK35" si="2">IF(AND(AJ13&gt;0,AJ13&lt;8),IFERROR(VALUE(MID(O13,1,LEN(TEXT(O13,"0.00"))-3))+RIGHT(TEXT(O13,"0.00"),2)/60,0),0)</f>
        <v>1</v>
      </c>
      <c r="AL13" s="60">
        <f t="shared" ref="AL13:AL35" si="3">IF(AND(AJ13&gt;0,AJ13&lt;8),IFERROR(VALUE(MID(P13,1,LEN(TEXT(P13,"0.00"))-3))+RIGHT(TEXT(P13,"0.00"),2)/60,0),0)</f>
        <v>3</v>
      </c>
      <c r="AM13" s="60">
        <f t="shared" ref="AM13:AM36" si="4">IF(AK13&gt;AL13,AL13+24,AL13)</f>
        <v>3</v>
      </c>
      <c r="AN13" s="60">
        <f t="shared" ref="AN13:AN36" si="5">AM13-AK13</f>
        <v>2</v>
      </c>
      <c r="AO13" s="60">
        <f t="shared" ref="AO13:AO36" si="6">AN13-AP13</f>
        <v>0</v>
      </c>
      <c r="AP13" s="60">
        <f t="shared" ref="AP13:AP36" si="7">IF(AN13&gt;0,MAX(0,MIN(6,AM13)-AK13)+MAX(0,MIN(6,AM13)-AM13)+MAX(0,MIN(30,AM13)-20)-MAX(0,AK13-20),0)</f>
        <v>2</v>
      </c>
      <c r="AQ13" s="60">
        <f t="shared" ref="AQ13:AQ36" si="8">MAX(0,IF(OR(AJ13=1,AJ13=7),AO13,0)-IF(AJ13=1,MAX(0,AM13-30),IF(AJ13=7,MAX(0,20-AK13)+MIN(0,AM13-20),0)))</f>
        <v>0</v>
      </c>
      <c r="AR13" s="60">
        <f t="shared" ref="AR13:AR36" si="9">MAX(0,IF(OR(AJ13=1,AJ13=7,AJ13=2),AP13,0)-IF(AJ13=7,MAX(0,6-AK13),IF(AJ13=2,MAX(0,AM13-20),0)))</f>
        <v>2</v>
      </c>
    </row>
    <row r="14" spans="1:44" s="5" customFormat="1" ht="32.1" customHeight="1" x14ac:dyDescent="0.2">
      <c r="A14" s="87" t="str">
        <f t="shared" si="0"/>
        <v/>
      </c>
      <c r="B14" s="88"/>
      <c r="C14" s="163"/>
      <c r="D14" s="164"/>
      <c r="E14" s="165"/>
      <c r="F14" s="166"/>
      <c r="G14" s="167"/>
      <c r="H14" s="168"/>
      <c r="I14" s="169"/>
      <c r="J14" s="170"/>
      <c r="K14" s="170"/>
      <c r="L14" s="170"/>
      <c r="M14" s="171"/>
      <c r="N14" s="89"/>
      <c r="O14" s="90">
        <v>2</v>
      </c>
      <c r="P14" s="91">
        <v>10</v>
      </c>
      <c r="Q14" s="119">
        <v>4</v>
      </c>
      <c r="R14" s="93">
        <v>4</v>
      </c>
      <c r="S14" s="93"/>
      <c r="T14" s="94"/>
      <c r="U14" s="95"/>
      <c r="V14" s="96"/>
      <c r="W14" s="136"/>
      <c r="X14" s="98"/>
      <c r="Y14" s="98"/>
      <c r="Z14" s="99"/>
      <c r="AA14" s="100"/>
      <c r="AB14" s="192"/>
      <c r="AC14" s="193"/>
      <c r="AD14" s="193"/>
      <c r="AE14" s="193"/>
      <c r="AF14" s="193"/>
      <c r="AG14" s="194"/>
      <c r="AJ14" s="60">
        <f t="shared" si="1"/>
        <v>0</v>
      </c>
      <c r="AK14" s="60">
        <f>IF(AND(AJ14&gt;0,AJ14&lt;8),IFERROR(VALUE(MID(O14,1,LEN(TEXT(O14,"0.00"))-3))+RIGHT(TEXT(O14,"0.00"),2)/60,0),0)</f>
        <v>0</v>
      </c>
      <c r="AL14" s="60">
        <f>IF(AND(AJ14&gt;0,AJ14&lt;8),IFERROR(VALUE(MID(P14,1,LEN(TEXT(P14,"0.00"))-3))+RIGHT(TEXT(P14,"0.00"),2)/60,0),0)</f>
        <v>0</v>
      </c>
      <c r="AM14" s="60">
        <f>IF(AK14&gt;AL14,AL14+24,AL14)</f>
        <v>0</v>
      </c>
      <c r="AN14" s="60">
        <f>AM14-AK14</f>
        <v>0</v>
      </c>
      <c r="AO14" s="60">
        <f>AN14-AP14</f>
        <v>0</v>
      </c>
      <c r="AP14" s="60">
        <f>IF(AN14&gt;0,MAX(0,MIN(6,AM14)-AK14)+MAX(0,MIN(6,AM14)-AM14)+MAX(0,MIN(30,AM14)-20)-MAX(0,AK14-20),0)</f>
        <v>0</v>
      </c>
      <c r="AQ14" s="60">
        <f>MAX(0,IF(OR(AJ14=1,AJ14=7),AO14,0)-IF(AJ14=1,MAX(0,AM14-30),IF(AJ14=7,MAX(0,20-AK14)+MIN(0,AM14-20),0)))</f>
        <v>0</v>
      </c>
      <c r="AR14" s="60">
        <f>MAX(0,IF(OR(AJ14=1,AJ14=7,AJ14=2),AP14,0)-IF(AJ14=7,MAX(0,6-AK14),IF(AJ14=2,MAX(0,AM14-20),0)))</f>
        <v>0</v>
      </c>
    </row>
    <row r="15" spans="1:44" s="5" customFormat="1" ht="32.1" customHeight="1" x14ac:dyDescent="0.2">
      <c r="A15" s="87" t="str">
        <f t="shared" si="0"/>
        <v/>
      </c>
      <c r="B15" s="88"/>
      <c r="C15" s="163"/>
      <c r="D15" s="164"/>
      <c r="E15" s="165"/>
      <c r="F15" s="166"/>
      <c r="G15" s="167"/>
      <c r="H15" s="168"/>
      <c r="I15" s="169"/>
      <c r="J15" s="170"/>
      <c r="K15" s="170"/>
      <c r="L15" s="170"/>
      <c r="M15" s="171"/>
      <c r="N15" s="89"/>
      <c r="O15" s="90"/>
      <c r="P15" s="91"/>
      <c r="Q15" s="119"/>
      <c r="R15" s="93"/>
      <c r="S15" s="93"/>
      <c r="T15" s="94"/>
      <c r="U15" s="95"/>
      <c r="V15" s="96"/>
      <c r="W15" s="136"/>
      <c r="X15" s="98"/>
      <c r="Y15" s="98"/>
      <c r="Z15" s="99"/>
      <c r="AA15" s="100"/>
      <c r="AB15" s="195"/>
      <c r="AC15" s="196"/>
      <c r="AD15" s="196"/>
      <c r="AE15" s="196"/>
      <c r="AF15" s="196"/>
      <c r="AG15" s="197"/>
      <c r="AJ15" s="60">
        <f t="shared" si="1"/>
        <v>0</v>
      </c>
      <c r="AK15" s="60">
        <f t="shared" si="2"/>
        <v>0</v>
      </c>
      <c r="AL15" s="60">
        <f t="shared" si="3"/>
        <v>0</v>
      </c>
      <c r="AM15" s="60">
        <f t="shared" si="4"/>
        <v>0</v>
      </c>
      <c r="AN15" s="60">
        <f t="shared" si="5"/>
        <v>0</v>
      </c>
      <c r="AO15" s="60">
        <f t="shared" si="6"/>
        <v>0</v>
      </c>
      <c r="AP15" s="60">
        <f t="shared" si="7"/>
        <v>0</v>
      </c>
      <c r="AQ15" s="60">
        <f t="shared" si="8"/>
        <v>0</v>
      </c>
      <c r="AR15" s="60">
        <f t="shared" si="9"/>
        <v>0</v>
      </c>
    </row>
    <row r="16" spans="1:44" s="5" customFormat="1" ht="32.1" customHeight="1" thickBot="1" x14ac:dyDescent="0.25">
      <c r="A16" s="87">
        <f t="shared" si="0"/>
        <v>45252</v>
      </c>
      <c r="B16" s="88">
        <v>45252</v>
      </c>
      <c r="C16" s="163"/>
      <c r="D16" s="164"/>
      <c r="E16" s="165"/>
      <c r="F16" s="166"/>
      <c r="G16" s="167"/>
      <c r="H16" s="168"/>
      <c r="I16" s="169"/>
      <c r="J16" s="170"/>
      <c r="K16" s="170"/>
      <c r="L16" s="170"/>
      <c r="M16" s="171"/>
      <c r="N16" s="89"/>
      <c r="O16" s="90">
        <v>6</v>
      </c>
      <c r="P16" s="91">
        <v>11</v>
      </c>
      <c r="Q16" s="119">
        <v>5</v>
      </c>
      <c r="R16" s="93">
        <v>0</v>
      </c>
      <c r="S16" s="93"/>
      <c r="T16" s="94"/>
      <c r="U16" s="95">
        <v>11</v>
      </c>
      <c r="V16" s="96"/>
      <c r="W16" s="136"/>
      <c r="X16" s="98"/>
      <c r="Y16" s="98"/>
      <c r="Z16" s="99"/>
      <c r="AA16" s="100"/>
      <c r="AB16" s="15"/>
      <c r="AC16" s="16"/>
      <c r="AD16" s="16"/>
      <c r="AE16" s="16"/>
      <c r="AF16" s="16"/>
      <c r="AG16" s="17"/>
      <c r="AJ16" s="60">
        <f t="shared" si="1"/>
        <v>4</v>
      </c>
      <c r="AK16" s="60">
        <f t="shared" si="2"/>
        <v>6</v>
      </c>
      <c r="AL16" s="60">
        <f t="shared" si="3"/>
        <v>11</v>
      </c>
      <c r="AM16" s="60">
        <f t="shared" si="4"/>
        <v>11</v>
      </c>
      <c r="AN16" s="60">
        <f t="shared" si="5"/>
        <v>5</v>
      </c>
      <c r="AO16" s="60">
        <f t="shared" si="6"/>
        <v>5</v>
      </c>
      <c r="AP16" s="60">
        <f t="shared" si="7"/>
        <v>0</v>
      </c>
      <c r="AQ16" s="60">
        <f t="shared" si="8"/>
        <v>0</v>
      </c>
      <c r="AR16" s="60">
        <f t="shared" si="9"/>
        <v>0</v>
      </c>
    </row>
    <row r="17" spans="1:44" s="5" customFormat="1" ht="32.1" customHeight="1" x14ac:dyDescent="0.2">
      <c r="A17" s="87" t="str">
        <f t="shared" si="0"/>
        <v/>
      </c>
      <c r="B17" s="88"/>
      <c r="C17" s="163"/>
      <c r="D17" s="164"/>
      <c r="E17" s="165"/>
      <c r="F17" s="166"/>
      <c r="G17" s="167"/>
      <c r="H17" s="168"/>
      <c r="I17" s="169"/>
      <c r="J17" s="170"/>
      <c r="K17" s="170"/>
      <c r="L17" s="170"/>
      <c r="M17" s="171"/>
      <c r="N17" s="89"/>
      <c r="O17" s="90">
        <v>18</v>
      </c>
      <c r="P17" s="91">
        <v>24</v>
      </c>
      <c r="Q17" s="119">
        <v>2</v>
      </c>
      <c r="R17" s="93">
        <v>4</v>
      </c>
      <c r="S17" s="93"/>
      <c r="T17" s="94"/>
      <c r="U17" s="95"/>
      <c r="V17" s="96"/>
      <c r="W17" s="136"/>
      <c r="X17" s="98"/>
      <c r="Y17" s="98"/>
      <c r="Z17" s="99"/>
      <c r="AA17" s="100"/>
      <c r="AB17" s="189"/>
      <c r="AC17" s="190"/>
      <c r="AD17" s="190"/>
      <c r="AE17" s="190"/>
      <c r="AF17" s="190"/>
      <c r="AG17" s="191"/>
      <c r="AJ17" s="60">
        <f t="shared" si="1"/>
        <v>0</v>
      </c>
      <c r="AK17" s="60">
        <f t="shared" si="2"/>
        <v>0</v>
      </c>
      <c r="AL17" s="60">
        <f t="shared" si="3"/>
        <v>0</v>
      </c>
      <c r="AM17" s="60">
        <f t="shared" si="4"/>
        <v>0</v>
      </c>
      <c r="AN17" s="60">
        <f t="shared" si="5"/>
        <v>0</v>
      </c>
      <c r="AO17" s="60">
        <f t="shared" si="6"/>
        <v>0</v>
      </c>
      <c r="AP17" s="60">
        <f t="shared" si="7"/>
        <v>0</v>
      </c>
      <c r="AQ17" s="60">
        <f t="shared" si="8"/>
        <v>0</v>
      </c>
      <c r="AR17" s="60">
        <f t="shared" si="9"/>
        <v>0</v>
      </c>
    </row>
    <row r="18" spans="1:44" s="5" customFormat="1" ht="32.1" customHeight="1" x14ac:dyDescent="0.2">
      <c r="A18" s="87" t="str">
        <f t="shared" si="0"/>
        <v/>
      </c>
      <c r="B18" s="88"/>
      <c r="C18" s="163"/>
      <c r="D18" s="164"/>
      <c r="E18" s="165"/>
      <c r="F18" s="166"/>
      <c r="G18" s="167"/>
      <c r="H18" s="168"/>
      <c r="I18" s="169"/>
      <c r="J18" s="170"/>
      <c r="K18" s="170"/>
      <c r="L18" s="170"/>
      <c r="M18" s="171"/>
      <c r="N18" s="89"/>
      <c r="O18" s="90"/>
      <c r="P18" s="91"/>
      <c r="Q18" s="119"/>
      <c r="R18" s="93"/>
      <c r="S18" s="93"/>
      <c r="T18" s="94"/>
      <c r="U18" s="95"/>
      <c r="V18" s="96"/>
      <c r="W18" s="136"/>
      <c r="X18" s="98"/>
      <c r="Y18" s="98"/>
      <c r="Z18" s="99"/>
      <c r="AA18" s="100"/>
      <c r="AB18" s="192"/>
      <c r="AC18" s="193"/>
      <c r="AD18" s="193"/>
      <c r="AE18" s="193"/>
      <c r="AF18" s="193"/>
      <c r="AG18" s="194"/>
      <c r="AJ18" s="60">
        <f t="shared" si="1"/>
        <v>0</v>
      </c>
      <c r="AK18" s="60">
        <f t="shared" si="2"/>
        <v>0</v>
      </c>
      <c r="AL18" s="60">
        <f t="shared" si="3"/>
        <v>0</v>
      </c>
      <c r="AM18" s="60">
        <f t="shared" si="4"/>
        <v>0</v>
      </c>
      <c r="AN18" s="60">
        <f t="shared" si="5"/>
        <v>0</v>
      </c>
      <c r="AO18" s="60">
        <f t="shared" si="6"/>
        <v>0</v>
      </c>
      <c r="AP18" s="60">
        <f t="shared" si="7"/>
        <v>0</v>
      </c>
      <c r="AQ18" s="60">
        <f t="shared" si="8"/>
        <v>0</v>
      </c>
      <c r="AR18" s="60">
        <f t="shared" si="9"/>
        <v>0</v>
      </c>
    </row>
    <row r="19" spans="1:44" s="5" customFormat="1" ht="32.1" customHeight="1" x14ac:dyDescent="0.2">
      <c r="A19" s="87">
        <f t="shared" si="0"/>
        <v>45253</v>
      </c>
      <c r="B19" s="88">
        <v>45253</v>
      </c>
      <c r="C19" s="163"/>
      <c r="D19" s="164"/>
      <c r="E19" s="165"/>
      <c r="F19" s="166"/>
      <c r="G19" s="167"/>
      <c r="H19" s="168"/>
      <c r="I19" s="169"/>
      <c r="J19" s="170"/>
      <c r="K19" s="170"/>
      <c r="L19" s="170"/>
      <c r="M19" s="171"/>
      <c r="N19" s="89"/>
      <c r="O19" s="90">
        <v>21</v>
      </c>
      <c r="P19" s="91">
        <v>1</v>
      </c>
      <c r="Q19" s="119">
        <v>0</v>
      </c>
      <c r="R19" s="93">
        <v>4</v>
      </c>
      <c r="S19" s="93"/>
      <c r="T19" s="94"/>
      <c r="U19" s="95">
        <v>11</v>
      </c>
      <c r="V19" s="96"/>
      <c r="W19" s="136"/>
      <c r="X19" s="98"/>
      <c r="Y19" s="98"/>
      <c r="Z19" s="99"/>
      <c r="AA19" s="100"/>
      <c r="AB19" s="195"/>
      <c r="AC19" s="196"/>
      <c r="AD19" s="196"/>
      <c r="AE19" s="196"/>
      <c r="AF19" s="196"/>
      <c r="AG19" s="197"/>
      <c r="AJ19" s="60">
        <f t="shared" si="1"/>
        <v>5</v>
      </c>
      <c r="AK19" s="60">
        <f t="shared" si="2"/>
        <v>21</v>
      </c>
      <c r="AL19" s="60">
        <f t="shared" si="3"/>
        <v>1</v>
      </c>
      <c r="AM19" s="60">
        <f t="shared" si="4"/>
        <v>25</v>
      </c>
      <c r="AN19" s="60">
        <f t="shared" si="5"/>
        <v>4</v>
      </c>
      <c r="AO19" s="60">
        <f t="shared" si="6"/>
        <v>0</v>
      </c>
      <c r="AP19" s="60">
        <f t="shared" si="7"/>
        <v>4</v>
      </c>
      <c r="AQ19" s="60">
        <f t="shared" si="8"/>
        <v>0</v>
      </c>
      <c r="AR19" s="60">
        <f t="shared" si="9"/>
        <v>0</v>
      </c>
    </row>
    <row r="20" spans="1:44" s="5" customFormat="1" ht="32.1" customHeight="1" x14ac:dyDescent="0.2">
      <c r="A20" s="87" t="str">
        <f t="shared" si="0"/>
        <v/>
      </c>
      <c r="B20" s="88"/>
      <c r="C20" s="163"/>
      <c r="D20" s="164"/>
      <c r="E20" s="165"/>
      <c r="F20" s="166"/>
      <c r="G20" s="167"/>
      <c r="H20" s="168"/>
      <c r="I20" s="169"/>
      <c r="J20" s="170"/>
      <c r="K20" s="170"/>
      <c r="L20" s="170"/>
      <c r="M20" s="171"/>
      <c r="N20" s="89"/>
      <c r="O20" s="90">
        <v>18</v>
      </c>
      <c r="P20" s="91">
        <v>1</v>
      </c>
      <c r="Q20" s="119">
        <v>2</v>
      </c>
      <c r="R20" s="93">
        <v>5</v>
      </c>
      <c r="S20" s="93"/>
      <c r="T20" s="94"/>
      <c r="U20" s="95"/>
      <c r="V20" s="96"/>
      <c r="W20" s="136"/>
      <c r="X20" s="98"/>
      <c r="Y20" s="98"/>
      <c r="Z20" s="99"/>
      <c r="AA20" s="100"/>
      <c r="AB20" s="18"/>
      <c r="AC20" s="19"/>
      <c r="AD20" s="19"/>
      <c r="AE20" s="19"/>
      <c r="AF20" s="19"/>
      <c r="AG20" s="20"/>
      <c r="AJ20" s="60">
        <f t="shared" si="1"/>
        <v>0</v>
      </c>
      <c r="AK20" s="60">
        <f t="shared" si="2"/>
        <v>0</v>
      </c>
      <c r="AL20" s="60">
        <f t="shared" si="3"/>
        <v>0</v>
      </c>
      <c r="AM20" s="60">
        <f t="shared" si="4"/>
        <v>0</v>
      </c>
      <c r="AN20" s="60">
        <f t="shared" si="5"/>
        <v>0</v>
      </c>
      <c r="AO20" s="60">
        <f t="shared" si="6"/>
        <v>0</v>
      </c>
      <c r="AP20" s="60">
        <f t="shared" si="7"/>
        <v>0</v>
      </c>
      <c r="AQ20" s="60">
        <f t="shared" si="8"/>
        <v>0</v>
      </c>
      <c r="AR20" s="60">
        <f t="shared" si="9"/>
        <v>0</v>
      </c>
    </row>
    <row r="21" spans="1:44" s="5" customFormat="1" ht="32.1" customHeight="1" x14ac:dyDescent="0.2">
      <c r="A21" s="87" t="str">
        <f t="shared" si="0"/>
        <v/>
      </c>
      <c r="B21" s="88"/>
      <c r="C21" s="163"/>
      <c r="D21" s="164"/>
      <c r="E21" s="165"/>
      <c r="F21" s="166"/>
      <c r="G21" s="167"/>
      <c r="H21" s="168"/>
      <c r="I21" s="169"/>
      <c r="J21" s="170"/>
      <c r="K21" s="170"/>
      <c r="L21" s="170"/>
      <c r="M21" s="171"/>
      <c r="N21" s="89"/>
      <c r="O21" s="90"/>
      <c r="P21" s="91"/>
      <c r="Q21" s="119"/>
      <c r="R21" s="93"/>
      <c r="S21" s="93"/>
      <c r="T21" s="94"/>
      <c r="U21" s="95"/>
      <c r="V21" s="96"/>
      <c r="W21" s="136"/>
      <c r="X21" s="98"/>
      <c r="Y21" s="98"/>
      <c r="Z21" s="99"/>
      <c r="AA21" s="100"/>
      <c r="AB21" s="192"/>
      <c r="AC21" s="193"/>
      <c r="AD21" s="193"/>
      <c r="AE21" s="193"/>
      <c r="AF21" s="193"/>
      <c r="AG21" s="194"/>
      <c r="AJ21" s="60">
        <f t="shared" si="1"/>
        <v>0</v>
      </c>
      <c r="AK21" s="60">
        <f t="shared" si="2"/>
        <v>0</v>
      </c>
      <c r="AL21" s="60">
        <f t="shared" si="3"/>
        <v>0</v>
      </c>
      <c r="AM21" s="60">
        <f t="shared" si="4"/>
        <v>0</v>
      </c>
      <c r="AN21" s="60">
        <f t="shared" si="5"/>
        <v>0</v>
      </c>
      <c r="AO21" s="60">
        <f t="shared" si="6"/>
        <v>0</v>
      </c>
      <c r="AP21" s="60">
        <f t="shared" si="7"/>
        <v>0</v>
      </c>
      <c r="AQ21" s="60">
        <f t="shared" si="8"/>
        <v>0</v>
      </c>
      <c r="AR21" s="60">
        <f t="shared" si="9"/>
        <v>0</v>
      </c>
    </row>
    <row r="22" spans="1:44" s="5" customFormat="1" ht="32.1" customHeight="1" x14ac:dyDescent="0.2">
      <c r="A22" s="87">
        <f>IF(B22&lt;&gt;"",B22,"")</f>
        <v>45255</v>
      </c>
      <c r="B22" s="88">
        <v>45255</v>
      </c>
      <c r="C22" s="163"/>
      <c r="D22" s="164"/>
      <c r="E22" s="165"/>
      <c r="F22" s="166"/>
      <c r="G22" s="167"/>
      <c r="H22" s="168"/>
      <c r="I22" s="169"/>
      <c r="J22" s="170"/>
      <c r="K22" s="170"/>
      <c r="L22" s="170"/>
      <c r="M22" s="171"/>
      <c r="N22" s="89"/>
      <c r="O22" s="90">
        <v>1</v>
      </c>
      <c r="P22" s="91">
        <v>3</v>
      </c>
      <c r="Q22" s="119"/>
      <c r="R22" s="93"/>
      <c r="S22" s="93">
        <v>0</v>
      </c>
      <c r="T22" s="94">
        <v>2</v>
      </c>
      <c r="U22" s="95">
        <v>10</v>
      </c>
      <c r="V22" s="96"/>
      <c r="W22" s="136"/>
      <c r="X22" s="98"/>
      <c r="Y22" s="98"/>
      <c r="Z22" s="99"/>
      <c r="AA22" s="100"/>
      <c r="AB22" s="195"/>
      <c r="AC22" s="196"/>
      <c r="AD22" s="196"/>
      <c r="AE22" s="196"/>
      <c r="AF22" s="196"/>
      <c r="AG22" s="197"/>
      <c r="AJ22" s="60">
        <f t="shared" si="1"/>
        <v>7</v>
      </c>
      <c r="AK22" s="60">
        <f t="shared" si="2"/>
        <v>1</v>
      </c>
      <c r="AL22" s="60">
        <f t="shared" si="3"/>
        <v>3</v>
      </c>
      <c r="AM22" s="60">
        <f t="shared" si="4"/>
        <v>3</v>
      </c>
      <c r="AN22" s="60">
        <f t="shared" si="5"/>
        <v>2</v>
      </c>
      <c r="AO22" s="60">
        <f t="shared" si="6"/>
        <v>0</v>
      </c>
      <c r="AP22" s="60">
        <f t="shared" si="7"/>
        <v>2</v>
      </c>
      <c r="AQ22" s="60">
        <f t="shared" si="8"/>
        <v>0</v>
      </c>
      <c r="AR22" s="60">
        <f t="shared" si="9"/>
        <v>0</v>
      </c>
    </row>
    <row r="23" spans="1:44" s="5" customFormat="1" ht="32.1" customHeight="1" thickBot="1" x14ac:dyDescent="0.25">
      <c r="A23" s="87" t="str">
        <f>IF(B23&lt;&gt;"",B23,"")</f>
        <v/>
      </c>
      <c r="B23" s="88"/>
      <c r="C23" s="163"/>
      <c r="D23" s="164"/>
      <c r="E23" s="165"/>
      <c r="F23" s="166"/>
      <c r="G23" s="167"/>
      <c r="H23" s="168"/>
      <c r="I23" s="169"/>
      <c r="J23" s="170"/>
      <c r="K23" s="170"/>
      <c r="L23" s="170"/>
      <c r="M23" s="171"/>
      <c r="N23" s="89"/>
      <c r="O23" s="90">
        <v>2</v>
      </c>
      <c r="P23" s="91">
        <v>10</v>
      </c>
      <c r="Q23" s="119"/>
      <c r="R23" s="93"/>
      <c r="S23" s="93">
        <v>4</v>
      </c>
      <c r="T23" s="94">
        <v>4</v>
      </c>
      <c r="U23" s="95"/>
      <c r="V23" s="96"/>
      <c r="W23" s="136"/>
      <c r="X23" s="98"/>
      <c r="Y23" s="98"/>
      <c r="Z23" s="99"/>
      <c r="AA23" s="100"/>
      <c r="AB23" s="183"/>
      <c r="AC23" s="184"/>
      <c r="AD23" s="184"/>
      <c r="AE23" s="184"/>
      <c r="AF23" s="184"/>
      <c r="AG23" s="185"/>
      <c r="AJ23" s="60">
        <f t="shared" si="1"/>
        <v>0</v>
      </c>
      <c r="AK23" s="60">
        <f>IF(AND(AJ23&gt;0,AJ23&lt;8),IFERROR(VALUE(MID(O23,1,LEN(TEXT(O23,"0.00"))-3))+RIGHT(TEXT(O23,"0.00"),2)/60,0),0)</f>
        <v>0</v>
      </c>
      <c r="AL23" s="60">
        <f>IF(AND(AJ23&gt;0,AJ23&lt;8),IFERROR(VALUE(MID(P23,1,LEN(TEXT(P23,"0.00"))-3))+RIGHT(TEXT(P23,"0.00"),2)/60,0),0)</f>
        <v>0</v>
      </c>
      <c r="AM23" s="60">
        <f t="shared" si="4"/>
        <v>0</v>
      </c>
      <c r="AN23" s="60">
        <f t="shared" si="5"/>
        <v>0</v>
      </c>
      <c r="AO23" s="60">
        <f t="shared" si="6"/>
        <v>0</v>
      </c>
      <c r="AP23" s="60">
        <f t="shared" si="7"/>
        <v>0</v>
      </c>
      <c r="AQ23" s="60">
        <f t="shared" si="8"/>
        <v>0</v>
      </c>
      <c r="AR23" s="60">
        <f t="shared" si="9"/>
        <v>0</v>
      </c>
    </row>
    <row r="24" spans="1:44" s="5" customFormat="1" ht="32.1" customHeight="1" x14ac:dyDescent="0.2">
      <c r="A24" s="87" t="str">
        <f t="shared" si="0"/>
        <v/>
      </c>
      <c r="B24" s="88"/>
      <c r="C24" s="163"/>
      <c r="D24" s="164"/>
      <c r="E24" s="165"/>
      <c r="F24" s="166"/>
      <c r="G24" s="167"/>
      <c r="H24" s="168"/>
      <c r="I24" s="169"/>
      <c r="J24" s="170"/>
      <c r="K24" s="170"/>
      <c r="L24" s="170"/>
      <c r="M24" s="171"/>
      <c r="N24" s="89"/>
      <c r="O24" s="90"/>
      <c r="P24" s="91"/>
      <c r="Q24" s="92"/>
      <c r="R24" s="93"/>
      <c r="S24" s="93"/>
      <c r="T24" s="94"/>
      <c r="U24" s="95"/>
      <c r="V24" s="96"/>
      <c r="W24" s="136"/>
      <c r="X24" s="98"/>
      <c r="Y24" s="98"/>
      <c r="Z24" s="99"/>
      <c r="AA24" s="100"/>
      <c r="AB24" s="189"/>
      <c r="AC24" s="190"/>
      <c r="AD24" s="190"/>
      <c r="AE24" s="190"/>
      <c r="AF24" s="190"/>
      <c r="AG24" s="191"/>
      <c r="AJ24" s="60">
        <f t="shared" si="1"/>
        <v>0</v>
      </c>
      <c r="AK24" s="60">
        <f>IF(AND(AJ24&gt;0,AJ24&lt;8),IFERROR(VALUE(MID(O24,1,LEN(TEXT(O24,"0.00"))-3))+RIGHT(TEXT(O24,"0.00"),2)/60,0),0)</f>
        <v>0</v>
      </c>
      <c r="AL24" s="60">
        <f>IF(AND(AJ24&gt;0,AJ24&lt;8),IFERROR(VALUE(MID(P24,1,LEN(TEXT(P24,"0.00"))-3))+RIGHT(TEXT(P24,"0.00"),2)/60,0),0)</f>
        <v>0</v>
      </c>
      <c r="AM24" s="60">
        <f t="shared" si="4"/>
        <v>0</v>
      </c>
      <c r="AN24" s="60">
        <f t="shared" si="5"/>
        <v>0</v>
      </c>
      <c r="AO24" s="60">
        <f t="shared" si="6"/>
        <v>0</v>
      </c>
      <c r="AP24" s="60">
        <f t="shared" si="7"/>
        <v>0</v>
      </c>
      <c r="AQ24" s="60">
        <f t="shared" si="8"/>
        <v>0</v>
      </c>
      <c r="AR24" s="60">
        <f t="shared" si="9"/>
        <v>0</v>
      </c>
    </row>
    <row r="25" spans="1:44" s="5" customFormat="1" ht="32.1" customHeight="1" x14ac:dyDescent="0.2">
      <c r="A25" s="87">
        <f>IF(B25&lt;&gt;"",B25,"")</f>
        <v>45256</v>
      </c>
      <c r="B25" s="88">
        <v>45256</v>
      </c>
      <c r="C25" s="163"/>
      <c r="D25" s="164"/>
      <c r="E25" s="165"/>
      <c r="F25" s="166"/>
      <c r="G25" s="167"/>
      <c r="H25" s="168"/>
      <c r="I25" s="169"/>
      <c r="J25" s="170"/>
      <c r="K25" s="170"/>
      <c r="L25" s="170"/>
      <c r="M25" s="171"/>
      <c r="N25" s="89"/>
      <c r="O25" s="90">
        <v>6</v>
      </c>
      <c r="P25" s="91">
        <v>11</v>
      </c>
      <c r="Q25" s="92"/>
      <c r="R25" s="93"/>
      <c r="S25" s="93">
        <v>5</v>
      </c>
      <c r="T25" s="94">
        <v>0</v>
      </c>
      <c r="U25" s="95">
        <v>11</v>
      </c>
      <c r="V25" s="96"/>
      <c r="W25" s="136"/>
      <c r="X25" s="98"/>
      <c r="Y25" s="98"/>
      <c r="Z25" s="99"/>
      <c r="AA25" s="100"/>
      <c r="AB25" s="192"/>
      <c r="AC25" s="193"/>
      <c r="AD25" s="193"/>
      <c r="AE25" s="193"/>
      <c r="AF25" s="193"/>
      <c r="AG25" s="194"/>
      <c r="AJ25" s="60">
        <f t="shared" si="1"/>
        <v>1</v>
      </c>
      <c r="AK25" s="60">
        <f>IF(AND(AJ25&gt;0,AJ25&lt;8),IFERROR(VALUE(MID(O25,1,LEN(TEXT(O25,"0.00"))-3))+RIGHT(TEXT(O25,"0.00"),2)/60,0),0)</f>
        <v>6</v>
      </c>
      <c r="AL25" s="60">
        <f>IF(AND(AJ25&gt;0,AJ25&lt;8),IFERROR(VALUE(MID(P25,1,LEN(TEXT(P25,"0.00"))-3))+RIGHT(TEXT(P25,"0.00"),2)/60,0),0)</f>
        <v>11</v>
      </c>
      <c r="AM25" s="60">
        <f t="shared" si="4"/>
        <v>11</v>
      </c>
      <c r="AN25" s="60">
        <f t="shared" si="5"/>
        <v>5</v>
      </c>
      <c r="AO25" s="60">
        <f t="shared" si="6"/>
        <v>5</v>
      </c>
      <c r="AP25" s="60">
        <f t="shared" si="7"/>
        <v>0</v>
      </c>
      <c r="AQ25" s="60">
        <f t="shared" si="8"/>
        <v>5</v>
      </c>
      <c r="AR25" s="60">
        <f t="shared" si="9"/>
        <v>0</v>
      </c>
    </row>
    <row r="26" spans="1:44" s="5" customFormat="1" ht="32.1" customHeight="1" x14ac:dyDescent="0.2">
      <c r="A26" s="87" t="str">
        <f t="shared" si="0"/>
        <v/>
      </c>
      <c r="B26" s="88"/>
      <c r="C26" s="163"/>
      <c r="D26" s="164"/>
      <c r="E26" s="165"/>
      <c r="F26" s="166"/>
      <c r="G26" s="167"/>
      <c r="H26" s="168"/>
      <c r="I26" s="169"/>
      <c r="J26" s="170"/>
      <c r="K26" s="170"/>
      <c r="L26" s="170"/>
      <c r="M26" s="171"/>
      <c r="N26" s="89"/>
      <c r="O26" s="90">
        <v>18</v>
      </c>
      <c r="P26" s="91">
        <v>24</v>
      </c>
      <c r="Q26" s="92"/>
      <c r="R26" s="93"/>
      <c r="S26" s="93">
        <v>2</v>
      </c>
      <c r="T26" s="94">
        <v>4</v>
      </c>
      <c r="U26" s="95"/>
      <c r="V26" s="96"/>
      <c r="W26" s="136"/>
      <c r="X26" s="98"/>
      <c r="Y26" s="98"/>
      <c r="Z26" s="99"/>
      <c r="AA26" s="100"/>
      <c r="AB26" s="195"/>
      <c r="AC26" s="196"/>
      <c r="AD26" s="196"/>
      <c r="AE26" s="196"/>
      <c r="AF26" s="196"/>
      <c r="AG26" s="197"/>
      <c r="AJ26" s="60">
        <f t="shared" si="1"/>
        <v>0</v>
      </c>
      <c r="AK26" s="60">
        <f>IF(AND(AJ26&gt;0,AJ26&lt;8),IFERROR(VALUE(MID(O26,1,LEN(TEXT(O26,"0.00"))-3))+RIGHT(TEXT(O26,"0.00"),2)/60,0),0)</f>
        <v>0</v>
      </c>
      <c r="AL26" s="60">
        <f>IF(AND(AJ26&gt;0,AJ26&lt;8),IFERROR(VALUE(MID(P26,1,LEN(TEXT(P26,"0.00"))-3))+RIGHT(TEXT(P26,"0.00"),2)/60,0),0)</f>
        <v>0</v>
      </c>
      <c r="AM26" s="60">
        <f t="shared" si="4"/>
        <v>0</v>
      </c>
      <c r="AN26" s="60">
        <f t="shared" si="5"/>
        <v>0</v>
      </c>
      <c r="AO26" s="60">
        <f t="shared" si="6"/>
        <v>0</v>
      </c>
      <c r="AP26" s="60">
        <f t="shared" si="7"/>
        <v>0</v>
      </c>
      <c r="AQ26" s="60">
        <f t="shared" si="8"/>
        <v>0</v>
      </c>
      <c r="AR26" s="60">
        <f t="shared" si="9"/>
        <v>0</v>
      </c>
    </row>
    <row r="27" spans="1:44" s="5" customFormat="1" ht="32.1" customHeight="1" thickBot="1" x14ac:dyDescent="0.25">
      <c r="A27" s="87" t="str">
        <f t="shared" si="0"/>
        <v/>
      </c>
      <c r="B27" s="88"/>
      <c r="C27" s="163"/>
      <c r="D27" s="164"/>
      <c r="E27" s="165"/>
      <c r="F27" s="166"/>
      <c r="G27" s="167"/>
      <c r="H27" s="168"/>
      <c r="I27" s="169"/>
      <c r="J27" s="170"/>
      <c r="K27" s="170"/>
      <c r="L27" s="170"/>
      <c r="M27" s="171"/>
      <c r="N27" s="89"/>
      <c r="O27" s="90"/>
      <c r="P27" s="91"/>
      <c r="Q27" s="92"/>
      <c r="R27" s="93"/>
      <c r="S27" s="93"/>
      <c r="T27" s="94"/>
      <c r="U27" s="95"/>
      <c r="V27" s="96"/>
      <c r="W27" s="136"/>
      <c r="X27" s="98"/>
      <c r="Y27" s="98"/>
      <c r="Z27" s="99"/>
      <c r="AA27" s="100"/>
      <c r="AB27" s="183"/>
      <c r="AC27" s="184"/>
      <c r="AD27" s="184"/>
      <c r="AE27" s="184"/>
      <c r="AF27" s="184"/>
      <c r="AG27" s="185"/>
      <c r="AJ27" s="60">
        <f t="shared" si="1"/>
        <v>0</v>
      </c>
      <c r="AK27" s="60">
        <f t="shared" si="2"/>
        <v>0</v>
      </c>
      <c r="AL27" s="60">
        <f t="shared" si="3"/>
        <v>0</v>
      </c>
      <c r="AM27" s="60">
        <f t="shared" si="4"/>
        <v>0</v>
      </c>
      <c r="AN27" s="60">
        <f t="shared" si="5"/>
        <v>0</v>
      </c>
      <c r="AO27" s="60">
        <f t="shared" si="6"/>
        <v>0</v>
      </c>
      <c r="AP27" s="60">
        <f t="shared" si="7"/>
        <v>0</v>
      </c>
      <c r="AQ27" s="60">
        <f t="shared" si="8"/>
        <v>0</v>
      </c>
      <c r="AR27" s="60">
        <f t="shared" si="9"/>
        <v>0</v>
      </c>
    </row>
    <row r="28" spans="1:44" s="5" customFormat="1" ht="32.1" customHeight="1" x14ac:dyDescent="0.2">
      <c r="A28" s="87">
        <f t="shared" si="0"/>
        <v>45262</v>
      </c>
      <c r="B28" s="88">
        <v>45262</v>
      </c>
      <c r="C28" s="163"/>
      <c r="D28" s="164"/>
      <c r="E28" s="165"/>
      <c r="F28" s="166"/>
      <c r="G28" s="167"/>
      <c r="H28" s="168"/>
      <c r="I28" s="169"/>
      <c r="J28" s="170"/>
      <c r="K28" s="170"/>
      <c r="L28" s="170"/>
      <c r="M28" s="171"/>
      <c r="N28" s="89"/>
      <c r="O28" s="90">
        <v>21</v>
      </c>
      <c r="P28" s="91">
        <v>1</v>
      </c>
      <c r="Q28" s="92"/>
      <c r="R28" s="93"/>
      <c r="S28" s="93">
        <v>0</v>
      </c>
      <c r="T28" s="94">
        <v>4</v>
      </c>
      <c r="U28" s="95">
        <v>75</v>
      </c>
      <c r="V28" s="96"/>
      <c r="W28" s="136"/>
      <c r="X28" s="98"/>
      <c r="Y28" s="98"/>
      <c r="Z28" s="99"/>
      <c r="AA28" s="100"/>
      <c r="AB28" s="186"/>
      <c r="AC28" s="187"/>
      <c r="AD28" s="187"/>
      <c r="AE28" s="187"/>
      <c r="AF28" s="187"/>
      <c r="AG28" s="188"/>
      <c r="AJ28" s="60">
        <f t="shared" si="1"/>
        <v>7</v>
      </c>
      <c r="AK28" s="60">
        <f t="shared" si="2"/>
        <v>21</v>
      </c>
      <c r="AL28" s="60">
        <f t="shared" si="3"/>
        <v>1</v>
      </c>
      <c r="AM28" s="60">
        <f t="shared" si="4"/>
        <v>25</v>
      </c>
      <c r="AN28" s="60">
        <f t="shared" si="5"/>
        <v>4</v>
      </c>
      <c r="AO28" s="60">
        <f t="shared" si="6"/>
        <v>0</v>
      </c>
      <c r="AP28" s="60">
        <f t="shared" si="7"/>
        <v>4</v>
      </c>
      <c r="AQ28" s="60">
        <f t="shared" si="8"/>
        <v>0</v>
      </c>
      <c r="AR28" s="60">
        <f t="shared" si="9"/>
        <v>4</v>
      </c>
    </row>
    <row r="29" spans="1:44" s="5" customFormat="1" ht="32.1" customHeight="1" x14ac:dyDescent="0.2">
      <c r="A29" s="87" t="str">
        <f t="shared" si="0"/>
        <v/>
      </c>
      <c r="B29" s="88"/>
      <c r="C29" s="163"/>
      <c r="D29" s="164"/>
      <c r="E29" s="165"/>
      <c r="F29" s="166"/>
      <c r="G29" s="167"/>
      <c r="H29" s="168"/>
      <c r="I29" s="169"/>
      <c r="J29" s="170"/>
      <c r="K29" s="170"/>
      <c r="L29" s="170"/>
      <c r="M29" s="171"/>
      <c r="N29" s="89"/>
      <c r="O29" s="90">
        <v>18</v>
      </c>
      <c r="P29" s="91">
        <v>1</v>
      </c>
      <c r="Q29" s="92"/>
      <c r="R29" s="93"/>
      <c r="S29" s="93">
        <v>2</v>
      </c>
      <c r="T29" s="94">
        <v>5</v>
      </c>
      <c r="U29" s="95"/>
      <c r="V29" s="96"/>
      <c r="W29" s="136"/>
      <c r="X29" s="98"/>
      <c r="Y29" s="98"/>
      <c r="Z29" s="99"/>
      <c r="AA29" s="100"/>
      <c r="AB29" s="180"/>
      <c r="AC29" s="181"/>
      <c r="AD29" s="181"/>
      <c r="AE29" s="181"/>
      <c r="AF29" s="181"/>
      <c r="AG29" s="182"/>
      <c r="AJ29" s="60">
        <f t="shared" si="1"/>
        <v>0</v>
      </c>
      <c r="AK29" s="60">
        <f t="shared" si="2"/>
        <v>0</v>
      </c>
      <c r="AL29" s="60">
        <f t="shared" si="3"/>
        <v>0</v>
      </c>
      <c r="AM29" s="60">
        <f t="shared" si="4"/>
        <v>0</v>
      </c>
      <c r="AN29" s="60">
        <f t="shared" si="5"/>
        <v>0</v>
      </c>
      <c r="AO29" s="60">
        <f t="shared" si="6"/>
        <v>0</v>
      </c>
      <c r="AP29" s="60">
        <f t="shared" si="7"/>
        <v>0</v>
      </c>
      <c r="AQ29" s="60">
        <f t="shared" si="8"/>
        <v>0</v>
      </c>
      <c r="AR29" s="60">
        <f t="shared" si="9"/>
        <v>0</v>
      </c>
    </row>
    <row r="30" spans="1:44" s="5" customFormat="1" ht="32.1" customHeight="1" thickBot="1" x14ac:dyDescent="0.25">
      <c r="A30" s="87" t="str">
        <f t="shared" si="0"/>
        <v/>
      </c>
      <c r="B30" s="88"/>
      <c r="C30" s="163"/>
      <c r="D30" s="164"/>
      <c r="E30" s="165"/>
      <c r="F30" s="166"/>
      <c r="G30" s="167"/>
      <c r="H30" s="168"/>
      <c r="I30" s="169"/>
      <c r="J30" s="170"/>
      <c r="K30" s="170"/>
      <c r="L30" s="170"/>
      <c r="M30" s="171"/>
      <c r="N30" s="89"/>
      <c r="O30" s="90"/>
      <c r="P30" s="91"/>
      <c r="Q30" s="92"/>
      <c r="R30" s="93"/>
      <c r="S30" s="93"/>
      <c r="T30" s="94"/>
      <c r="U30" s="95"/>
      <c r="V30" s="96"/>
      <c r="W30" s="136"/>
      <c r="X30" s="98"/>
      <c r="Y30" s="98"/>
      <c r="Z30" s="99"/>
      <c r="AA30" s="100"/>
      <c r="AB30" s="183"/>
      <c r="AC30" s="184"/>
      <c r="AD30" s="184"/>
      <c r="AE30" s="184"/>
      <c r="AF30" s="184"/>
      <c r="AG30" s="185"/>
      <c r="AJ30" s="60">
        <f t="shared" si="1"/>
        <v>0</v>
      </c>
      <c r="AK30" s="60">
        <f t="shared" si="2"/>
        <v>0</v>
      </c>
      <c r="AL30" s="60">
        <f t="shared" si="3"/>
        <v>0</v>
      </c>
      <c r="AM30" s="60">
        <f t="shared" si="4"/>
        <v>0</v>
      </c>
      <c r="AN30" s="60">
        <f t="shared" si="5"/>
        <v>0</v>
      </c>
      <c r="AO30" s="60">
        <f t="shared" si="6"/>
        <v>0</v>
      </c>
      <c r="AP30" s="60">
        <f t="shared" si="7"/>
        <v>0</v>
      </c>
      <c r="AQ30" s="60">
        <f t="shared" si="8"/>
        <v>0</v>
      </c>
      <c r="AR30" s="60">
        <f t="shared" si="9"/>
        <v>0</v>
      </c>
    </row>
    <row r="31" spans="1:44" s="5" customFormat="1" ht="32.1" customHeight="1" x14ac:dyDescent="0.2">
      <c r="A31" s="87" t="str">
        <f t="shared" si="0"/>
        <v/>
      </c>
      <c r="B31" s="88"/>
      <c r="C31" s="163"/>
      <c r="D31" s="164"/>
      <c r="E31" s="165"/>
      <c r="F31" s="166"/>
      <c r="G31" s="167"/>
      <c r="H31" s="168"/>
      <c r="I31" s="169"/>
      <c r="J31" s="170"/>
      <c r="K31" s="170"/>
      <c r="L31" s="170"/>
      <c r="M31" s="171"/>
      <c r="N31" s="89"/>
      <c r="O31" s="90"/>
      <c r="P31" s="91"/>
      <c r="Q31" s="92"/>
      <c r="R31" s="93"/>
      <c r="S31" s="93"/>
      <c r="T31" s="94"/>
      <c r="U31" s="95"/>
      <c r="V31" s="96"/>
      <c r="W31" s="136"/>
      <c r="X31" s="98"/>
      <c r="Y31" s="98"/>
      <c r="Z31" s="99"/>
      <c r="AA31" s="100"/>
      <c r="AB31" s="177"/>
      <c r="AC31" s="178"/>
      <c r="AD31" s="178"/>
      <c r="AE31" s="178"/>
      <c r="AF31" s="178"/>
      <c r="AG31" s="179"/>
      <c r="AJ31" s="60">
        <f t="shared" si="1"/>
        <v>0</v>
      </c>
      <c r="AK31" s="60">
        <f t="shared" si="2"/>
        <v>0</v>
      </c>
      <c r="AL31" s="60">
        <f t="shared" si="3"/>
        <v>0</v>
      </c>
      <c r="AM31" s="60">
        <f t="shared" si="4"/>
        <v>0</v>
      </c>
      <c r="AN31" s="60">
        <f t="shared" si="5"/>
        <v>0</v>
      </c>
      <c r="AO31" s="60">
        <f t="shared" si="6"/>
        <v>0</v>
      </c>
      <c r="AP31" s="60">
        <f t="shared" si="7"/>
        <v>0</v>
      </c>
      <c r="AQ31" s="60">
        <f t="shared" si="8"/>
        <v>0</v>
      </c>
      <c r="AR31" s="60">
        <f t="shared" si="9"/>
        <v>0</v>
      </c>
    </row>
    <row r="32" spans="1:44" s="5" customFormat="1" ht="32.1" customHeight="1" x14ac:dyDescent="0.2">
      <c r="A32" s="87" t="str">
        <f t="shared" si="0"/>
        <v/>
      </c>
      <c r="B32" s="88"/>
      <c r="C32" s="163"/>
      <c r="D32" s="164"/>
      <c r="E32" s="165"/>
      <c r="F32" s="166"/>
      <c r="G32" s="167"/>
      <c r="H32" s="168"/>
      <c r="I32" s="169"/>
      <c r="J32" s="170"/>
      <c r="K32" s="170"/>
      <c r="L32" s="170"/>
      <c r="M32" s="171"/>
      <c r="N32" s="89"/>
      <c r="O32" s="90"/>
      <c r="P32" s="91"/>
      <c r="Q32" s="92"/>
      <c r="R32" s="93"/>
      <c r="S32" s="93"/>
      <c r="T32" s="94"/>
      <c r="U32" s="95"/>
      <c r="V32" s="96"/>
      <c r="W32" s="136"/>
      <c r="X32" s="98"/>
      <c r="Y32" s="98"/>
      <c r="Z32" s="99"/>
      <c r="AA32" s="100"/>
      <c r="AB32" s="180"/>
      <c r="AC32" s="181"/>
      <c r="AD32" s="181"/>
      <c r="AE32" s="181"/>
      <c r="AF32" s="181"/>
      <c r="AG32" s="182"/>
      <c r="AJ32" s="60">
        <f t="shared" si="1"/>
        <v>0</v>
      </c>
      <c r="AK32" s="60">
        <f t="shared" si="2"/>
        <v>0</v>
      </c>
      <c r="AL32" s="60">
        <f t="shared" si="3"/>
        <v>0</v>
      </c>
      <c r="AM32" s="60">
        <f t="shared" si="4"/>
        <v>0</v>
      </c>
      <c r="AN32" s="60">
        <f t="shared" si="5"/>
        <v>0</v>
      </c>
      <c r="AO32" s="60">
        <f t="shared" si="6"/>
        <v>0</v>
      </c>
      <c r="AP32" s="60">
        <f t="shared" si="7"/>
        <v>0</v>
      </c>
      <c r="AQ32" s="60">
        <f t="shared" si="8"/>
        <v>0</v>
      </c>
      <c r="AR32" s="60">
        <f t="shared" si="9"/>
        <v>0</v>
      </c>
    </row>
    <row r="33" spans="1:44" s="5" customFormat="1" ht="32.1" customHeight="1" thickBot="1" x14ac:dyDescent="0.25">
      <c r="A33" s="87" t="str">
        <f t="shared" si="0"/>
        <v/>
      </c>
      <c r="B33" s="88"/>
      <c r="C33" s="163"/>
      <c r="D33" s="164"/>
      <c r="E33" s="165"/>
      <c r="F33" s="166"/>
      <c r="G33" s="167"/>
      <c r="H33" s="168"/>
      <c r="I33" s="169"/>
      <c r="J33" s="170"/>
      <c r="K33" s="170"/>
      <c r="L33" s="170"/>
      <c r="M33" s="171"/>
      <c r="N33" s="89"/>
      <c r="O33" s="90"/>
      <c r="P33" s="91"/>
      <c r="Q33" s="92"/>
      <c r="R33" s="93"/>
      <c r="S33" s="93"/>
      <c r="T33" s="94"/>
      <c r="U33" s="95"/>
      <c r="V33" s="96"/>
      <c r="W33" s="136"/>
      <c r="X33" s="98"/>
      <c r="Y33" s="98"/>
      <c r="Z33" s="99"/>
      <c r="AA33" s="100"/>
      <c r="AB33" s="21"/>
      <c r="AC33" s="22"/>
      <c r="AD33" s="22"/>
      <c r="AE33" s="22"/>
      <c r="AF33" s="22"/>
      <c r="AG33" s="23"/>
      <c r="AJ33" s="60">
        <f t="shared" si="1"/>
        <v>0</v>
      </c>
      <c r="AK33" s="60">
        <f t="shared" si="2"/>
        <v>0</v>
      </c>
      <c r="AL33" s="60">
        <f t="shared" si="3"/>
        <v>0</v>
      </c>
      <c r="AM33" s="60">
        <f t="shared" si="4"/>
        <v>0</v>
      </c>
      <c r="AN33" s="60">
        <f t="shared" si="5"/>
        <v>0</v>
      </c>
      <c r="AO33" s="60">
        <f t="shared" si="6"/>
        <v>0</v>
      </c>
      <c r="AP33" s="60">
        <f t="shared" si="7"/>
        <v>0</v>
      </c>
      <c r="AQ33" s="60">
        <f t="shared" si="8"/>
        <v>0</v>
      </c>
      <c r="AR33" s="60">
        <f t="shared" si="9"/>
        <v>0</v>
      </c>
    </row>
    <row r="34" spans="1:44" s="5" customFormat="1" ht="32.1" customHeight="1" x14ac:dyDescent="0.2">
      <c r="A34" s="87" t="str">
        <f t="shared" si="0"/>
        <v/>
      </c>
      <c r="B34" s="88"/>
      <c r="C34" s="163"/>
      <c r="D34" s="164"/>
      <c r="E34" s="165"/>
      <c r="F34" s="166"/>
      <c r="G34" s="167"/>
      <c r="H34" s="168"/>
      <c r="I34" s="169"/>
      <c r="J34" s="170"/>
      <c r="K34" s="170"/>
      <c r="L34" s="170"/>
      <c r="M34" s="171"/>
      <c r="N34" s="89"/>
      <c r="O34" s="90"/>
      <c r="P34" s="91"/>
      <c r="Q34" s="92"/>
      <c r="R34" s="93"/>
      <c r="S34" s="93"/>
      <c r="T34" s="94"/>
      <c r="U34" s="95"/>
      <c r="V34" s="96"/>
      <c r="W34" s="136"/>
      <c r="X34" s="98"/>
      <c r="Y34" s="98"/>
      <c r="Z34" s="99"/>
      <c r="AA34" s="100"/>
      <c r="AB34" s="157"/>
      <c r="AC34" s="158"/>
      <c r="AD34" s="158"/>
      <c r="AE34" s="158"/>
      <c r="AF34" s="158"/>
      <c r="AG34" s="159"/>
      <c r="AJ34" s="60">
        <f t="shared" si="1"/>
        <v>0</v>
      </c>
      <c r="AK34" s="60">
        <f t="shared" si="2"/>
        <v>0</v>
      </c>
      <c r="AL34" s="60">
        <f t="shared" si="3"/>
        <v>0</v>
      </c>
      <c r="AM34" s="60">
        <f t="shared" si="4"/>
        <v>0</v>
      </c>
      <c r="AN34" s="60">
        <f t="shared" si="5"/>
        <v>0</v>
      </c>
      <c r="AO34" s="60">
        <f t="shared" si="6"/>
        <v>0</v>
      </c>
      <c r="AP34" s="60">
        <f t="shared" si="7"/>
        <v>0</v>
      </c>
      <c r="AQ34" s="60">
        <f t="shared" si="8"/>
        <v>0</v>
      </c>
      <c r="AR34" s="60">
        <f t="shared" si="9"/>
        <v>0</v>
      </c>
    </row>
    <row r="35" spans="1:44" s="5" customFormat="1" ht="32.1" customHeight="1" x14ac:dyDescent="0.2">
      <c r="A35" s="87" t="str">
        <f t="shared" si="0"/>
        <v/>
      </c>
      <c r="B35" s="88"/>
      <c r="C35" s="163"/>
      <c r="D35" s="164"/>
      <c r="E35" s="165"/>
      <c r="F35" s="166"/>
      <c r="G35" s="167"/>
      <c r="H35" s="168"/>
      <c r="I35" s="169"/>
      <c r="J35" s="170"/>
      <c r="K35" s="170"/>
      <c r="L35" s="170"/>
      <c r="M35" s="171"/>
      <c r="N35" s="89"/>
      <c r="O35" s="90"/>
      <c r="P35" s="91"/>
      <c r="Q35" s="92"/>
      <c r="R35" s="93"/>
      <c r="S35" s="93"/>
      <c r="T35" s="94"/>
      <c r="U35" s="95"/>
      <c r="V35" s="96"/>
      <c r="W35" s="136"/>
      <c r="X35" s="98"/>
      <c r="Y35" s="98"/>
      <c r="Z35" s="99"/>
      <c r="AA35" s="100"/>
      <c r="AB35" s="160"/>
      <c r="AC35" s="161"/>
      <c r="AD35" s="161"/>
      <c r="AE35" s="161"/>
      <c r="AF35" s="161"/>
      <c r="AG35" s="162"/>
      <c r="AJ35" s="60">
        <f t="shared" si="1"/>
        <v>0</v>
      </c>
      <c r="AK35" s="60">
        <f t="shared" si="2"/>
        <v>0</v>
      </c>
      <c r="AL35" s="60">
        <f t="shared" si="3"/>
        <v>0</v>
      </c>
      <c r="AM35" s="60">
        <f t="shared" si="4"/>
        <v>0</v>
      </c>
      <c r="AN35" s="60">
        <f t="shared" si="5"/>
        <v>0</v>
      </c>
      <c r="AO35" s="60">
        <f t="shared" si="6"/>
        <v>0</v>
      </c>
      <c r="AP35" s="60">
        <f t="shared" si="7"/>
        <v>0</v>
      </c>
      <c r="AQ35" s="60">
        <f t="shared" si="8"/>
        <v>0</v>
      </c>
      <c r="AR35" s="60">
        <f t="shared" si="9"/>
        <v>0</v>
      </c>
    </row>
    <row r="36" spans="1:44" s="5" customFormat="1" ht="32.1" customHeight="1" thickBot="1" x14ac:dyDescent="0.25">
      <c r="A36" s="87" t="str">
        <f t="shared" si="0"/>
        <v/>
      </c>
      <c r="B36" s="101"/>
      <c r="C36" s="163"/>
      <c r="D36" s="164"/>
      <c r="E36" s="165"/>
      <c r="F36" s="172"/>
      <c r="G36" s="173"/>
      <c r="H36" s="174"/>
      <c r="I36" s="175"/>
      <c r="J36" s="173"/>
      <c r="K36" s="173"/>
      <c r="L36" s="173"/>
      <c r="M36" s="176"/>
      <c r="N36" s="102"/>
      <c r="O36" s="103"/>
      <c r="P36" s="104"/>
      <c r="Q36" s="105"/>
      <c r="R36" s="106"/>
      <c r="S36" s="106"/>
      <c r="T36" s="107"/>
      <c r="U36" s="108"/>
      <c r="V36" s="109"/>
      <c r="W36" s="137"/>
      <c r="X36" s="111"/>
      <c r="Y36" s="111"/>
      <c r="Z36" s="112"/>
      <c r="AA36" s="113"/>
      <c r="AB36" s="160"/>
      <c r="AC36" s="161"/>
      <c r="AD36" s="161"/>
      <c r="AE36" s="161"/>
      <c r="AF36" s="161"/>
      <c r="AG36" s="162"/>
      <c r="AJ36" s="60">
        <f>IF(B36="",0,WEEKDAY(B36))</f>
        <v>0</v>
      </c>
      <c r="AK36" s="60">
        <f>IF(AND(AJ36&gt;0,AJ36&lt;8),IFERROR(VALUE(MID(O36,1,LEN(TEXT(O36,"0.00"))-3))+RIGHT(TEXT(O36,"0.00"),2)/60,0),0)</f>
        <v>0</v>
      </c>
      <c r="AL36" s="60">
        <f>IF(AND(AJ36&gt;0,AJ36&lt;8),IFERROR(VALUE(MID(P36,1,LEN(TEXT(P36,"0.00"))-3))+RIGHT(TEXT(P36,"0.00"),2)/60,0),0)</f>
        <v>0</v>
      </c>
      <c r="AM36" s="60">
        <f t="shared" si="4"/>
        <v>0</v>
      </c>
      <c r="AN36" s="60">
        <f t="shared" si="5"/>
        <v>0</v>
      </c>
      <c r="AO36" s="60">
        <f t="shared" si="6"/>
        <v>0</v>
      </c>
      <c r="AP36" s="60">
        <f t="shared" si="7"/>
        <v>0</v>
      </c>
      <c r="AQ36" s="60">
        <f t="shared" si="8"/>
        <v>0</v>
      </c>
      <c r="AR36" s="60">
        <f t="shared" si="9"/>
        <v>0</v>
      </c>
    </row>
    <row r="37" spans="1:44" s="5" customFormat="1" ht="32.1" customHeight="1" thickBot="1" x14ac:dyDescent="0.25">
      <c r="A37" s="142" t="s">
        <v>30</v>
      </c>
      <c r="B37" s="143"/>
      <c r="C37" s="143"/>
      <c r="D37" s="143"/>
      <c r="E37" s="143"/>
      <c r="F37" s="144"/>
      <c r="G37" s="145"/>
      <c r="H37" s="145"/>
      <c r="I37" s="145"/>
      <c r="J37" s="145"/>
      <c r="K37" s="145"/>
      <c r="L37" s="145"/>
      <c r="M37" s="145"/>
      <c r="N37" s="145"/>
      <c r="O37" s="145"/>
      <c r="P37" s="146"/>
      <c r="Q37" s="65">
        <f>SUM(Q13:Q36)</f>
        <v>13</v>
      </c>
      <c r="R37" s="66">
        <f>SUM(R13:R36)</f>
        <v>19</v>
      </c>
      <c r="S37" s="66">
        <f>SUM(S13:S36)</f>
        <v>13</v>
      </c>
      <c r="T37" s="67">
        <f>SUM(T13:T36)</f>
        <v>19</v>
      </c>
      <c r="U37" s="68">
        <f>SUM(U13:U36)</f>
        <v>128</v>
      </c>
      <c r="V37" s="69"/>
      <c r="W37" s="138">
        <f>COUNTA(W13:W36)</f>
        <v>0</v>
      </c>
      <c r="X37" s="71">
        <f>SUM(X13:X36)</f>
        <v>0</v>
      </c>
      <c r="Y37" s="71">
        <f>SUM(Y13:Y36)</f>
        <v>0</v>
      </c>
      <c r="Z37" s="72">
        <f>SUM(Z13:Z36)</f>
        <v>0</v>
      </c>
      <c r="AA37" s="73">
        <f>SUM(AA13:AA36)</f>
        <v>0</v>
      </c>
      <c r="AB37" s="21"/>
      <c r="AC37" s="22"/>
      <c r="AD37" s="22"/>
      <c r="AE37" s="22"/>
      <c r="AF37" s="22"/>
      <c r="AG37" s="23"/>
    </row>
    <row r="38" spans="1:44" s="5" customFormat="1" ht="13.5" customHeight="1" x14ac:dyDescent="0.2">
      <c r="A38" s="147"/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9"/>
      <c r="Q38" s="63"/>
      <c r="R38"/>
      <c r="S38" s="39"/>
      <c r="T38" s="39"/>
      <c r="U38" s="39"/>
      <c r="V38" s="39"/>
      <c r="W38" s="139"/>
      <c r="X38" s="39"/>
      <c r="Y38" s="39"/>
      <c r="Z38" s="39"/>
      <c r="AB38" s="47"/>
      <c r="AC38" s="47"/>
      <c r="AD38" s="47"/>
      <c r="AE38"/>
      <c r="AJ38"/>
      <c r="AK38"/>
      <c r="AL38"/>
      <c r="AM38"/>
      <c r="AN38"/>
      <c r="AO38"/>
      <c r="AP38"/>
      <c r="AQ38"/>
      <c r="AR38"/>
    </row>
    <row r="39" spans="1:44" ht="13.5" customHeight="1" x14ac:dyDescent="0.2">
      <c r="A39" s="150"/>
      <c r="B39" s="148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9"/>
      <c r="Q39" s="154" t="s">
        <v>6</v>
      </c>
      <c r="R39" s="40"/>
      <c r="V39" s="39"/>
      <c r="W39" s="12"/>
      <c r="X39" s="5"/>
      <c r="Y39" s="39"/>
      <c r="Z39" s="39"/>
      <c r="AC39" s="45"/>
      <c r="AD39" s="39"/>
      <c r="AE39" s="39"/>
      <c r="AF39" s="39"/>
      <c r="AG39" s="39"/>
    </row>
    <row r="40" spans="1:44" ht="13.5" customHeight="1" x14ac:dyDescent="0.2">
      <c r="A40" s="150"/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9"/>
      <c r="Q40" s="155"/>
      <c r="R40" s="40" t="s">
        <v>7</v>
      </c>
      <c r="V40" s="39"/>
      <c r="W40" s="12"/>
      <c r="X40" s="5"/>
      <c r="Y40" s="39"/>
      <c r="Z40" s="39"/>
      <c r="AC40" s="45"/>
      <c r="AD40" s="39"/>
      <c r="AE40" s="39"/>
      <c r="AF40" s="39"/>
      <c r="AG40" s="39"/>
    </row>
    <row r="41" spans="1:44" ht="13.5" customHeight="1" x14ac:dyDescent="0.2">
      <c r="A41" s="150"/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9"/>
      <c r="Q41" s="155"/>
      <c r="R41" s="40"/>
      <c r="V41" s="39"/>
      <c r="W41" s="12"/>
      <c r="X41" s="5"/>
      <c r="Y41" s="39"/>
      <c r="Z41" s="39"/>
      <c r="AC41" s="39"/>
      <c r="AD41" s="39"/>
      <c r="AE41" s="39"/>
      <c r="AF41" s="39"/>
      <c r="AG41" s="39"/>
    </row>
    <row r="42" spans="1:44" ht="13.5" customHeight="1" x14ac:dyDescent="0.2">
      <c r="A42" s="150"/>
      <c r="B42" s="148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9"/>
      <c r="Q42" s="114"/>
      <c r="S42" s="1"/>
      <c r="V42" s="11"/>
      <c r="W42" s="12"/>
      <c r="X42" s="5"/>
      <c r="AC42" s="39"/>
      <c r="AD42" s="39"/>
      <c r="AE42" s="39"/>
      <c r="AF42" s="39"/>
      <c r="AG42" s="39"/>
    </row>
    <row r="43" spans="1:44" ht="13.5" customHeight="1" x14ac:dyDescent="0.2">
      <c r="A43" s="150"/>
      <c r="B43" s="148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9"/>
      <c r="Q43" s="64"/>
      <c r="W43" s="12"/>
      <c r="X43" s="5"/>
    </row>
    <row r="44" spans="1:44" ht="13.5" customHeight="1" thickBot="1" x14ac:dyDescent="0.25">
      <c r="A44" s="151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3"/>
      <c r="Q44" s="64"/>
      <c r="R44" s="1"/>
      <c r="S44" s="1"/>
      <c r="T44" s="1"/>
      <c r="U44" s="1"/>
      <c r="AE44" s="1"/>
    </row>
    <row r="45" spans="1:44" ht="13.5" customHeight="1" x14ac:dyDescent="0.25">
      <c r="A45" s="6"/>
      <c r="B45" s="6"/>
      <c r="C45" s="6"/>
      <c r="D45" s="6"/>
      <c r="E45" s="6"/>
      <c r="F45" s="12"/>
      <c r="G45" s="12"/>
      <c r="H45" s="12"/>
      <c r="I45" s="12"/>
      <c r="J45" s="12"/>
      <c r="K45" s="156"/>
      <c r="L45" s="156"/>
      <c r="M45" s="156"/>
      <c r="N45" s="12"/>
      <c r="O45" s="9"/>
      <c r="AC45" s="1"/>
    </row>
    <row r="46" spans="1:44" ht="15.75" x14ac:dyDescent="0.25">
      <c r="A46" s="6"/>
      <c r="B46" s="6"/>
      <c r="C46" s="6"/>
      <c r="D46" s="6"/>
      <c r="E46" s="6"/>
      <c r="F46" s="10"/>
      <c r="G46" s="10"/>
      <c r="H46" s="10"/>
      <c r="I46" s="10"/>
      <c r="J46" s="10"/>
      <c r="K46" s="156"/>
      <c r="L46" s="156"/>
      <c r="M46" s="156"/>
      <c r="N46" s="10"/>
      <c r="O46" s="10"/>
    </row>
    <row r="47" spans="1:44" ht="14.25" x14ac:dyDescent="0.2">
      <c r="AA47" s="44"/>
      <c r="AB47" s="39"/>
    </row>
    <row r="1000" spans="1:1" x14ac:dyDescent="0.2">
      <c r="A1000" s="3">
        <v>10</v>
      </c>
    </row>
  </sheetData>
  <sheetProtection selectLockedCells="1"/>
  <mergeCells count="128">
    <mergeCell ref="A2:C2"/>
    <mergeCell ref="D2:M2"/>
    <mergeCell ref="S2:V2"/>
    <mergeCell ref="W2:Z2"/>
    <mergeCell ref="AA2:AC2"/>
    <mergeCell ref="AD2:AG2"/>
    <mergeCell ref="A4:C4"/>
    <mergeCell ref="D4:M4"/>
    <mergeCell ref="S4:V4"/>
    <mergeCell ref="W4:AG4"/>
    <mergeCell ref="A6:C6"/>
    <mergeCell ref="D6:M6"/>
    <mergeCell ref="N6:R8"/>
    <mergeCell ref="S6:V6"/>
    <mergeCell ref="W6:AG6"/>
    <mergeCell ref="A8:C8"/>
    <mergeCell ref="D8:M8"/>
    <mergeCell ref="S8:V8"/>
    <mergeCell ref="W8:AG8"/>
    <mergeCell ref="A10:A11"/>
    <mergeCell ref="B10:B11"/>
    <mergeCell ref="C10:E11"/>
    <mergeCell ref="F10:M10"/>
    <mergeCell ref="N10:N11"/>
    <mergeCell ref="P10:P11"/>
    <mergeCell ref="Q10:R10"/>
    <mergeCell ref="S10:T10"/>
    <mergeCell ref="U10:U11"/>
    <mergeCell ref="V10:V12"/>
    <mergeCell ref="AO10:AP10"/>
    <mergeCell ref="AQ10:AR10"/>
    <mergeCell ref="F11:H11"/>
    <mergeCell ref="I11:M11"/>
    <mergeCell ref="W11:W12"/>
    <mergeCell ref="X11:X12"/>
    <mergeCell ref="Y11:Y12"/>
    <mergeCell ref="C14:E14"/>
    <mergeCell ref="F14:H14"/>
    <mergeCell ref="I14:M14"/>
    <mergeCell ref="AB14:AG15"/>
    <mergeCell ref="C15:E15"/>
    <mergeCell ref="F15:H15"/>
    <mergeCell ref="I15:M15"/>
    <mergeCell ref="Z11:Z12"/>
    <mergeCell ref="AA11:AA12"/>
    <mergeCell ref="C13:E13"/>
    <mergeCell ref="F13:H13"/>
    <mergeCell ref="I13:M13"/>
    <mergeCell ref="AB13:AG13"/>
    <mergeCell ref="AB17:AG17"/>
    <mergeCell ref="C18:E18"/>
    <mergeCell ref="F18:H18"/>
    <mergeCell ref="I18:M18"/>
    <mergeCell ref="AB18:AG19"/>
    <mergeCell ref="C19:E19"/>
    <mergeCell ref="F19:H19"/>
    <mergeCell ref="I19:M19"/>
    <mergeCell ref="C16:E16"/>
    <mergeCell ref="F16:H16"/>
    <mergeCell ref="I16:M16"/>
    <mergeCell ref="C17:E17"/>
    <mergeCell ref="F17:H17"/>
    <mergeCell ref="I17:M17"/>
    <mergeCell ref="AB21:AG22"/>
    <mergeCell ref="C22:E22"/>
    <mergeCell ref="F22:H22"/>
    <mergeCell ref="I22:M22"/>
    <mergeCell ref="C23:E23"/>
    <mergeCell ref="F23:H23"/>
    <mergeCell ref="I23:M23"/>
    <mergeCell ref="AB23:AG23"/>
    <mergeCell ref="C20:E20"/>
    <mergeCell ref="F20:H20"/>
    <mergeCell ref="I20:M20"/>
    <mergeCell ref="C21:E21"/>
    <mergeCell ref="F21:H21"/>
    <mergeCell ref="I21:M21"/>
    <mergeCell ref="C24:E24"/>
    <mergeCell ref="F24:H24"/>
    <mergeCell ref="I24:M24"/>
    <mergeCell ref="AB24:AG24"/>
    <mergeCell ref="C25:E25"/>
    <mergeCell ref="F25:H25"/>
    <mergeCell ref="I25:M25"/>
    <mergeCell ref="AB25:AG26"/>
    <mergeCell ref="C26:E26"/>
    <mergeCell ref="F26:H26"/>
    <mergeCell ref="I26:M26"/>
    <mergeCell ref="C27:E27"/>
    <mergeCell ref="F27:H27"/>
    <mergeCell ref="I27:M27"/>
    <mergeCell ref="AB27:AG27"/>
    <mergeCell ref="C28:E28"/>
    <mergeCell ref="F28:H28"/>
    <mergeCell ref="I28:M28"/>
    <mergeCell ref="AB28:AG29"/>
    <mergeCell ref="C29:E29"/>
    <mergeCell ref="AB31:AG32"/>
    <mergeCell ref="C32:E32"/>
    <mergeCell ref="F32:H32"/>
    <mergeCell ref="I32:M32"/>
    <mergeCell ref="F29:H29"/>
    <mergeCell ref="I29:M29"/>
    <mergeCell ref="C30:E30"/>
    <mergeCell ref="F30:H30"/>
    <mergeCell ref="I30:M30"/>
    <mergeCell ref="AB30:AG30"/>
    <mergeCell ref="C33:E33"/>
    <mergeCell ref="F33:H33"/>
    <mergeCell ref="I33:M33"/>
    <mergeCell ref="C34:E34"/>
    <mergeCell ref="F34:H34"/>
    <mergeCell ref="I34:M34"/>
    <mergeCell ref="C31:E31"/>
    <mergeCell ref="F31:H31"/>
    <mergeCell ref="I31:M31"/>
    <mergeCell ref="A37:E37"/>
    <mergeCell ref="F37:P37"/>
    <mergeCell ref="A38:P44"/>
    <mergeCell ref="Q39:Q41"/>
    <mergeCell ref="K45:M46"/>
    <mergeCell ref="AB34:AG36"/>
    <mergeCell ref="C35:E35"/>
    <mergeCell ref="F35:H35"/>
    <mergeCell ref="I35:M35"/>
    <mergeCell ref="C36:E36"/>
    <mergeCell ref="F36:H36"/>
    <mergeCell ref="I36:M36"/>
  </mergeCells>
  <hyperlinks>
    <hyperlink ref="N2" r:id="rId1" xr:uid="{2F049EEC-6F3A-4D6A-A981-980903729D17}"/>
  </hyperlinks>
  <printOptions horizontalCentered="1" verticalCentered="1"/>
  <pageMargins left="0.19685039370078741" right="0.19685039370078741" top="0.19685039370078741" bottom="0.19685039370078741" header="0.31496062992125984" footer="0.11811023622047245"/>
  <pageSetup paperSize="9" scale="45" orientation="landscape" r:id="rId2"/>
  <headerFooter alignWithMargins="0">
    <oddFooter xml:space="preserve">&amp;L&amp;6 Formular-Version 12.0, Zuletzt geändert von [H. Riesen, u165205] am [22.6.2017] 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C4392-6836-48DB-8114-FFFC7657AC05}">
  <sheetPr codeName="Feuil2">
    <pageSetUpPr fitToPage="1"/>
  </sheetPr>
  <dimension ref="A1:AR47"/>
  <sheetViews>
    <sheetView showGridLines="0" showZeros="0" topLeftCell="A9" zoomScaleNormal="70" zoomScalePageLayoutView="55" workbookViewId="0">
      <selection activeCell="O13" sqref="O13:U20"/>
    </sheetView>
  </sheetViews>
  <sheetFormatPr baseColWidth="10" defaultColWidth="11.42578125" defaultRowHeight="12.75" x14ac:dyDescent="0.2"/>
  <cols>
    <col min="1" max="1" width="8.42578125" style="3" customWidth="1"/>
    <col min="2" max="2" width="15.28515625" customWidth="1"/>
    <col min="3" max="8" width="6.140625" customWidth="1"/>
    <col min="9" max="9" width="6.85546875" customWidth="1"/>
    <col min="10" max="10" width="4.42578125" customWidth="1"/>
    <col min="11" max="11" width="7" customWidth="1"/>
    <col min="12" max="12" width="1.140625" customWidth="1"/>
    <col min="13" max="13" width="8.28515625" customWidth="1"/>
    <col min="14" max="14" width="33.85546875" customWidth="1"/>
    <col min="15" max="16" width="10.7109375" customWidth="1"/>
    <col min="17" max="17" width="10.7109375" style="4" customWidth="1"/>
    <col min="18" max="19" width="10.7109375" customWidth="1"/>
    <col min="20" max="20" width="12.42578125" customWidth="1"/>
    <col min="21" max="21" width="10.7109375" customWidth="1"/>
    <col min="22" max="22" width="14.7109375" customWidth="1"/>
    <col min="23" max="27" width="7.28515625" customWidth="1"/>
    <col min="28" max="33" width="7.85546875" customWidth="1"/>
    <col min="36" max="44" width="11.42578125" hidden="1" customWidth="1"/>
  </cols>
  <sheetData>
    <row r="1" spans="1:44" ht="3" customHeight="1" thickBot="1" x14ac:dyDescent="0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44" ht="44.25" customHeight="1" thickBot="1" x14ac:dyDescent="0.25">
      <c r="A2" s="240" t="s">
        <v>14</v>
      </c>
      <c r="B2" s="241"/>
      <c r="C2" s="253"/>
      <c r="D2" s="243"/>
      <c r="E2" s="244"/>
      <c r="F2" s="244"/>
      <c r="G2" s="244"/>
      <c r="H2" s="244"/>
      <c r="I2" s="244"/>
      <c r="J2" s="244"/>
      <c r="K2" s="244"/>
      <c r="L2" s="244"/>
      <c r="M2" s="245"/>
      <c r="N2" s="48"/>
      <c r="O2" s="49"/>
      <c r="P2" s="49"/>
      <c r="Q2" s="49"/>
      <c r="R2" s="49"/>
      <c r="S2" s="248"/>
      <c r="T2" s="254"/>
      <c r="U2" s="254"/>
      <c r="V2" s="255"/>
      <c r="W2" s="256"/>
      <c r="X2" s="251"/>
      <c r="Y2" s="251"/>
      <c r="Z2" s="252"/>
      <c r="AA2" s="248"/>
      <c r="AB2" s="254"/>
      <c r="AC2" s="255"/>
      <c r="AD2" s="257"/>
      <c r="AE2" s="258"/>
      <c r="AF2" s="258"/>
      <c r="AG2" s="259"/>
    </row>
    <row r="3" spans="1:44" s="6" customFormat="1" ht="6" customHeight="1" thickBot="1" x14ac:dyDescent="0.3">
      <c r="A3" s="115"/>
      <c r="B3" s="115"/>
      <c r="C3" s="115"/>
      <c r="D3" s="24"/>
      <c r="E3" s="24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</row>
    <row r="4" spans="1:44" s="2" customFormat="1" ht="44.25" customHeight="1" thickBot="1" x14ac:dyDescent="0.25">
      <c r="A4" s="240" t="s">
        <v>15</v>
      </c>
      <c r="B4" s="241"/>
      <c r="C4" s="242"/>
      <c r="D4" s="243"/>
      <c r="E4" s="244"/>
      <c r="F4" s="244"/>
      <c r="G4" s="244"/>
      <c r="H4" s="244"/>
      <c r="I4" s="244"/>
      <c r="J4" s="244"/>
      <c r="K4" s="244"/>
      <c r="L4" s="244"/>
      <c r="M4" s="245"/>
      <c r="O4" s="61"/>
      <c r="S4" s="248"/>
      <c r="T4" s="249"/>
      <c r="U4" s="249"/>
      <c r="V4" s="250"/>
      <c r="W4" s="260"/>
      <c r="X4" s="261"/>
      <c r="Y4" s="261"/>
      <c r="Z4" s="261"/>
      <c r="AA4" s="261"/>
      <c r="AB4" s="261"/>
      <c r="AC4" s="261"/>
      <c r="AD4" s="261"/>
      <c r="AE4" s="261"/>
      <c r="AF4" s="261"/>
      <c r="AG4" s="262"/>
    </row>
    <row r="5" spans="1:44" s="6" customFormat="1" ht="6" customHeight="1" thickBot="1" x14ac:dyDescent="0.3">
      <c r="A5" s="115"/>
      <c r="B5" s="115"/>
      <c r="C5" s="115"/>
      <c r="D5" s="24"/>
      <c r="E5" s="24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</row>
    <row r="6" spans="1:44" s="5" customFormat="1" ht="48" customHeight="1" thickBot="1" x14ac:dyDescent="0.25">
      <c r="A6" s="240" t="s">
        <v>16</v>
      </c>
      <c r="B6" s="241"/>
      <c r="C6" s="242"/>
      <c r="D6" s="243"/>
      <c r="E6" s="244"/>
      <c r="F6" s="244"/>
      <c r="G6" s="244"/>
      <c r="H6" s="244"/>
      <c r="I6" s="244"/>
      <c r="J6" s="244"/>
      <c r="K6" s="244"/>
      <c r="L6" s="244"/>
      <c r="M6" s="245"/>
      <c r="N6" s="246"/>
      <c r="O6" s="247"/>
      <c r="P6" s="247"/>
      <c r="Q6" s="247"/>
      <c r="R6" s="247"/>
      <c r="S6" s="248"/>
      <c r="T6" s="249"/>
      <c r="U6" s="249"/>
      <c r="V6" s="250"/>
      <c r="W6" s="243"/>
      <c r="X6" s="251"/>
      <c r="Y6" s="251"/>
      <c r="Z6" s="251"/>
      <c r="AA6" s="251"/>
      <c r="AB6" s="251"/>
      <c r="AC6" s="251"/>
      <c r="AD6" s="251"/>
      <c r="AE6" s="251"/>
      <c r="AF6" s="251"/>
      <c r="AG6" s="252"/>
    </row>
    <row r="7" spans="1:44" s="6" customFormat="1" ht="6" customHeight="1" thickBot="1" x14ac:dyDescent="0.3">
      <c r="A7" s="115"/>
      <c r="B7" s="115"/>
      <c r="C7" s="115"/>
      <c r="D7" s="24"/>
      <c r="E7" s="24"/>
      <c r="F7" s="25"/>
      <c r="G7" s="25"/>
      <c r="H7" s="25"/>
      <c r="I7" s="25"/>
      <c r="J7" s="25"/>
      <c r="K7" s="25"/>
      <c r="L7" s="25"/>
      <c r="M7" s="25"/>
      <c r="N7" s="247"/>
      <c r="O7" s="247"/>
      <c r="P7" s="247"/>
      <c r="Q7" s="247"/>
      <c r="R7" s="247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</row>
    <row r="8" spans="1:44" s="6" customFormat="1" ht="48" customHeight="1" thickBot="1" x14ac:dyDescent="0.3">
      <c r="A8" s="240" t="s">
        <v>17</v>
      </c>
      <c r="B8" s="241"/>
      <c r="C8" s="242"/>
      <c r="D8" s="243"/>
      <c r="E8" s="244"/>
      <c r="F8" s="244"/>
      <c r="G8" s="244"/>
      <c r="H8" s="244"/>
      <c r="I8" s="244"/>
      <c r="J8" s="244"/>
      <c r="K8" s="244"/>
      <c r="L8" s="244"/>
      <c r="M8" s="245"/>
      <c r="N8" s="247"/>
      <c r="O8" s="247"/>
      <c r="P8" s="247"/>
      <c r="Q8" s="247"/>
      <c r="R8" s="247"/>
      <c r="S8" s="248"/>
      <c r="T8" s="249"/>
      <c r="U8" s="249"/>
      <c r="V8" s="249"/>
      <c r="W8" s="243"/>
      <c r="X8" s="251"/>
      <c r="Y8" s="251"/>
      <c r="Z8" s="251"/>
      <c r="AA8" s="251"/>
      <c r="AB8" s="251"/>
      <c r="AC8" s="251"/>
      <c r="AD8" s="251"/>
      <c r="AE8" s="251"/>
      <c r="AF8" s="251"/>
      <c r="AG8" s="252"/>
    </row>
    <row r="9" spans="1:44" s="6" customFormat="1" ht="6" customHeight="1" thickBot="1" x14ac:dyDescent="0.3">
      <c r="A9" s="14"/>
      <c r="B9" s="14"/>
      <c r="C9" s="14"/>
      <c r="D9" s="14"/>
      <c r="E9" s="14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8"/>
    </row>
    <row r="10" spans="1:44" s="6" customFormat="1" ht="42" customHeight="1" x14ac:dyDescent="0.25">
      <c r="A10" s="220" t="s">
        <v>18</v>
      </c>
      <c r="B10" s="222" t="s">
        <v>19</v>
      </c>
      <c r="C10" s="224" t="s">
        <v>31</v>
      </c>
      <c r="D10" s="222"/>
      <c r="E10" s="225"/>
      <c r="F10" s="229" t="s">
        <v>21</v>
      </c>
      <c r="G10" s="230"/>
      <c r="H10" s="230"/>
      <c r="I10" s="230"/>
      <c r="J10" s="230"/>
      <c r="K10" s="230"/>
      <c r="L10" s="230"/>
      <c r="M10" s="231"/>
      <c r="N10" s="220" t="s">
        <v>23</v>
      </c>
      <c r="O10" s="120" t="s">
        <v>6</v>
      </c>
      <c r="P10" s="232" t="s">
        <v>25</v>
      </c>
      <c r="Q10" s="234" t="s">
        <v>28</v>
      </c>
      <c r="R10" s="235"/>
      <c r="S10" s="236" t="s">
        <v>32</v>
      </c>
      <c r="T10" s="237"/>
      <c r="U10" s="238" t="s">
        <v>4</v>
      </c>
      <c r="V10" s="198" t="s">
        <v>34</v>
      </c>
      <c r="W10" s="116"/>
      <c r="X10" s="117"/>
      <c r="Y10" s="117"/>
      <c r="Z10" s="117"/>
      <c r="AA10" s="118"/>
      <c r="AB10" s="37"/>
      <c r="AC10" s="38"/>
      <c r="AD10" s="38"/>
      <c r="AE10" s="41"/>
      <c r="AF10" s="41"/>
      <c r="AG10" s="42"/>
      <c r="AJ10" s="50"/>
      <c r="AK10" s="51"/>
      <c r="AL10" s="52"/>
      <c r="AM10" s="53"/>
      <c r="AN10" s="53"/>
      <c r="AO10" s="201" t="s">
        <v>10</v>
      </c>
      <c r="AP10" s="202"/>
      <c r="AQ10" s="201" t="s">
        <v>11</v>
      </c>
      <c r="AR10" s="202"/>
    </row>
    <row r="11" spans="1:44" s="5" customFormat="1" ht="36" customHeight="1" x14ac:dyDescent="0.3">
      <c r="A11" s="221"/>
      <c r="B11" s="223"/>
      <c r="C11" s="226"/>
      <c r="D11" s="227"/>
      <c r="E11" s="228"/>
      <c r="F11" s="203" t="s">
        <v>20</v>
      </c>
      <c r="G11" s="204"/>
      <c r="H11" s="205"/>
      <c r="I11" s="206" t="s">
        <v>22</v>
      </c>
      <c r="J11" s="204"/>
      <c r="K11" s="204"/>
      <c r="L11" s="204"/>
      <c r="M11" s="207"/>
      <c r="N11" s="221"/>
      <c r="O11" s="121" t="s">
        <v>24</v>
      </c>
      <c r="P11" s="233"/>
      <c r="Q11" s="125" t="s">
        <v>29</v>
      </c>
      <c r="R11" s="127" t="s">
        <v>27</v>
      </c>
      <c r="S11" s="129" t="s">
        <v>26</v>
      </c>
      <c r="T11" s="131" t="s">
        <v>33</v>
      </c>
      <c r="U11" s="239"/>
      <c r="V11" s="199"/>
      <c r="W11" s="263"/>
      <c r="X11" s="210"/>
      <c r="Y11" s="210"/>
      <c r="Z11" s="210"/>
      <c r="AA11" s="210"/>
      <c r="AB11" s="29"/>
      <c r="AC11" s="13"/>
      <c r="AD11" s="13"/>
      <c r="AE11"/>
      <c r="AF11"/>
      <c r="AG11" s="43"/>
      <c r="AJ11" s="54" t="s">
        <v>10</v>
      </c>
      <c r="AK11" s="55" t="s">
        <v>1</v>
      </c>
      <c r="AL11" s="56" t="s">
        <v>2</v>
      </c>
      <c r="AM11" s="57" t="s">
        <v>12</v>
      </c>
      <c r="AN11" s="57" t="s">
        <v>13</v>
      </c>
      <c r="AO11" s="58" t="s">
        <v>0</v>
      </c>
      <c r="AP11" s="58" t="s">
        <v>3</v>
      </c>
      <c r="AQ11" s="58" t="s">
        <v>0</v>
      </c>
      <c r="AR11" s="58" t="s">
        <v>3</v>
      </c>
    </row>
    <row r="12" spans="1:44" s="5" customFormat="1" ht="24.75" thickBot="1" x14ac:dyDescent="0.25">
      <c r="A12" s="30"/>
      <c r="B12" s="31"/>
      <c r="C12" s="27"/>
      <c r="D12" s="26"/>
      <c r="E12" s="28"/>
      <c r="F12" s="32"/>
      <c r="G12" s="33"/>
      <c r="H12" s="34"/>
      <c r="I12" s="35"/>
      <c r="J12" s="33"/>
      <c r="K12" s="33"/>
      <c r="L12" s="33"/>
      <c r="M12" s="36"/>
      <c r="N12" s="30"/>
      <c r="O12" s="122" t="s">
        <v>5</v>
      </c>
      <c r="P12" s="123" t="s">
        <v>5</v>
      </c>
      <c r="Q12" s="126" t="s">
        <v>8</v>
      </c>
      <c r="R12" s="128" t="s">
        <v>9</v>
      </c>
      <c r="S12" s="130" t="s">
        <v>8</v>
      </c>
      <c r="T12" s="132" t="s">
        <v>9</v>
      </c>
      <c r="U12" s="124"/>
      <c r="V12" s="200"/>
      <c r="W12" s="264"/>
      <c r="X12" s="211"/>
      <c r="Y12" s="211"/>
      <c r="Z12" s="211"/>
      <c r="AA12" s="211"/>
      <c r="AB12" s="29"/>
      <c r="AC12" s="13"/>
      <c r="AD12" s="13"/>
      <c r="AE12"/>
      <c r="AF12"/>
      <c r="AG12" s="43"/>
      <c r="AJ12" s="59"/>
      <c r="AK12" s="59"/>
      <c r="AL12" s="59"/>
      <c r="AM12" s="59"/>
      <c r="AN12" s="59"/>
      <c r="AO12" s="59"/>
      <c r="AP12" s="59"/>
      <c r="AQ12" s="59"/>
      <c r="AR12" s="59"/>
    </row>
    <row r="13" spans="1:44" s="5" customFormat="1" ht="32.1" customHeight="1" x14ac:dyDescent="0.2">
      <c r="A13" s="74">
        <f>IF(B13&lt;&gt;"",B13,"")</f>
        <v>45250</v>
      </c>
      <c r="B13" s="75">
        <v>45250</v>
      </c>
      <c r="C13" s="212"/>
      <c r="D13" s="213"/>
      <c r="E13" s="214"/>
      <c r="F13" s="215"/>
      <c r="G13" s="216"/>
      <c r="H13" s="217"/>
      <c r="I13" s="218"/>
      <c r="J13" s="216"/>
      <c r="K13" s="216"/>
      <c r="L13" s="216"/>
      <c r="M13" s="219"/>
      <c r="N13" s="76"/>
      <c r="O13" s="77">
        <v>7</v>
      </c>
      <c r="P13" s="78">
        <v>12</v>
      </c>
      <c r="Q13" s="119">
        <f>P13-O13</f>
        <v>5</v>
      </c>
      <c r="R13" s="79">
        <f>AP13-AR13</f>
        <v>0</v>
      </c>
      <c r="S13" s="79">
        <f>AQ13</f>
        <v>0</v>
      </c>
      <c r="T13" s="80">
        <f>AR13</f>
        <v>0</v>
      </c>
      <c r="U13" s="81">
        <v>9.5</v>
      </c>
      <c r="V13" s="82"/>
      <c r="W13" s="83"/>
      <c r="X13" s="84"/>
      <c r="Y13" s="84"/>
      <c r="Z13" s="85"/>
      <c r="AA13" s="86"/>
      <c r="AB13" s="189"/>
      <c r="AC13" s="190"/>
      <c r="AD13" s="190"/>
      <c r="AE13" s="190"/>
      <c r="AF13" s="190"/>
      <c r="AG13" s="191"/>
      <c r="AJ13" s="60">
        <f t="shared" ref="AJ13:AJ35" si="0">IF(B13="",0,WEEKDAY(B13))</f>
        <v>2</v>
      </c>
      <c r="AK13" s="60">
        <f t="shared" ref="AK13:AK35" si="1">IF(AND(AJ13&gt;0,AJ13&lt;8),IFERROR(VALUE(MID(O13,1,LEN(TEXT(O13,"0.00"))-3))+RIGHT(TEXT(O13,"0.00"),2)/60,0),0)</f>
        <v>7</v>
      </c>
      <c r="AL13" s="60">
        <f t="shared" ref="AL13:AL35" si="2">IF(AND(AJ13&gt;0,AJ13&lt;8),IFERROR(VALUE(MID(P13,1,LEN(TEXT(P13,"0.00"))-3))+RIGHT(TEXT(P13,"0.00"),2)/60,0),0)</f>
        <v>12</v>
      </c>
      <c r="AM13" s="60">
        <f t="shared" ref="AM13:AM36" si="3">IF(AK13&gt;AL13,AL13+24,AL13)</f>
        <v>12</v>
      </c>
      <c r="AN13" s="60">
        <f t="shared" ref="AN13:AN36" si="4">AM13-AK13</f>
        <v>5</v>
      </c>
      <c r="AO13" s="60">
        <f t="shared" ref="AO13:AO36" si="5">AN13-AP13</f>
        <v>5</v>
      </c>
      <c r="AP13" s="60">
        <f t="shared" ref="AP13:AP36" si="6">IF(AN13&gt;0,MAX(0,MIN(6,AM13)-AK13)+MAX(0,MIN(6,AM13)-AM13)+MAX(0,MIN(30,AM13)-20)-MAX(0,AK13-20),0)</f>
        <v>0</v>
      </c>
      <c r="AQ13" s="60">
        <f t="shared" ref="AQ13:AQ36" si="7">MAX(0,IF(OR(AJ13=1,AJ13=7),AO13,0)-IF(AJ13=1,MAX(0,AM13-30),IF(AJ13=7,MAX(0,20-AK13)+MIN(0,AM13-20),0)))</f>
        <v>0</v>
      </c>
      <c r="AR13" s="60">
        <f t="shared" ref="AR13:AR36" si="8">MAX(0,IF(OR(AJ13=1,AJ13=7,AJ13=2),AP13,0)-IF(AJ13=7,MAX(0,6-AK13),IF(AJ13=2,MAX(0,AM13-20),0)))</f>
        <v>0</v>
      </c>
    </row>
    <row r="14" spans="1:44" s="5" customFormat="1" ht="32.1" customHeight="1" x14ac:dyDescent="0.2">
      <c r="A14" s="87" t="str">
        <f t="shared" ref="A14:A36" si="9">IF(B14&lt;&gt;"",B14,"")</f>
        <v/>
      </c>
      <c r="B14" s="88"/>
      <c r="C14" s="163"/>
      <c r="D14" s="164"/>
      <c r="E14" s="165"/>
      <c r="F14" s="166"/>
      <c r="G14" s="167"/>
      <c r="H14" s="168"/>
      <c r="I14" s="169"/>
      <c r="J14" s="170"/>
      <c r="K14" s="170"/>
      <c r="L14" s="170"/>
      <c r="M14" s="171"/>
      <c r="N14" s="89"/>
      <c r="O14" s="90">
        <v>13</v>
      </c>
      <c r="P14" s="91">
        <v>17.5</v>
      </c>
      <c r="Q14" s="119">
        <f>P14-O14</f>
        <v>4.5</v>
      </c>
      <c r="R14" s="93">
        <f>AP14-AR14</f>
        <v>0</v>
      </c>
      <c r="S14" s="93">
        <f>AQ14</f>
        <v>0</v>
      </c>
      <c r="T14" s="94">
        <f>AR14</f>
        <v>0</v>
      </c>
      <c r="U14" s="95">
        <f>AN14</f>
        <v>0</v>
      </c>
      <c r="V14" s="96"/>
      <c r="W14" s="97"/>
      <c r="X14" s="98"/>
      <c r="Y14" s="98"/>
      <c r="Z14" s="99"/>
      <c r="AA14" s="100"/>
      <c r="AB14" s="192"/>
      <c r="AC14" s="193"/>
      <c r="AD14" s="193"/>
      <c r="AE14" s="193"/>
      <c r="AF14" s="193"/>
      <c r="AG14" s="194"/>
      <c r="AJ14" s="60">
        <f t="shared" si="0"/>
        <v>0</v>
      </c>
      <c r="AK14" s="60">
        <f>IF(AND(AJ14&gt;0,AJ14&lt;8),IFERROR(VALUE(MID(O14,1,LEN(TEXT(O14,"0.00"))-3))+RIGHT(TEXT(O14,"0.00"),2)/60,0),0)</f>
        <v>0</v>
      </c>
      <c r="AL14" s="60">
        <f>IF(AND(AJ14&gt;0,AJ14&lt;8),IFERROR(VALUE(MID(P14,1,LEN(TEXT(P14,"0.00"))-3))+RIGHT(TEXT(P14,"0.00"),2)/60,0),0)</f>
        <v>0</v>
      </c>
      <c r="AM14" s="60">
        <f>IF(AK14&gt;AL14,AL14+24,AL14)</f>
        <v>0</v>
      </c>
      <c r="AN14" s="60">
        <f>AM14-AK14</f>
        <v>0</v>
      </c>
      <c r="AO14" s="60">
        <f>AN14-AP14</f>
        <v>0</v>
      </c>
      <c r="AP14" s="60">
        <f>IF(AN14&gt;0,MAX(0,MIN(6,AM14)-AK14)+MAX(0,MIN(6,AM14)-AM14)+MAX(0,MIN(30,AM14)-20)-MAX(0,AK14-20),0)</f>
        <v>0</v>
      </c>
      <c r="AQ14" s="60">
        <f>MAX(0,IF(OR(AJ14=1,AJ14=7),AO14,0)-IF(AJ14=1,MAX(0,AM14-30),IF(AJ14=7,MAX(0,20-AK14)+MIN(0,AM14-20),0)))</f>
        <v>0</v>
      </c>
      <c r="AR14" s="60">
        <f>MAX(0,IF(OR(AJ14=1,AJ14=7,AJ14=2),AP14,0)-IF(AJ14=7,MAX(0,6-AK14),IF(AJ14=2,MAX(0,AM14-20),0)))</f>
        <v>0</v>
      </c>
    </row>
    <row r="15" spans="1:44" s="5" customFormat="1" ht="32.1" customHeight="1" x14ac:dyDescent="0.2">
      <c r="A15" s="87" t="str">
        <f t="shared" si="9"/>
        <v/>
      </c>
      <c r="B15" s="88"/>
      <c r="C15" s="163"/>
      <c r="D15" s="164"/>
      <c r="E15" s="165"/>
      <c r="F15" s="166"/>
      <c r="G15" s="167"/>
      <c r="H15" s="168"/>
      <c r="I15" s="169"/>
      <c r="J15" s="170"/>
      <c r="K15" s="170"/>
      <c r="L15" s="170"/>
      <c r="M15" s="171"/>
      <c r="N15" s="89"/>
      <c r="O15" s="90"/>
      <c r="P15" s="91"/>
      <c r="Q15" s="119">
        <f>P15-O15</f>
        <v>0</v>
      </c>
      <c r="R15" s="93">
        <f t="shared" ref="Q15:R35" si="10">AP15-AR15</f>
        <v>0</v>
      </c>
      <c r="S15" s="93">
        <f t="shared" ref="S15:T35" si="11">AQ15</f>
        <v>0</v>
      </c>
      <c r="T15" s="94">
        <f t="shared" si="11"/>
        <v>0</v>
      </c>
      <c r="U15" s="95">
        <f t="shared" ref="U15:U35" si="12">AN15</f>
        <v>0</v>
      </c>
      <c r="V15" s="96"/>
      <c r="W15" s="97"/>
      <c r="X15" s="98"/>
      <c r="Y15" s="98"/>
      <c r="Z15" s="99"/>
      <c r="AA15" s="100"/>
      <c r="AB15" s="195"/>
      <c r="AC15" s="196"/>
      <c r="AD15" s="196"/>
      <c r="AE15" s="196"/>
      <c r="AF15" s="196"/>
      <c r="AG15" s="197"/>
      <c r="AJ15" s="60">
        <f t="shared" si="0"/>
        <v>0</v>
      </c>
      <c r="AK15" s="60">
        <f t="shared" si="1"/>
        <v>0</v>
      </c>
      <c r="AL15" s="60">
        <f t="shared" si="2"/>
        <v>0</v>
      </c>
      <c r="AM15" s="60">
        <f t="shared" si="3"/>
        <v>0</v>
      </c>
      <c r="AN15" s="60">
        <f t="shared" si="4"/>
        <v>0</v>
      </c>
      <c r="AO15" s="60">
        <f t="shared" si="5"/>
        <v>0</v>
      </c>
      <c r="AP15" s="60">
        <f t="shared" si="6"/>
        <v>0</v>
      </c>
      <c r="AQ15" s="60">
        <f t="shared" si="7"/>
        <v>0</v>
      </c>
      <c r="AR15" s="60">
        <f t="shared" si="8"/>
        <v>0</v>
      </c>
    </row>
    <row r="16" spans="1:44" s="5" customFormat="1" ht="32.1" customHeight="1" thickBot="1" x14ac:dyDescent="0.25">
      <c r="A16" s="87">
        <f t="shared" si="9"/>
        <v>45252</v>
      </c>
      <c r="B16" s="88">
        <v>45252</v>
      </c>
      <c r="C16" s="163"/>
      <c r="D16" s="164"/>
      <c r="E16" s="165"/>
      <c r="F16" s="166"/>
      <c r="G16" s="167"/>
      <c r="H16" s="168"/>
      <c r="I16" s="169"/>
      <c r="J16" s="170"/>
      <c r="K16" s="170"/>
      <c r="L16" s="170"/>
      <c r="M16" s="171"/>
      <c r="N16" s="89"/>
      <c r="O16" s="90">
        <v>4</v>
      </c>
      <c r="P16" s="91">
        <v>11</v>
      </c>
      <c r="Q16" s="119">
        <v>5</v>
      </c>
      <c r="R16" s="93">
        <v>2</v>
      </c>
      <c r="S16" s="93">
        <f t="shared" si="11"/>
        <v>0</v>
      </c>
      <c r="T16" s="94">
        <f t="shared" si="11"/>
        <v>0</v>
      </c>
      <c r="U16" s="95">
        <v>10</v>
      </c>
      <c r="V16" s="96"/>
      <c r="W16" s="97"/>
      <c r="X16" s="98"/>
      <c r="Y16" s="98"/>
      <c r="Z16" s="99"/>
      <c r="AA16" s="100"/>
      <c r="AB16" s="15"/>
      <c r="AC16" s="16"/>
      <c r="AD16" s="16"/>
      <c r="AE16" s="16"/>
      <c r="AF16" s="16"/>
      <c r="AG16" s="17"/>
      <c r="AJ16" s="60">
        <f t="shared" si="0"/>
        <v>4</v>
      </c>
      <c r="AK16" s="60">
        <f t="shared" si="1"/>
        <v>4</v>
      </c>
      <c r="AL16" s="60">
        <f t="shared" si="2"/>
        <v>11</v>
      </c>
      <c r="AM16" s="60">
        <f t="shared" si="3"/>
        <v>11</v>
      </c>
      <c r="AN16" s="60">
        <f t="shared" si="4"/>
        <v>7</v>
      </c>
      <c r="AO16" s="60">
        <f t="shared" si="5"/>
        <v>5</v>
      </c>
      <c r="AP16" s="60">
        <f t="shared" si="6"/>
        <v>2</v>
      </c>
      <c r="AQ16" s="60">
        <f t="shared" si="7"/>
        <v>0</v>
      </c>
      <c r="AR16" s="60">
        <f t="shared" si="8"/>
        <v>0</v>
      </c>
    </row>
    <row r="17" spans="1:44" s="5" customFormat="1" ht="32.1" customHeight="1" x14ac:dyDescent="0.2">
      <c r="A17" s="87" t="str">
        <f t="shared" si="9"/>
        <v/>
      </c>
      <c r="B17" s="88"/>
      <c r="C17" s="163"/>
      <c r="D17" s="164"/>
      <c r="E17" s="165"/>
      <c r="F17" s="166"/>
      <c r="G17" s="167"/>
      <c r="H17" s="168"/>
      <c r="I17" s="169"/>
      <c r="J17" s="170"/>
      <c r="K17" s="170"/>
      <c r="L17" s="170"/>
      <c r="M17" s="171"/>
      <c r="N17" s="89"/>
      <c r="O17" s="90">
        <v>12</v>
      </c>
      <c r="P17" s="91">
        <v>15</v>
      </c>
      <c r="Q17" s="119">
        <f t="shared" ref="Q17:Q23" si="13">P17-O17</f>
        <v>3</v>
      </c>
      <c r="R17" s="93">
        <f t="shared" si="10"/>
        <v>0</v>
      </c>
      <c r="S17" s="93">
        <f t="shared" si="11"/>
        <v>0</v>
      </c>
      <c r="T17" s="94">
        <f t="shared" si="11"/>
        <v>0</v>
      </c>
      <c r="U17" s="95">
        <f t="shared" si="12"/>
        <v>0</v>
      </c>
      <c r="V17" s="96"/>
      <c r="W17" s="97"/>
      <c r="X17" s="98"/>
      <c r="Y17" s="98"/>
      <c r="Z17" s="99"/>
      <c r="AA17" s="100"/>
      <c r="AB17" s="189"/>
      <c r="AC17" s="190"/>
      <c r="AD17" s="190"/>
      <c r="AE17" s="190"/>
      <c r="AF17" s="190"/>
      <c r="AG17" s="191"/>
      <c r="AJ17" s="60">
        <f t="shared" si="0"/>
        <v>0</v>
      </c>
      <c r="AK17" s="60">
        <f t="shared" si="1"/>
        <v>0</v>
      </c>
      <c r="AL17" s="60">
        <f t="shared" si="2"/>
        <v>0</v>
      </c>
      <c r="AM17" s="60">
        <f t="shared" si="3"/>
        <v>0</v>
      </c>
      <c r="AN17" s="60">
        <f t="shared" si="4"/>
        <v>0</v>
      </c>
      <c r="AO17" s="60">
        <f t="shared" si="5"/>
        <v>0</v>
      </c>
      <c r="AP17" s="60">
        <f t="shared" si="6"/>
        <v>0</v>
      </c>
      <c r="AQ17" s="60">
        <f t="shared" si="7"/>
        <v>0</v>
      </c>
      <c r="AR17" s="60">
        <f t="shared" si="8"/>
        <v>0</v>
      </c>
    </row>
    <row r="18" spans="1:44" s="5" customFormat="1" ht="32.1" customHeight="1" x14ac:dyDescent="0.2">
      <c r="A18" s="87" t="str">
        <f t="shared" si="9"/>
        <v/>
      </c>
      <c r="B18" s="88"/>
      <c r="C18" s="163"/>
      <c r="D18" s="164"/>
      <c r="E18" s="165"/>
      <c r="F18" s="166"/>
      <c r="G18" s="167"/>
      <c r="H18" s="168"/>
      <c r="I18" s="169"/>
      <c r="J18" s="170"/>
      <c r="K18" s="170"/>
      <c r="L18" s="170"/>
      <c r="M18" s="171"/>
      <c r="N18" s="89"/>
      <c r="O18" s="90"/>
      <c r="P18" s="91"/>
      <c r="Q18" s="119">
        <f t="shared" si="13"/>
        <v>0</v>
      </c>
      <c r="R18" s="93">
        <f t="shared" si="10"/>
        <v>0</v>
      </c>
      <c r="S18" s="93">
        <f t="shared" si="11"/>
        <v>0</v>
      </c>
      <c r="T18" s="94">
        <f t="shared" si="11"/>
        <v>0</v>
      </c>
      <c r="U18" s="95">
        <f t="shared" si="12"/>
        <v>0</v>
      </c>
      <c r="V18" s="96"/>
      <c r="W18" s="97"/>
      <c r="X18" s="98"/>
      <c r="Y18" s="98"/>
      <c r="Z18" s="99"/>
      <c r="AA18" s="100"/>
      <c r="AB18" s="192"/>
      <c r="AC18" s="193"/>
      <c r="AD18" s="193"/>
      <c r="AE18" s="193"/>
      <c r="AF18" s="193"/>
      <c r="AG18" s="194"/>
      <c r="AJ18" s="60">
        <f t="shared" si="0"/>
        <v>0</v>
      </c>
      <c r="AK18" s="60">
        <f t="shared" si="1"/>
        <v>0</v>
      </c>
      <c r="AL18" s="60">
        <f t="shared" si="2"/>
        <v>0</v>
      </c>
      <c r="AM18" s="60">
        <f t="shared" si="3"/>
        <v>0</v>
      </c>
      <c r="AN18" s="60">
        <f t="shared" si="4"/>
        <v>0</v>
      </c>
      <c r="AO18" s="60">
        <f t="shared" si="5"/>
        <v>0</v>
      </c>
      <c r="AP18" s="60">
        <f t="shared" si="6"/>
        <v>0</v>
      </c>
      <c r="AQ18" s="60">
        <f t="shared" si="7"/>
        <v>0</v>
      </c>
      <c r="AR18" s="60">
        <f t="shared" si="8"/>
        <v>0</v>
      </c>
    </row>
    <row r="19" spans="1:44" s="5" customFormat="1" ht="32.1" customHeight="1" x14ac:dyDescent="0.2">
      <c r="A19" s="87">
        <f t="shared" si="9"/>
        <v>45255</v>
      </c>
      <c r="B19" s="88">
        <v>45255</v>
      </c>
      <c r="C19" s="163"/>
      <c r="D19" s="164"/>
      <c r="E19" s="165"/>
      <c r="F19" s="166"/>
      <c r="G19" s="167"/>
      <c r="H19" s="168"/>
      <c r="I19" s="169"/>
      <c r="J19" s="170"/>
      <c r="K19" s="170"/>
      <c r="L19" s="170"/>
      <c r="M19" s="171"/>
      <c r="N19" s="89"/>
      <c r="O19" s="90">
        <v>20</v>
      </c>
      <c r="P19" s="91">
        <v>23</v>
      </c>
      <c r="Q19" s="119"/>
      <c r="R19" s="93">
        <f t="shared" si="10"/>
        <v>0</v>
      </c>
      <c r="S19" s="93">
        <f t="shared" si="11"/>
        <v>0</v>
      </c>
      <c r="T19" s="94">
        <v>3</v>
      </c>
      <c r="U19" s="95">
        <v>8</v>
      </c>
      <c r="V19" s="96"/>
      <c r="W19" s="97"/>
      <c r="X19" s="98"/>
      <c r="Y19" s="98"/>
      <c r="Z19" s="99"/>
      <c r="AA19" s="100"/>
      <c r="AB19" s="195"/>
      <c r="AC19" s="196"/>
      <c r="AD19" s="196"/>
      <c r="AE19" s="196"/>
      <c r="AF19" s="196"/>
      <c r="AG19" s="197"/>
      <c r="AJ19" s="60">
        <f t="shared" si="0"/>
        <v>7</v>
      </c>
      <c r="AK19" s="60">
        <f t="shared" si="1"/>
        <v>20</v>
      </c>
      <c r="AL19" s="60">
        <f t="shared" si="2"/>
        <v>23</v>
      </c>
      <c r="AM19" s="60">
        <f t="shared" si="3"/>
        <v>23</v>
      </c>
      <c r="AN19" s="60">
        <f t="shared" si="4"/>
        <v>3</v>
      </c>
      <c r="AO19" s="60">
        <f t="shared" si="5"/>
        <v>0</v>
      </c>
      <c r="AP19" s="60">
        <f t="shared" si="6"/>
        <v>3</v>
      </c>
      <c r="AQ19" s="60">
        <f t="shared" si="7"/>
        <v>0</v>
      </c>
      <c r="AR19" s="60">
        <f t="shared" si="8"/>
        <v>3</v>
      </c>
    </row>
    <row r="20" spans="1:44" s="5" customFormat="1" ht="32.1" customHeight="1" x14ac:dyDescent="0.2">
      <c r="A20" s="87" t="str">
        <f t="shared" si="9"/>
        <v/>
      </c>
      <c r="B20" s="88"/>
      <c r="C20" s="163"/>
      <c r="D20" s="164"/>
      <c r="E20" s="165"/>
      <c r="F20" s="166"/>
      <c r="G20" s="167"/>
      <c r="H20" s="168"/>
      <c r="I20" s="169"/>
      <c r="J20" s="170"/>
      <c r="K20" s="170"/>
      <c r="L20" s="170"/>
      <c r="M20" s="171"/>
      <c r="N20" s="89"/>
      <c r="O20" s="90">
        <v>24</v>
      </c>
      <c r="P20" s="91">
        <v>5</v>
      </c>
      <c r="Q20" s="119"/>
      <c r="R20" s="93">
        <f t="shared" si="10"/>
        <v>0</v>
      </c>
      <c r="S20" s="93">
        <f t="shared" si="11"/>
        <v>0</v>
      </c>
      <c r="T20" s="94">
        <v>5</v>
      </c>
      <c r="U20" s="95">
        <f t="shared" si="12"/>
        <v>0</v>
      </c>
      <c r="V20" s="96"/>
      <c r="W20" s="97"/>
      <c r="X20" s="98"/>
      <c r="Y20" s="98"/>
      <c r="Z20" s="99"/>
      <c r="AA20" s="100"/>
      <c r="AB20" s="18"/>
      <c r="AC20" s="19"/>
      <c r="AD20" s="19"/>
      <c r="AE20" s="19"/>
      <c r="AF20" s="19"/>
      <c r="AG20" s="20"/>
      <c r="AJ20" s="60">
        <f t="shared" si="0"/>
        <v>0</v>
      </c>
      <c r="AK20" s="60">
        <f t="shared" si="1"/>
        <v>0</v>
      </c>
      <c r="AL20" s="60">
        <f t="shared" si="2"/>
        <v>0</v>
      </c>
      <c r="AM20" s="60">
        <f t="shared" si="3"/>
        <v>0</v>
      </c>
      <c r="AN20" s="60">
        <f t="shared" si="4"/>
        <v>0</v>
      </c>
      <c r="AO20" s="60">
        <f t="shared" si="5"/>
        <v>0</v>
      </c>
      <c r="AP20" s="60">
        <f t="shared" si="6"/>
        <v>0</v>
      </c>
      <c r="AQ20" s="60">
        <f t="shared" si="7"/>
        <v>0</v>
      </c>
      <c r="AR20" s="60">
        <f t="shared" si="8"/>
        <v>0</v>
      </c>
    </row>
    <row r="21" spans="1:44" s="5" customFormat="1" ht="32.1" customHeight="1" x14ac:dyDescent="0.2">
      <c r="A21" s="87" t="str">
        <f t="shared" si="9"/>
        <v/>
      </c>
      <c r="B21" s="88"/>
      <c r="C21" s="163"/>
      <c r="D21" s="164"/>
      <c r="E21" s="165"/>
      <c r="F21" s="166"/>
      <c r="G21" s="167"/>
      <c r="H21" s="168"/>
      <c r="I21" s="169"/>
      <c r="J21" s="170"/>
      <c r="K21" s="170"/>
      <c r="L21" s="170"/>
      <c r="M21" s="171"/>
      <c r="N21" s="89"/>
      <c r="O21" s="90"/>
      <c r="P21" s="91"/>
      <c r="Q21" s="119">
        <f t="shared" si="13"/>
        <v>0</v>
      </c>
      <c r="R21" s="93">
        <f t="shared" si="10"/>
        <v>0</v>
      </c>
      <c r="S21" s="93">
        <f t="shared" si="11"/>
        <v>0</v>
      </c>
      <c r="T21" s="94">
        <f t="shared" si="11"/>
        <v>0</v>
      </c>
      <c r="U21" s="95">
        <f t="shared" si="12"/>
        <v>0</v>
      </c>
      <c r="V21" s="96"/>
      <c r="W21" s="97"/>
      <c r="X21" s="98"/>
      <c r="Y21" s="98"/>
      <c r="Z21" s="99"/>
      <c r="AA21" s="100"/>
      <c r="AB21" s="192"/>
      <c r="AC21" s="193"/>
      <c r="AD21" s="193"/>
      <c r="AE21" s="193"/>
      <c r="AF21" s="193"/>
      <c r="AG21" s="194"/>
      <c r="AJ21" s="60">
        <f t="shared" si="0"/>
        <v>0</v>
      </c>
      <c r="AK21" s="60">
        <f t="shared" si="1"/>
        <v>0</v>
      </c>
      <c r="AL21" s="60">
        <f t="shared" si="2"/>
        <v>0</v>
      </c>
      <c r="AM21" s="60">
        <f t="shared" si="3"/>
        <v>0</v>
      </c>
      <c r="AN21" s="60">
        <f t="shared" si="4"/>
        <v>0</v>
      </c>
      <c r="AO21" s="60">
        <f t="shared" si="5"/>
        <v>0</v>
      </c>
      <c r="AP21" s="60">
        <f t="shared" si="6"/>
        <v>0</v>
      </c>
      <c r="AQ21" s="60">
        <f t="shared" si="7"/>
        <v>0</v>
      </c>
      <c r="AR21" s="60">
        <f t="shared" si="8"/>
        <v>0</v>
      </c>
    </row>
    <row r="22" spans="1:44" s="5" customFormat="1" ht="32.1" customHeight="1" x14ac:dyDescent="0.2">
      <c r="A22" s="87" t="str">
        <f>IF(B22&lt;&gt;"",B22,"")</f>
        <v/>
      </c>
      <c r="B22" s="88"/>
      <c r="C22" s="163"/>
      <c r="D22" s="164"/>
      <c r="E22" s="165"/>
      <c r="F22" s="166"/>
      <c r="G22" s="167"/>
      <c r="H22" s="168"/>
      <c r="I22" s="169"/>
      <c r="J22" s="170"/>
      <c r="K22" s="170"/>
      <c r="L22" s="170"/>
      <c r="M22" s="171"/>
      <c r="N22" s="89"/>
      <c r="O22" s="90"/>
      <c r="P22" s="91"/>
      <c r="Q22" s="119">
        <f t="shared" si="13"/>
        <v>0</v>
      </c>
      <c r="R22" s="93">
        <f t="shared" si="10"/>
        <v>0</v>
      </c>
      <c r="S22" s="93">
        <f t="shared" si="11"/>
        <v>0</v>
      </c>
      <c r="T22" s="94">
        <f t="shared" si="11"/>
        <v>0</v>
      </c>
      <c r="U22" s="95">
        <f t="shared" si="12"/>
        <v>0</v>
      </c>
      <c r="V22" s="96"/>
      <c r="W22" s="97"/>
      <c r="X22" s="98"/>
      <c r="Y22" s="98"/>
      <c r="Z22" s="99"/>
      <c r="AA22" s="100"/>
      <c r="AB22" s="195"/>
      <c r="AC22" s="196"/>
      <c r="AD22" s="196"/>
      <c r="AE22" s="196"/>
      <c r="AF22" s="196"/>
      <c r="AG22" s="197"/>
      <c r="AJ22" s="60">
        <f t="shared" si="0"/>
        <v>0</v>
      </c>
      <c r="AK22" s="60">
        <f t="shared" si="1"/>
        <v>0</v>
      </c>
      <c r="AL22" s="60">
        <f t="shared" si="2"/>
        <v>0</v>
      </c>
      <c r="AM22" s="60">
        <f t="shared" si="3"/>
        <v>0</v>
      </c>
      <c r="AN22" s="60">
        <f t="shared" si="4"/>
        <v>0</v>
      </c>
      <c r="AO22" s="60">
        <f t="shared" si="5"/>
        <v>0</v>
      </c>
      <c r="AP22" s="60">
        <f t="shared" si="6"/>
        <v>0</v>
      </c>
      <c r="AQ22" s="60">
        <f t="shared" si="7"/>
        <v>0</v>
      </c>
      <c r="AR22" s="60">
        <f t="shared" si="8"/>
        <v>0</v>
      </c>
    </row>
    <row r="23" spans="1:44" s="5" customFormat="1" ht="32.1" customHeight="1" thickBot="1" x14ac:dyDescent="0.25">
      <c r="A23" s="87" t="str">
        <f>IF(B23&lt;&gt;"",B23,"")</f>
        <v/>
      </c>
      <c r="B23" s="88"/>
      <c r="C23" s="163"/>
      <c r="D23" s="164"/>
      <c r="E23" s="165"/>
      <c r="F23" s="166"/>
      <c r="G23" s="167"/>
      <c r="H23" s="168"/>
      <c r="I23" s="169"/>
      <c r="J23" s="170"/>
      <c r="K23" s="170"/>
      <c r="L23" s="170"/>
      <c r="M23" s="171"/>
      <c r="N23" s="89"/>
      <c r="O23" s="90"/>
      <c r="P23" s="91"/>
      <c r="Q23" s="119">
        <f t="shared" si="13"/>
        <v>0</v>
      </c>
      <c r="R23" s="93">
        <f t="shared" si="10"/>
        <v>0</v>
      </c>
      <c r="S23" s="93">
        <f t="shared" si="11"/>
        <v>0</v>
      </c>
      <c r="T23" s="94">
        <f t="shared" si="11"/>
        <v>0</v>
      </c>
      <c r="U23" s="95">
        <f t="shared" si="12"/>
        <v>0</v>
      </c>
      <c r="V23" s="96"/>
      <c r="W23" s="97"/>
      <c r="X23" s="98"/>
      <c r="Y23" s="98"/>
      <c r="Z23" s="99"/>
      <c r="AA23" s="100"/>
      <c r="AB23" s="183"/>
      <c r="AC23" s="184"/>
      <c r="AD23" s="184"/>
      <c r="AE23" s="184"/>
      <c r="AF23" s="184"/>
      <c r="AG23" s="185"/>
      <c r="AJ23" s="60">
        <f t="shared" si="0"/>
        <v>0</v>
      </c>
      <c r="AK23" s="60">
        <f>IF(AND(AJ23&gt;0,AJ23&lt;8),IFERROR(VALUE(MID(O23,1,LEN(TEXT(O23,"0.00"))-3))+RIGHT(TEXT(O23,"0.00"),2)/60,0),0)</f>
        <v>0</v>
      </c>
      <c r="AL23" s="60">
        <f>IF(AND(AJ23&gt;0,AJ23&lt;8),IFERROR(VALUE(MID(P23,1,LEN(TEXT(P23,"0.00"))-3))+RIGHT(TEXT(P23,"0.00"),2)/60,0),0)</f>
        <v>0</v>
      </c>
      <c r="AM23" s="60">
        <f t="shared" si="3"/>
        <v>0</v>
      </c>
      <c r="AN23" s="60">
        <f t="shared" si="4"/>
        <v>0</v>
      </c>
      <c r="AO23" s="60">
        <f t="shared" si="5"/>
        <v>0</v>
      </c>
      <c r="AP23" s="60">
        <f t="shared" si="6"/>
        <v>0</v>
      </c>
      <c r="AQ23" s="60">
        <f t="shared" si="7"/>
        <v>0</v>
      </c>
      <c r="AR23" s="60">
        <f t="shared" si="8"/>
        <v>0</v>
      </c>
    </row>
    <row r="24" spans="1:44" s="5" customFormat="1" ht="32.1" customHeight="1" x14ac:dyDescent="0.2">
      <c r="A24" s="87" t="str">
        <f t="shared" si="9"/>
        <v/>
      </c>
      <c r="B24" s="88"/>
      <c r="C24" s="163"/>
      <c r="D24" s="164"/>
      <c r="E24" s="165"/>
      <c r="F24" s="166"/>
      <c r="G24" s="167"/>
      <c r="H24" s="168"/>
      <c r="I24" s="169"/>
      <c r="J24" s="170"/>
      <c r="K24" s="170"/>
      <c r="L24" s="170"/>
      <c r="M24" s="171"/>
      <c r="N24" s="89"/>
      <c r="O24" s="90"/>
      <c r="P24" s="91"/>
      <c r="Q24" s="92">
        <f t="shared" si="10"/>
        <v>0</v>
      </c>
      <c r="R24" s="93">
        <f t="shared" si="10"/>
        <v>0</v>
      </c>
      <c r="S24" s="93">
        <f t="shared" si="11"/>
        <v>0</v>
      </c>
      <c r="T24" s="94">
        <f t="shared" si="11"/>
        <v>0</v>
      </c>
      <c r="U24" s="95">
        <f t="shared" si="12"/>
        <v>0</v>
      </c>
      <c r="V24" s="96"/>
      <c r="W24" s="97"/>
      <c r="X24" s="98"/>
      <c r="Y24" s="98"/>
      <c r="Z24" s="99"/>
      <c r="AA24" s="100"/>
      <c r="AB24" s="189"/>
      <c r="AC24" s="190"/>
      <c r="AD24" s="190"/>
      <c r="AE24" s="190"/>
      <c r="AF24" s="190"/>
      <c r="AG24" s="191"/>
      <c r="AJ24" s="60">
        <f t="shared" si="0"/>
        <v>0</v>
      </c>
      <c r="AK24" s="60">
        <f>IF(AND(AJ24&gt;0,AJ24&lt;8),IFERROR(VALUE(MID(O24,1,LEN(TEXT(O24,"0.00"))-3))+RIGHT(TEXT(O24,"0.00"),2)/60,0),0)</f>
        <v>0</v>
      </c>
      <c r="AL24" s="60">
        <f>IF(AND(AJ24&gt;0,AJ24&lt;8),IFERROR(VALUE(MID(P24,1,LEN(TEXT(P24,"0.00"))-3))+RIGHT(TEXT(P24,"0.00"),2)/60,0),0)</f>
        <v>0</v>
      </c>
      <c r="AM24" s="60">
        <f t="shared" si="3"/>
        <v>0</v>
      </c>
      <c r="AN24" s="60">
        <f t="shared" si="4"/>
        <v>0</v>
      </c>
      <c r="AO24" s="60">
        <f t="shared" si="5"/>
        <v>0</v>
      </c>
      <c r="AP24" s="60">
        <f t="shared" si="6"/>
        <v>0</v>
      </c>
      <c r="AQ24" s="60">
        <f t="shared" si="7"/>
        <v>0</v>
      </c>
      <c r="AR24" s="60">
        <f t="shared" si="8"/>
        <v>0</v>
      </c>
    </row>
    <row r="25" spans="1:44" s="5" customFormat="1" ht="32.1" customHeight="1" x14ac:dyDescent="0.2">
      <c r="A25" s="87" t="str">
        <f>IF(B25&lt;&gt;"",B25,"")</f>
        <v/>
      </c>
      <c r="B25" s="88"/>
      <c r="C25" s="163"/>
      <c r="D25" s="164"/>
      <c r="E25" s="165"/>
      <c r="F25" s="166"/>
      <c r="G25" s="167"/>
      <c r="H25" s="168"/>
      <c r="I25" s="169"/>
      <c r="J25" s="170"/>
      <c r="K25" s="170"/>
      <c r="L25" s="170"/>
      <c r="M25" s="171"/>
      <c r="N25" s="89"/>
      <c r="O25" s="90"/>
      <c r="P25" s="91"/>
      <c r="Q25" s="92">
        <f t="shared" si="10"/>
        <v>0</v>
      </c>
      <c r="R25" s="93">
        <f t="shared" si="10"/>
        <v>0</v>
      </c>
      <c r="S25" s="93">
        <f t="shared" si="11"/>
        <v>0</v>
      </c>
      <c r="T25" s="94">
        <f t="shared" si="11"/>
        <v>0</v>
      </c>
      <c r="U25" s="95">
        <f t="shared" si="12"/>
        <v>0</v>
      </c>
      <c r="V25" s="96"/>
      <c r="W25" s="97"/>
      <c r="X25" s="98"/>
      <c r="Y25" s="98"/>
      <c r="Z25" s="99"/>
      <c r="AA25" s="100"/>
      <c r="AB25" s="192"/>
      <c r="AC25" s="193"/>
      <c r="AD25" s="193"/>
      <c r="AE25" s="193"/>
      <c r="AF25" s="193"/>
      <c r="AG25" s="194"/>
      <c r="AJ25" s="60">
        <f t="shared" si="0"/>
        <v>0</v>
      </c>
      <c r="AK25" s="60">
        <f>IF(AND(AJ25&gt;0,AJ25&lt;8),IFERROR(VALUE(MID(O25,1,LEN(TEXT(O25,"0.00"))-3))+RIGHT(TEXT(O25,"0.00"),2)/60,0),0)</f>
        <v>0</v>
      </c>
      <c r="AL25" s="60">
        <f>IF(AND(AJ25&gt;0,AJ25&lt;8),IFERROR(VALUE(MID(P25,1,LEN(TEXT(P25,"0.00"))-3))+RIGHT(TEXT(P25,"0.00"),2)/60,0),0)</f>
        <v>0</v>
      </c>
      <c r="AM25" s="60">
        <f t="shared" si="3"/>
        <v>0</v>
      </c>
      <c r="AN25" s="60">
        <f t="shared" si="4"/>
        <v>0</v>
      </c>
      <c r="AO25" s="60">
        <f t="shared" si="5"/>
        <v>0</v>
      </c>
      <c r="AP25" s="60">
        <f t="shared" si="6"/>
        <v>0</v>
      </c>
      <c r="AQ25" s="60">
        <f t="shared" si="7"/>
        <v>0</v>
      </c>
      <c r="AR25" s="60">
        <f t="shared" si="8"/>
        <v>0</v>
      </c>
    </row>
    <row r="26" spans="1:44" s="5" customFormat="1" ht="32.1" customHeight="1" x14ac:dyDescent="0.2">
      <c r="A26" s="87" t="str">
        <f t="shared" si="9"/>
        <v/>
      </c>
      <c r="B26" s="88"/>
      <c r="C26" s="163"/>
      <c r="D26" s="164"/>
      <c r="E26" s="165"/>
      <c r="F26" s="166"/>
      <c r="G26" s="167"/>
      <c r="H26" s="168"/>
      <c r="I26" s="169"/>
      <c r="J26" s="170"/>
      <c r="K26" s="170"/>
      <c r="L26" s="170"/>
      <c r="M26" s="171"/>
      <c r="N26" s="89"/>
      <c r="O26" s="90"/>
      <c r="P26" s="91"/>
      <c r="Q26" s="92">
        <f t="shared" si="10"/>
        <v>0</v>
      </c>
      <c r="R26" s="93">
        <f t="shared" si="10"/>
        <v>0</v>
      </c>
      <c r="S26" s="93">
        <f t="shared" si="11"/>
        <v>0</v>
      </c>
      <c r="T26" s="94">
        <f t="shared" si="11"/>
        <v>0</v>
      </c>
      <c r="U26" s="95">
        <f t="shared" si="12"/>
        <v>0</v>
      </c>
      <c r="V26" s="96"/>
      <c r="W26" s="97"/>
      <c r="X26" s="98"/>
      <c r="Y26" s="98"/>
      <c r="Z26" s="99"/>
      <c r="AA26" s="100"/>
      <c r="AB26" s="195"/>
      <c r="AC26" s="196"/>
      <c r="AD26" s="196"/>
      <c r="AE26" s="196"/>
      <c r="AF26" s="196"/>
      <c r="AG26" s="197"/>
      <c r="AJ26" s="60">
        <f t="shared" si="0"/>
        <v>0</v>
      </c>
      <c r="AK26" s="60">
        <f>IF(AND(AJ26&gt;0,AJ26&lt;8),IFERROR(VALUE(MID(O26,1,LEN(TEXT(O26,"0.00"))-3))+RIGHT(TEXT(O26,"0.00"),2)/60,0),0)</f>
        <v>0</v>
      </c>
      <c r="AL26" s="60">
        <f>IF(AND(AJ26&gt;0,AJ26&lt;8),IFERROR(VALUE(MID(P26,1,LEN(TEXT(P26,"0.00"))-3))+RIGHT(TEXT(P26,"0.00"),2)/60,0),0)</f>
        <v>0</v>
      </c>
      <c r="AM26" s="60">
        <f t="shared" si="3"/>
        <v>0</v>
      </c>
      <c r="AN26" s="60">
        <f t="shared" si="4"/>
        <v>0</v>
      </c>
      <c r="AO26" s="60">
        <f t="shared" si="5"/>
        <v>0</v>
      </c>
      <c r="AP26" s="60">
        <f t="shared" si="6"/>
        <v>0</v>
      </c>
      <c r="AQ26" s="60">
        <f t="shared" si="7"/>
        <v>0</v>
      </c>
      <c r="AR26" s="60">
        <f t="shared" si="8"/>
        <v>0</v>
      </c>
    </row>
    <row r="27" spans="1:44" s="5" customFormat="1" ht="32.1" customHeight="1" thickBot="1" x14ac:dyDescent="0.25">
      <c r="A27" s="87" t="str">
        <f t="shared" si="9"/>
        <v/>
      </c>
      <c r="B27" s="88"/>
      <c r="C27" s="163"/>
      <c r="D27" s="164"/>
      <c r="E27" s="165"/>
      <c r="F27" s="166"/>
      <c r="G27" s="167"/>
      <c r="H27" s="168"/>
      <c r="I27" s="169"/>
      <c r="J27" s="170"/>
      <c r="K27" s="170"/>
      <c r="L27" s="170"/>
      <c r="M27" s="171"/>
      <c r="N27" s="89"/>
      <c r="O27" s="90"/>
      <c r="P27" s="91"/>
      <c r="Q27" s="92">
        <f t="shared" si="10"/>
        <v>0</v>
      </c>
      <c r="R27" s="93">
        <f t="shared" si="10"/>
        <v>0</v>
      </c>
      <c r="S27" s="93">
        <f t="shared" si="11"/>
        <v>0</v>
      </c>
      <c r="T27" s="94">
        <f t="shared" si="11"/>
        <v>0</v>
      </c>
      <c r="U27" s="95">
        <f t="shared" si="12"/>
        <v>0</v>
      </c>
      <c r="V27" s="96"/>
      <c r="W27" s="97"/>
      <c r="X27" s="98"/>
      <c r="Y27" s="98"/>
      <c r="Z27" s="99"/>
      <c r="AA27" s="100"/>
      <c r="AB27" s="183"/>
      <c r="AC27" s="184"/>
      <c r="AD27" s="184"/>
      <c r="AE27" s="184"/>
      <c r="AF27" s="184"/>
      <c r="AG27" s="185"/>
      <c r="AJ27" s="60">
        <f t="shared" si="0"/>
        <v>0</v>
      </c>
      <c r="AK27" s="60">
        <f t="shared" si="1"/>
        <v>0</v>
      </c>
      <c r="AL27" s="60">
        <f t="shared" si="2"/>
        <v>0</v>
      </c>
      <c r="AM27" s="60">
        <f t="shared" si="3"/>
        <v>0</v>
      </c>
      <c r="AN27" s="60">
        <f t="shared" si="4"/>
        <v>0</v>
      </c>
      <c r="AO27" s="60">
        <f t="shared" si="5"/>
        <v>0</v>
      </c>
      <c r="AP27" s="60">
        <f t="shared" si="6"/>
        <v>0</v>
      </c>
      <c r="AQ27" s="60">
        <f t="shared" si="7"/>
        <v>0</v>
      </c>
      <c r="AR27" s="60">
        <f t="shared" si="8"/>
        <v>0</v>
      </c>
    </row>
    <row r="28" spans="1:44" s="5" customFormat="1" ht="32.1" customHeight="1" x14ac:dyDescent="0.2">
      <c r="A28" s="87" t="str">
        <f t="shared" si="9"/>
        <v/>
      </c>
      <c r="B28" s="88"/>
      <c r="C28" s="163"/>
      <c r="D28" s="164"/>
      <c r="E28" s="165"/>
      <c r="F28" s="166"/>
      <c r="G28" s="167"/>
      <c r="H28" s="168"/>
      <c r="I28" s="169"/>
      <c r="J28" s="170"/>
      <c r="K28" s="170"/>
      <c r="L28" s="170"/>
      <c r="M28" s="171"/>
      <c r="N28" s="89"/>
      <c r="O28" s="90"/>
      <c r="P28" s="91"/>
      <c r="Q28" s="92">
        <f t="shared" si="10"/>
        <v>0</v>
      </c>
      <c r="R28" s="93">
        <f t="shared" si="10"/>
        <v>0</v>
      </c>
      <c r="S28" s="93">
        <f t="shared" si="11"/>
        <v>0</v>
      </c>
      <c r="T28" s="94">
        <f t="shared" si="11"/>
        <v>0</v>
      </c>
      <c r="U28" s="95">
        <f t="shared" si="12"/>
        <v>0</v>
      </c>
      <c r="V28" s="96"/>
      <c r="W28" s="97"/>
      <c r="X28" s="98"/>
      <c r="Y28" s="98"/>
      <c r="Z28" s="99"/>
      <c r="AA28" s="100"/>
      <c r="AB28" s="186"/>
      <c r="AC28" s="187"/>
      <c r="AD28" s="187"/>
      <c r="AE28" s="187"/>
      <c r="AF28" s="187"/>
      <c r="AG28" s="188"/>
      <c r="AJ28" s="60">
        <f t="shared" si="0"/>
        <v>0</v>
      </c>
      <c r="AK28" s="60">
        <f t="shared" si="1"/>
        <v>0</v>
      </c>
      <c r="AL28" s="60">
        <f t="shared" si="2"/>
        <v>0</v>
      </c>
      <c r="AM28" s="60">
        <f t="shared" si="3"/>
        <v>0</v>
      </c>
      <c r="AN28" s="60">
        <f t="shared" si="4"/>
        <v>0</v>
      </c>
      <c r="AO28" s="60">
        <f t="shared" si="5"/>
        <v>0</v>
      </c>
      <c r="AP28" s="60">
        <f t="shared" si="6"/>
        <v>0</v>
      </c>
      <c r="AQ28" s="60">
        <f t="shared" si="7"/>
        <v>0</v>
      </c>
      <c r="AR28" s="60">
        <f t="shared" si="8"/>
        <v>0</v>
      </c>
    </row>
    <row r="29" spans="1:44" s="5" customFormat="1" ht="32.1" customHeight="1" x14ac:dyDescent="0.2">
      <c r="A29" s="87" t="str">
        <f t="shared" si="9"/>
        <v/>
      </c>
      <c r="B29" s="88"/>
      <c r="C29" s="163"/>
      <c r="D29" s="164"/>
      <c r="E29" s="165"/>
      <c r="F29" s="166"/>
      <c r="G29" s="167"/>
      <c r="H29" s="168"/>
      <c r="I29" s="169"/>
      <c r="J29" s="170"/>
      <c r="K29" s="170"/>
      <c r="L29" s="170"/>
      <c r="M29" s="171"/>
      <c r="N29" s="89"/>
      <c r="O29" s="90"/>
      <c r="P29" s="91"/>
      <c r="Q29" s="92">
        <f t="shared" si="10"/>
        <v>0</v>
      </c>
      <c r="R29" s="93">
        <f t="shared" si="10"/>
        <v>0</v>
      </c>
      <c r="S29" s="93">
        <f t="shared" si="11"/>
        <v>0</v>
      </c>
      <c r="T29" s="94">
        <f t="shared" si="11"/>
        <v>0</v>
      </c>
      <c r="U29" s="95">
        <f t="shared" si="12"/>
        <v>0</v>
      </c>
      <c r="V29" s="96"/>
      <c r="W29" s="97"/>
      <c r="X29" s="98"/>
      <c r="Y29" s="98"/>
      <c r="Z29" s="99"/>
      <c r="AA29" s="100"/>
      <c r="AB29" s="180"/>
      <c r="AC29" s="181"/>
      <c r="AD29" s="181"/>
      <c r="AE29" s="181"/>
      <c r="AF29" s="181"/>
      <c r="AG29" s="182"/>
      <c r="AJ29" s="60">
        <f t="shared" si="0"/>
        <v>0</v>
      </c>
      <c r="AK29" s="60">
        <f t="shared" si="1"/>
        <v>0</v>
      </c>
      <c r="AL29" s="60">
        <f t="shared" si="2"/>
        <v>0</v>
      </c>
      <c r="AM29" s="60">
        <f t="shared" si="3"/>
        <v>0</v>
      </c>
      <c r="AN29" s="60">
        <f t="shared" si="4"/>
        <v>0</v>
      </c>
      <c r="AO29" s="60">
        <f t="shared" si="5"/>
        <v>0</v>
      </c>
      <c r="AP29" s="60">
        <f t="shared" si="6"/>
        <v>0</v>
      </c>
      <c r="AQ29" s="60">
        <f t="shared" si="7"/>
        <v>0</v>
      </c>
      <c r="AR29" s="60">
        <f t="shared" si="8"/>
        <v>0</v>
      </c>
    </row>
    <row r="30" spans="1:44" s="5" customFormat="1" ht="32.1" customHeight="1" thickBot="1" x14ac:dyDescent="0.25">
      <c r="A30" s="87" t="str">
        <f t="shared" si="9"/>
        <v/>
      </c>
      <c r="B30" s="88"/>
      <c r="C30" s="163"/>
      <c r="D30" s="164"/>
      <c r="E30" s="165"/>
      <c r="F30" s="166"/>
      <c r="G30" s="167"/>
      <c r="H30" s="168"/>
      <c r="I30" s="169"/>
      <c r="J30" s="170"/>
      <c r="K30" s="170"/>
      <c r="L30" s="170"/>
      <c r="M30" s="171"/>
      <c r="N30" s="89"/>
      <c r="O30" s="90"/>
      <c r="P30" s="91"/>
      <c r="Q30" s="92">
        <f t="shared" si="10"/>
        <v>0</v>
      </c>
      <c r="R30" s="93">
        <f t="shared" si="10"/>
        <v>0</v>
      </c>
      <c r="S30" s="93">
        <f t="shared" si="11"/>
        <v>0</v>
      </c>
      <c r="T30" s="94">
        <f t="shared" si="11"/>
        <v>0</v>
      </c>
      <c r="U30" s="95">
        <f t="shared" si="12"/>
        <v>0</v>
      </c>
      <c r="V30" s="96"/>
      <c r="W30" s="97"/>
      <c r="X30" s="98"/>
      <c r="Y30" s="98"/>
      <c r="Z30" s="99"/>
      <c r="AA30" s="100"/>
      <c r="AB30" s="183"/>
      <c r="AC30" s="184"/>
      <c r="AD30" s="184"/>
      <c r="AE30" s="184"/>
      <c r="AF30" s="184"/>
      <c r="AG30" s="185"/>
      <c r="AJ30" s="60">
        <f t="shared" si="0"/>
        <v>0</v>
      </c>
      <c r="AK30" s="60">
        <f t="shared" si="1"/>
        <v>0</v>
      </c>
      <c r="AL30" s="60">
        <f t="shared" si="2"/>
        <v>0</v>
      </c>
      <c r="AM30" s="60">
        <f t="shared" si="3"/>
        <v>0</v>
      </c>
      <c r="AN30" s="60">
        <f t="shared" si="4"/>
        <v>0</v>
      </c>
      <c r="AO30" s="60">
        <f t="shared" si="5"/>
        <v>0</v>
      </c>
      <c r="AP30" s="60">
        <f t="shared" si="6"/>
        <v>0</v>
      </c>
      <c r="AQ30" s="60">
        <f t="shared" si="7"/>
        <v>0</v>
      </c>
      <c r="AR30" s="60">
        <f t="shared" si="8"/>
        <v>0</v>
      </c>
    </row>
    <row r="31" spans="1:44" s="5" customFormat="1" ht="32.1" customHeight="1" x14ac:dyDescent="0.2">
      <c r="A31" s="87" t="str">
        <f t="shared" si="9"/>
        <v/>
      </c>
      <c r="B31" s="88"/>
      <c r="C31" s="163"/>
      <c r="D31" s="164"/>
      <c r="E31" s="165"/>
      <c r="F31" s="166"/>
      <c r="G31" s="167"/>
      <c r="H31" s="168"/>
      <c r="I31" s="169"/>
      <c r="J31" s="170"/>
      <c r="K31" s="170"/>
      <c r="L31" s="170"/>
      <c r="M31" s="171"/>
      <c r="N31" s="89"/>
      <c r="O31" s="90"/>
      <c r="P31" s="91"/>
      <c r="Q31" s="92">
        <f t="shared" si="10"/>
        <v>0</v>
      </c>
      <c r="R31" s="93">
        <f t="shared" si="10"/>
        <v>0</v>
      </c>
      <c r="S31" s="93">
        <f t="shared" si="11"/>
        <v>0</v>
      </c>
      <c r="T31" s="94">
        <f t="shared" si="11"/>
        <v>0</v>
      </c>
      <c r="U31" s="95">
        <f t="shared" si="12"/>
        <v>0</v>
      </c>
      <c r="V31" s="96"/>
      <c r="W31" s="97"/>
      <c r="X31" s="98"/>
      <c r="Y31" s="98"/>
      <c r="Z31" s="99"/>
      <c r="AA31" s="100"/>
      <c r="AB31" s="177"/>
      <c r="AC31" s="178"/>
      <c r="AD31" s="178"/>
      <c r="AE31" s="178"/>
      <c r="AF31" s="178"/>
      <c r="AG31" s="179"/>
      <c r="AJ31" s="60">
        <f t="shared" si="0"/>
        <v>0</v>
      </c>
      <c r="AK31" s="60">
        <f t="shared" si="1"/>
        <v>0</v>
      </c>
      <c r="AL31" s="60">
        <f t="shared" si="2"/>
        <v>0</v>
      </c>
      <c r="AM31" s="60">
        <f t="shared" si="3"/>
        <v>0</v>
      </c>
      <c r="AN31" s="60">
        <f t="shared" si="4"/>
        <v>0</v>
      </c>
      <c r="AO31" s="60">
        <f t="shared" si="5"/>
        <v>0</v>
      </c>
      <c r="AP31" s="60">
        <f t="shared" si="6"/>
        <v>0</v>
      </c>
      <c r="AQ31" s="60">
        <f t="shared" si="7"/>
        <v>0</v>
      </c>
      <c r="AR31" s="60">
        <f t="shared" si="8"/>
        <v>0</v>
      </c>
    </row>
    <row r="32" spans="1:44" s="5" customFormat="1" ht="32.1" customHeight="1" x14ac:dyDescent="0.2">
      <c r="A32" s="87" t="str">
        <f t="shared" si="9"/>
        <v/>
      </c>
      <c r="B32" s="88"/>
      <c r="C32" s="163"/>
      <c r="D32" s="164"/>
      <c r="E32" s="165"/>
      <c r="F32" s="166"/>
      <c r="G32" s="167"/>
      <c r="H32" s="168"/>
      <c r="I32" s="169"/>
      <c r="J32" s="170"/>
      <c r="K32" s="170"/>
      <c r="L32" s="170"/>
      <c r="M32" s="171"/>
      <c r="N32" s="89"/>
      <c r="O32" s="90"/>
      <c r="P32" s="91"/>
      <c r="Q32" s="92">
        <f t="shared" si="10"/>
        <v>0</v>
      </c>
      <c r="R32" s="93">
        <f t="shared" si="10"/>
        <v>0</v>
      </c>
      <c r="S32" s="93">
        <f t="shared" si="11"/>
        <v>0</v>
      </c>
      <c r="T32" s="94">
        <f t="shared" si="11"/>
        <v>0</v>
      </c>
      <c r="U32" s="95">
        <f t="shared" si="12"/>
        <v>0</v>
      </c>
      <c r="V32" s="96"/>
      <c r="W32" s="97"/>
      <c r="X32" s="98"/>
      <c r="Y32" s="98"/>
      <c r="Z32" s="99"/>
      <c r="AA32" s="100"/>
      <c r="AB32" s="180"/>
      <c r="AC32" s="181"/>
      <c r="AD32" s="181"/>
      <c r="AE32" s="181"/>
      <c r="AF32" s="181"/>
      <c r="AG32" s="182"/>
      <c r="AJ32" s="60">
        <f t="shared" si="0"/>
        <v>0</v>
      </c>
      <c r="AK32" s="60">
        <f t="shared" si="1"/>
        <v>0</v>
      </c>
      <c r="AL32" s="60">
        <f t="shared" si="2"/>
        <v>0</v>
      </c>
      <c r="AM32" s="60">
        <f t="shared" si="3"/>
        <v>0</v>
      </c>
      <c r="AN32" s="60">
        <f t="shared" si="4"/>
        <v>0</v>
      </c>
      <c r="AO32" s="60">
        <f t="shared" si="5"/>
        <v>0</v>
      </c>
      <c r="AP32" s="60">
        <f t="shared" si="6"/>
        <v>0</v>
      </c>
      <c r="AQ32" s="60">
        <f t="shared" si="7"/>
        <v>0</v>
      </c>
      <c r="AR32" s="60">
        <f t="shared" si="8"/>
        <v>0</v>
      </c>
    </row>
    <row r="33" spans="1:44" s="5" customFormat="1" ht="32.1" customHeight="1" thickBot="1" x14ac:dyDescent="0.25">
      <c r="A33" s="87" t="str">
        <f t="shared" si="9"/>
        <v/>
      </c>
      <c r="B33" s="88"/>
      <c r="C33" s="163"/>
      <c r="D33" s="164"/>
      <c r="E33" s="165"/>
      <c r="F33" s="166"/>
      <c r="G33" s="167"/>
      <c r="H33" s="168"/>
      <c r="I33" s="169"/>
      <c r="J33" s="170"/>
      <c r="K33" s="170"/>
      <c r="L33" s="170"/>
      <c r="M33" s="171"/>
      <c r="N33" s="89"/>
      <c r="O33" s="90"/>
      <c r="P33" s="91"/>
      <c r="Q33" s="92">
        <f t="shared" si="10"/>
        <v>0</v>
      </c>
      <c r="R33" s="93">
        <f t="shared" si="10"/>
        <v>0</v>
      </c>
      <c r="S33" s="93">
        <f t="shared" si="11"/>
        <v>0</v>
      </c>
      <c r="T33" s="94">
        <f t="shared" si="11"/>
        <v>0</v>
      </c>
      <c r="U33" s="95">
        <f t="shared" si="12"/>
        <v>0</v>
      </c>
      <c r="V33" s="96"/>
      <c r="W33" s="97"/>
      <c r="X33" s="98"/>
      <c r="Y33" s="98"/>
      <c r="Z33" s="99"/>
      <c r="AA33" s="100"/>
      <c r="AB33" s="21"/>
      <c r="AC33" s="22"/>
      <c r="AD33" s="22"/>
      <c r="AE33" s="22"/>
      <c r="AF33" s="22"/>
      <c r="AG33" s="23"/>
      <c r="AJ33" s="60">
        <f t="shared" si="0"/>
        <v>0</v>
      </c>
      <c r="AK33" s="60">
        <f t="shared" si="1"/>
        <v>0</v>
      </c>
      <c r="AL33" s="60">
        <f t="shared" si="2"/>
        <v>0</v>
      </c>
      <c r="AM33" s="60">
        <f t="shared" si="3"/>
        <v>0</v>
      </c>
      <c r="AN33" s="60">
        <f t="shared" si="4"/>
        <v>0</v>
      </c>
      <c r="AO33" s="60">
        <f t="shared" si="5"/>
        <v>0</v>
      </c>
      <c r="AP33" s="60">
        <f t="shared" si="6"/>
        <v>0</v>
      </c>
      <c r="AQ33" s="60">
        <f t="shared" si="7"/>
        <v>0</v>
      </c>
      <c r="AR33" s="60">
        <f t="shared" si="8"/>
        <v>0</v>
      </c>
    </row>
    <row r="34" spans="1:44" s="5" customFormat="1" ht="32.1" customHeight="1" x14ac:dyDescent="0.2">
      <c r="A34" s="87" t="str">
        <f t="shared" si="9"/>
        <v/>
      </c>
      <c r="B34" s="88"/>
      <c r="C34" s="163"/>
      <c r="D34" s="164"/>
      <c r="E34" s="165"/>
      <c r="F34" s="166"/>
      <c r="G34" s="167"/>
      <c r="H34" s="168"/>
      <c r="I34" s="169"/>
      <c r="J34" s="170"/>
      <c r="K34" s="170"/>
      <c r="L34" s="170"/>
      <c r="M34" s="171"/>
      <c r="N34" s="89"/>
      <c r="O34" s="90"/>
      <c r="P34" s="91"/>
      <c r="Q34" s="92">
        <f t="shared" si="10"/>
        <v>0</v>
      </c>
      <c r="R34" s="93">
        <f t="shared" si="10"/>
        <v>0</v>
      </c>
      <c r="S34" s="93">
        <f t="shared" si="11"/>
        <v>0</v>
      </c>
      <c r="T34" s="94">
        <f t="shared" si="11"/>
        <v>0</v>
      </c>
      <c r="U34" s="95">
        <f t="shared" si="12"/>
        <v>0</v>
      </c>
      <c r="V34" s="96"/>
      <c r="W34" s="97"/>
      <c r="X34" s="98"/>
      <c r="Y34" s="98"/>
      <c r="Z34" s="99"/>
      <c r="AA34" s="100"/>
      <c r="AB34" s="157"/>
      <c r="AC34" s="158"/>
      <c r="AD34" s="158"/>
      <c r="AE34" s="158"/>
      <c r="AF34" s="158"/>
      <c r="AG34" s="159"/>
      <c r="AJ34" s="60">
        <f t="shared" si="0"/>
        <v>0</v>
      </c>
      <c r="AK34" s="60">
        <f t="shared" si="1"/>
        <v>0</v>
      </c>
      <c r="AL34" s="60">
        <f t="shared" si="2"/>
        <v>0</v>
      </c>
      <c r="AM34" s="60">
        <f t="shared" si="3"/>
        <v>0</v>
      </c>
      <c r="AN34" s="60">
        <f t="shared" si="4"/>
        <v>0</v>
      </c>
      <c r="AO34" s="60">
        <f t="shared" si="5"/>
        <v>0</v>
      </c>
      <c r="AP34" s="60">
        <f t="shared" si="6"/>
        <v>0</v>
      </c>
      <c r="AQ34" s="60">
        <f t="shared" si="7"/>
        <v>0</v>
      </c>
      <c r="AR34" s="60">
        <f t="shared" si="8"/>
        <v>0</v>
      </c>
    </row>
    <row r="35" spans="1:44" s="5" customFormat="1" ht="32.1" customHeight="1" x14ac:dyDescent="0.2">
      <c r="A35" s="87" t="str">
        <f t="shared" si="9"/>
        <v/>
      </c>
      <c r="B35" s="88"/>
      <c r="C35" s="163"/>
      <c r="D35" s="164"/>
      <c r="E35" s="165"/>
      <c r="F35" s="166"/>
      <c r="G35" s="167"/>
      <c r="H35" s="168"/>
      <c r="I35" s="169"/>
      <c r="J35" s="170"/>
      <c r="K35" s="170"/>
      <c r="L35" s="170"/>
      <c r="M35" s="171"/>
      <c r="N35" s="89"/>
      <c r="O35" s="90"/>
      <c r="P35" s="91"/>
      <c r="Q35" s="92">
        <f t="shared" si="10"/>
        <v>0</v>
      </c>
      <c r="R35" s="93">
        <f t="shared" si="10"/>
        <v>0</v>
      </c>
      <c r="S35" s="93">
        <f t="shared" si="11"/>
        <v>0</v>
      </c>
      <c r="T35" s="94">
        <f t="shared" si="11"/>
        <v>0</v>
      </c>
      <c r="U35" s="95">
        <f t="shared" si="12"/>
        <v>0</v>
      </c>
      <c r="V35" s="96"/>
      <c r="W35" s="97"/>
      <c r="X35" s="98"/>
      <c r="Y35" s="98"/>
      <c r="Z35" s="99"/>
      <c r="AA35" s="100"/>
      <c r="AB35" s="160"/>
      <c r="AC35" s="161"/>
      <c r="AD35" s="161"/>
      <c r="AE35" s="161"/>
      <c r="AF35" s="161"/>
      <c r="AG35" s="162"/>
      <c r="AJ35" s="60">
        <f t="shared" si="0"/>
        <v>0</v>
      </c>
      <c r="AK35" s="60">
        <f t="shared" si="1"/>
        <v>0</v>
      </c>
      <c r="AL35" s="60">
        <f t="shared" si="2"/>
        <v>0</v>
      </c>
      <c r="AM35" s="60">
        <f t="shared" si="3"/>
        <v>0</v>
      </c>
      <c r="AN35" s="60">
        <f t="shared" si="4"/>
        <v>0</v>
      </c>
      <c r="AO35" s="60">
        <f t="shared" si="5"/>
        <v>0</v>
      </c>
      <c r="AP35" s="60">
        <f t="shared" si="6"/>
        <v>0</v>
      </c>
      <c r="AQ35" s="60">
        <f t="shared" si="7"/>
        <v>0</v>
      </c>
      <c r="AR35" s="60">
        <f t="shared" si="8"/>
        <v>0</v>
      </c>
    </row>
    <row r="36" spans="1:44" s="5" customFormat="1" ht="32.1" customHeight="1" thickBot="1" x14ac:dyDescent="0.25">
      <c r="A36" s="87" t="str">
        <f t="shared" si="9"/>
        <v/>
      </c>
      <c r="B36" s="101"/>
      <c r="C36" s="163"/>
      <c r="D36" s="164"/>
      <c r="E36" s="165"/>
      <c r="F36" s="172"/>
      <c r="G36" s="173"/>
      <c r="H36" s="174"/>
      <c r="I36" s="175"/>
      <c r="J36" s="173"/>
      <c r="K36" s="173"/>
      <c r="L36" s="173"/>
      <c r="M36" s="176"/>
      <c r="N36" s="102"/>
      <c r="O36" s="103"/>
      <c r="P36" s="104"/>
      <c r="Q36" s="105">
        <f>AO36-AQ36</f>
        <v>0</v>
      </c>
      <c r="R36" s="106">
        <f>AP36-AR36</f>
        <v>0</v>
      </c>
      <c r="S36" s="106">
        <f>AQ36</f>
        <v>0</v>
      </c>
      <c r="T36" s="107">
        <f>AR36</f>
        <v>0</v>
      </c>
      <c r="U36" s="108">
        <f>AN36</f>
        <v>0</v>
      </c>
      <c r="V36" s="109"/>
      <c r="W36" s="110"/>
      <c r="X36" s="111"/>
      <c r="Y36" s="111"/>
      <c r="Z36" s="112"/>
      <c r="AA36" s="113"/>
      <c r="AB36" s="160"/>
      <c r="AC36" s="161"/>
      <c r="AD36" s="161"/>
      <c r="AE36" s="161"/>
      <c r="AF36" s="161"/>
      <c r="AG36" s="162"/>
      <c r="AJ36" s="60">
        <f>IF(B36="",0,WEEKDAY(B36))</f>
        <v>0</v>
      </c>
      <c r="AK36" s="60">
        <f>IF(AND(AJ36&gt;0,AJ36&lt;8),IFERROR(VALUE(MID(O36,1,LEN(TEXT(O36,"0.00"))-3))+RIGHT(TEXT(O36,"0.00"),2)/60,0),0)</f>
        <v>0</v>
      </c>
      <c r="AL36" s="60">
        <f>IF(AND(AJ36&gt;0,AJ36&lt;8),IFERROR(VALUE(MID(P36,1,LEN(TEXT(P36,"0.00"))-3))+RIGHT(TEXT(P36,"0.00"),2)/60,0),0)</f>
        <v>0</v>
      </c>
      <c r="AM36" s="60">
        <f t="shared" si="3"/>
        <v>0</v>
      </c>
      <c r="AN36" s="60">
        <f t="shared" si="4"/>
        <v>0</v>
      </c>
      <c r="AO36" s="60">
        <f t="shared" si="5"/>
        <v>0</v>
      </c>
      <c r="AP36" s="60">
        <f t="shared" si="6"/>
        <v>0</v>
      </c>
      <c r="AQ36" s="60">
        <f t="shared" si="7"/>
        <v>0</v>
      </c>
      <c r="AR36" s="60">
        <f t="shared" si="8"/>
        <v>0</v>
      </c>
    </row>
    <row r="37" spans="1:44" s="5" customFormat="1" ht="32.1" customHeight="1" thickBot="1" x14ac:dyDescent="0.25">
      <c r="A37" s="142" t="s">
        <v>30</v>
      </c>
      <c r="B37" s="143"/>
      <c r="C37" s="143"/>
      <c r="D37" s="143"/>
      <c r="E37" s="143"/>
      <c r="F37" s="144"/>
      <c r="G37" s="145"/>
      <c r="H37" s="145"/>
      <c r="I37" s="145"/>
      <c r="J37" s="145"/>
      <c r="K37" s="145"/>
      <c r="L37" s="145"/>
      <c r="M37" s="145"/>
      <c r="N37" s="145"/>
      <c r="O37" s="145"/>
      <c r="P37" s="146"/>
      <c r="Q37" s="65">
        <f>SUM(Q13:Q36)</f>
        <v>17.5</v>
      </c>
      <c r="R37" s="66">
        <f>SUM(R13:R36)</f>
        <v>2</v>
      </c>
      <c r="S37" s="66">
        <f>SUM(S13:S36)</f>
        <v>0</v>
      </c>
      <c r="T37" s="67">
        <f>SUM(T13:T36)</f>
        <v>8</v>
      </c>
      <c r="U37" s="68">
        <f>SUM(U13:U36)</f>
        <v>27.5</v>
      </c>
      <c r="V37" s="69"/>
      <c r="W37" s="70">
        <f>COUNTA(W13:W36)</f>
        <v>0</v>
      </c>
      <c r="X37" s="71">
        <f>SUM(X13:X36)</f>
        <v>0</v>
      </c>
      <c r="Y37" s="71">
        <f>SUM(Y13:Y36)</f>
        <v>0</v>
      </c>
      <c r="Z37" s="72">
        <f>SUM(Z13:Z36)</f>
        <v>0</v>
      </c>
      <c r="AA37" s="73">
        <f>SUM(AA13:AA36)</f>
        <v>0</v>
      </c>
      <c r="AB37" s="21"/>
      <c r="AC37" s="22"/>
      <c r="AD37" s="22"/>
      <c r="AE37" s="22"/>
      <c r="AF37" s="22"/>
      <c r="AG37" s="23"/>
    </row>
    <row r="38" spans="1:44" s="5" customFormat="1" ht="13.5" customHeight="1" x14ac:dyDescent="0.2">
      <c r="A38" s="147"/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9"/>
      <c r="Q38" s="63"/>
      <c r="R38"/>
      <c r="S38" s="39"/>
      <c r="T38" s="39"/>
      <c r="U38" s="39"/>
      <c r="V38" s="39"/>
      <c r="W38" s="39"/>
      <c r="X38" s="39"/>
      <c r="Y38" s="39"/>
      <c r="Z38" s="39"/>
      <c r="AB38" s="47"/>
      <c r="AC38" s="47"/>
      <c r="AD38" s="47"/>
      <c r="AE38"/>
      <c r="AJ38"/>
      <c r="AK38"/>
      <c r="AL38"/>
      <c r="AM38"/>
      <c r="AN38"/>
      <c r="AO38"/>
      <c r="AP38"/>
      <c r="AQ38"/>
      <c r="AR38"/>
    </row>
    <row r="39" spans="1:44" ht="13.5" customHeight="1" x14ac:dyDescent="0.2">
      <c r="A39" s="150"/>
      <c r="B39" s="148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9"/>
      <c r="Q39" s="154" t="s">
        <v>6</v>
      </c>
      <c r="R39" s="40"/>
      <c r="V39" s="39"/>
      <c r="W39" s="62"/>
      <c r="X39" s="5"/>
      <c r="Y39" s="39"/>
      <c r="Z39" s="39"/>
      <c r="AC39" s="45"/>
      <c r="AD39" s="39"/>
      <c r="AE39" s="39"/>
      <c r="AF39" s="39"/>
      <c r="AG39" s="39"/>
    </row>
    <row r="40" spans="1:44" ht="13.5" customHeight="1" x14ac:dyDescent="0.2">
      <c r="A40" s="150"/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9"/>
      <c r="Q40" s="155"/>
      <c r="R40" s="40" t="s">
        <v>7</v>
      </c>
      <c r="V40" s="39"/>
      <c r="W40" s="62"/>
      <c r="X40" s="5"/>
      <c r="Y40" s="39"/>
      <c r="Z40" s="39"/>
      <c r="AC40" s="45"/>
      <c r="AD40" s="39"/>
      <c r="AE40" s="39"/>
      <c r="AF40" s="39"/>
      <c r="AG40" s="39"/>
    </row>
    <row r="41" spans="1:44" ht="13.5" customHeight="1" x14ac:dyDescent="0.2">
      <c r="A41" s="150"/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9"/>
      <c r="Q41" s="155"/>
      <c r="R41" s="40"/>
      <c r="V41" s="39"/>
      <c r="W41" s="62"/>
      <c r="X41" s="5"/>
      <c r="Y41" s="39"/>
      <c r="Z41" s="39"/>
      <c r="AC41" s="39"/>
      <c r="AD41" s="39"/>
      <c r="AE41" s="39"/>
      <c r="AF41" s="39"/>
      <c r="AG41" s="39"/>
    </row>
    <row r="42" spans="1:44" ht="13.5" customHeight="1" x14ac:dyDescent="0.2">
      <c r="A42" s="150"/>
      <c r="B42" s="148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9"/>
      <c r="Q42" s="114"/>
      <c r="S42" s="1"/>
      <c r="V42" s="11"/>
      <c r="W42" s="62"/>
      <c r="X42" s="5"/>
      <c r="AC42" s="39"/>
      <c r="AD42" s="39"/>
      <c r="AE42" s="39"/>
      <c r="AF42" s="39"/>
      <c r="AG42" s="39"/>
    </row>
    <row r="43" spans="1:44" ht="13.5" customHeight="1" x14ac:dyDescent="0.2">
      <c r="A43" s="150"/>
      <c r="B43" s="148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9"/>
      <c r="Q43" s="64"/>
      <c r="W43" s="62"/>
      <c r="X43" s="5"/>
    </row>
    <row r="44" spans="1:44" ht="13.5" customHeight="1" thickBot="1" x14ac:dyDescent="0.25">
      <c r="A44" s="151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3"/>
      <c r="Q44" s="64"/>
      <c r="R44" s="1"/>
      <c r="S44" s="1"/>
      <c r="T44" s="1"/>
      <c r="U44" s="1"/>
      <c r="AE44" s="1"/>
    </row>
    <row r="45" spans="1:44" ht="13.5" customHeight="1" x14ac:dyDescent="0.25">
      <c r="A45" s="6"/>
      <c r="B45" s="6"/>
      <c r="C45" s="6"/>
      <c r="D45" s="6"/>
      <c r="E45" s="6"/>
      <c r="F45" s="12"/>
      <c r="G45" s="12"/>
      <c r="H45" s="12"/>
      <c r="I45" s="12"/>
      <c r="J45" s="12"/>
      <c r="K45" s="156"/>
      <c r="L45" s="156"/>
      <c r="M45" s="156"/>
      <c r="N45" s="12"/>
      <c r="O45" s="9"/>
      <c r="AC45" s="1"/>
    </row>
    <row r="46" spans="1:44" ht="15.75" x14ac:dyDescent="0.25">
      <c r="A46" s="6"/>
      <c r="B46" s="6"/>
      <c r="C46" s="6"/>
      <c r="D46" s="6"/>
      <c r="E46" s="6"/>
      <c r="F46" s="10"/>
      <c r="G46" s="10"/>
      <c r="H46" s="10"/>
      <c r="I46" s="10"/>
      <c r="J46" s="10"/>
      <c r="K46" s="156"/>
      <c r="L46" s="156"/>
      <c r="M46" s="156"/>
      <c r="N46" s="10"/>
      <c r="O46" s="10"/>
    </row>
    <row r="47" spans="1:44" ht="14.25" x14ac:dyDescent="0.2">
      <c r="AA47" s="44"/>
      <c r="AB47" s="39"/>
    </row>
  </sheetData>
  <sheetProtection selectLockedCells="1"/>
  <mergeCells count="128">
    <mergeCell ref="A2:C2"/>
    <mergeCell ref="D2:M2"/>
    <mergeCell ref="S2:V2"/>
    <mergeCell ref="W2:Z2"/>
    <mergeCell ref="AA2:AC2"/>
    <mergeCell ref="AD2:AG2"/>
    <mergeCell ref="A4:C4"/>
    <mergeCell ref="D4:M4"/>
    <mergeCell ref="S4:V4"/>
    <mergeCell ref="W4:AG4"/>
    <mergeCell ref="A6:C6"/>
    <mergeCell ref="D6:M6"/>
    <mergeCell ref="N6:R8"/>
    <mergeCell ref="S6:V6"/>
    <mergeCell ref="W6:AG6"/>
    <mergeCell ref="A8:C8"/>
    <mergeCell ref="D8:M8"/>
    <mergeCell ref="S8:V8"/>
    <mergeCell ref="W8:AG8"/>
    <mergeCell ref="A10:A11"/>
    <mergeCell ref="B10:B11"/>
    <mergeCell ref="C10:E11"/>
    <mergeCell ref="F10:M10"/>
    <mergeCell ref="N10:N11"/>
    <mergeCell ref="P10:P11"/>
    <mergeCell ref="Q10:R10"/>
    <mergeCell ref="S10:T10"/>
    <mergeCell ref="U10:U11"/>
    <mergeCell ref="V10:V12"/>
    <mergeCell ref="AO10:AP10"/>
    <mergeCell ref="AQ10:AR10"/>
    <mergeCell ref="F11:H11"/>
    <mergeCell ref="I11:M11"/>
    <mergeCell ref="W11:W12"/>
    <mergeCell ref="X11:X12"/>
    <mergeCell ref="Y11:Y12"/>
    <mergeCell ref="C14:E14"/>
    <mergeCell ref="F14:H14"/>
    <mergeCell ref="I14:M14"/>
    <mergeCell ref="AB14:AG15"/>
    <mergeCell ref="C15:E15"/>
    <mergeCell ref="F15:H15"/>
    <mergeCell ref="I15:M15"/>
    <mergeCell ref="Z11:Z12"/>
    <mergeCell ref="AA11:AA12"/>
    <mergeCell ref="C13:E13"/>
    <mergeCell ref="F13:H13"/>
    <mergeCell ref="I13:M13"/>
    <mergeCell ref="AB13:AG13"/>
    <mergeCell ref="AB17:AG17"/>
    <mergeCell ref="C18:E18"/>
    <mergeCell ref="F18:H18"/>
    <mergeCell ref="I18:M18"/>
    <mergeCell ref="AB18:AG19"/>
    <mergeCell ref="C19:E19"/>
    <mergeCell ref="F19:H19"/>
    <mergeCell ref="I19:M19"/>
    <mergeCell ref="C16:E16"/>
    <mergeCell ref="F16:H16"/>
    <mergeCell ref="I16:M16"/>
    <mergeCell ref="C17:E17"/>
    <mergeCell ref="F17:H17"/>
    <mergeCell ref="I17:M17"/>
    <mergeCell ref="AB21:AG22"/>
    <mergeCell ref="C22:E22"/>
    <mergeCell ref="F22:H22"/>
    <mergeCell ref="I22:M22"/>
    <mergeCell ref="C23:E23"/>
    <mergeCell ref="F23:H23"/>
    <mergeCell ref="I23:M23"/>
    <mergeCell ref="AB23:AG23"/>
    <mergeCell ref="C20:E20"/>
    <mergeCell ref="F20:H20"/>
    <mergeCell ref="I20:M20"/>
    <mergeCell ref="C21:E21"/>
    <mergeCell ref="F21:H21"/>
    <mergeCell ref="I21:M21"/>
    <mergeCell ref="C24:E24"/>
    <mergeCell ref="F24:H24"/>
    <mergeCell ref="I24:M24"/>
    <mergeCell ref="AB24:AG24"/>
    <mergeCell ref="C25:E25"/>
    <mergeCell ref="F25:H25"/>
    <mergeCell ref="I25:M25"/>
    <mergeCell ref="AB25:AG26"/>
    <mergeCell ref="C26:E26"/>
    <mergeCell ref="F26:H26"/>
    <mergeCell ref="I26:M26"/>
    <mergeCell ref="C27:E27"/>
    <mergeCell ref="F27:H27"/>
    <mergeCell ref="I27:M27"/>
    <mergeCell ref="AB27:AG27"/>
    <mergeCell ref="C28:E28"/>
    <mergeCell ref="F28:H28"/>
    <mergeCell ref="I28:M28"/>
    <mergeCell ref="AB28:AG29"/>
    <mergeCell ref="C29:E29"/>
    <mergeCell ref="AB31:AG32"/>
    <mergeCell ref="C32:E32"/>
    <mergeCell ref="F32:H32"/>
    <mergeCell ref="I32:M32"/>
    <mergeCell ref="F29:H29"/>
    <mergeCell ref="I29:M29"/>
    <mergeCell ref="C30:E30"/>
    <mergeCell ref="F30:H30"/>
    <mergeCell ref="I30:M30"/>
    <mergeCell ref="AB30:AG30"/>
    <mergeCell ref="C33:E33"/>
    <mergeCell ref="F33:H33"/>
    <mergeCell ref="I33:M33"/>
    <mergeCell ref="C34:E34"/>
    <mergeCell ref="F34:H34"/>
    <mergeCell ref="I34:M34"/>
    <mergeCell ref="C31:E31"/>
    <mergeCell ref="F31:H31"/>
    <mergeCell ref="I31:M31"/>
    <mergeCell ref="A37:E37"/>
    <mergeCell ref="F37:P37"/>
    <mergeCell ref="A38:P44"/>
    <mergeCell ref="Q39:Q41"/>
    <mergeCell ref="K45:M46"/>
    <mergeCell ref="AB34:AG36"/>
    <mergeCell ref="C35:E35"/>
    <mergeCell ref="F35:H35"/>
    <mergeCell ref="I35:M35"/>
    <mergeCell ref="C36:E36"/>
    <mergeCell ref="F36:H36"/>
    <mergeCell ref="I36:M36"/>
  </mergeCells>
  <printOptions horizontalCentered="1" verticalCentered="1"/>
  <pageMargins left="0.19685039370078741" right="0.19685039370078741" top="0.19685039370078741" bottom="0.19685039370078741" header="0.31496062992125984" footer="0.11811023622047245"/>
  <pageSetup paperSize="9" scale="45" orientation="landscape" r:id="rId1"/>
  <headerFooter alignWithMargins="0">
    <oddFooter xml:space="preserve">&amp;L&amp;6 Formular-Version 12.0, Zuletzt geändert von [H. Riesen, u165205] am [22.6.2017]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mon excel</vt:lpstr>
      <vt:lpstr>Tel que reçu</vt:lpstr>
      <vt:lpstr>'mon excel'!Zone_d_impression</vt:lpstr>
      <vt:lpstr>'Tel que reçu'!Zone_d_impression</vt:lpstr>
    </vt:vector>
  </TitlesOfParts>
  <Company>SBB CFF FFS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u126695</dc:creator>
  <cp:lastModifiedBy>Yves Admin</cp:lastModifiedBy>
  <cp:lastPrinted>2022-06-29T06:42:20Z</cp:lastPrinted>
  <dcterms:created xsi:type="dcterms:W3CDTF">2001-04-09T11:05:20Z</dcterms:created>
  <dcterms:modified xsi:type="dcterms:W3CDTF">2023-11-26T11:30:26Z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BExAnalyzer_OldName">
    <vt:lpwstr>Muster WR_RV_2017_neu_V1.xlsx</vt:lpwstr>
  </property>
</Properties>
</file>