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76F121F-B596-4DEB-9358-7A60D9ED0A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jeu" sheetId="1" r:id="rId1"/>
  </sheets>
  <definedNames>
    <definedName name="grand" localSheetId="0">jeu!$V$28</definedName>
    <definedName name="nbbonusmp">jeu!$V$14</definedName>
    <definedName name="petit" localSheetId="0">jeu!$X$30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8" i="1" l="1"/>
  <c r="L28" i="1"/>
  <c r="H28" i="1"/>
  <c r="D28" i="1"/>
  <c r="X12" i="1"/>
  <c r="V12" i="1"/>
  <c r="O11" i="1"/>
  <c r="O10" i="1"/>
  <c r="O9" i="1"/>
  <c r="O8" i="1"/>
  <c r="O4" i="1"/>
  <c r="O3" i="1"/>
  <c r="L11" i="1"/>
  <c r="L10" i="1"/>
  <c r="L9" i="1"/>
  <c r="L8" i="1"/>
  <c r="L4" i="1"/>
  <c r="L3" i="1"/>
  <c r="H11" i="1"/>
  <c r="H10" i="1"/>
  <c r="H9" i="1"/>
  <c r="H8" i="1"/>
  <c r="H4" i="1"/>
  <c r="H3" i="1"/>
  <c r="D4" i="1"/>
  <c r="D8" i="1"/>
  <c r="D9" i="1"/>
  <c r="D10" i="1"/>
  <c r="D11" i="1"/>
  <c r="D3" i="1"/>
  <c r="X10" i="1"/>
  <c r="V10" i="1"/>
  <c r="O24" i="1"/>
  <c r="L24" i="1"/>
  <c r="H24" i="1"/>
  <c r="O26" i="1"/>
  <c r="L26" i="1"/>
  <c r="H26" i="1"/>
  <c r="L18" i="1"/>
  <c r="O18" i="1"/>
  <c r="L20" i="1"/>
  <c r="O20" i="1"/>
  <c r="L22" i="1"/>
  <c r="O22" i="1"/>
  <c r="L30" i="1"/>
  <c r="O30" i="1"/>
  <c r="H22" i="1"/>
  <c r="H30" i="1"/>
  <c r="D30" i="1"/>
  <c r="D26" i="1"/>
  <c r="D24" i="1"/>
  <c r="D22" i="1"/>
  <c r="H20" i="1"/>
  <c r="D20" i="1"/>
  <c r="D18" i="1"/>
  <c r="H18" i="1"/>
  <c r="O12" i="1" l="1"/>
  <c r="N13" i="1" s="1"/>
  <c r="L12" i="1"/>
  <c r="K13" i="1" s="1"/>
  <c r="R17" i="1"/>
  <c r="N15" i="1" l="1"/>
  <c r="O15" i="1"/>
  <c r="O16" i="1" s="1"/>
  <c r="O32" i="1" s="1"/>
  <c r="K15" i="1"/>
  <c r="L15" i="1"/>
  <c r="L16" i="1" s="1"/>
  <c r="L32" i="1" s="1"/>
  <c r="D12" i="1" l="1"/>
  <c r="H12" i="1"/>
  <c r="G14" i="1" s="1"/>
  <c r="C13" i="1" l="1"/>
  <c r="C14" i="1"/>
  <c r="G13" i="1"/>
  <c r="H15" i="1"/>
  <c r="H16" i="1" s="1"/>
  <c r="H32" i="1" s="1"/>
  <c r="G15" i="1"/>
  <c r="D15" i="1"/>
  <c r="D16" i="1" s="1"/>
  <c r="D32" i="1" s="1"/>
</calcChain>
</file>

<file path=xl/sharedStrings.xml><?xml version="1.0" encoding="utf-8"?>
<sst xmlns="http://schemas.openxmlformats.org/spreadsheetml/2006/main" count="221" uniqueCount="31">
  <si>
    <t>TOTAL</t>
  </si>
  <si>
    <t>Nombre de</t>
  </si>
  <si>
    <t>BONUS</t>
  </si>
  <si>
    <t xml:space="preserve">TOTAL </t>
  </si>
  <si>
    <t xml:space="preserve">SOUS TOTAL </t>
  </si>
  <si>
    <t>SAISIE</t>
  </si>
  <si>
    <t>BRELAN</t>
  </si>
  <si>
    <t>CARRE</t>
  </si>
  <si>
    <t xml:space="preserve">FULL 25 </t>
  </si>
  <si>
    <t>PETITE SUITE</t>
  </si>
  <si>
    <t>GRANDE SUITE</t>
  </si>
  <si>
    <t>YAMS</t>
  </si>
  <si>
    <t>CHANCE</t>
  </si>
  <si>
    <t>RENE</t>
  </si>
  <si>
    <t>MARIE-PIERRE</t>
  </si>
  <si>
    <t>OK</t>
  </si>
  <si>
    <t>DOUBLE YAMS</t>
  </si>
  <si>
    <t>DATE</t>
  </si>
  <si>
    <t/>
  </si>
  <si>
    <t>pas joué</t>
  </si>
  <si>
    <t>SCORE MAXI</t>
  </si>
  <si>
    <t>TEDDDY</t>
  </si>
  <si>
    <t>SHARLY</t>
  </si>
  <si>
    <t>Nb de YAMS</t>
  </si>
  <si>
    <t>Nb de BONUS</t>
  </si>
  <si>
    <t>reste
 pour bonus</t>
  </si>
  <si>
    <t>Parties Gagnées</t>
  </si>
  <si>
    <t>SCORE MINI</t>
  </si>
  <si>
    <t>+100</t>
  </si>
  <si>
    <t>+200</t>
  </si>
  <si>
    <t>3 YAMS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</si>
</sst>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00206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Continuous"/>
    </xf>
    <xf numFmtId="0" fontId="1" fillId="0" borderId="1" xfId="0" applyFont="1" applyBorder="1"/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right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164" fontId="1" fillId="0" borderId="0" xfId="0" applyNumberFormat="1" applyFont="1"/>
    <xf numFmtId="0" fontId="1" fillId="0" borderId="1" xfId="0" quotePrefix="1" applyFont="1" applyBorder="1"/>
    <xf numFmtId="0" fontId="1" fillId="0" borderId="0" xfId="0" quotePrefix="1" applyFont="1"/>
    <xf numFmtId="0" fontId="2" fillId="0" borderId="1" xfId="0" quotePrefix="1" applyFont="1" applyBorder="1"/>
    <xf numFmtId="0" fontId="3" fillId="0" borderId="1" xfId="0" applyFont="1" applyBorder="1"/>
    <xf numFmtId="14" fontId="1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1" xfId="0" applyFont="1" applyBorder="1"/>
    <xf numFmtId="0" fontId="1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1" fillId="0" borderId="2" xfId="0" applyFont="1" applyBorder="1" applyAlignment="1">
      <alignment horizontal="center"/>
    </xf>
    <xf numFmtId="0" fontId="1" fillId="0" borderId="0" xfId="0" quotePrefix="1" applyFont="1" applyAlignment="1">
      <alignment horizontal="center"/>
    </xf>
    <xf numFmtId="0" fontId="2" fillId="0" borderId="0" xfId="0" quotePrefix="1" applyFont="1"/>
    <xf numFmtId="0" fontId="4" fillId="0" borderId="0" xfId="0" applyFont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2" fillId="0" borderId="5" xfId="0" applyFont="1" applyBorder="1" applyAlignment="1">
      <alignment horizontal="centerContinuous"/>
    </xf>
    <xf numFmtId="0" fontId="1" fillId="0" borderId="5" xfId="0" applyFont="1" applyBorder="1"/>
    <xf numFmtId="0" fontId="2" fillId="0" borderId="5" xfId="0" applyFont="1" applyBorder="1" applyAlignment="1">
      <alignment horizontal="center"/>
    </xf>
    <xf numFmtId="0" fontId="1" fillId="0" borderId="4" xfId="0" applyFont="1" applyBorder="1"/>
    <xf numFmtId="0" fontId="2" fillId="0" borderId="1" xfId="0" applyFont="1" applyBorder="1" applyAlignment="1">
      <alignment horizontal="center" vertical="center"/>
    </xf>
    <xf numFmtId="0" fontId="1" fillId="0" borderId="2" xfId="0" quotePrefix="1" applyFont="1" applyBorder="1"/>
    <xf numFmtId="0" fontId="1" fillId="0" borderId="3" xfId="0" applyFont="1" applyBorder="1" applyAlignment="1">
      <alignment horizontal="center"/>
    </xf>
    <xf numFmtId="0" fontId="1" fillId="0" borderId="2" xfId="0" applyFont="1" applyBorder="1"/>
    <xf numFmtId="0" fontId="2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1">
    <cellStyle name="Normal" xfId="0" builtinId="0"/>
  </cellStyles>
  <dxfs count="46"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00FF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 val="0"/>
        <i val="0"/>
      </font>
      <fill>
        <patternFill>
          <bgColor rgb="FF99FF99"/>
        </patternFill>
      </fill>
    </dxf>
    <dxf>
      <font>
        <b/>
        <i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ill>
        <patternFill>
          <bgColor rgb="FF99FF99"/>
        </patternFill>
      </fill>
    </dxf>
    <dxf>
      <font>
        <strike val="0"/>
      </font>
      <fill>
        <patternFill patternType="none">
          <bgColor auto="1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rgb="FF66FF33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</font>
      <fill>
        <patternFill>
          <bgColor theme="9" tint="0.39994506668294322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  <strike val="0"/>
        <color rgb="FFFFFF00"/>
      </font>
      <fill>
        <patternFill>
          <bgColor rgb="FF0033CC"/>
        </patternFill>
      </fill>
    </dxf>
    <dxf>
      <font>
        <b/>
        <i val="0"/>
      </font>
    </dxf>
    <dxf>
      <font>
        <b/>
        <i val="0"/>
      </font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66FF33"/>
        </patternFill>
      </fill>
    </dxf>
    <dxf>
      <fill>
        <patternFill patternType="none">
          <bgColor auto="1"/>
        </patternFill>
      </fill>
    </dxf>
    <dxf>
      <font>
        <b/>
        <i val="0"/>
      </font>
      <fill>
        <patternFill>
          <bgColor rgb="FF00FF00"/>
        </patternFill>
      </fill>
    </dxf>
    <dxf>
      <fill>
        <patternFill>
          <bgColor rgb="FF66FF33"/>
        </patternFill>
      </fill>
    </dxf>
  </dxfs>
  <tableStyles count="0" defaultTableStyle="TableStyleMedium9" defaultPivotStyle="PivotStyleLight16"/>
  <colors>
    <mruColors>
      <color rgb="FF00FF00"/>
      <color rgb="FFFFFF00"/>
      <color rgb="FF0000FF"/>
      <color rgb="FF66FF33"/>
      <color rgb="FF0033CC"/>
      <color rgb="FF99FF99"/>
      <color rgb="FF3399FF"/>
      <color rgb="FF99FF33"/>
      <color rgb="FF99CCFF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19051</xdr:colOff>
      <xdr:row>20</xdr:row>
      <xdr:rowOff>28574</xdr:rowOff>
    </xdr:from>
    <xdr:to>
      <xdr:col>23</xdr:col>
      <xdr:colOff>66676</xdr:colOff>
      <xdr:row>22</xdr:row>
      <xdr:rowOff>19050</xdr:rowOff>
    </xdr:to>
    <xdr:sp macro="[0]!nouvojeu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7124701" y="3228974"/>
          <a:ext cx="1409700" cy="390526"/>
        </a:xfrm>
        <a:prstGeom prst="roundRect">
          <a:avLst/>
        </a:prstGeom>
        <a:solidFill>
          <a:srgbClr val="0000FF"/>
        </a:solidFill>
        <a:effectLst>
          <a:outerShdw blurRad="50800" dist="38100" algn="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200" b="1" i="0" baseline="0">
              <a:ln>
                <a:solidFill>
                  <a:schemeClr val="tx1"/>
                </a:solidFill>
              </a:ln>
              <a:solidFill>
                <a:srgbClr val="FFFF00"/>
              </a:solidFill>
              <a:latin typeface="Arial" pitchFamily="34" charset="0"/>
            </a:rPr>
            <a:t>NOUVEAU JEU</a:t>
          </a:r>
        </a:p>
      </xdr:txBody>
    </xdr:sp>
    <xdr:clientData fPrintsWithSheet="0"/>
  </xdr:twoCellAnchor>
  <xdr:twoCellAnchor>
    <xdr:from>
      <xdr:col>21</xdr:col>
      <xdr:colOff>1257299</xdr:colOff>
      <xdr:row>26</xdr:row>
      <xdr:rowOff>57150</xdr:rowOff>
    </xdr:from>
    <xdr:to>
      <xdr:col>29</xdr:col>
      <xdr:colOff>276224</xdr:colOff>
      <xdr:row>49</xdr:row>
      <xdr:rowOff>47625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8086724" y="4857750"/>
          <a:ext cx="5343525" cy="459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200">
              <a:latin typeface="Arial" pitchFamily="34" charset="0"/>
              <a:cs typeface="Arial" pitchFamily="34" charset="0"/>
            </a:rPr>
            <a:t>Explication s</a:t>
          </a:r>
          <a:r>
            <a:rPr lang="fr-FR" sz="1200" baseline="0">
              <a:latin typeface="Arial" pitchFamily="34" charset="0"/>
              <a:cs typeface="Arial" pitchFamily="34" charset="0"/>
            </a:rPr>
            <a:t> du fonctionnement de la macro:</a:t>
          </a: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on clique quand la partie est finie:</a:t>
          </a:r>
        </a:p>
        <a:p>
          <a:endParaRPr lang="fr-FR" sz="1200">
            <a:latin typeface="Arial" pitchFamily="34" charset="0"/>
            <a:cs typeface="Arial" pitchFamily="34" charset="0"/>
          </a:endParaRPr>
        </a:p>
        <a:p>
          <a:r>
            <a:rPr lang="fr-FR" sz="1200">
              <a:latin typeface="Arial" pitchFamily="34" charset="0"/>
              <a:cs typeface="Arial" pitchFamily="34" charset="0"/>
            </a:rPr>
            <a:t>-  ça met ne nouvelle date </a:t>
          </a:r>
          <a:r>
            <a:rPr lang="fr-FR" sz="1200" baseline="0">
              <a:latin typeface="Arial" pitchFamily="34" charset="0"/>
              <a:cs typeface="Arial" pitchFamily="34" charset="0"/>
            </a:rPr>
            <a:t> apres la derniere date en colonne A</a:t>
          </a:r>
        </a:p>
        <a:p>
          <a:r>
            <a:rPr lang="fr-FR" sz="1200" baseline="0">
              <a:latin typeface="Arial" pitchFamily="34" charset="0"/>
              <a:cs typeface="Arial" pitchFamily="34" charset="0"/>
            </a:rPr>
            <a:t>- on teste si  quelqu un le bonus (que joueur MP et R)</a:t>
          </a:r>
        </a:p>
        <a:p>
          <a:r>
            <a:rPr lang="fr-FR" sz="1200" baseline="0">
              <a:latin typeface="Arial" pitchFamily="34" charset="0"/>
              <a:cs typeface="Arial" pitchFamily="34" charset="0"/>
            </a:rPr>
            <a:t>	si oui on ecrit bonus et on incremente le nb de bonus en 	cellule </a:t>
          </a:r>
          <a:r>
            <a:rPr lang="fr-FR" sz="1200" b="1" baseline="0">
              <a:latin typeface="Arial" pitchFamily="34" charset="0"/>
              <a:cs typeface="Arial" pitchFamily="34" charset="0"/>
            </a:rPr>
            <a:t>V11</a:t>
          </a:r>
          <a:r>
            <a:rPr lang="fr-FR" sz="1200" baseline="0">
              <a:latin typeface="Arial" pitchFamily="34" charset="0"/>
              <a:cs typeface="Arial" pitchFamily="34" charset="0"/>
            </a:rPr>
            <a:t> et/ou </a:t>
          </a:r>
          <a:r>
            <a:rPr lang="fr-FR" sz="1200" b="1" baseline="0">
              <a:latin typeface="Arial" pitchFamily="34" charset="0"/>
              <a:cs typeface="Arial" pitchFamily="34" charset="0"/>
            </a:rPr>
            <a:t>X11</a:t>
          </a: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- On teste Yams  et pareil on ecrit yams et incremente le nb de yams</a:t>
          </a: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	 en </a:t>
          </a:r>
          <a:r>
            <a:rPr lang="fr-FR" sz="1200" b="1" baseline="0">
              <a:latin typeface="Arial" pitchFamily="34" charset="0"/>
              <a:cs typeface="Arial" pitchFamily="34" charset="0"/>
            </a:rPr>
            <a:t>V13et/ou W13</a:t>
          </a:r>
        </a:p>
        <a:p>
          <a:endParaRPr lang="fr-FR" sz="1200" b="1">
            <a:latin typeface="Arial" pitchFamily="34" charset="0"/>
            <a:cs typeface="Arial" pitchFamily="34" charset="0"/>
          </a:endParaRPr>
        </a:p>
        <a:p>
          <a:r>
            <a:rPr lang="fr-FR" sz="1200" b="0">
              <a:latin typeface="Arial" pitchFamily="34" charset="0"/>
              <a:cs typeface="Arial" pitchFamily="34" charset="0"/>
            </a:rPr>
            <a:t>- on copie les scores en bas et incremente le nb de parties gagnées </a:t>
          </a:r>
        </a:p>
        <a:p>
          <a:r>
            <a:rPr lang="fr-FR" sz="1200" b="0">
              <a:latin typeface="Arial" pitchFamily="34" charset="0"/>
              <a:cs typeface="Arial" pitchFamily="34" charset="0"/>
            </a:rPr>
            <a:t>	en  V4 et</a:t>
          </a:r>
          <a:r>
            <a:rPr lang="fr-FR" sz="1200" b="0" baseline="0">
              <a:latin typeface="Arial" pitchFamily="34" charset="0"/>
              <a:cs typeface="Arial" pitchFamily="34" charset="0"/>
            </a:rPr>
            <a:t> X4</a:t>
          </a:r>
        </a:p>
        <a:p>
          <a:endParaRPr lang="fr-FR" sz="1200" b="0" baseline="0">
            <a:latin typeface="Arial" pitchFamily="34" charset="0"/>
            <a:cs typeface="Arial" pitchFamily="34" charset="0"/>
          </a:endParaRP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etc...</a:t>
          </a: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a la fin on efface les donneés de la partie et on peux rattaquer un jeu</a:t>
          </a:r>
        </a:p>
        <a:p>
          <a:endParaRPr lang="fr-FR" sz="1200" b="0" baseline="0">
            <a:latin typeface="Arial" pitchFamily="34" charset="0"/>
            <a:cs typeface="Arial" pitchFamily="34" charset="0"/>
          </a:endParaRP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le soucis  c'est si je modifie le pavé ou il y a les scores, c'est la que ca ne va plus</a:t>
          </a:r>
        </a:p>
        <a:p>
          <a:r>
            <a:rPr lang="fr-FR" sz="1200" b="0" baseline="0">
              <a:latin typeface="Arial" pitchFamily="34" charset="0"/>
              <a:cs typeface="Arial" pitchFamily="34" charset="0"/>
            </a:rPr>
            <a:t>exemple j'insere au dessus des cellules en v8 w8 x 8 pour separer score mini  et maxi, du coup ca decale tout et les bonus et yams ne se compte plus car on ne fait plus references a eux</a:t>
          </a:r>
        </a:p>
        <a:p>
          <a:endParaRPr lang="fr-FR" sz="1200" b="0">
            <a:latin typeface="Arial" pitchFamily="34" charset="0"/>
            <a:cs typeface="Arial" pitchFamily="34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685800</xdr:colOff>
          <xdr:row>0</xdr:row>
          <xdr:rowOff>171450</xdr:rowOff>
        </xdr:from>
        <xdr:to>
          <xdr:col>26</xdr:col>
          <xdr:colOff>352425</xdr:colOff>
          <xdr:row>3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Quel valeur a le Bonus ?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1012"/>
  <sheetViews>
    <sheetView tabSelected="1" workbookViewId="0">
      <selection activeCell="Z17" sqref="Z17"/>
    </sheetView>
  </sheetViews>
  <sheetFormatPr baseColWidth="10" defaultRowHeight="15.75" outlineLevelCol="1" x14ac:dyDescent="0.25"/>
  <cols>
    <col min="1" max="1" width="14.85546875" style="1" bestFit="1" customWidth="1"/>
    <col min="2" max="2" width="11.85546875" style="7" bestFit="1" customWidth="1"/>
    <col min="3" max="3" width="18" style="7" customWidth="1"/>
    <col min="4" max="4" width="8.28515625" style="1" customWidth="1"/>
    <col min="5" max="5" width="5.7109375" style="7" customWidth="1"/>
    <col min="6" max="6" width="9.140625" style="1" customWidth="1"/>
    <col min="7" max="7" width="18.28515625" style="7" customWidth="1"/>
    <col min="8" max="8" width="8.28515625" style="1" customWidth="1"/>
    <col min="9" max="9" width="3.5703125" style="1" customWidth="1"/>
    <col min="10" max="10" width="3.42578125" style="1" hidden="1" customWidth="1" outlineLevel="1"/>
    <col min="11" max="11" width="13.85546875" style="7" hidden="1" customWidth="1" outlineLevel="1"/>
    <col min="12" max="12" width="8.28515625" style="1" hidden="1" customWidth="1" outlineLevel="1"/>
    <col min="13" max="13" width="7.42578125" style="1" hidden="1" customWidth="1" outlineLevel="1"/>
    <col min="14" max="14" width="13.85546875" style="7" hidden="1" customWidth="1" outlineLevel="1"/>
    <col min="15" max="15" width="8.28515625" style="1" hidden="1" customWidth="1" outlineLevel="1"/>
    <col min="16" max="16" width="4.42578125" style="1" customWidth="1" collapsed="1"/>
    <col min="17" max="20" width="11.42578125" style="1" hidden="1" customWidth="1" outlineLevel="1"/>
    <col min="21" max="21" width="11.28515625" style="9" hidden="1" customWidth="1" outlineLevel="1"/>
    <col min="22" max="22" width="18.85546875" style="1" customWidth="1" collapsed="1"/>
    <col min="23" max="23" width="1.5703125" style="1" customWidth="1"/>
    <col min="24" max="24" width="17.28515625" style="1" customWidth="1"/>
    <col min="25" max="16384" width="11.42578125" style="1"/>
  </cols>
  <sheetData>
    <row r="1" spans="1:24" x14ac:dyDescent="0.25">
      <c r="C1" s="2" t="s">
        <v>14</v>
      </c>
      <c r="D1" s="2"/>
      <c r="E1" s="15"/>
      <c r="G1" s="2" t="s">
        <v>13</v>
      </c>
      <c r="H1" s="2"/>
      <c r="I1" s="2"/>
      <c r="K1" s="2" t="s">
        <v>21</v>
      </c>
      <c r="L1" s="2"/>
      <c r="N1" s="2" t="s">
        <v>22</v>
      </c>
      <c r="O1" s="2"/>
      <c r="V1" s="4" t="s">
        <v>14</v>
      </c>
      <c r="W1" s="3"/>
      <c r="X1" s="4" t="s">
        <v>13</v>
      </c>
    </row>
    <row r="2" spans="1:24" x14ac:dyDescent="0.25">
      <c r="A2" s="3"/>
      <c r="B2" s="5"/>
      <c r="C2" s="4" t="s">
        <v>5</v>
      </c>
      <c r="D2" s="4" t="s">
        <v>0</v>
      </c>
      <c r="G2" s="4" t="s">
        <v>5</v>
      </c>
      <c r="H2" s="3" t="s">
        <v>0</v>
      </c>
      <c r="K2" s="4" t="s">
        <v>5</v>
      </c>
      <c r="L2" s="3" t="s">
        <v>0</v>
      </c>
      <c r="N2" s="4" t="s">
        <v>5</v>
      </c>
      <c r="O2" s="3" t="s">
        <v>0</v>
      </c>
      <c r="Q2" s="1">
        <v>0</v>
      </c>
      <c r="R2" s="1">
        <v>0</v>
      </c>
      <c r="T2" s="1" t="s">
        <v>19</v>
      </c>
      <c r="V2" s="33" t="s">
        <v>26</v>
      </c>
      <c r="W2" s="25"/>
      <c r="X2" s="33" t="s">
        <v>26</v>
      </c>
    </row>
    <row r="3" spans="1:24" x14ac:dyDescent="0.25">
      <c r="A3" s="18" t="s">
        <v>1</v>
      </c>
      <c r="B3" s="4">
        <v>1</v>
      </c>
      <c r="C3" s="8"/>
      <c r="D3" s="3">
        <f>IF(C3="pas joué",0,IF(C3=100,100,$B3*C3))</f>
        <v>0</v>
      </c>
      <c r="G3" s="8"/>
      <c r="H3" s="3">
        <f>IF(G3="pas joué",0,IF(G3=100,100,$B3*G3))</f>
        <v>0</v>
      </c>
      <c r="K3" s="8"/>
      <c r="L3" s="3">
        <f>IF(K3="pas joué",0,IF(K3=100,100,$B3*K3))</f>
        <v>0</v>
      </c>
      <c r="N3" s="8"/>
      <c r="O3" s="3">
        <f>IF(N3="pas joué",0,IF(N3=100,100,$B3*N3))</f>
        <v>0</v>
      </c>
      <c r="Q3" s="1">
        <v>1</v>
      </c>
      <c r="R3" s="1">
        <v>1</v>
      </c>
      <c r="S3" s="1" t="s">
        <v>15</v>
      </c>
      <c r="T3" s="1">
        <v>5</v>
      </c>
      <c r="V3" s="34"/>
      <c r="W3" s="26"/>
      <c r="X3" s="34"/>
    </row>
    <row r="4" spans="1:24" x14ac:dyDescent="0.25">
      <c r="A4" s="18" t="s">
        <v>1</v>
      </c>
      <c r="B4" s="4">
        <v>2</v>
      </c>
      <c r="C4" s="8"/>
      <c r="D4" s="3">
        <f t="shared" ref="D4:D11" si="0">IF(C4="pas joué",0,IF(C4=100,100,$B4*C4))</f>
        <v>0</v>
      </c>
      <c r="G4" s="8"/>
      <c r="H4" s="3">
        <f t="shared" ref="H4:H11" si="1">IF(G4="pas joué",0,IF(G4=100,100,$B4*G4))</f>
        <v>0</v>
      </c>
      <c r="K4" s="8"/>
      <c r="L4" s="3">
        <f t="shared" ref="L4:L11" si="2">IF(K4="pas joué",0,IF(K4=100,100,$B4*K4))</f>
        <v>0</v>
      </c>
      <c r="N4" s="8"/>
      <c r="O4" s="3">
        <f t="shared" ref="O4:O11" si="3">IF(N4="pas joué",0,IF(N4=100,100,$B4*N4))</f>
        <v>0</v>
      </c>
      <c r="Q4" s="1">
        <v>2</v>
      </c>
      <c r="R4" s="1">
        <v>2</v>
      </c>
      <c r="S4" s="1" t="s">
        <v>19</v>
      </c>
      <c r="T4" s="1">
        <v>6</v>
      </c>
      <c r="V4" s="5">
        <v>55</v>
      </c>
      <c r="W4" s="26"/>
      <c r="X4" s="5">
        <v>26</v>
      </c>
    </row>
    <row r="5" spans="1:24" x14ac:dyDescent="0.25">
      <c r="A5" s="18"/>
      <c r="B5" s="4"/>
      <c r="C5" s="8"/>
      <c r="D5" s="3"/>
      <c r="G5" s="8"/>
      <c r="H5" s="3"/>
      <c r="K5" s="8"/>
      <c r="L5" s="3"/>
      <c r="N5" s="8"/>
      <c r="O5" s="3"/>
      <c r="V5" s="5"/>
      <c r="W5" s="26"/>
      <c r="X5" s="5"/>
    </row>
    <row r="6" spans="1:24" x14ac:dyDescent="0.25">
      <c r="A6" s="18"/>
      <c r="B6" s="4"/>
      <c r="C6" s="8"/>
      <c r="D6" s="3"/>
      <c r="G6" s="8"/>
      <c r="H6" s="3"/>
      <c r="K6" s="8"/>
      <c r="L6" s="3"/>
      <c r="N6" s="8"/>
      <c r="O6" s="3"/>
      <c r="V6" s="5"/>
      <c r="W6" s="26"/>
      <c r="X6" s="5"/>
    </row>
    <row r="7" spans="1:24" x14ac:dyDescent="0.25">
      <c r="A7" s="18"/>
      <c r="B7" s="4"/>
      <c r="C7" s="8"/>
      <c r="D7" s="3"/>
      <c r="G7" s="8"/>
      <c r="H7" s="3"/>
      <c r="K7" s="8"/>
      <c r="L7" s="3"/>
      <c r="N7" s="8"/>
      <c r="O7" s="3"/>
      <c r="V7" s="5"/>
      <c r="W7" s="26"/>
      <c r="X7" s="5"/>
    </row>
    <row r="8" spans="1:24" x14ac:dyDescent="0.25">
      <c r="A8" s="18" t="s">
        <v>1</v>
      </c>
      <c r="B8" s="4">
        <v>3</v>
      </c>
      <c r="C8" s="8"/>
      <c r="D8" s="3">
        <f t="shared" si="0"/>
        <v>0</v>
      </c>
      <c r="G8" s="8"/>
      <c r="H8" s="3">
        <f t="shared" si="1"/>
        <v>0</v>
      </c>
      <c r="K8" s="8"/>
      <c r="L8" s="3">
        <f t="shared" si="2"/>
        <v>0</v>
      </c>
      <c r="N8" s="8"/>
      <c r="O8" s="3">
        <f t="shared" si="3"/>
        <v>0</v>
      </c>
      <c r="Q8" s="1">
        <v>3</v>
      </c>
      <c r="R8" s="1">
        <v>3</v>
      </c>
      <c r="S8" s="11">
        <v>0</v>
      </c>
      <c r="T8" s="1">
        <v>7</v>
      </c>
      <c r="V8" s="3"/>
      <c r="W8" s="26"/>
      <c r="X8" s="3"/>
    </row>
    <row r="9" spans="1:24" x14ac:dyDescent="0.25">
      <c r="A9" s="18" t="s">
        <v>1</v>
      </c>
      <c r="B9" s="4">
        <v>4</v>
      </c>
      <c r="C9" s="8"/>
      <c r="D9" s="3">
        <f t="shared" si="0"/>
        <v>0</v>
      </c>
      <c r="G9" s="8"/>
      <c r="H9" s="3">
        <f t="shared" si="1"/>
        <v>0</v>
      </c>
      <c r="K9" s="8"/>
      <c r="L9" s="3">
        <f t="shared" si="2"/>
        <v>0</v>
      </c>
      <c r="N9" s="8"/>
      <c r="O9" s="3">
        <f t="shared" si="3"/>
        <v>0</v>
      </c>
      <c r="Q9" s="1">
        <v>4</v>
      </c>
      <c r="R9" s="1">
        <v>4</v>
      </c>
      <c r="S9" s="11" t="s">
        <v>28</v>
      </c>
      <c r="T9" s="1">
        <v>8</v>
      </c>
      <c r="V9" s="4" t="s">
        <v>20</v>
      </c>
      <c r="W9" s="26"/>
      <c r="X9" s="4" t="s">
        <v>20</v>
      </c>
    </row>
    <row r="10" spans="1:24" x14ac:dyDescent="0.25">
      <c r="A10" s="18" t="s">
        <v>1</v>
      </c>
      <c r="B10" s="4">
        <v>5</v>
      </c>
      <c r="C10" s="8"/>
      <c r="D10" s="3">
        <f t="shared" si="0"/>
        <v>0</v>
      </c>
      <c r="G10" s="8"/>
      <c r="H10" s="3">
        <f t="shared" si="1"/>
        <v>0</v>
      </c>
      <c r="K10" s="8"/>
      <c r="L10" s="3">
        <f t="shared" si="2"/>
        <v>0</v>
      </c>
      <c r="N10" s="8"/>
      <c r="O10" s="3">
        <f t="shared" si="3"/>
        <v>0</v>
      </c>
      <c r="Q10" s="1">
        <v>5</v>
      </c>
      <c r="R10" s="1">
        <v>5</v>
      </c>
      <c r="S10" s="11" t="s">
        <v>29</v>
      </c>
      <c r="T10" s="1">
        <v>9</v>
      </c>
      <c r="V10" s="5">
        <f>MAX(D35:D2004)</f>
        <v>487</v>
      </c>
      <c r="W10" s="26"/>
      <c r="X10" s="5">
        <f>MAX(H35:H21004)</f>
        <v>389</v>
      </c>
    </row>
    <row r="11" spans="1:24" x14ac:dyDescent="0.25">
      <c r="A11" s="18" t="s">
        <v>1</v>
      </c>
      <c r="B11" s="4">
        <v>6</v>
      </c>
      <c r="C11" s="8"/>
      <c r="D11" s="3">
        <f t="shared" si="0"/>
        <v>0</v>
      </c>
      <c r="G11" s="8"/>
      <c r="H11" s="3">
        <f t="shared" si="1"/>
        <v>0</v>
      </c>
      <c r="K11" s="8"/>
      <c r="L11" s="3">
        <f t="shared" si="2"/>
        <v>0</v>
      </c>
      <c r="N11" s="8"/>
      <c r="O11" s="3">
        <f t="shared" si="3"/>
        <v>0</v>
      </c>
      <c r="Q11" s="1">
        <v>6</v>
      </c>
      <c r="R11" s="1" t="s">
        <v>19</v>
      </c>
      <c r="T11" s="1">
        <v>10</v>
      </c>
      <c r="V11" s="4" t="s">
        <v>27</v>
      </c>
      <c r="W11" s="26"/>
      <c r="X11" s="4" t="s">
        <v>27</v>
      </c>
    </row>
    <row r="12" spans="1:24" x14ac:dyDescent="0.25">
      <c r="A12" s="3" t="s">
        <v>4</v>
      </c>
      <c r="B12" s="5"/>
      <c r="C12" s="5"/>
      <c r="D12" s="3">
        <f>SUM(D3:D11)</f>
        <v>0</v>
      </c>
      <c r="G12" s="5"/>
      <c r="H12" s="3">
        <f>SUM(H3:H11)</f>
        <v>0</v>
      </c>
      <c r="K12" s="5"/>
      <c r="L12" s="3">
        <f>SUM(L3:L11)</f>
        <v>0</v>
      </c>
      <c r="N12" s="5"/>
      <c r="O12" s="3">
        <f>SUM(O3:O11)</f>
        <v>0</v>
      </c>
      <c r="Q12" s="1" t="s">
        <v>19</v>
      </c>
      <c r="T12" s="1">
        <v>11</v>
      </c>
      <c r="V12" s="5">
        <f>MIN(D35:D2006)</f>
        <v>146</v>
      </c>
      <c r="W12" s="26"/>
      <c r="X12" s="5">
        <f>MIN(H35:H21006)</f>
        <v>137</v>
      </c>
    </row>
    <row r="13" spans="1:24" ht="31.5" x14ac:dyDescent="0.25">
      <c r="A13" s="3"/>
      <c r="B13" s="24" t="s">
        <v>25</v>
      </c>
      <c r="C13" s="5">
        <f>IF(D12&lt;63,63-D12,0)</f>
        <v>63</v>
      </c>
      <c r="D13" s="10" t="s">
        <v>18</v>
      </c>
      <c r="G13" s="5">
        <f>IF(H12&lt;63,63-H12,0)</f>
        <v>63</v>
      </c>
      <c r="H13" s="10" t="s">
        <v>18</v>
      </c>
      <c r="I13" s="11"/>
      <c r="K13" s="5">
        <f>IF(L12&lt;63,63-L12,0)</f>
        <v>63</v>
      </c>
      <c r="L13" s="10" t="s">
        <v>18</v>
      </c>
      <c r="N13" s="5">
        <f>IF(O12&lt;63,63-O12,0)</f>
        <v>63</v>
      </c>
      <c r="O13" s="10" t="s">
        <v>18</v>
      </c>
      <c r="T13" s="1">
        <v>12</v>
      </c>
      <c r="V13" s="4" t="s">
        <v>24</v>
      </c>
      <c r="W13" s="27"/>
      <c r="X13" s="4" t="s">
        <v>24</v>
      </c>
    </row>
    <row r="14" spans="1:24" x14ac:dyDescent="0.25">
      <c r="A14" s="3" t="s">
        <v>16</v>
      </c>
      <c r="B14" s="4">
        <v>100</v>
      </c>
      <c r="C14" s="13" t="str">
        <f>IF(D12&gt;105,"DOUBLE YAMS","")</f>
        <v/>
      </c>
      <c r="D14" s="12" t="s">
        <v>18</v>
      </c>
      <c r="G14" s="13" t="str">
        <f>IF(H12&gt;105,"DOUBLE YAMS","")</f>
        <v/>
      </c>
      <c r="H14" s="12" t="s">
        <v>18</v>
      </c>
      <c r="I14" s="22"/>
      <c r="K14" s="13"/>
      <c r="L14" s="12" t="s">
        <v>18</v>
      </c>
      <c r="N14" s="13"/>
      <c r="O14" s="12" t="s">
        <v>18</v>
      </c>
      <c r="T14" s="1">
        <v>13</v>
      </c>
      <c r="V14" s="5">
        <v>48</v>
      </c>
      <c r="W14" s="26"/>
      <c r="X14" s="5">
        <v>37</v>
      </c>
    </row>
    <row r="15" spans="1:24" x14ac:dyDescent="0.25">
      <c r="A15" s="3" t="s">
        <v>2</v>
      </c>
      <c r="B15" s="4">
        <v>35</v>
      </c>
      <c r="C15" s="4">
        <v>2222</v>
      </c>
      <c r="D15" s="3">
        <f>IF(D12&gt;=63,35,0)</f>
        <v>0</v>
      </c>
      <c r="G15" s="4" t="str">
        <f>IF(H12&gt;=63,"BONUS","")</f>
        <v/>
      </c>
      <c r="H15" s="3">
        <f>IF(H12&gt;=63,35,0)</f>
        <v>0</v>
      </c>
      <c r="K15" s="4" t="str">
        <f>IF(L12&gt;=63,"BONUS","")</f>
        <v/>
      </c>
      <c r="L15" s="3">
        <f>IF(L12&gt;=63,35,0)</f>
        <v>0</v>
      </c>
      <c r="N15" s="4" t="str">
        <f>IF(O12&gt;=63,"BONUS","")</f>
        <v/>
      </c>
      <c r="O15" s="3">
        <f>IF(O12&gt;=63,35,0)</f>
        <v>0</v>
      </c>
      <c r="T15" s="1">
        <v>14</v>
      </c>
      <c r="V15" s="29" t="s">
        <v>23</v>
      </c>
      <c r="W15" s="27"/>
      <c r="X15" s="29" t="s">
        <v>23</v>
      </c>
    </row>
    <row r="16" spans="1:24" x14ac:dyDescent="0.25">
      <c r="A16" s="3" t="s">
        <v>3</v>
      </c>
      <c r="B16" s="5"/>
      <c r="C16" s="4"/>
      <c r="D16" s="17">
        <f>SUM(D12:D15)</f>
        <v>0</v>
      </c>
      <c r="G16" s="4"/>
      <c r="H16" s="3">
        <f>SUM(H12:H15)</f>
        <v>0</v>
      </c>
      <c r="K16" s="4"/>
      <c r="L16" s="3">
        <f>SUM(L12:L15)</f>
        <v>0</v>
      </c>
      <c r="N16" s="4"/>
      <c r="O16" s="3">
        <f>SUM(O12:O15)</f>
        <v>0</v>
      </c>
      <c r="T16" s="1">
        <v>15</v>
      </c>
      <c r="V16" s="5">
        <v>18</v>
      </c>
      <c r="W16" s="28"/>
      <c r="X16" s="5">
        <v>13</v>
      </c>
    </row>
    <row r="17" spans="1:23" x14ac:dyDescent="0.25">
      <c r="A17" s="3"/>
      <c r="B17" s="5"/>
      <c r="C17" s="5"/>
      <c r="D17" s="10" t="s">
        <v>18</v>
      </c>
      <c r="G17" s="5"/>
      <c r="H17" s="10" t="s">
        <v>18</v>
      </c>
      <c r="I17" s="11"/>
      <c r="K17" s="5"/>
      <c r="L17" s="10" t="s">
        <v>18</v>
      </c>
      <c r="N17" s="5"/>
      <c r="O17" s="10" t="s">
        <v>18</v>
      </c>
      <c r="R17" s="5">
        <f>63-S18</f>
        <v>63</v>
      </c>
      <c r="T17" s="1">
        <v>16</v>
      </c>
    </row>
    <row r="18" spans="1:23" x14ac:dyDescent="0.25">
      <c r="A18" s="3" t="s">
        <v>6</v>
      </c>
      <c r="B18" s="5"/>
      <c r="C18" s="8"/>
      <c r="D18" s="3">
        <f>IF(C18="pas joué",0,IF(C18=100,100,C18*3))</f>
        <v>0</v>
      </c>
      <c r="G18" s="8"/>
      <c r="H18" s="3">
        <f>IF(G18="pas joué",0,IF(G18=100,100,G18*3))</f>
        <v>0</v>
      </c>
      <c r="K18" s="8"/>
      <c r="L18" s="3">
        <f>IF(K18="pas joué",0,IF(K18=100,100,K18*3))</f>
        <v>0</v>
      </c>
      <c r="N18" s="8"/>
      <c r="O18" s="3">
        <f>IF(N18="pas joué",0,IF(N18=100,100,N18*3))</f>
        <v>0</v>
      </c>
      <c r="T18" s="1">
        <v>17</v>
      </c>
    </row>
    <row r="19" spans="1:23" x14ac:dyDescent="0.25">
      <c r="A19" s="3"/>
      <c r="B19" s="5"/>
      <c r="C19" s="5"/>
      <c r="D19" s="10" t="s">
        <v>18</v>
      </c>
      <c r="G19" s="5"/>
      <c r="H19" s="10" t="s">
        <v>18</v>
      </c>
      <c r="I19" s="11"/>
      <c r="K19" s="5"/>
      <c r="L19" s="10" t="s">
        <v>18</v>
      </c>
      <c r="N19" s="5"/>
      <c r="O19" s="10" t="s">
        <v>18</v>
      </c>
      <c r="T19" s="1">
        <v>18</v>
      </c>
      <c r="W19" s="7"/>
    </row>
    <row r="20" spans="1:23" x14ac:dyDescent="0.25">
      <c r="A20" s="3" t="s">
        <v>7</v>
      </c>
      <c r="B20" s="5"/>
      <c r="C20" s="8"/>
      <c r="D20" s="3">
        <f>IF(C20="pas joué",0,IF(C20=100,100,C20*4))</f>
        <v>0</v>
      </c>
      <c r="G20" s="8"/>
      <c r="H20" s="3">
        <f>IF(G20="pas joué",0,IF(G20=100,100,G20*4))</f>
        <v>0</v>
      </c>
      <c r="K20" s="8"/>
      <c r="L20" s="3">
        <f>IF(K20="pas joué",0,IF(K20=100,100,K20*4))</f>
        <v>0</v>
      </c>
      <c r="N20" s="8"/>
      <c r="O20" s="3">
        <f>IF(N20="pas joué",0,IF(N20=100,100,N20*4))</f>
        <v>0</v>
      </c>
      <c r="T20" s="1">
        <v>19</v>
      </c>
    </row>
    <row r="21" spans="1:23" x14ac:dyDescent="0.25">
      <c r="A21" s="3"/>
      <c r="B21" s="5"/>
      <c r="C21" s="5"/>
      <c r="D21" s="10" t="s">
        <v>18</v>
      </c>
      <c r="G21" s="5"/>
      <c r="H21" s="10" t="s">
        <v>18</v>
      </c>
      <c r="I21" s="11"/>
      <c r="K21" s="5"/>
      <c r="L21" s="10" t="s">
        <v>18</v>
      </c>
      <c r="N21" s="5"/>
      <c r="O21" s="10" t="s">
        <v>18</v>
      </c>
      <c r="T21" s="1">
        <v>20</v>
      </c>
    </row>
    <row r="22" spans="1:23" x14ac:dyDescent="0.25">
      <c r="A22" s="3" t="s">
        <v>8</v>
      </c>
      <c r="B22" s="4">
        <v>25</v>
      </c>
      <c r="C22" s="8"/>
      <c r="D22" s="3">
        <f>IF(C22="OK",25,IF(C22="pas joué",0,(IF(C22="LOUPE",0,IF(C22=100,100,0)))))</f>
        <v>0</v>
      </c>
      <c r="G22" s="8"/>
      <c r="H22" s="3">
        <f>IF(G22="OK",25,IF(G22="pas joué",0,(IF(G22="LOUPE",0,IF(G22=100,100,0)))))</f>
        <v>0</v>
      </c>
      <c r="K22" s="8"/>
      <c r="L22" s="3">
        <f>IF(K22="OK",25,IF(K22="pas joué",0,(IF(K22="LOUPE",0)*0)))</f>
        <v>0</v>
      </c>
      <c r="N22" s="8"/>
      <c r="O22" s="3">
        <f>IF(N22="OK",25,IF(N22="pas joué",0,(IF(N22="LOUPE",0)*0)))</f>
        <v>0</v>
      </c>
      <c r="T22" s="1">
        <v>21</v>
      </c>
    </row>
    <row r="23" spans="1:23" x14ac:dyDescent="0.25">
      <c r="A23" s="3"/>
      <c r="B23" s="4"/>
      <c r="C23" s="5"/>
      <c r="D23" s="10" t="s">
        <v>18</v>
      </c>
      <c r="G23" s="5"/>
      <c r="H23" s="10" t="s">
        <v>18</v>
      </c>
      <c r="I23" s="11"/>
      <c r="K23" s="5"/>
      <c r="L23" s="10" t="s">
        <v>18</v>
      </c>
      <c r="N23" s="5"/>
      <c r="O23" s="10" t="s">
        <v>18</v>
      </c>
      <c r="T23" s="1">
        <v>22</v>
      </c>
      <c r="V23" s="23"/>
    </row>
    <row r="24" spans="1:23" x14ac:dyDescent="0.25">
      <c r="A24" s="3" t="s">
        <v>9</v>
      </c>
      <c r="B24" s="4">
        <v>30</v>
      </c>
      <c r="C24" s="8"/>
      <c r="D24" s="3">
        <f>IF(C24="OK",30,IF(C24="pas joué",0,(IF(C24="LOUPE",0,IF(C24=100,100,0)))))</f>
        <v>0</v>
      </c>
      <c r="G24" s="8"/>
      <c r="H24" s="3">
        <f>IF(G24="OK",30,IF(G24="pas joué",0,(IF(G24="LOUPE",0,IF(G24=100,100,0)))))</f>
        <v>0</v>
      </c>
      <c r="K24" s="8"/>
      <c r="L24" s="3">
        <f>IF(K24="OK",30,IF(K24="pas joué",0,(IF(K24="LOUPE",0,IF(K24=100,100,0)))))</f>
        <v>0</v>
      </c>
      <c r="N24" s="8"/>
      <c r="O24" s="3">
        <f>IF(N24="OK",30,IF(N24="pas joué",0,(IF(N24="LOUPE",0,IF(N24=100,100,0)))))</f>
        <v>0</v>
      </c>
      <c r="T24" s="1">
        <v>23</v>
      </c>
    </row>
    <row r="25" spans="1:23" x14ac:dyDescent="0.25">
      <c r="A25" s="3"/>
      <c r="B25" s="4"/>
      <c r="C25" s="5"/>
      <c r="D25" s="10" t="s">
        <v>18</v>
      </c>
      <c r="G25" s="5"/>
      <c r="H25" s="10" t="s">
        <v>18</v>
      </c>
      <c r="I25" s="11"/>
      <c r="K25" s="5"/>
      <c r="L25" s="10" t="s">
        <v>18</v>
      </c>
      <c r="N25" s="5"/>
      <c r="O25" s="10" t="s">
        <v>18</v>
      </c>
      <c r="T25" s="1">
        <v>24</v>
      </c>
    </row>
    <row r="26" spans="1:23" x14ac:dyDescent="0.25">
      <c r="A26" s="3" t="s">
        <v>10</v>
      </c>
      <c r="B26" s="4">
        <v>40</v>
      </c>
      <c r="C26" s="8"/>
      <c r="D26" s="3">
        <f>IF(C26="OK",40,IF(C26="pas joué",0,(IF(C26="LOUPE",0,IF(C26=100,100,0)))))</f>
        <v>0</v>
      </c>
      <c r="G26" s="8"/>
      <c r="H26" s="3">
        <f>IF(G26="OK",40,IF(G26="pas joué",0,(IF(G26="LOUPE",0,IF(G26=100,100,0)))))</f>
        <v>0</v>
      </c>
      <c r="K26" s="8"/>
      <c r="L26" s="3">
        <f>IF(K26="OK",40,IF(K26="pas joué",0,(IF(K26="LOUPE",0,IF(K26=100,100,0)))))</f>
        <v>0</v>
      </c>
      <c r="N26" s="8"/>
      <c r="O26" s="3">
        <f>IF(N26="OK",40,IF(N26="pas joué",0,(IF(N26="LOUPE",0,IF(N26=100,100,0)))))</f>
        <v>0</v>
      </c>
      <c r="T26" s="1">
        <v>25</v>
      </c>
    </row>
    <row r="27" spans="1:23" x14ac:dyDescent="0.25">
      <c r="A27" s="3"/>
      <c r="B27" s="4"/>
      <c r="C27" s="5"/>
      <c r="D27" s="10" t="s">
        <v>18</v>
      </c>
      <c r="G27" s="5"/>
      <c r="H27" s="10" t="s">
        <v>18</v>
      </c>
      <c r="I27" s="11"/>
      <c r="K27" s="5"/>
      <c r="L27" s="10" t="s">
        <v>18</v>
      </c>
      <c r="N27" s="5"/>
      <c r="O27" s="10" t="s">
        <v>18</v>
      </c>
      <c r="P27" s="11"/>
      <c r="T27" s="1">
        <v>26</v>
      </c>
      <c r="U27" s="1"/>
      <c r="W27" s="9"/>
    </row>
    <row r="28" spans="1:23" x14ac:dyDescent="0.25">
      <c r="A28" s="3" t="s">
        <v>11</v>
      </c>
      <c r="B28" s="4">
        <v>50</v>
      </c>
      <c r="C28" s="8"/>
      <c r="D28" s="3">
        <f>IF(C28=0,0,IF(C28="pas joué",0,(IF(C28="OK",50,IF(C28="+100",150,IF(C28="+200",250))))))</f>
        <v>0</v>
      </c>
      <c r="G28" s="8"/>
      <c r="H28" s="3">
        <f>IF(G28=0,0,IF(G28="pas joué",0,(IF(G28="OK",50,IF(G28="+100",150,IF(G28="+200",250))))))</f>
        <v>0</v>
      </c>
      <c r="K28" s="8"/>
      <c r="L28" s="3">
        <f>IF(K28=0,0,IF(K28="pas joué",0,(IF(K28="OK",50,IF(K28="+100",150,IF(K28="+200",250))))))</f>
        <v>0</v>
      </c>
      <c r="N28" s="8"/>
      <c r="O28" s="3">
        <f>IF(N28=0,0,IF(N28="pas joué",0,(IF(N28="OK",50,IF(N28="+100",150,IF(N28="+200",250))))))</f>
        <v>0</v>
      </c>
      <c r="T28" s="1">
        <v>27</v>
      </c>
    </row>
    <row r="29" spans="1:23" x14ac:dyDescent="0.25">
      <c r="A29" s="3"/>
      <c r="B29" s="5"/>
      <c r="C29" s="5"/>
      <c r="D29" s="10" t="s">
        <v>18</v>
      </c>
      <c r="G29" s="5"/>
      <c r="H29" s="10" t="s">
        <v>18</v>
      </c>
      <c r="I29" s="11"/>
      <c r="K29" s="5"/>
      <c r="L29" s="10" t="s">
        <v>18</v>
      </c>
      <c r="N29" s="5"/>
      <c r="O29" s="10" t="s">
        <v>18</v>
      </c>
      <c r="T29" s="1">
        <v>28</v>
      </c>
    </row>
    <row r="30" spans="1:23" x14ac:dyDescent="0.25">
      <c r="A30" s="3" t="s">
        <v>12</v>
      </c>
      <c r="B30" s="5"/>
      <c r="C30" s="8"/>
      <c r="D30" s="3">
        <f>IF(C30="pas joué",0,C30)</f>
        <v>0</v>
      </c>
      <c r="G30" s="8"/>
      <c r="H30" s="3">
        <f>IF(G30="pas joué",0,G30)</f>
        <v>0</v>
      </c>
      <c r="K30" s="8"/>
      <c r="L30" s="3">
        <f>IF(K30="pas joué",0,K30)</f>
        <v>0</v>
      </c>
      <c r="N30" s="8"/>
      <c r="O30" s="3">
        <f>IF(N30="pas joué",0,N30)</f>
        <v>0</v>
      </c>
      <c r="T30" s="1">
        <v>29</v>
      </c>
    </row>
    <row r="31" spans="1:23" x14ac:dyDescent="0.25">
      <c r="A31" s="3"/>
      <c r="B31" s="5"/>
      <c r="C31" s="5"/>
      <c r="D31" s="10" t="s">
        <v>18</v>
      </c>
      <c r="G31" s="5"/>
      <c r="H31" s="10" t="s">
        <v>18</v>
      </c>
      <c r="I31" s="11"/>
      <c r="K31" s="5"/>
      <c r="L31" s="10" t="s">
        <v>18</v>
      </c>
      <c r="N31" s="5"/>
      <c r="O31" s="10" t="s">
        <v>18</v>
      </c>
      <c r="T31" s="1">
        <v>30</v>
      </c>
    </row>
    <row r="32" spans="1:23" x14ac:dyDescent="0.25">
      <c r="A32" s="6" t="s">
        <v>0</v>
      </c>
      <c r="B32" s="5"/>
      <c r="C32" s="5"/>
      <c r="D32" s="3">
        <f>SUM(D16:D31)</f>
        <v>0</v>
      </c>
      <c r="G32" s="5"/>
      <c r="H32" s="3">
        <f>SUM(H16:H31)</f>
        <v>0</v>
      </c>
      <c r="K32" s="5"/>
      <c r="L32" s="3">
        <f>SUM(L16:L31)</f>
        <v>0</v>
      </c>
      <c r="N32" s="31"/>
      <c r="O32" s="3">
        <f>SUM(O16:O31)</f>
        <v>0</v>
      </c>
    </row>
    <row r="33" spans="1:24" x14ac:dyDescent="0.25">
      <c r="A33" s="2" t="s">
        <v>14</v>
      </c>
      <c r="D33" s="11" t="s">
        <v>18</v>
      </c>
      <c r="F33" s="2" t="s">
        <v>13</v>
      </c>
      <c r="G33" s="20"/>
      <c r="H33" s="11" t="s">
        <v>18</v>
      </c>
      <c r="I33" s="11"/>
      <c r="L33" s="11" t="s">
        <v>18</v>
      </c>
      <c r="M33" s="32"/>
      <c r="N33" s="20"/>
      <c r="O33" s="30" t="s">
        <v>18</v>
      </c>
    </row>
    <row r="34" spans="1:24" x14ac:dyDescent="0.25">
      <c r="A34" s="19"/>
      <c r="B34" s="15" t="s">
        <v>2</v>
      </c>
      <c r="C34" s="15" t="s">
        <v>11</v>
      </c>
      <c r="D34" s="21" t="s">
        <v>18</v>
      </c>
      <c r="E34" s="1"/>
      <c r="F34" s="15" t="s">
        <v>2</v>
      </c>
      <c r="G34" s="15" t="s">
        <v>11</v>
      </c>
      <c r="H34" s="11" t="s">
        <v>18</v>
      </c>
      <c r="I34" s="11"/>
      <c r="J34" s="7"/>
      <c r="K34" s="1"/>
      <c r="L34" s="11" t="s">
        <v>18</v>
      </c>
      <c r="M34" s="7"/>
      <c r="N34" s="1"/>
      <c r="O34" s="11" t="s">
        <v>18</v>
      </c>
      <c r="T34" s="9"/>
      <c r="U34" s="15"/>
    </row>
    <row r="35" spans="1:24" x14ac:dyDescent="0.25">
      <c r="A35" s="16"/>
      <c r="D35" s="7">
        <v>208</v>
      </c>
      <c r="E35" s="1"/>
      <c r="F35" s="2"/>
      <c r="H35" s="7">
        <v>191</v>
      </c>
      <c r="L35" s="1">
        <v>0</v>
      </c>
      <c r="O35" s="1">
        <v>0</v>
      </c>
      <c r="U35" s="7"/>
    </row>
    <row r="36" spans="1:24" x14ac:dyDescent="0.25">
      <c r="A36" s="7" t="s">
        <v>17</v>
      </c>
      <c r="D36" s="7">
        <v>197</v>
      </c>
      <c r="E36" s="1"/>
      <c r="H36" s="7">
        <v>286</v>
      </c>
      <c r="L36" s="1">
        <v>0</v>
      </c>
      <c r="O36" s="1">
        <v>0</v>
      </c>
      <c r="U36" s="7"/>
    </row>
    <row r="37" spans="1:24" x14ac:dyDescent="0.25">
      <c r="A37" s="9">
        <v>44957</v>
      </c>
      <c r="D37" s="7">
        <v>252</v>
      </c>
      <c r="E37" s="1"/>
      <c r="H37" s="7">
        <v>229</v>
      </c>
      <c r="L37" s="1">
        <v>0</v>
      </c>
      <c r="O37" s="1">
        <v>0</v>
      </c>
      <c r="U37" s="7"/>
      <c r="X37" s="15"/>
    </row>
    <row r="38" spans="1:24" x14ac:dyDescent="0.25">
      <c r="A38" s="9">
        <v>44957</v>
      </c>
      <c r="D38" s="7">
        <v>235</v>
      </c>
      <c r="E38" s="1"/>
      <c r="H38" s="7">
        <v>217</v>
      </c>
      <c r="L38" s="1">
        <v>0</v>
      </c>
      <c r="O38" s="1">
        <v>0</v>
      </c>
      <c r="U38" s="7"/>
      <c r="V38" s="15"/>
      <c r="X38" s="15"/>
    </row>
    <row r="39" spans="1:24" x14ac:dyDescent="0.25">
      <c r="A39" s="9">
        <v>44957</v>
      </c>
      <c r="D39" s="7">
        <v>207</v>
      </c>
      <c r="E39" s="1"/>
      <c r="H39" s="7">
        <v>200</v>
      </c>
      <c r="L39" s="1">
        <v>0</v>
      </c>
      <c r="O39" s="1">
        <v>0</v>
      </c>
      <c r="U39" s="7"/>
      <c r="V39" s="15"/>
    </row>
    <row r="40" spans="1:24" x14ac:dyDescent="0.25">
      <c r="A40" s="9">
        <v>44957</v>
      </c>
      <c r="D40" s="7">
        <v>288</v>
      </c>
      <c r="E40" s="1"/>
      <c r="H40" s="7">
        <v>169</v>
      </c>
      <c r="L40" s="1">
        <v>0</v>
      </c>
      <c r="O40" s="1">
        <v>0</v>
      </c>
      <c r="U40" s="7"/>
    </row>
    <row r="41" spans="1:24" x14ac:dyDescent="0.25">
      <c r="A41" s="14">
        <v>44958</v>
      </c>
      <c r="D41" s="7">
        <v>263</v>
      </c>
      <c r="E41" s="1"/>
      <c r="H41" s="7">
        <v>237</v>
      </c>
      <c r="L41" s="1">
        <v>0</v>
      </c>
      <c r="O41" s="1">
        <v>0</v>
      </c>
      <c r="U41" s="7"/>
    </row>
    <row r="42" spans="1:24" x14ac:dyDescent="0.25">
      <c r="A42" s="14">
        <v>44958</v>
      </c>
      <c r="D42" s="7">
        <v>233</v>
      </c>
      <c r="E42" s="1"/>
      <c r="H42" s="7">
        <v>294</v>
      </c>
      <c r="L42" s="1">
        <v>0</v>
      </c>
      <c r="O42" s="1">
        <v>0</v>
      </c>
      <c r="U42" s="7"/>
    </row>
    <row r="43" spans="1:24" x14ac:dyDescent="0.25">
      <c r="A43" s="14">
        <v>44958</v>
      </c>
      <c r="D43" s="7">
        <v>254</v>
      </c>
      <c r="E43" s="1"/>
      <c r="H43" s="7">
        <v>252</v>
      </c>
      <c r="L43" s="1">
        <v>0</v>
      </c>
      <c r="O43" s="1">
        <v>0</v>
      </c>
      <c r="U43" s="7"/>
    </row>
    <row r="44" spans="1:24" x14ac:dyDescent="0.25">
      <c r="A44" s="14">
        <v>44958</v>
      </c>
      <c r="D44" s="7">
        <v>234</v>
      </c>
      <c r="E44" s="1"/>
      <c r="H44" s="7">
        <v>289</v>
      </c>
      <c r="L44" s="1">
        <v>0</v>
      </c>
      <c r="O44" s="1">
        <v>0</v>
      </c>
      <c r="U44" s="7"/>
    </row>
    <row r="45" spans="1:24" x14ac:dyDescent="0.25">
      <c r="A45" s="14">
        <v>44958</v>
      </c>
      <c r="D45" s="7">
        <v>317</v>
      </c>
      <c r="E45" s="1"/>
      <c r="H45" s="7">
        <v>377</v>
      </c>
      <c r="L45" s="1">
        <v>0</v>
      </c>
      <c r="O45" s="1">
        <v>0</v>
      </c>
      <c r="U45" s="7"/>
    </row>
    <row r="46" spans="1:24" x14ac:dyDescent="0.25">
      <c r="A46" s="14">
        <v>44958</v>
      </c>
      <c r="D46" s="7">
        <v>227</v>
      </c>
      <c r="E46" s="1"/>
      <c r="H46" s="7">
        <v>182</v>
      </c>
      <c r="L46" s="1">
        <v>0</v>
      </c>
      <c r="O46" s="1">
        <v>0</v>
      </c>
      <c r="U46" s="7"/>
    </row>
    <row r="47" spans="1:24" x14ac:dyDescent="0.25">
      <c r="A47" s="14">
        <v>44958</v>
      </c>
      <c r="D47" s="7">
        <v>311</v>
      </c>
      <c r="E47" s="1"/>
      <c r="H47" s="7">
        <v>249</v>
      </c>
      <c r="L47" s="1">
        <v>0</v>
      </c>
      <c r="O47" s="1">
        <v>0</v>
      </c>
      <c r="U47" s="7"/>
    </row>
    <row r="48" spans="1:24" x14ac:dyDescent="0.25">
      <c r="A48" s="14">
        <v>44958</v>
      </c>
      <c r="D48" s="7">
        <v>309</v>
      </c>
      <c r="E48" s="1"/>
      <c r="H48" s="7">
        <v>285</v>
      </c>
      <c r="L48" s="1">
        <v>0</v>
      </c>
      <c r="O48" s="1">
        <v>0</v>
      </c>
      <c r="U48" s="7"/>
    </row>
    <row r="49" spans="1:21" x14ac:dyDescent="0.25">
      <c r="A49" s="14">
        <v>44958</v>
      </c>
      <c r="D49" s="7">
        <v>287</v>
      </c>
      <c r="E49" s="1"/>
      <c r="H49" s="7">
        <v>258</v>
      </c>
      <c r="L49" s="1">
        <v>0</v>
      </c>
      <c r="O49" s="1">
        <v>0</v>
      </c>
      <c r="U49" s="7"/>
    </row>
    <row r="50" spans="1:21" x14ac:dyDescent="0.25">
      <c r="A50" s="14">
        <v>44958</v>
      </c>
      <c r="D50" s="7">
        <v>256</v>
      </c>
      <c r="E50" s="1"/>
      <c r="H50" s="7">
        <v>389</v>
      </c>
      <c r="L50" s="1">
        <v>0</v>
      </c>
      <c r="O50" s="1">
        <v>0</v>
      </c>
      <c r="U50" s="7"/>
    </row>
    <row r="51" spans="1:21" x14ac:dyDescent="0.25">
      <c r="A51" s="14">
        <v>44958</v>
      </c>
      <c r="D51" s="7">
        <v>232</v>
      </c>
      <c r="E51" s="1"/>
      <c r="H51" s="7">
        <v>256</v>
      </c>
      <c r="L51" s="1">
        <v>0</v>
      </c>
      <c r="O51" s="1">
        <v>0</v>
      </c>
      <c r="U51" s="7"/>
    </row>
    <row r="52" spans="1:21" x14ac:dyDescent="0.25">
      <c r="A52" s="14">
        <v>44958</v>
      </c>
      <c r="D52" s="7">
        <v>264</v>
      </c>
      <c r="E52" s="1"/>
      <c r="H52" s="7">
        <v>234</v>
      </c>
      <c r="L52" s="1">
        <v>0</v>
      </c>
      <c r="O52" s="1">
        <v>0</v>
      </c>
      <c r="U52" s="7"/>
    </row>
    <row r="53" spans="1:21" x14ac:dyDescent="0.25">
      <c r="A53" s="14">
        <v>44958</v>
      </c>
      <c r="D53" s="7">
        <v>211</v>
      </c>
      <c r="E53" s="1"/>
      <c r="H53" s="7">
        <v>181</v>
      </c>
      <c r="L53" s="1">
        <v>0</v>
      </c>
      <c r="O53" s="1">
        <v>0</v>
      </c>
      <c r="U53" s="7"/>
    </row>
    <row r="54" spans="1:21" x14ac:dyDescent="0.25">
      <c r="A54" s="14">
        <v>44962</v>
      </c>
      <c r="D54" s="7">
        <v>212</v>
      </c>
      <c r="E54" s="1"/>
      <c r="H54" s="7">
        <v>218</v>
      </c>
      <c r="L54" s="1">
        <v>0</v>
      </c>
      <c r="O54" s="1">
        <v>0</v>
      </c>
      <c r="U54" s="7"/>
    </row>
    <row r="55" spans="1:21" x14ac:dyDescent="0.25">
      <c r="A55" s="14">
        <v>44962</v>
      </c>
      <c r="D55" s="7">
        <v>286</v>
      </c>
      <c r="E55" s="1"/>
      <c r="H55" s="7">
        <v>261</v>
      </c>
      <c r="L55" s="1">
        <v>0</v>
      </c>
      <c r="O55" s="1">
        <v>0</v>
      </c>
      <c r="U55" s="7"/>
    </row>
    <row r="56" spans="1:21" x14ac:dyDescent="0.25">
      <c r="A56" s="14">
        <v>44962</v>
      </c>
      <c r="D56" s="7">
        <v>303</v>
      </c>
      <c r="E56" s="1"/>
      <c r="H56" s="7">
        <v>208</v>
      </c>
      <c r="L56" s="1">
        <v>0</v>
      </c>
      <c r="O56" s="1">
        <v>0</v>
      </c>
      <c r="U56" s="7"/>
    </row>
    <row r="57" spans="1:21" x14ac:dyDescent="0.25">
      <c r="A57" s="14">
        <v>44962</v>
      </c>
      <c r="D57" s="7">
        <v>285</v>
      </c>
      <c r="E57" s="1"/>
      <c r="H57" s="7">
        <v>245</v>
      </c>
      <c r="L57" s="1">
        <v>0</v>
      </c>
      <c r="O57" s="1">
        <v>0</v>
      </c>
      <c r="U57" s="7"/>
    </row>
    <row r="58" spans="1:21" x14ac:dyDescent="0.25">
      <c r="A58" s="14">
        <v>44962</v>
      </c>
      <c r="D58" s="7">
        <v>399</v>
      </c>
      <c r="E58" s="1"/>
      <c r="F58" s="7"/>
      <c r="H58" s="7">
        <v>240</v>
      </c>
      <c r="L58" s="1">
        <v>0</v>
      </c>
      <c r="O58" s="1">
        <v>0</v>
      </c>
      <c r="U58" s="7"/>
    </row>
    <row r="59" spans="1:21" x14ac:dyDescent="0.25">
      <c r="A59" s="14">
        <v>44963</v>
      </c>
      <c r="B59" s="7" t="s">
        <v>2</v>
      </c>
      <c r="D59" s="7">
        <v>216</v>
      </c>
      <c r="E59" s="1"/>
      <c r="F59" s="1" t="s">
        <v>2</v>
      </c>
      <c r="H59" s="7">
        <v>230</v>
      </c>
      <c r="L59" s="1">
        <v>0</v>
      </c>
      <c r="O59" s="1">
        <v>0</v>
      </c>
      <c r="U59" s="7"/>
    </row>
    <row r="60" spans="1:21" x14ac:dyDescent="0.25">
      <c r="A60" s="14">
        <v>44964</v>
      </c>
      <c r="B60" s="7" t="s">
        <v>2</v>
      </c>
      <c r="C60" s="7" t="s">
        <v>11</v>
      </c>
      <c r="D60" s="7">
        <v>382</v>
      </c>
      <c r="H60" s="7">
        <v>174</v>
      </c>
      <c r="U60" s="7"/>
    </row>
    <row r="61" spans="1:21" x14ac:dyDescent="0.25">
      <c r="A61" s="14">
        <v>44964</v>
      </c>
      <c r="B61" s="7" t="s">
        <v>2</v>
      </c>
      <c r="D61" s="7">
        <v>260</v>
      </c>
      <c r="E61" s="1"/>
      <c r="G61" s="7" t="s">
        <v>11</v>
      </c>
      <c r="H61" s="7">
        <v>241</v>
      </c>
      <c r="U61" s="7"/>
    </row>
    <row r="62" spans="1:21" x14ac:dyDescent="0.25">
      <c r="A62" s="14">
        <v>44964</v>
      </c>
      <c r="B62" s="7" t="s">
        <v>2</v>
      </c>
      <c r="D62" s="7">
        <v>236</v>
      </c>
      <c r="E62" s="1"/>
      <c r="F62" s="1" t="s">
        <v>2</v>
      </c>
      <c r="H62" s="7">
        <v>215</v>
      </c>
      <c r="U62" s="7"/>
    </row>
    <row r="63" spans="1:21" x14ac:dyDescent="0.25">
      <c r="A63" s="14">
        <v>44964</v>
      </c>
      <c r="B63" s="7" t="s">
        <v>2</v>
      </c>
      <c r="D63" s="7">
        <v>257</v>
      </c>
      <c r="E63" s="1"/>
      <c r="F63" s="1" t="s">
        <v>2</v>
      </c>
      <c r="H63" s="7">
        <v>234</v>
      </c>
      <c r="U63" s="7"/>
    </row>
    <row r="64" spans="1:21" x14ac:dyDescent="0.25">
      <c r="A64" s="14">
        <v>44964</v>
      </c>
      <c r="B64" s="7" t="s">
        <v>2</v>
      </c>
      <c r="C64" s="7" t="s">
        <v>11</v>
      </c>
      <c r="D64" s="7">
        <v>300</v>
      </c>
      <c r="E64" s="1"/>
      <c r="F64" s="1" t="s">
        <v>2</v>
      </c>
      <c r="H64" s="7">
        <v>240</v>
      </c>
      <c r="U64" s="7"/>
    </row>
    <row r="65" spans="1:21" x14ac:dyDescent="0.25">
      <c r="A65" s="14">
        <v>44965</v>
      </c>
      <c r="B65" s="7" t="s">
        <v>2</v>
      </c>
      <c r="D65" s="7">
        <v>217</v>
      </c>
      <c r="E65" s="1"/>
      <c r="F65" s="1" t="s">
        <v>2</v>
      </c>
      <c r="H65" s="7">
        <v>214</v>
      </c>
      <c r="U65" s="7"/>
    </row>
    <row r="66" spans="1:21" x14ac:dyDescent="0.25">
      <c r="A66" s="14">
        <v>44965</v>
      </c>
      <c r="B66" s="7" t="s">
        <v>2</v>
      </c>
      <c r="D66" s="7">
        <v>260</v>
      </c>
      <c r="E66" s="1"/>
      <c r="F66" s="1" t="s">
        <v>2</v>
      </c>
      <c r="H66" s="7">
        <v>210</v>
      </c>
      <c r="U66" s="7"/>
    </row>
    <row r="67" spans="1:21" x14ac:dyDescent="0.25">
      <c r="A67" s="14">
        <v>44965</v>
      </c>
      <c r="B67" s="7" t="s">
        <v>2</v>
      </c>
      <c r="D67" s="7">
        <v>221</v>
      </c>
      <c r="E67" s="1"/>
      <c r="F67" s="1" t="s">
        <v>2</v>
      </c>
      <c r="H67" s="7">
        <v>258</v>
      </c>
      <c r="U67" s="7"/>
    </row>
    <row r="68" spans="1:21" x14ac:dyDescent="0.25">
      <c r="A68" s="14">
        <v>44966</v>
      </c>
      <c r="B68" s="7" t="s">
        <v>2</v>
      </c>
      <c r="C68" s="7" t="s">
        <v>11</v>
      </c>
      <c r="D68" s="7">
        <v>357</v>
      </c>
      <c r="E68" s="1"/>
      <c r="H68" s="7">
        <v>167</v>
      </c>
      <c r="U68" s="7"/>
    </row>
    <row r="69" spans="1:21" x14ac:dyDescent="0.25">
      <c r="A69" s="14">
        <v>44966</v>
      </c>
      <c r="B69" s="7" t="s">
        <v>2</v>
      </c>
      <c r="C69" s="7" t="s">
        <v>11</v>
      </c>
      <c r="D69" s="7">
        <v>391</v>
      </c>
      <c r="E69" s="1"/>
      <c r="F69" s="1" t="s">
        <v>2</v>
      </c>
      <c r="G69" s="7" t="s">
        <v>11</v>
      </c>
      <c r="H69" s="7">
        <v>341</v>
      </c>
      <c r="U69" s="7"/>
    </row>
    <row r="70" spans="1:21" x14ac:dyDescent="0.25">
      <c r="A70" s="14">
        <v>44966</v>
      </c>
      <c r="B70" s="7" t="s">
        <v>2</v>
      </c>
      <c r="D70" s="7">
        <v>255</v>
      </c>
      <c r="E70" s="1"/>
      <c r="H70" s="7">
        <v>196</v>
      </c>
      <c r="U70" s="7"/>
    </row>
    <row r="71" spans="1:21" x14ac:dyDescent="0.25">
      <c r="A71" s="14">
        <v>44966</v>
      </c>
      <c r="B71" s="7" t="s">
        <v>2</v>
      </c>
      <c r="C71" s="7" t="s">
        <v>11</v>
      </c>
      <c r="D71" s="7">
        <v>299</v>
      </c>
      <c r="E71" s="1"/>
      <c r="F71" s="1" t="s">
        <v>2</v>
      </c>
      <c r="H71" s="7">
        <v>256</v>
      </c>
      <c r="U71" s="7"/>
    </row>
    <row r="72" spans="1:21" x14ac:dyDescent="0.25">
      <c r="A72" s="14">
        <v>44967</v>
      </c>
      <c r="B72" s="7" t="s">
        <v>2</v>
      </c>
      <c r="C72" s="7" t="s">
        <v>11</v>
      </c>
      <c r="D72" s="7">
        <v>407</v>
      </c>
      <c r="E72" s="1"/>
      <c r="H72" s="7">
        <v>207</v>
      </c>
      <c r="U72" s="7"/>
    </row>
    <row r="73" spans="1:21" x14ac:dyDescent="0.25">
      <c r="A73" s="14">
        <v>44967</v>
      </c>
      <c r="D73" s="7">
        <v>179</v>
      </c>
      <c r="E73" s="1"/>
      <c r="F73" s="1" t="s">
        <v>2</v>
      </c>
      <c r="H73" s="7">
        <v>270</v>
      </c>
      <c r="U73" s="7"/>
    </row>
    <row r="74" spans="1:21" x14ac:dyDescent="0.25">
      <c r="A74" s="14">
        <v>44967</v>
      </c>
      <c r="B74" s="7" t="s">
        <v>2</v>
      </c>
      <c r="C74" s="7" t="s">
        <v>11</v>
      </c>
      <c r="D74" s="7">
        <v>283</v>
      </c>
      <c r="E74" s="1"/>
      <c r="F74" s="1" t="s">
        <v>2</v>
      </c>
      <c r="H74" s="7">
        <v>257</v>
      </c>
      <c r="U74" s="7"/>
    </row>
    <row r="75" spans="1:21" x14ac:dyDescent="0.25">
      <c r="A75" s="14">
        <v>44967</v>
      </c>
      <c r="B75" s="7" t="s">
        <v>2</v>
      </c>
      <c r="D75" s="7">
        <v>202</v>
      </c>
      <c r="E75" s="1"/>
      <c r="G75" s="7" t="s">
        <v>11</v>
      </c>
      <c r="H75" s="7">
        <v>332</v>
      </c>
      <c r="U75" s="7"/>
    </row>
    <row r="76" spans="1:21" x14ac:dyDescent="0.25">
      <c r="A76" s="14">
        <v>44967</v>
      </c>
      <c r="B76" s="7" t="s">
        <v>2</v>
      </c>
      <c r="D76" s="7">
        <v>188</v>
      </c>
      <c r="E76" s="1"/>
      <c r="F76" s="1" t="s">
        <v>2</v>
      </c>
      <c r="H76" s="7">
        <v>235</v>
      </c>
      <c r="U76" s="7"/>
    </row>
    <row r="77" spans="1:21" x14ac:dyDescent="0.25">
      <c r="A77" s="14">
        <v>44967</v>
      </c>
      <c r="B77" s="7" t="s">
        <v>2</v>
      </c>
      <c r="D77" s="7">
        <v>246</v>
      </c>
      <c r="E77" s="1"/>
      <c r="F77" s="1" t="s">
        <v>2</v>
      </c>
      <c r="H77" s="7">
        <v>232</v>
      </c>
      <c r="U77" s="7"/>
    </row>
    <row r="78" spans="1:21" x14ac:dyDescent="0.25">
      <c r="A78" s="14">
        <v>44967</v>
      </c>
      <c r="C78" s="7" t="s">
        <v>11</v>
      </c>
      <c r="D78" s="7">
        <v>222</v>
      </c>
      <c r="E78" s="1"/>
      <c r="H78" s="7">
        <v>165</v>
      </c>
      <c r="U78" s="7"/>
    </row>
    <row r="79" spans="1:21" x14ac:dyDescent="0.25">
      <c r="A79" s="14">
        <v>44968</v>
      </c>
      <c r="B79" s="7" t="s">
        <v>2</v>
      </c>
      <c r="D79" s="7">
        <v>224</v>
      </c>
      <c r="E79" s="1"/>
      <c r="H79" s="7">
        <v>137</v>
      </c>
      <c r="U79" s="7"/>
    </row>
    <row r="80" spans="1:21" x14ac:dyDescent="0.25">
      <c r="A80" s="14">
        <v>44968</v>
      </c>
      <c r="D80" s="7">
        <v>146</v>
      </c>
      <c r="E80" s="1"/>
      <c r="F80" s="1" t="s">
        <v>2</v>
      </c>
      <c r="G80" s="7" t="s">
        <v>11</v>
      </c>
      <c r="H80" s="7">
        <v>227</v>
      </c>
      <c r="U80" s="7"/>
    </row>
    <row r="81" spans="1:21" x14ac:dyDescent="0.25">
      <c r="A81" s="14">
        <v>44968</v>
      </c>
      <c r="B81" s="7" t="s">
        <v>2</v>
      </c>
      <c r="D81" s="7">
        <v>204</v>
      </c>
      <c r="E81" s="1"/>
      <c r="H81" s="7">
        <v>166</v>
      </c>
      <c r="U81" s="7"/>
    </row>
    <row r="82" spans="1:21" x14ac:dyDescent="0.25">
      <c r="A82" s="14">
        <v>44968</v>
      </c>
      <c r="D82" s="7">
        <v>158</v>
      </c>
      <c r="E82" s="1"/>
      <c r="F82" s="1" t="s">
        <v>2</v>
      </c>
      <c r="H82" s="7">
        <v>233</v>
      </c>
      <c r="U82" s="7"/>
    </row>
    <row r="83" spans="1:21" x14ac:dyDescent="0.25">
      <c r="A83" s="14">
        <v>44968</v>
      </c>
      <c r="B83" s="7" t="s">
        <v>2</v>
      </c>
      <c r="D83" s="7">
        <v>234</v>
      </c>
      <c r="E83" s="1"/>
      <c r="F83" s="1" t="s">
        <v>2</v>
      </c>
      <c r="H83" s="7">
        <v>214</v>
      </c>
      <c r="U83" s="7"/>
    </row>
    <row r="84" spans="1:21" x14ac:dyDescent="0.25">
      <c r="A84" s="14">
        <v>44969</v>
      </c>
      <c r="B84" s="7" t="s">
        <v>2</v>
      </c>
      <c r="D84" s="7">
        <v>263</v>
      </c>
      <c r="E84" s="1"/>
      <c r="F84" s="1" t="s">
        <v>2</v>
      </c>
      <c r="G84" s="7" t="s">
        <v>11</v>
      </c>
      <c r="H84" s="7">
        <v>257</v>
      </c>
      <c r="U84" s="7"/>
    </row>
    <row r="85" spans="1:21" x14ac:dyDescent="0.25">
      <c r="A85" s="14">
        <v>44969</v>
      </c>
      <c r="B85" s="7" t="s">
        <v>2</v>
      </c>
      <c r="D85" s="7">
        <v>268</v>
      </c>
      <c r="E85" s="1"/>
      <c r="F85" s="1" t="s">
        <v>2</v>
      </c>
      <c r="H85" s="7">
        <v>270</v>
      </c>
      <c r="U85" s="7"/>
    </row>
    <row r="86" spans="1:21" x14ac:dyDescent="0.25">
      <c r="A86" s="14">
        <v>44969</v>
      </c>
      <c r="B86" s="7" t="s">
        <v>2</v>
      </c>
      <c r="D86" s="7">
        <v>255</v>
      </c>
      <c r="E86" s="1"/>
      <c r="F86" s="1" t="s">
        <v>2</v>
      </c>
      <c r="H86" s="7">
        <v>234</v>
      </c>
      <c r="U86" s="7"/>
    </row>
    <row r="87" spans="1:21" x14ac:dyDescent="0.25">
      <c r="A87" s="14">
        <v>44969</v>
      </c>
      <c r="C87" s="7" t="s">
        <v>11</v>
      </c>
      <c r="D87" s="7">
        <v>235</v>
      </c>
      <c r="E87" s="1"/>
      <c r="H87" s="7">
        <v>146</v>
      </c>
      <c r="U87" s="7"/>
    </row>
    <row r="88" spans="1:21" x14ac:dyDescent="0.25">
      <c r="A88" s="14">
        <v>44976</v>
      </c>
      <c r="B88" s="7" t="s">
        <v>2</v>
      </c>
      <c r="D88" s="7">
        <v>228</v>
      </c>
      <c r="E88" s="1"/>
      <c r="F88" s="1" t="s">
        <v>2</v>
      </c>
      <c r="G88" s="7" t="s">
        <v>11</v>
      </c>
      <c r="H88" s="7">
        <v>307</v>
      </c>
      <c r="U88" s="7"/>
    </row>
    <row r="89" spans="1:21" x14ac:dyDescent="0.25">
      <c r="A89" s="14">
        <v>44976</v>
      </c>
      <c r="B89" s="7" t="s">
        <v>2</v>
      </c>
      <c r="C89" s="7" t="s">
        <v>11</v>
      </c>
      <c r="D89" s="7">
        <v>293</v>
      </c>
      <c r="E89" s="1"/>
      <c r="F89" s="1" t="s">
        <v>2</v>
      </c>
      <c r="H89" s="7">
        <v>251</v>
      </c>
      <c r="U89" s="7"/>
    </row>
    <row r="90" spans="1:21" x14ac:dyDescent="0.25">
      <c r="A90" s="14">
        <v>44976</v>
      </c>
      <c r="B90" s="7" t="s">
        <v>2</v>
      </c>
      <c r="D90" s="7">
        <v>231</v>
      </c>
      <c r="E90" s="1"/>
      <c r="F90" s="1" t="s">
        <v>2</v>
      </c>
      <c r="H90" s="7">
        <v>237</v>
      </c>
      <c r="U90" s="7"/>
    </row>
    <row r="91" spans="1:21" x14ac:dyDescent="0.25">
      <c r="A91" s="14">
        <v>44976</v>
      </c>
      <c r="B91" s="7" t="s">
        <v>2</v>
      </c>
      <c r="D91" s="7">
        <v>272</v>
      </c>
      <c r="E91" s="1"/>
      <c r="G91" s="7" t="s">
        <v>11</v>
      </c>
      <c r="H91" s="7">
        <v>218</v>
      </c>
      <c r="U91" s="7"/>
    </row>
    <row r="92" spans="1:21" x14ac:dyDescent="0.25">
      <c r="A92" s="14">
        <v>44976</v>
      </c>
      <c r="B92" s="7" t="s">
        <v>2</v>
      </c>
      <c r="D92" s="7">
        <v>223</v>
      </c>
      <c r="E92" s="1"/>
      <c r="F92" s="1" t="s">
        <v>2</v>
      </c>
      <c r="H92" s="7">
        <v>212</v>
      </c>
      <c r="U92" s="7"/>
    </row>
    <row r="93" spans="1:21" x14ac:dyDescent="0.25">
      <c r="A93" s="14">
        <v>44976</v>
      </c>
      <c r="C93" s="7" t="s">
        <v>11</v>
      </c>
      <c r="D93" s="7">
        <v>213</v>
      </c>
      <c r="E93" s="1"/>
      <c r="H93" s="7">
        <v>183</v>
      </c>
      <c r="U93" s="7"/>
    </row>
    <row r="94" spans="1:21" x14ac:dyDescent="0.25">
      <c r="A94" s="14">
        <v>44976</v>
      </c>
      <c r="B94" s="7" t="s">
        <v>2</v>
      </c>
      <c r="D94" s="7">
        <v>190</v>
      </c>
      <c r="E94" s="1"/>
      <c r="G94" s="7" t="s">
        <v>11</v>
      </c>
      <c r="H94" s="7">
        <v>171</v>
      </c>
      <c r="U94" s="7"/>
    </row>
    <row r="95" spans="1:21" x14ac:dyDescent="0.25">
      <c r="A95" s="14">
        <v>44977</v>
      </c>
      <c r="B95" s="7" t="s">
        <v>2</v>
      </c>
      <c r="D95" s="7">
        <v>239</v>
      </c>
      <c r="E95" s="1"/>
      <c r="G95" s="7" t="s">
        <v>11</v>
      </c>
      <c r="H95" s="7">
        <v>267</v>
      </c>
      <c r="U95" s="7"/>
    </row>
    <row r="96" spans="1:21" x14ac:dyDescent="0.25">
      <c r="A96" s="14">
        <v>44977</v>
      </c>
      <c r="B96" s="7" t="s">
        <v>2</v>
      </c>
      <c r="D96" s="7">
        <v>254</v>
      </c>
      <c r="E96" s="1"/>
      <c r="H96" s="7">
        <v>150</v>
      </c>
      <c r="U96" s="7"/>
    </row>
    <row r="97" spans="1:21" x14ac:dyDescent="0.25">
      <c r="A97" s="14">
        <v>44977</v>
      </c>
      <c r="B97" s="7" t="s">
        <v>2</v>
      </c>
      <c r="C97" s="7" t="s">
        <v>11</v>
      </c>
      <c r="D97" s="7">
        <v>298</v>
      </c>
      <c r="E97" s="1"/>
      <c r="F97" s="1" t="s">
        <v>2</v>
      </c>
      <c r="H97" s="7">
        <v>259</v>
      </c>
      <c r="U97" s="7"/>
    </row>
    <row r="98" spans="1:21" x14ac:dyDescent="0.25">
      <c r="A98" s="14">
        <v>44977</v>
      </c>
      <c r="B98" s="7" t="s">
        <v>2</v>
      </c>
      <c r="D98" s="7">
        <v>244</v>
      </c>
      <c r="E98" s="1"/>
      <c r="F98" s="1" t="s">
        <v>2</v>
      </c>
      <c r="G98" s="7" t="s">
        <v>11</v>
      </c>
      <c r="H98" s="7">
        <v>288</v>
      </c>
      <c r="U98" s="7"/>
    </row>
    <row r="99" spans="1:21" x14ac:dyDescent="0.25">
      <c r="A99" s="14">
        <v>44977</v>
      </c>
      <c r="D99" s="7">
        <v>181</v>
      </c>
      <c r="E99" s="1"/>
      <c r="F99" s="1" t="s">
        <v>2</v>
      </c>
      <c r="H99" s="7">
        <v>234</v>
      </c>
      <c r="U99" s="7"/>
    </row>
    <row r="100" spans="1:21" x14ac:dyDescent="0.25">
      <c r="A100" s="14">
        <v>44978</v>
      </c>
      <c r="B100" s="7" t="s">
        <v>2</v>
      </c>
      <c r="D100" s="7">
        <v>224</v>
      </c>
      <c r="E100" s="1"/>
      <c r="F100" s="1" t="s">
        <v>2</v>
      </c>
      <c r="H100" s="7">
        <v>230</v>
      </c>
      <c r="U100" s="7"/>
    </row>
    <row r="101" spans="1:21" x14ac:dyDescent="0.25">
      <c r="A101" s="14">
        <v>44978</v>
      </c>
      <c r="B101" s="7" t="s">
        <v>2</v>
      </c>
      <c r="D101" s="7">
        <v>233</v>
      </c>
      <c r="E101" s="1"/>
      <c r="F101" s="1" t="s">
        <v>2</v>
      </c>
      <c r="H101" s="7">
        <v>218</v>
      </c>
      <c r="U101" s="7"/>
    </row>
    <row r="102" spans="1:21" x14ac:dyDescent="0.25">
      <c r="A102" s="14">
        <v>44978</v>
      </c>
      <c r="B102" s="7" t="s">
        <v>2</v>
      </c>
      <c r="C102" s="7" t="s">
        <v>11</v>
      </c>
      <c r="D102" s="7">
        <v>307</v>
      </c>
      <c r="E102" s="1"/>
      <c r="F102" s="1" t="s">
        <v>2</v>
      </c>
      <c r="G102" s="7" t="s">
        <v>11</v>
      </c>
      <c r="H102" s="7">
        <v>339</v>
      </c>
      <c r="U102" s="7"/>
    </row>
    <row r="103" spans="1:21" x14ac:dyDescent="0.25">
      <c r="A103" s="14">
        <v>44978</v>
      </c>
      <c r="D103" s="7">
        <v>171</v>
      </c>
      <c r="E103" s="1"/>
      <c r="F103" s="1" t="s">
        <v>2</v>
      </c>
      <c r="H103" s="7">
        <v>241</v>
      </c>
      <c r="U103" s="7"/>
    </row>
    <row r="104" spans="1:21" x14ac:dyDescent="0.25">
      <c r="A104" s="14">
        <v>44978</v>
      </c>
      <c r="B104" s="7" t="s">
        <v>2</v>
      </c>
      <c r="D104" s="7">
        <v>236</v>
      </c>
      <c r="E104" s="1"/>
      <c r="H104" s="7">
        <v>144</v>
      </c>
      <c r="U104" s="7"/>
    </row>
    <row r="105" spans="1:21" x14ac:dyDescent="0.25">
      <c r="A105" s="14">
        <v>44979</v>
      </c>
      <c r="B105" s="7" t="s">
        <v>2</v>
      </c>
      <c r="D105" s="7">
        <v>214</v>
      </c>
      <c r="E105" s="1"/>
      <c r="G105" s="7" t="s">
        <v>11</v>
      </c>
      <c r="H105" s="7">
        <v>228</v>
      </c>
      <c r="U105" s="7"/>
    </row>
    <row r="106" spans="1:21" x14ac:dyDescent="0.25">
      <c r="A106" s="14">
        <v>44979</v>
      </c>
      <c r="B106" s="7" t="s">
        <v>2</v>
      </c>
      <c r="D106" s="7">
        <v>260</v>
      </c>
      <c r="E106" s="1"/>
      <c r="F106" s="1" t="s">
        <v>2</v>
      </c>
      <c r="H106" s="7">
        <v>246</v>
      </c>
      <c r="U106" s="7"/>
    </row>
    <row r="107" spans="1:21" x14ac:dyDescent="0.25">
      <c r="A107" s="14">
        <v>44979</v>
      </c>
      <c r="B107" s="7" t="s">
        <v>2</v>
      </c>
      <c r="C107" s="7" t="s">
        <v>11</v>
      </c>
      <c r="D107" s="7">
        <v>248</v>
      </c>
      <c r="E107" s="1"/>
      <c r="F107" s="1" t="s">
        <v>2</v>
      </c>
      <c r="H107" s="7">
        <v>256</v>
      </c>
      <c r="U107" s="7"/>
    </row>
    <row r="108" spans="1:21" x14ac:dyDescent="0.25">
      <c r="A108" s="14">
        <v>44979</v>
      </c>
      <c r="B108" s="7" t="s">
        <v>2</v>
      </c>
      <c r="D108" s="7">
        <v>264</v>
      </c>
      <c r="E108" s="1"/>
      <c r="F108" s="1" t="s">
        <v>2</v>
      </c>
      <c r="G108" s="7" t="s">
        <v>11</v>
      </c>
      <c r="H108" s="7">
        <v>306</v>
      </c>
      <c r="U108" s="7"/>
    </row>
    <row r="109" spans="1:21" x14ac:dyDescent="0.25">
      <c r="A109" s="14">
        <v>44979</v>
      </c>
      <c r="B109" s="7" t="s">
        <v>2</v>
      </c>
      <c r="D109" s="7">
        <v>231</v>
      </c>
      <c r="E109" s="1"/>
      <c r="F109" s="1" t="s">
        <v>2</v>
      </c>
      <c r="H109" s="7">
        <v>203</v>
      </c>
      <c r="U109" s="7"/>
    </row>
    <row r="110" spans="1:21" x14ac:dyDescent="0.25">
      <c r="A110" s="14">
        <v>44979</v>
      </c>
      <c r="B110" s="7" t="s">
        <v>2</v>
      </c>
      <c r="C110" s="7" t="s">
        <v>11</v>
      </c>
      <c r="D110" s="7">
        <v>288</v>
      </c>
      <c r="E110" s="1"/>
      <c r="F110" s="1" t="s">
        <v>2</v>
      </c>
      <c r="H110" s="7">
        <v>167</v>
      </c>
      <c r="U110" s="7"/>
    </row>
    <row r="111" spans="1:21" x14ac:dyDescent="0.25">
      <c r="A111" s="14">
        <v>44979</v>
      </c>
      <c r="B111" s="7" t="s">
        <v>2</v>
      </c>
      <c r="C111" s="7" t="s">
        <v>30</v>
      </c>
      <c r="D111" s="7">
        <v>487</v>
      </c>
      <c r="E111" s="1"/>
      <c r="F111" s="1" t="s">
        <v>2</v>
      </c>
      <c r="H111" s="7">
        <v>188</v>
      </c>
      <c r="U111" s="7"/>
    </row>
    <row r="112" spans="1:21" x14ac:dyDescent="0.25">
      <c r="A112" s="14">
        <v>44980</v>
      </c>
      <c r="B112" s="7" t="s">
        <v>2</v>
      </c>
      <c r="D112" s="7">
        <v>254</v>
      </c>
      <c r="E112" s="1"/>
      <c r="H112" s="7">
        <v>172</v>
      </c>
      <c r="U112" s="7"/>
    </row>
    <row r="113" spans="1:21" x14ac:dyDescent="0.25">
      <c r="A113" s="14">
        <v>44980</v>
      </c>
      <c r="B113" s="7" t="s">
        <v>2</v>
      </c>
      <c r="D113" s="7">
        <v>206</v>
      </c>
      <c r="E113" s="1"/>
      <c r="H113" s="7">
        <v>178</v>
      </c>
      <c r="U113" s="7"/>
    </row>
    <row r="114" spans="1:21" x14ac:dyDescent="0.25">
      <c r="A114" s="14">
        <v>44980</v>
      </c>
      <c r="B114" s="7" t="s">
        <v>2</v>
      </c>
      <c r="D114" s="7">
        <v>216</v>
      </c>
      <c r="E114" s="1"/>
      <c r="F114" s="1" t="s">
        <v>2</v>
      </c>
      <c r="H114" s="7">
        <v>197</v>
      </c>
      <c r="U114" s="7"/>
    </row>
    <row r="115" spans="1:21" x14ac:dyDescent="0.25">
      <c r="A115" s="14">
        <v>44980</v>
      </c>
      <c r="B115" s="7" t="s">
        <v>2</v>
      </c>
      <c r="C115" s="7" t="s">
        <v>11</v>
      </c>
      <c r="D115" s="7">
        <v>303</v>
      </c>
      <c r="E115" s="1"/>
      <c r="H115" s="7">
        <v>195</v>
      </c>
      <c r="U115" s="7"/>
    </row>
    <row r="116" spans="1:21" x14ac:dyDescent="0.25">
      <c r="A116" s="14">
        <v>44980</v>
      </c>
      <c r="D116" s="7"/>
      <c r="E116" s="1"/>
      <c r="H116" s="7"/>
      <c r="U116" s="7"/>
    </row>
    <row r="117" spans="1:21" x14ac:dyDescent="0.25">
      <c r="A117" s="14"/>
      <c r="D117" s="7"/>
      <c r="E117" s="1"/>
      <c r="H117" s="7"/>
      <c r="U117" s="7"/>
    </row>
    <row r="118" spans="1:21" x14ac:dyDescent="0.25">
      <c r="A118" s="14"/>
      <c r="D118" s="7"/>
      <c r="E118" s="1"/>
      <c r="H118" s="7"/>
      <c r="U118" s="7"/>
    </row>
    <row r="119" spans="1:21" x14ac:dyDescent="0.25">
      <c r="A119" s="14"/>
      <c r="D119" s="7"/>
      <c r="E119" s="1"/>
      <c r="H119" s="7"/>
      <c r="U119" s="7"/>
    </row>
    <row r="120" spans="1:21" x14ac:dyDescent="0.25">
      <c r="A120" s="14"/>
      <c r="D120" s="7"/>
      <c r="E120" s="1"/>
      <c r="H120" s="7"/>
      <c r="U120" s="7"/>
    </row>
    <row r="121" spans="1:21" x14ac:dyDescent="0.25">
      <c r="A121" s="14"/>
      <c r="D121" s="7"/>
      <c r="E121" s="1"/>
      <c r="H121" s="7"/>
      <c r="U121" s="7"/>
    </row>
    <row r="122" spans="1:21" x14ac:dyDescent="0.25">
      <c r="A122" s="14"/>
      <c r="D122" s="7"/>
      <c r="E122" s="1"/>
      <c r="H122" s="7"/>
      <c r="U122" s="7"/>
    </row>
    <row r="123" spans="1:21" x14ac:dyDescent="0.25">
      <c r="A123" s="14"/>
      <c r="D123" s="7"/>
      <c r="E123" s="1"/>
      <c r="H123" s="7"/>
      <c r="U123" s="7"/>
    </row>
    <row r="124" spans="1:21" x14ac:dyDescent="0.25">
      <c r="A124" s="14"/>
      <c r="D124" s="7"/>
      <c r="E124" s="1"/>
      <c r="H124" s="7"/>
      <c r="U124" s="7"/>
    </row>
    <row r="125" spans="1:21" x14ac:dyDescent="0.25">
      <c r="A125" s="14"/>
      <c r="D125" s="7"/>
      <c r="E125" s="1"/>
      <c r="H125" s="7"/>
      <c r="U125" s="7"/>
    </row>
    <row r="126" spans="1:21" x14ac:dyDescent="0.25">
      <c r="A126" s="14"/>
      <c r="D126" s="7"/>
      <c r="E126" s="1"/>
      <c r="H126" s="7"/>
      <c r="U126" s="7"/>
    </row>
    <row r="127" spans="1:21" x14ac:dyDescent="0.25">
      <c r="A127" s="14"/>
      <c r="D127" s="7"/>
      <c r="E127" s="1"/>
      <c r="H127" s="7"/>
      <c r="U127" s="7"/>
    </row>
    <row r="128" spans="1:21" x14ac:dyDescent="0.25">
      <c r="A128" s="14"/>
      <c r="D128" s="7"/>
      <c r="E128" s="1"/>
      <c r="H128" s="7"/>
      <c r="U128" s="7"/>
    </row>
    <row r="129" spans="1:21" x14ac:dyDescent="0.25">
      <c r="A129" s="14"/>
      <c r="D129" s="7"/>
      <c r="E129" s="1"/>
      <c r="H129" s="7"/>
      <c r="U129" s="7"/>
    </row>
    <row r="130" spans="1:21" x14ac:dyDescent="0.25">
      <c r="A130" s="14"/>
      <c r="D130" s="7"/>
      <c r="E130" s="1"/>
      <c r="H130" s="7"/>
      <c r="U130" s="7"/>
    </row>
    <row r="131" spans="1:21" x14ac:dyDescent="0.25">
      <c r="A131" s="14"/>
      <c r="D131" s="7"/>
      <c r="E131" s="1"/>
      <c r="H131" s="7"/>
      <c r="U131" s="7"/>
    </row>
    <row r="132" spans="1:21" x14ac:dyDescent="0.25">
      <c r="A132" s="14"/>
      <c r="D132" s="7"/>
      <c r="E132" s="1"/>
      <c r="H132" s="7"/>
      <c r="U132" s="7"/>
    </row>
    <row r="133" spans="1:21" x14ac:dyDescent="0.25">
      <c r="A133" s="14"/>
      <c r="D133" s="7"/>
      <c r="E133" s="1"/>
      <c r="H133" s="7"/>
      <c r="U133" s="7"/>
    </row>
    <row r="134" spans="1:21" x14ac:dyDescent="0.25">
      <c r="A134" s="14"/>
      <c r="D134" s="7"/>
      <c r="E134" s="1"/>
      <c r="H134" s="7"/>
      <c r="U134" s="7"/>
    </row>
    <row r="135" spans="1:21" x14ac:dyDescent="0.25">
      <c r="A135" s="14"/>
      <c r="D135" s="7"/>
      <c r="E135" s="1"/>
      <c r="H135" s="7"/>
      <c r="U135" s="7"/>
    </row>
    <row r="136" spans="1:21" x14ac:dyDescent="0.25">
      <c r="A136" s="14"/>
      <c r="D136" s="7"/>
      <c r="E136" s="1"/>
      <c r="H136" s="7"/>
      <c r="U136" s="7"/>
    </row>
    <row r="137" spans="1:21" x14ac:dyDescent="0.25">
      <c r="A137" s="14"/>
      <c r="D137" s="7"/>
      <c r="E137" s="1"/>
      <c r="H137" s="7"/>
      <c r="U137" s="7"/>
    </row>
    <row r="138" spans="1:21" x14ac:dyDescent="0.25">
      <c r="A138" s="14"/>
      <c r="D138" s="7"/>
      <c r="E138" s="1"/>
      <c r="H138" s="7"/>
      <c r="U138" s="7"/>
    </row>
    <row r="139" spans="1:21" x14ac:dyDescent="0.25">
      <c r="A139" s="14"/>
      <c r="D139" s="7"/>
      <c r="E139" s="1"/>
      <c r="H139" s="7"/>
      <c r="U139" s="7"/>
    </row>
    <row r="140" spans="1:21" x14ac:dyDescent="0.25">
      <c r="A140" s="14"/>
      <c r="D140" s="7"/>
      <c r="E140" s="1"/>
      <c r="H140" s="7"/>
      <c r="U140" s="7"/>
    </row>
    <row r="141" spans="1:21" x14ac:dyDescent="0.25">
      <c r="A141" s="14"/>
      <c r="D141" s="7"/>
      <c r="E141" s="1"/>
      <c r="H141" s="7"/>
      <c r="U141" s="7"/>
    </row>
    <row r="142" spans="1:21" x14ac:dyDescent="0.25">
      <c r="A142" s="14"/>
      <c r="D142" s="7"/>
      <c r="E142" s="1"/>
      <c r="H142" s="7"/>
      <c r="U142" s="7"/>
    </row>
    <row r="143" spans="1:21" x14ac:dyDescent="0.25">
      <c r="A143" s="14"/>
      <c r="D143" s="7"/>
      <c r="E143" s="1"/>
      <c r="H143" s="7"/>
      <c r="U143" s="7"/>
    </row>
    <row r="144" spans="1:21" x14ac:dyDescent="0.25">
      <c r="A144" s="14"/>
      <c r="D144" s="7"/>
      <c r="E144" s="1"/>
      <c r="H144" s="7"/>
      <c r="U144" s="7"/>
    </row>
    <row r="145" spans="1:21" x14ac:dyDescent="0.25">
      <c r="A145" s="14"/>
      <c r="D145" s="7"/>
      <c r="E145" s="1"/>
      <c r="H145" s="7"/>
      <c r="U145" s="7"/>
    </row>
    <row r="146" spans="1:21" x14ac:dyDescent="0.25">
      <c r="A146" s="14"/>
      <c r="D146" s="7"/>
      <c r="E146" s="1"/>
      <c r="H146" s="7"/>
      <c r="U146" s="7"/>
    </row>
    <row r="147" spans="1:21" x14ac:dyDescent="0.25">
      <c r="A147" s="14"/>
      <c r="D147" s="7"/>
      <c r="E147" s="1"/>
      <c r="H147" s="7"/>
      <c r="U147" s="7"/>
    </row>
    <row r="148" spans="1:21" x14ac:dyDescent="0.25">
      <c r="A148" s="14"/>
      <c r="D148" s="7"/>
      <c r="E148" s="1"/>
      <c r="H148" s="7"/>
      <c r="U148" s="7"/>
    </row>
    <row r="149" spans="1:21" x14ac:dyDescent="0.25">
      <c r="A149" s="14"/>
      <c r="D149" s="7"/>
      <c r="E149" s="1"/>
      <c r="H149" s="7"/>
      <c r="U149" s="7"/>
    </row>
    <row r="150" spans="1:21" x14ac:dyDescent="0.25">
      <c r="A150" s="14"/>
      <c r="D150" s="7"/>
      <c r="E150" s="1"/>
      <c r="H150" s="7"/>
      <c r="U150" s="7"/>
    </row>
    <row r="151" spans="1:21" x14ac:dyDescent="0.25">
      <c r="A151" s="14"/>
      <c r="D151" s="7"/>
      <c r="E151" s="1"/>
      <c r="H151" s="7"/>
      <c r="U151" s="7"/>
    </row>
    <row r="152" spans="1:21" x14ac:dyDescent="0.25">
      <c r="A152" s="14"/>
      <c r="D152" s="7"/>
      <c r="E152" s="1"/>
      <c r="H152" s="7"/>
      <c r="U152" s="7"/>
    </row>
    <row r="153" spans="1:21" x14ac:dyDescent="0.25">
      <c r="A153" s="14"/>
      <c r="D153" s="7"/>
      <c r="E153" s="1"/>
      <c r="H153" s="7"/>
      <c r="U153" s="7"/>
    </row>
    <row r="154" spans="1:21" x14ac:dyDescent="0.25">
      <c r="A154" s="14"/>
      <c r="D154" s="7"/>
      <c r="E154" s="1"/>
      <c r="H154" s="7"/>
      <c r="U154" s="7"/>
    </row>
    <row r="155" spans="1:21" x14ac:dyDescent="0.25">
      <c r="A155" s="14"/>
      <c r="D155" s="7"/>
      <c r="E155" s="1"/>
      <c r="H155" s="7"/>
      <c r="U155" s="7"/>
    </row>
    <row r="156" spans="1:21" x14ac:dyDescent="0.25">
      <c r="A156" s="14"/>
      <c r="D156" s="7"/>
      <c r="E156" s="1"/>
      <c r="H156" s="7"/>
      <c r="U156" s="7"/>
    </row>
    <row r="157" spans="1:21" x14ac:dyDescent="0.25">
      <c r="A157" s="14"/>
      <c r="D157" s="7"/>
      <c r="E157" s="1"/>
      <c r="H157" s="7"/>
      <c r="U157" s="7"/>
    </row>
    <row r="158" spans="1:21" x14ac:dyDescent="0.25">
      <c r="A158" s="14"/>
      <c r="D158" s="7"/>
      <c r="E158" s="1"/>
      <c r="H158" s="7"/>
      <c r="U158" s="7"/>
    </row>
    <row r="159" spans="1:21" x14ac:dyDescent="0.25">
      <c r="A159" s="14"/>
      <c r="D159" s="7"/>
      <c r="E159" s="1"/>
      <c r="H159" s="7"/>
      <c r="U159" s="7"/>
    </row>
    <row r="160" spans="1:21" x14ac:dyDescent="0.25">
      <c r="A160" s="14"/>
      <c r="D160" s="7"/>
      <c r="E160" s="1"/>
      <c r="H160" s="7"/>
      <c r="U160" s="7"/>
    </row>
    <row r="161" spans="1:21" x14ac:dyDescent="0.25">
      <c r="A161" s="14"/>
      <c r="D161" s="7"/>
      <c r="E161" s="1"/>
      <c r="H161" s="7"/>
      <c r="U161" s="7"/>
    </row>
    <row r="162" spans="1:21" x14ac:dyDescent="0.25">
      <c r="A162" s="14"/>
      <c r="D162" s="7"/>
      <c r="E162" s="1"/>
      <c r="H162" s="7"/>
      <c r="U162" s="7"/>
    </row>
    <row r="163" spans="1:21" x14ac:dyDescent="0.25">
      <c r="A163" s="14"/>
      <c r="D163" s="7"/>
      <c r="E163" s="1"/>
      <c r="H163" s="7"/>
      <c r="U163" s="7"/>
    </row>
    <row r="164" spans="1:21" x14ac:dyDescent="0.25">
      <c r="A164" s="14"/>
      <c r="D164" s="7"/>
      <c r="E164" s="1"/>
      <c r="H164" s="7"/>
      <c r="U164" s="7"/>
    </row>
    <row r="165" spans="1:21" x14ac:dyDescent="0.25">
      <c r="A165" s="14"/>
      <c r="D165" s="7"/>
      <c r="E165" s="1"/>
      <c r="H165" s="7"/>
      <c r="U165" s="7"/>
    </row>
    <row r="166" spans="1:21" x14ac:dyDescent="0.25">
      <c r="A166" s="14"/>
      <c r="D166" s="7"/>
      <c r="E166" s="1"/>
      <c r="H166" s="7"/>
      <c r="U166" s="7"/>
    </row>
    <row r="167" spans="1:21" x14ac:dyDescent="0.25">
      <c r="A167" s="14"/>
      <c r="D167" s="7"/>
      <c r="E167" s="1"/>
      <c r="H167" s="7"/>
      <c r="U167" s="7"/>
    </row>
    <row r="168" spans="1:21" x14ac:dyDescent="0.25">
      <c r="A168" s="14"/>
      <c r="D168" s="7"/>
      <c r="E168" s="1"/>
      <c r="H168" s="7"/>
      <c r="U168" s="7"/>
    </row>
    <row r="169" spans="1:21" x14ac:dyDescent="0.25">
      <c r="A169" s="14"/>
      <c r="D169" s="7"/>
      <c r="E169" s="1"/>
      <c r="H169" s="7"/>
      <c r="U169" s="7"/>
    </row>
    <row r="170" spans="1:21" x14ac:dyDescent="0.25">
      <c r="A170" s="14"/>
      <c r="D170" s="7"/>
      <c r="E170" s="1"/>
      <c r="H170" s="7"/>
      <c r="U170" s="7"/>
    </row>
    <row r="171" spans="1:21" x14ac:dyDescent="0.25">
      <c r="A171" s="14"/>
      <c r="D171" s="7"/>
      <c r="E171" s="1"/>
      <c r="H171" s="7"/>
      <c r="U171" s="7"/>
    </row>
    <row r="172" spans="1:21" x14ac:dyDescent="0.25">
      <c r="A172" s="14"/>
      <c r="D172" s="7"/>
      <c r="E172" s="1"/>
      <c r="H172" s="7"/>
      <c r="U172" s="7"/>
    </row>
    <row r="173" spans="1:21" x14ac:dyDescent="0.25">
      <c r="A173" s="14"/>
      <c r="D173" s="7"/>
      <c r="E173" s="1"/>
      <c r="H173" s="7"/>
      <c r="U173" s="7"/>
    </row>
    <row r="174" spans="1:21" x14ac:dyDescent="0.25">
      <c r="A174" s="14"/>
      <c r="D174" s="7"/>
      <c r="E174" s="1"/>
      <c r="H174" s="7"/>
      <c r="U174" s="7"/>
    </row>
    <row r="175" spans="1:21" x14ac:dyDescent="0.25">
      <c r="A175" s="14"/>
      <c r="D175" s="7"/>
      <c r="E175" s="1"/>
      <c r="H175" s="7"/>
      <c r="U175" s="7"/>
    </row>
    <row r="176" spans="1:21" x14ac:dyDescent="0.25">
      <c r="A176" s="14"/>
      <c r="D176" s="7"/>
      <c r="E176" s="1"/>
      <c r="H176" s="7"/>
      <c r="U176" s="7"/>
    </row>
    <row r="177" spans="1:21" x14ac:dyDescent="0.25">
      <c r="A177" s="14"/>
      <c r="D177" s="7"/>
      <c r="E177" s="1"/>
      <c r="H177" s="7"/>
      <c r="U177" s="7"/>
    </row>
    <row r="178" spans="1:21" x14ac:dyDescent="0.25">
      <c r="A178" s="14"/>
      <c r="D178" s="7"/>
      <c r="E178" s="1"/>
      <c r="H178" s="7"/>
      <c r="U178" s="7"/>
    </row>
    <row r="179" spans="1:21" x14ac:dyDescent="0.25">
      <c r="A179" s="14"/>
      <c r="D179" s="7"/>
      <c r="E179" s="1"/>
      <c r="H179" s="7"/>
      <c r="U179" s="7"/>
    </row>
    <row r="180" spans="1:21" x14ac:dyDescent="0.25">
      <c r="A180" s="14"/>
      <c r="D180" s="7"/>
      <c r="E180" s="1"/>
      <c r="H180" s="7"/>
      <c r="U180" s="7"/>
    </row>
    <row r="181" spans="1:21" x14ac:dyDescent="0.25">
      <c r="A181" s="14"/>
      <c r="D181" s="7"/>
      <c r="E181" s="1"/>
      <c r="H181" s="7"/>
      <c r="U181" s="7"/>
    </row>
    <row r="182" spans="1:21" x14ac:dyDescent="0.25">
      <c r="A182" s="14"/>
      <c r="D182" s="7"/>
      <c r="E182" s="1"/>
      <c r="H182" s="7"/>
      <c r="U182" s="7"/>
    </row>
    <row r="183" spans="1:21" x14ac:dyDescent="0.25">
      <c r="A183" s="14"/>
      <c r="D183" s="7"/>
      <c r="E183" s="1"/>
      <c r="H183" s="7"/>
      <c r="U183" s="7"/>
    </row>
    <row r="184" spans="1:21" x14ac:dyDescent="0.25">
      <c r="A184" s="14"/>
      <c r="D184" s="7"/>
      <c r="E184" s="1"/>
      <c r="H184" s="7"/>
      <c r="U184" s="7"/>
    </row>
    <row r="185" spans="1:21" x14ac:dyDescent="0.25">
      <c r="A185" s="14"/>
      <c r="D185" s="7"/>
      <c r="E185" s="1"/>
      <c r="H185" s="7"/>
      <c r="U185" s="7"/>
    </row>
    <row r="186" spans="1:21" x14ac:dyDescent="0.25">
      <c r="A186" s="14"/>
      <c r="D186" s="7"/>
      <c r="E186" s="1"/>
      <c r="H186" s="7"/>
      <c r="U186" s="7"/>
    </row>
    <row r="187" spans="1:21" x14ac:dyDescent="0.25">
      <c r="A187" s="14"/>
      <c r="D187" s="7"/>
      <c r="E187" s="1"/>
      <c r="H187" s="7"/>
      <c r="U187" s="7"/>
    </row>
    <row r="188" spans="1:21" x14ac:dyDescent="0.25">
      <c r="A188" s="14"/>
      <c r="D188" s="7"/>
      <c r="E188" s="1"/>
      <c r="H188" s="7"/>
      <c r="U188" s="7"/>
    </row>
    <row r="189" spans="1:21" x14ac:dyDescent="0.25">
      <c r="A189" s="14"/>
      <c r="D189" s="7"/>
      <c r="E189" s="1"/>
      <c r="H189" s="7"/>
      <c r="U189" s="7"/>
    </row>
    <row r="190" spans="1:21" x14ac:dyDescent="0.25">
      <c r="A190" s="14"/>
      <c r="D190" s="7"/>
      <c r="E190" s="1"/>
      <c r="H190" s="7"/>
      <c r="U190" s="7"/>
    </row>
    <row r="191" spans="1:21" x14ac:dyDescent="0.25">
      <c r="A191" s="14"/>
      <c r="D191" s="7"/>
      <c r="E191" s="1"/>
      <c r="H191" s="7"/>
      <c r="U191" s="7"/>
    </row>
    <row r="192" spans="1:21" x14ac:dyDescent="0.25">
      <c r="A192" s="14"/>
      <c r="D192" s="7"/>
      <c r="E192" s="1"/>
      <c r="H192" s="7"/>
      <c r="U192" s="7"/>
    </row>
    <row r="193" spans="1:21" x14ac:dyDescent="0.25">
      <c r="A193" s="14"/>
      <c r="D193" s="7"/>
      <c r="E193" s="1"/>
      <c r="H193" s="7"/>
      <c r="U193" s="7"/>
    </row>
    <row r="194" spans="1:21" x14ac:dyDescent="0.25">
      <c r="A194" s="14"/>
      <c r="D194" s="7"/>
      <c r="E194" s="1"/>
      <c r="H194" s="7"/>
      <c r="U194" s="7"/>
    </row>
    <row r="195" spans="1:21" x14ac:dyDescent="0.25">
      <c r="A195" s="14"/>
      <c r="D195" s="7"/>
      <c r="E195" s="1"/>
      <c r="H195" s="7"/>
      <c r="U195" s="7"/>
    </row>
    <row r="196" spans="1:21" x14ac:dyDescent="0.25">
      <c r="A196" s="14"/>
      <c r="D196" s="7"/>
      <c r="E196" s="1"/>
      <c r="H196" s="7"/>
      <c r="U196" s="7"/>
    </row>
    <row r="197" spans="1:21" x14ac:dyDescent="0.25">
      <c r="A197" s="14"/>
      <c r="D197" s="7"/>
      <c r="E197" s="1"/>
      <c r="H197" s="7"/>
      <c r="U197" s="7"/>
    </row>
    <row r="198" spans="1:21" x14ac:dyDescent="0.25">
      <c r="A198" s="14"/>
      <c r="D198" s="7"/>
      <c r="E198" s="1"/>
      <c r="H198" s="7"/>
      <c r="U198" s="7"/>
    </row>
    <row r="199" spans="1:21" x14ac:dyDescent="0.25">
      <c r="A199" s="14"/>
      <c r="D199" s="7"/>
      <c r="E199" s="1"/>
      <c r="H199" s="7"/>
      <c r="U199" s="7"/>
    </row>
    <row r="200" spans="1:21" x14ac:dyDescent="0.25">
      <c r="A200" s="14"/>
      <c r="D200" s="7"/>
      <c r="E200" s="1"/>
      <c r="H200" s="7"/>
      <c r="U200" s="7"/>
    </row>
    <row r="201" spans="1:21" x14ac:dyDescent="0.25">
      <c r="A201" s="14"/>
      <c r="D201" s="7"/>
      <c r="E201" s="1"/>
      <c r="H201" s="7"/>
      <c r="U201" s="7"/>
    </row>
    <row r="202" spans="1:21" x14ac:dyDescent="0.25">
      <c r="A202" s="14"/>
      <c r="D202" s="7"/>
      <c r="E202" s="1"/>
      <c r="H202" s="7"/>
      <c r="U202" s="7"/>
    </row>
    <row r="203" spans="1:21" x14ac:dyDescent="0.25">
      <c r="A203" s="14"/>
      <c r="D203" s="7"/>
      <c r="E203" s="1"/>
      <c r="H203" s="7"/>
      <c r="U203" s="7"/>
    </row>
    <row r="204" spans="1:21" x14ac:dyDescent="0.25">
      <c r="A204" s="14"/>
      <c r="D204" s="7"/>
      <c r="E204" s="1"/>
      <c r="H204" s="7"/>
      <c r="U204" s="7"/>
    </row>
    <row r="205" spans="1:21" x14ac:dyDescent="0.25">
      <c r="A205" s="14"/>
      <c r="D205" s="7"/>
      <c r="E205" s="1"/>
      <c r="H205" s="7"/>
      <c r="U205" s="7"/>
    </row>
    <row r="206" spans="1:21" x14ac:dyDescent="0.25">
      <c r="A206" s="14"/>
      <c r="D206" s="7"/>
      <c r="E206" s="1"/>
      <c r="H206" s="7"/>
      <c r="U206" s="7"/>
    </row>
    <row r="207" spans="1:21" x14ac:dyDescent="0.25">
      <c r="A207" s="14"/>
      <c r="D207" s="7"/>
      <c r="E207" s="1"/>
      <c r="H207" s="7"/>
      <c r="U207" s="7"/>
    </row>
    <row r="208" spans="1:21" x14ac:dyDescent="0.25">
      <c r="A208" s="14"/>
      <c r="D208" s="7"/>
      <c r="E208" s="1"/>
      <c r="H208" s="7"/>
      <c r="U208" s="7"/>
    </row>
    <row r="209" spans="1:21" x14ac:dyDescent="0.25">
      <c r="A209" s="14"/>
      <c r="D209" s="7"/>
      <c r="E209" s="1"/>
      <c r="H209" s="7"/>
      <c r="U209" s="7"/>
    </row>
    <row r="210" spans="1:21" x14ac:dyDescent="0.25">
      <c r="A210" s="14"/>
      <c r="D210" s="7"/>
      <c r="E210" s="1"/>
      <c r="H210" s="7"/>
      <c r="U210" s="7"/>
    </row>
    <row r="211" spans="1:21" x14ac:dyDescent="0.25">
      <c r="A211" s="14"/>
      <c r="D211" s="7"/>
      <c r="E211" s="1"/>
      <c r="H211" s="7"/>
      <c r="U211" s="7"/>
    </row>
    <row r="212" spans="1:21" x14ac:dyDescent="0.25">
      <c r="A212" s="14"/>
      <c r="D212" s="7"/>
      <c r="E212" s="1"/>
      <c r="H212" s="7"/>
      <c r="U212" s="7"/>
    </row>
    <row r="213" spans="1:21" x14ac:dyDescent="0.25">
      <c r="A213" s="14"/>
      <c r="D213" s="7"/>
      <c r="E213" s="1"/>
      <c r="H213" s="7"/>
      <c r="U213" s="7"/>
    </row>
    <row r="214" spans="1:21" x14ac:dyDescent="0.25">
      <c r="A214" s="14"/>
      <c r="D214" s="7"/>
      <c r="E214" s="1"/>
      <c r="H214" s="7"/>
      <c r="U214" s="7"/>
    </row>
    <row r="215" spans="1:21" x14ac:dyDescent="0.25">
      <c r="A215" s="14"/>
      <c r="D215" s="7"/>
      <c r="E215" s="1"/>
      <c r="H215" s="7"/>
      <c r="U215" s="7"/>
    </row>
    <row r="216" spans="1:21" x14ac:dyDescent="0.25">
      <c r="A216" s="14"/>
      <c r="D216" s="7"/>
      <c r="E216" s="1"/>
      <c r="H216" s="7"/>
      <c r="U216" s="7"/>
    </row>
    <row r="217" spans="1:21" x14ac:dyDescent="0.25">
      <c r="A217" s="14"/>
      <c r="D217" s="7"/>
      <c r="E217" s="1"/>
      <c r="H217" s="7"/>
      <c r="U217" s="7"/>
    </row>
    <row r="218" spans="1:21" x14ac:dyDescent="0.25">
      <c r="A218" s="14"/>
      <c r="D218" s="7"/>
      <c r="E218" s="1"/>
      <c r="H218" s="7"/>
      <c r="U218" s="7"/>
    </row>
    <row r="219" spans="1:21" x14ac:dyDescent="0.25">
      <c r="A219" s="14"/>
      <c r="D219" s="7"/>
      <c r="E219" s="1"/>
      <c r="H219" s="7"/>
      <c r="U219" s="7"/>
    </row>
    <row r="220" spans="1:21" x14ac:dyDescent="0.25">
      <c r="A220" s="14"/>
      <c r="D220" s="7"/>
      <c r="E220" s="1"/>
      <c r="H220" s="7"/>
      <c r="U220" s="7"/>
    </row>
    <row r="221" spans="1:21" x14ac:dyDescent="0.25">
      <c r="A221" s="14"/>
      <c r="D221" s="7"/>
      <c r="E221" s="1"/>
      <c r="H221" s="7"/>
      <c r="U221" s="7"/>
    </row>
    <row r="222" spans="1:21" x14ac:dyDescent="0.25">
      <c r="A222" s="14"/>
      <c r="D222" s="7"/>
      <c r="E222" s="1"/>
      <c r="H222" s="7"/>
      <c r="U222" s="7"/>
    </row>
    <row r="223" spans="1:21" x14ac:dyDescent="0.25">
      <c r="A223" s="14"/>
      <c r="D223" s="7"/>
      <c r="E223" s="1"/>
      <c r="H223" s="7"/>
      <c r="U223" s="7"/>
    </row>
    <row r="224" spans="1:21" x14ac:dyDescent="0.25">
      <c r="A224" s="14"/>
      <c r="D224" s="7"/>
      <c r="E224" s="1"/>
      <c r="H224" s="7"/>
      <c r="U224" s="7"/>
    </row>
    <row r="225" spans="1:21" x14ac:dyDescent="0.25">
      <c r="A225" s="14"/>
      <c r="D225" s="7"/>
      <c r="E225" s="1"/>
      <c r="H225" s="7"/>
      <c r="U225" s="7"/>
    </row>
    <row r="226" spans="1:21" x14ac:dyDescent="0.25">
      <c r="A226" s="14"/>
      <c r="D226" s="7"/>
      <c r="E226" s="1"/>
      <c r="H226" s="7"/>
      <c r="U226" s="7"/>
    </row>
    <row r="227" spans="1:21" x14ac:dyDescent="0.25">
      <c r="A227" s="14"/>
      <c r="D227" s="7"/>
      <c r="E227" s="1"/>
      <c r="H227" s="7"/>
      <c r="U227" s="7"/>
    </row>
    <row r="228" spans="1:21" x14ac:dyDescent="0.25">
      <c r="D228" s="7"/>
      <c r="E228" s="1"/>
      <c r="H228" s="7"/>
      <c r="U228" s="7"/>
    </row>
    <row r="229" spans="1:21" x14ac:dyDescent="0.25">
      <c r="D229" s="7"/>
      <c r="E229" s="1"/>
      <c r="H229" s="7"/>
      <c r="U229" s="7"/>
    </row>
    <row r="230" spans="1:21" x14ac:dyDescent="0.25">
      <c r="D230" s="7"/>
      <c r="E230" s="1"/>
      <c r="H230" s="7"/>
      <c r="U230" s="7"/>
    </row>
    <row r="231" spans="1:21" x14ac:dyDescent="0.25">
      <c r="D231" s="7"/>
      <c r="E231" s="1"/>
      <c r="H231" s="7"/>
      <c r="U231" s="7"/>
    </row>
    <row r="232" spans="1:21" x14ac:dyDescent="0.25">
      <c r="D232" s="7"/>
      <c r="E232" s="1"/>
      <c r="H232" s="7"/>
      <c r="U232" s="7"/>
    </row>
    <row r="233" spans="1:21" x14ac:dyDescent="0.25">
      <c r="D233" s="7"/>
      <c r="E233" s="1"/>
      <c r="H233" s="7"/>
      <c r="U233" s="7"/>
    </row>
    <row r="234" spans="1:21" x14ac:dyDescent="0.25">
      <c r="D234" s="7"/>
      <c r="E234" s="1"/>
      <c r="H234" s="7"/>
      <c r="U234" s="7"/>
    </row>
    <row r="235" spans="1:21" x14ac:dyDescent="0.25">
      <c r="D235" s="7"/>
      <c r="E235" s="1"/>
      <c r="H235" s="7"/>
      <c r="U235" s="7"/>
    </row>
    <row r="236" spans="1:21" x14ac:dyDescent="0.25">
      <c r="D236" s="7"/>
      <c r="E236" s="1"/>
      <c r="H236" s="7"/>
      <c r="U236" s="7"/>
    </row>
    <row r="237" spans="1:21" x14ac:dyDescent="0.25">
      <c r="D237" s="7"/>
      <c r="E237" s="1"/>
      <c r="H237" s="7"/>
      <c r="U237" s="7"/>
    </row>
    <row r="238" spans="1:21" x14ac:dyDescent="0.25">
      <c r="D238" s="7"/>
      <c r="E238" s="1"/>
      <c r="H238" s="7"/>
      <c r="U238" s="7"/>
    </row>
    <row r="239" spans="1:21" x14ac:dyDescent="0.25">
      <c r="D239" s="7"/>
      <c r="E239" s="1"/>
      <c r="H239" s="7"/>
      <c r="U239" s="7"/>
    </row>
    <row r="240" spans="1:21" x14ac:dyDescent="0.25">
      <c r="D240" s="7"/>
      <c r="E240" s="1"/>
      <c r="H240" s="7"/>
      <c r="U240" s="7"/>
    </row>
    <row r="241" spans="4:21" x14ac:dyDescent="0.25">
      <c r="D241" s="7"/>
      <c r="E241" s="1"/>
      <c r="H241" s="7"/>
      <c r="U241" s="7"/>
    </row>
    <row r="242" spans="4:21" x14ac:dyDescent="0.25">
      <c r="D242" s="7"/>
      <c r="E242" s="1"/>
      <c r="H242" s="7"/>
      <c r="U242" s="7"/>
    </row>
    <row r="243" spans="4:21" x14ac:dyDescent="0.25">
      <c r="D243" s="7"/>
      <c r="E243" s="1"/>
      <c r="H243" s="7"/>
      <c r="U243" s="7"/>
    </row>
    <row r="244" spans="4:21" x14ac:dyDescent="0.25">
      <c r="D244" s="7"/>
      <c r="E244" s="1"/>
      <c r="H244" s="7"/>
      <c r="U244" s="7"/>
    </row>
    <row r="245" spans="4:21" x14ac:dyDescent="0.25">
      <c r="D245" s="7"/>
      <c r="E245" s="1"/>
      <c r="H245" s="7"/>
      <c r="U245" s="7"/>
    </row>
    <row r="246" spans="4:21" x14ac:dyDescent="0.25">
      <c r="D246" s="7"/>
      <c r="E246" s="1"/>
      <c r="H246" s="7"/>
      <c r="U246" s="7"/>
    </row>
    <row r="247" spans="4:21" x14ac:dyDescent="0.25">
      <c r="D247" s="7"/>
      <c r="E247" s="1"/>
      <c r="H247" s="7"/>
      <c r="U247" s="7"/>
    </row>
    <row r="248" spans="4:21" x14ac:dyDescent="0.25">
      <c r="D248" s="7"/>
      <c r="E248" s="1"/>
      <c r="H248" s="7"/>
      <c r="U248" s="7"/>
    </row>
    <row r="249" spans="4:21" x14ac:dyDescent="0.25">
      <c r="D249" s="7"/>
      <c r="E249" s="1"/>
      <c r="H249" s="7"/>
      <c r="U249" s="7"/>
    </row>
    <row r="250" spans="4:21" x14ac:dyDescent="0.25">
      <c r="D250" s="7"/>
      <c r="E250" s="1"/>
      <c r="H250" s="7"/>
      <c r="U250" s="7"/>
    </row>
    <row r="251" spans="4:21" x14ac:dyDescent="0.25">
      <c r="D251" s="7"/>
      <c r="E251" s="1"/>
      <c r="H251" s="7"/>
      <c r="U251" s="7"/>
    </row>
    <row r="252" spans="4:21" x14ac:dyDescent="0.25">
      <c r="D252" s="7"/>
      <c r="E252" s="1"/>
      <c r="H252" s="7"/>
      <c r="U252" s="7"/>
    </row>
    <row r="253" spans="4:21" x14ac:dyDescent="0.25">
      <c r="D253" s="7"/>
      <c r="E253" s="1"/>
      <c r="H253" s="7"/>
      <c r="U253" s="7"/>
    </row>
    <row r="254" spans="4:21" x14ac:dyDescent="0.25">
      <c r="D254" s="7"/>
      <c r="E254" s="1"/>
      <c r="H254" s="7"/>
      <c r="U254" s="7"/>
    </row>
    <row r="255" spans="4:21" x14ac:dyDescent="0.25">
      <c r="D255" s="7"/>
      <c r="E255" s="1"/>
      <c r="H255" s="7"/>
      <c r="U255" s="7"/>
    </row>
    <row r="256" spans="4:21" x14ac:dyDescent="0.25">
      <c r="D256" s="7"/>
      <c r="E256" s="1"/>
      <c r="H256" s="7"/>
      <c r="U256" s="7"/>
    </row>
    <row r="257" spans="4:21" x14ac:dyDescent="0.25">
      <c r="D257" s="7"/>
      <c r="E257" s="1"/>
      <c r="H257" s="7"/>
      <c r="U257" s="7"/>
    </row>
    <row r="258" spans="4:21" x14ac:dyDescent="0.25">
      <c r="D258" s="7"/>
      <c r="E258" s="1"/>
      <c r="H258" s="7"/>
      <c r="U258" s="7"/>
    </row>
    <row r="259" spans="4:21" x14ac:dyDescent="0.25">
      <c r="D259" s="7"/>
      <c r="E259" s="1"/>
      <c r="H259" s="7"/>
      <c r="U259" s="7"/>
    </row>
    <row r="260" spans="4:21" x14ac:dyDescent="0.25">
      <c r="D260" s="7"/>
      <c r="E260" s="1"/>
      <c r="H260" s="7"/>
      <c r="U260" s="7"/>
    </row>
    <row r="261" spans="4:21" x14ac:dyDescent="0.25">
      <c r="D261" s="7"/>
      <c r="E261" s="1"/>
      <c r="H261" s="7"/>
      <c r="U261" s="7"/>
    </row>
    <row r="262" spans="4:21" x14ac:dyDescent="0.25">
      <c r="D262" s="7"/>
      <c r="E262" s="1"/>
      <c r="H262" s="7"/>
      <c r="U262" s="7"/>
    </row>
    <row r="263" spans="4:21" x14ac:dyDescent="0.25">
      <c r="D263" s="7"/>
      <c r="E263" s="1"/>
      <c r="H263" s="7"/>
      <c r="U263" s="7"/>
    </row>
    <row r="264" spans="4:21" x14ac:dyDescent="0.25">
      <c r="D264" s="7"/>
      <c r="E264" s="1"/>
      <c r="H264" s="7"/>
      <c r="U264" s="7"/>
    </row>
    <row r="265" spans="4:21" x14ac:dyDescent="0.25">
      <c r="D265" s="7"/>
      <c r="E265" s="1"/>
      <c r="H265" s="7"/>
      <c r="U265" s="7"/>
    </row>
    <row r="266" spans="4:21" x14ac:dyDescent="0.25">
      <c r="D266" s="7"/>
      <c r="E266" s="1"/>
      <c r="H266" s="7"/>
      <c r="U266" s="7"/>
    </row>
    <row r="267" spans="4:21" x14ac:dyDescent="0.25">
      <c r="D267" s="7"/>
      <c r="E267" s="1"/>
      <c r="H267" s="7"/>
      <c r="U267" s="7"/>
    </row>
    <row r="268" spans="4:21" x14ac:dyDescent="0.25">
      <c r="D268" s="7"/>
      <c r="E268" s="1"/>
      <c r="H268" s="7"/>
      <c r="U268" s="7"/>
    </row>
    <row r="269" spans="4:21" x14ac:dyDescent="0.25">
      <c r="D269" s="7"/>
      <c r="E269" s="1"/>
      <c r="H269" s="7"/>
      <c r="U269" s="7"/>
    </row>
    <row r="270" spans="4:21" x14ac:dyDescent="0.25">
      <c r="D270" s="7"/>
      <c r="E270" s="1"/>
      <c r="H270" s="7"/>
      <c r="U270" s="7"/>
    </row>
    <row r="271" spans="4:21" x14ac:dyDescent="0.25">
      <c r="D271" s="7"/>
      <c r="E271" s="1"/>
      <c r="H271" s="7"/>
      <c r="U271" s="7"/>
    </row>
    <row r="272" spans="4:21" x14ac:dyDescent="0.25">
      <c r="D272" s="7"/>
      <c r="E272" s="1"/>
      <c r="H272" s="7"/>
      <c r="U272" s="7"/>
    </row>
    <row r="273" spans="4:21" x14ac:dyDescent="0.25">
      <c r="D273" s="7"/>
      <c r="E273" s="1"/>
      <c r="H273" s="7"/>
      <c r="U273" s="7"/>
    </row>
    <row r="274" spans="4:21" x14ac:dyDescent="0.25">
      <c r="D274" s="7"/>
      <c r="E274" s="1"/>
      <c r="H274" s="7"/>
      <c r="U274" s="7"/>
    </row>
    <row r="275" spans="4:21" x14ac:dyDescent="0.25">
      <c r="D275" s="7"/>
      <c r="E275" s="1"/>
      <c r="H275" s="7"/>
      <c r="U275" s="7"/>
    </row>
    <row r="276" spans="4:21" x14ac:dyDescent="0.25">
      <c r="D276" s="7"/>
      <c r="E276" s="1"/>
      <c r="H276" s="7"/>
      <c r="U276" s="7"/>
    </row>
    <row r="277" spans="4:21" x14ac:dyDescent="0.25">
      <c r="D277" s="7"/>
      <c r="E277" s="1"/>
      <c r="H277" s="7"/>
      <c r="U277" s="7"/>
    </row>
    <row r="278" spans="4:21" x14ac:dyDescent="0.25">
      <c r="D278" s="7"/>
      <c r="E278" s="1"/>
      <c r="H278" s="7"/>
      <c r="U278" s="7"/>
    </row>
    <row r="279" spans="4:21" x14ac:dyDescent="0.25">
      <c r="D279" s="7"/>
      <c r="E279" s="1"/>
      <c r="H279" s="7"/>
      <c r="U279" s="7"/>
    </row>
    <row r="280" spans="4:21" x14ac:dyDescent="0.25">
      <c r="D280" s="7"/>
      <c r="E280" s="1"/>
      <c r="H280" s="7"/>
      <c r="U280" s="7"/>
    </row>
    <row r="281" spans="4:21" x14ac:dyDescent="0.25">
      <c r="D281" s="7"/>
      <c r="E281" s="1"/>
      <c r="H281" s="7"/>
      <c r="U281" s="7"/>
    </row>
    <row r="282" spans="4:21" x14ac:dyDescent="0.25">
      <c r="D282" s="7"/>
      <c r="E282" s="1"/>
      <c r="H282" s="7"/>
      <c r="U282" s="7"/>
    </row>
    <row r="283" spans="4:21" x14ac:dyDescent="0.25">
      <c r="D283" s="7"/>
      <c r="E283" s="1"/>
      <c r="H283" s="7"/>
      <c r="U283" s="7"/>
    </row>
    <row r="284" spans="4:21" x14ac:dyDescent="0.25">
      <c r="D284" s="7"/>
      <c r="E284" s="1"/>
      <c r="H284" s="7"/>
      <c r="U284" s="7"/>
    </row>
    <row r="285" spans="4:21" x14ac:dyDescent="0.25">
      <c r="D285" s="7"/>
      <c r="E285" s="1"/>
      <c r="H285" s="7"/>
      <c r="U285" s="7"/>
    </row>
    <row r="286" spans="4:21" x14ac:dyDescent="0.25">
      <c r="D286" s="7"/>
      <c r="E286" s="1"/>
      <c r="H286" s="7"/>
      <c r="U286" s="7"/>
    </row>
    <row r="287" spans="4:21" x14ac:dyDescent="0.25">
      <c r="D287" s="7"/>
      <c r="E287" s="1"/>
      <c r="H287" s="7"/>
      <c r="U287" s="7"/>
    </row>
    <row r="288" spans="4:21" x14ac:dyDescent="0.25">
      <c r="D288" s="7"/>
      <c r="E288" s="1"/>
      <c r="H288" s="7"/>
      <c r="U288" s="7"/>
    </row>
    <row r="289" spans="4:21" x14ac:dyDescent="0.25">
      <c r="D289" s="7"/>
      <c r="E289" s="1"/>
      <c r="H289" s="7"/>
      <c r="U289" s="7"/>
    </row>
    <row r="290" spans="4:21" x14ac:dyDescent="0.25">
      <c r="D290" s="7"/>
      <c r="E290" s="1"/>
      <c r="H290" s="7"/>
      <c r="U290" s="7"/>
    </row>
    <row r="291" spans="4:21" x14ac:dyDescent="0.25">
      <c r="D291" s="7"/>
      <c r="E291" s="1"/>
      <c r="H291" s="7"/>
      <c r="U291" s="7"/>
    </row>
    <row r="292" spans="4:21" x14ac:dyDescent="0.25">
      <c r="D292" s="7"/>
      <c r="E292" s="1"/>
      <c r="H292" s="7"/>
      <c r="U292" s="7"/>
    </row>
    <row r="293" spans="4:21" x14ac:dyDescent="0.25">
      <c r="D293" s="7"/>
      <c r="E293" s="1"/>
      <c r="H293" s="7"/>
      <c r="U293" s="7"/>
    </row>
    <row r="294" spans="4:21" x14ac:dyDescent="0.25">
      <c r="D294" s="7"/>
      <c r="E294" s="1"/>
      <c r="H294" s="7"/>
      <c r="U294" s="7"/>
    </row>
    <row r="295" spans="4:21" x14ac:dyDescent="0.25">
      <c r="D295" s="7"/>
      <c r="E295" s="1"/>
      <c r="H295" s="7"/>
      <c r="U295" s="7"/>
    </row>
    <row r="296" spans="4:21" x14ac:dyDescent="0.25">
      <c r="D296" s="7"/>
      <c r="E296" s="1"/>
      <c r="H296" s="7"/>
      <c r="U296" s="7"/>
    </row>
    <row r="297" spans="4:21" x14ac:dyDescent="0.25">
      <c r="D297" s="7"/>
      <c r="E297" s="1"/>
      <c r="H297" s="7"/>
      <c r="U297" s="7"/>
    </row>
    <row r="298" spans="4:21" x14ac:dyDescent="0.25">
      <c r="D298" s="7"/>
      <c r="E298" s="1"/>
      <c r="H298" s="7"/>
      <c r="U298" s="7"/>
    </row>
    <row r="299" spans="4:21" x14ac:dyDescent="0.25">
      <c r="D299" s="7"/>
      <c r="E299" s="1"/>
      <c r="H299" s="7"/>
      <c r="U299" s="7"/>
    </row>
    <row r="300" spans="4:21" x14ac:dyDescent="0.25">
      <c r="D300" s="7"/>
      <c r="E300" s="1"/>
      <c r="H300" s="7"/>
      <c r="U300" s="7"/>
    </row>
    <row r="301" spans="4:21" x14ac:dyDescent="0.25">
      <c r="D301" s="7"/>
      <c r="E301" s="1"/>
      <c r="H301" s="7"/>
      <c r="U301" s="7"/>
    </row>
    <row r="302" spans="4:21" x14ac:dyDescent="0.25">
      <c r="D302" s="7"/>
      <c r="E302" s="1"/>
      <c r="H302" s="7"/>
      <c r="U302" s="7"/>
    </row>
    <row r="303" spans="4:21" x14ac:dyDescent="0.25">
      <c r="D303" s="7"/>
      <c r="E303" s="1"/>
      <c r="H303" s="7"/>
      <c r="U303" s="7"/>
    </row>
    <row r="304" spans="4:21" x14ac:dyDescent="0.25">
      <c r="D304" s="7"/>
      <c r="E304" s="1"/>
      <c r="H304" s="7"/>
      <c r="U304" s="7"/>
    </row>
    <row r="305" spans="4:21" x14ac:dyDescent="0.25">
      <c r="D305" s="7"/>
      <c r="E305" s="1"/>
      <c r="H305" s="7"/>
      <c r="U305" s="7"/>
    </row>
    <row r="306" spans="4:21" x14ac:dyDescent="0.25">
      <c r="D306" s="7"/>
      <c r="E306" s="1"/>
      <c r="H306" s="7"/>
      <c r="U306" s="7"/>
    </row>
    <row r="307" spans="4:21" x14ac:dyDescent="0.25">
      <c r="D307" s="7"/>
      <c r="E307" s="1"/>
      <c r="H307" s="7"/>
      <c r="U307" s="7"/>
    </row>
    <row r="308" spans="4:21" x14ac:dyDescent="0.25">
      <c r="D308" s="7"/>
      <c r="E308" s="1"/>
      <c r="H308" s="7"/>
      <c r="U308" s="7"/>
    </row>
    <row r="309" spans="4:21" x14ac:dyDescent="0.25">
      <c r="D309" s="7"/>
      <c r="E309" s="1"/>
      <c r="H309" s="7"/>
      <c r="U309" s="7"/>
    </row>
    <row r="310" spans="4:21" x14ac:dyDescent="0.25">
      <c r="D310" s="7"/>
      <c r="E310" s="1"/>
      <c r="H310" s="7"/>
      <c r="U310" s="7"/>
    </row>
    <row r="311" spans="4:21" x14ac:dyDescent="0.25">
      <c r="D311" s="7"/>
      <c r="E311" s="1"/>
      <c r="H311" s="7"/>
      <c r="U311" s="7"/>
    </row>
    <row r="312" spans="4:21" x14ac:dyDescent="0.25">
      <c r="D312" s="7"/>
      <c r="E312" s="1"/>
      <c r="H312" s="7"/>
      <c r="U312" s="7"/>
    </row>
    <row r="313" spans="4:21" x14ac:dyDescent="0.25">
      <c r="D313" s="7"/>
      <c r="E313" s="1"/>
      <c r="H313" s="7"/>
      <c r="U313" s="7"/>
    </row>
    <row r="314" spans="4:21" x14ac:dyDescent="0.25">
      <c r="D314" s="7"/>
      <c r="E314" s="1"/>
      <c r="H314" s="7"/>
      <c r="U314" s="7"/>
    </row>
    <row r="315" spans="4:21" x14ac:dyDescent="0.25">
      <c r="D315" s="7"/>
      <c r="E315" s="1"/>
      <c r="H315" s="7"/>
      <c r="U315" s="7"/>
    </row>
    <row r="316" spans="4:21" x14ac:dyDescent="0.25">
      <c r="D316" s="7"/>
      <c r="E316" s="1"/>
      <c r="H316" s="7"/>
      <c r="U316" s="7"/>
    </row>
    <row r="317" spans="4:21" x14ac:dyDescent="0.25">
      <c r="D317" s="7"/>
      <c r="E317" s="1"/>
      <c r="H317" s="7"/>
      <c r="U317" s="7"/>
    </row>
    <row r="318" spans="4:21" x14ac:dyDescent="0.25">
      <c r="D318" s="7"/>
      <c r="E318" s="1"/>
      <c r="H318" s="7"/>
      <c r="U318" s="7"/>
    </row>
    <row r="319" spans="4:21" x14ac:dyDescent="0.25">
      <c r="D319" s="7"/>
      <c r="E319" s="1"/>
      <c r="H319" s="7"/>
      <c r="U319" s="7"/>
    </row>
    <row r="320" spans="4:21" x14ac:dyDescent="0.25">
      <c r="D320" s="7"/>
      <c r="E320" s="1"/>
      <c r="H320" s="7"/>
      <c r="U320" s="7"/>
    </row>
    <row r="321" spans="4:21" x14ac:dyDescent="0.25">
      <c r="D321" s="7"/>
      <c r="E321" s="1"/>
      <c r="H321" s="7"/>
      <c r="U321" s="7"/>
    </row>
    <row r="322" spans="4:21" x14ac:dyDescent="0.25">
      <c r="D322" s="7"/>
      <c r="E322" s="1"/>
      <c r="H322" s="7"/>
      <c r="U322" s="7"/>
    </row>
    <row r="323" spans="4:21" x14ac:dyDescent="0.25">
      <c r="D323" s="7"/>
      <c r="E323" s="1"/>
      <c r="H323" s="7"/>
      <c r="U323" s="7"/>
    </row>
    <row r="324" spans="4:21" x14ac:dyDescent="0.25">
      <c r="D324" s="7"/>
      <c r="E324" s="1"/>
      <c r="H324" s="7"/>
      <c r="U324" s="7"/>
    </row>
    <row r="325" spans="4:21" x14ac:dyDescent="0.25">
      <c r="D325" s="7"/>
      <c r="E325" s="1"/>
      <c r="H325" s="7"/>
      <c r="U325" s="7"/>
    </row>
    <row r="326" spans="4:21" x14ac:dyDescent="0.25">
      <c r="D326" s="7"/>
      <c r="E326" s="1"/>
      <c r="H326" s="7"/>
      <c r="U326" s="7"/>
    </row>
    <row r="327" spans="4:21" x14ac:dyDescent="0.25">
      <c r="D327" s="7"/>
      <c r="E327" s="1"/>
      <c r="H327" s="7"/>
      <c r="U327" s="7"/>
    </row>
    <row r="328" spans="4:21" x14ac:dyDescent="0.25">
      <c r="D328" s="7"/>
      <c r="E328" s="1"/>
      <c r="H328" s="7"/>
      <c r="U328" s="7"/>
    </row>
    <row r="329" spans="4:21" x14ac:dyDescent="0.25">
      <c r="D329" s="7"/>
      <c r="E329" s="1"/>
      <c r="H329" s="7"/>
      <c r="U329" s="7"/>
    </row>
    <row r="330" spans="4:21" x14ac:dyDescent="0.25">
      <c r="D330" s="7"/>
      <c r="E330" s="1"/>
      <c r="H330" s="7"/>
      <c r="U330" s="7"/>
    </row>
    <row r="331" spans="4:21" x14ac:dyDescent="0.25">
      <c r="D331" s="7"/>
      <c r="E331" s="1"/>
      <c r="H331" s="7"/>
      <c r="U331" s="7"/>
    </row>
    <row r="332" spans="4:21" x14ac:dyDescent="0.25">
      <c r="D332" s="7"/>
      <c r="E332" s="1"/>
      <c r="H332" s="7"/>
      <c r="U332" s="7"/>
    </row>
    <row r="333" spans="4:21" x14ac:dyDescent="0.25">
      <c r="D333" s="7"/>
      <c r="E333" s="1"/>
      <c r="H333" s="7"/>
      <c r="U333" s="7"/>
    </row>
    <row r="334" spans="4:21" x14ac:dyDescent="0.25">
      <c r="D334" s="7"/>
      <c r="E334" s="1"/>
      <c r="H334" s="7"/>
      <c r="U334" s="7"/>
    </row>
    <row r="335" spans="4:21" x14ac:dyDescent="0.25">
      <c r="D335" s="7"/>
      <c r="E335" s="1"/>
      <c r="H335" s="7"/>
      <c r="U335" s="7"/>
    </row>
    <row r="336" spans="4:21" x14ac:dyDescent="0.25">
      <c r="D336" s="7"/>
      <c r="E336" s="1"/>
      <c r="H336" s="7"/>
      <c r="U336" s="7"/>
    </row>
    <row r="337" spans="4:21" x14ac:dyDescent="0.25">
      <c r="D337" s="7"/>
      <c r="E337" s="1"/>
      <c r="H337" s="7"/>
      <c r="U337" s="7"/>
    </row>
    <row r="338" spans="4:21" x14ac:dyDescent="0.25">
      <c r="D338" s="7"/>
      <c r="E338" s="1"/>
      <c r="H338" s="7"/>
      <c r="U338" s="7"/>
    </row>
    <row r="339" spans="4:21" x14ac:dyDescent="0.25">
      <c r="D339" s="7"/>
      <c r="E339" s="1"/>
      <c r="H339" s="7"/>
      <c r="U339" s="7"/>
    </row>
    <row r="340" spans="4:21" x14ac:dyDescent="0.25">
      <c r="D340" s="7"/>
      <c r="E340" s="1"/>
      <c r="H340" s="7"/>
      <c r="U340" s="7"/>
    </row>
    <row r="341" spans="4:21" x14ac:dyDescent="0.25">
      <c r="D341" s="7"/>
      <c r="E341" s="1"/>
      <c r="H341" s="7"/>
      <c r="U341" s="7"/>
    </row>
    <row r="342" spans="4:21" x14ac:dyDescent="0.25">
      <c r="D342" s="7"/>
      <c r="E342" s="1"/>
      <c r="H342" s="7"/>
      <c r="U342" s="7"/>
    </row>
    <row r="343" spans="4:21" x14ac:dyDescent="0.25">
      <c r="D343" s="7"/>
      <c r="E343" s="1"/>
      <c r="H343" s="7"/>
      <c r="U343" s="7"/>
    </row>
    <row r="344" spans="4:21" x14ac:dyDescent="0.25">
      <c r="D344" s="7"/>
      <c r="E344" s="1"/>
      <c r="H344" s="7"/>
      <c r="U344" s="7"/>
    </row>
    <row r="345" spans="4:21" x14ac:dyDescent="0.25">
      <c r="D345" s="7"/>
      <c r="E345" s="1"/>
      <c r="H345" s="7"/>
      <c r="U345" s="7"/>
    </row>
    <row r="346" spans="4:21" x14ac:dyDescent="0.25">
      <c r="D346" s="7"/>
      <c r="E346" s="1"/>
      <c r="H346" s="7"/>
      <c r="U346" s="7"/>
    </row>
    <row r="347" spans="4:21" x14ac:dyDescent="0.25">
      <c r="D347" s="7"/>
      <c r="E347" s="1"/>
      <c r="H347" s="7"/>
      <c r="U347" s="7"/>
    </row>
    <row r="348" spans="4:21" x14ac:dyDescent="0.25">
      <c r="D348" s="7"/>
      <c r="E348" s="1"/>
      <c r="H348" s="7"/>
      <c r="U348" s="7"/>
    </row>
    <row r="349" spans="4:21" x14ac:dyDescent="0.25">
      <c r="D349" s="7"/>
      <c r="E349" s="1"/>
      <c r="H349" s="7"/>
      <c r="U349" s="7"/>
    </row>
    <row r="350" spans="4:21" x14ac:dyDescent="0.25">
      <c r="D350" s="7"/>
      <c r="E350" s="1"/>
      <c r="H350" s="7"/>
      <c r="U350" s="7"/>
    </row>
    <row r="351" spans="4:21" x14ac:dyDescent="0.25">
      <c r="D351" s="7"/>
      <c r="E351" s="1"/>
      <c r="H351" s="7"/>
      <c r="U351" s="7"/>
    </row>
    <row r="352" spans="4:21" x14ac:dyDescent="0.25">
      <c r="D352" s="7"/>
      <c r="E352" s="1"/>
      <c r="H352" s="7"/>
      <c r="U352" s="7"/>
    </row>
    <row r="353" spans="4:21" x14ac:dyDescent="0.25">
      <c r="D353" s="7"/>
      <c r="E353" s="1"/>
      <c r="H353" s="7"/>
      <c r="U353" s="7"/>
    </row>
    <row r="354" spans="4:21" x14ac:dyDescent="0.25">
      <c r="D354" s="7"/>
      <c r="E354" s="1"/>
      <c r="H354" s="7"/>
      <c r="U354" s="7"/>
    </row>
    <row r="355" spans="4:21" x14ac:dyDescent="0.25">
      <c r="D355" s="7"/>
      <c r="E355" s="1"/>
      <c r="H355" s="7"/>
      <c r="U355" s="7"/>
    </row>
    <row r="356" spans="4:21" x14ac:dyDescent="0.25">
      <c r="D356" s="7"/>
      <c r="E356" s="1"/>
      <c r="H356" s="7"/>
      <c r="U356" s="7"/>
    </row>
    <row r="357" spans="4:21" x14ac:dyDescent="0.25">
      <c r="D357" s="7"/>
      <c r="E357" s="1"/>
      <c r="H357" s="7"/>
      <c r="U357" s="7"/>
    </row>
    <row r="358" spans="4:21" x14ac:dyDescent="0.25">
      <c r="D358" s="7"/>
      <c r="E358" s="1"/>
      <c r="H358" s="7"/>
      <c r="U358" s="7"/>
    </row>
    <row r="359" spans="4:21" x14ac:dyDescent="0.25">
      <c r="D359" s="7"/>
      <c r="E359" s="1"/>
      <c r="H359" s="7"/>
      <c r="U359" s="7"/>
    </row>
    <row r="360" spans="4:21" x14ac:dyDescent="0.25">
      <c r="D360" s="7"/>
      <c r="E360" s="1"/>
      <c r="H360" s="7"/>
      <c r="U360" s="7"/>
    </row>
    <row r="361" spans="4:21" x14ac:dyDescent="0.25">
      <c r="D361" s="7"/>
      <c r="E361" s="1"/>
      <c r="H361" s="7"/>
      <c r="U361" s="7"/>
    </row>
    <row r="362" spans="4:21" x14ac:dyDescent="0.25">
      <c r="D362" s="7"/>
      <c r="E362" s="1"/>
      <c r="H362" s="7"/>
      <c r="U362" s="7"/>
    </row>
    <row r="363" spans="4:21" x14ac:dyDescent="0.25">
      <c r="D363" s="7"/>
      <c r="E363" s="1"/>
      <c r="H363" s="7"/>
      <c r="U363" s="7"/>
    </row>
    <row r="364" spans="4:21" x14ac:dyDescent="0.25">
      <c r="D364" s="7"/>
      <c r="E364" s="1"/>
      <c r="H364" s="7"/>
      <c r="U364" s="7"/>
    </row>
    <row r="365" spans="4:21" x14ac:dyDescent="0.25">
      <c r="D365" s="7"/>
      <c r="E365" s="1"/>
      <c r="H365" s="7"/>
      <c r="U365" s="7"/>
    </row>
    <row r="366" spans="4:21" x14ac:dyDescent="0.25">
      <c r="D366" s="7"/>
      <c r="E366" s="1"/>
      <c r="H366" s="7"/>
      <c r="U366" s="7"/>
    </row>
    <row r="367" spans="4:21" x14ac:dyDescent="0.25">
      <c r="D367" s="7"/>
      <c r="E367" s="1"/>
      <c r="H367" s="7"/>
      <c r="U367" s="7"/>
    </row>
    <row r="368" spans="4:21" x14ac:dyDescent="0.25">
      <c r="D368" s="7"/>
      <c r="E368" s="1"/>
      <c r="H368" s="7"/>
      <c r="U368" s="7"/>
    </row>
    <row r="369" spans="4:21" x14ac:dyDescent="0.25">
      <c r="D369" s="7"/>
      <c r="E369" s="1"/>
      <c r="H369" s="7"/>
      <c r="U369" s="7"/>
    </row>
    <row r="370" spans="4:21" x14ac:dyDescent="0.25">
      <c r="D370" s="7"/>
      <c r="E370" s="1"/>
      <c r="H370" s="7"/>
      <c r="U370" s="7"/>
    </row>
    <row r="371" spans="4:21" x14ac:dyDescent="0.25">
      <c r="D371" s="7"/>
      <c r="E371" s="1"/>
      <c r="H371" s="7"/>
      <c r="U371" s="7"/>
    </row>
    <row r="372" spans="4:21" x14ac:dyDescent="0.25">
      <c r="D372" s="7"/>
      <c r="E372" s="1"/>
      <c r="H372" s="7"/>
      <c r="U372" s="7"/>
    </row>
    <row r="373" spans="4:21" x14ac:dyDescent="0.25">
      <c r="D373" s="7"/>
      <c r="E373" s="1"/>
      <c r="H373" s="7"/>
      <c r="U373" s="7"/>
    </row>
    <row r="374" spans="4:21" x14ac:dyDescent="0.25">
      <c r="D374" s="7"/>
      <c r="E374" s="1"/>
      <c r="H374" s="7"/>
      <c r="U374" s="7"/>
    </row>
    <row r="375" spans="4:21" x14ac:dyDescent="0.25">
      <c r="D375" s="7"/>
      <c r="E375" s="1"/>
      <c r="H375" s="7"/>
      <c r="U375" s="7"/>
    </row>
    <row r="376" spans="4:21" x14ac:dyDescent="0.25">
      <c r="D376" s="7"/>
      <c r="E376" s="1"/>
      <c r="H376" s="7"/>
      <c r="U376" s="7"/>
    </row>
    <row r="377" spans="4:21" x14ac:dyDescent="0.25">
      <c r="D377" s="7"/>
      <c r="E377" s="1"/>
      <c r="H377" s="7"/>
      <c r="U377" s="7"/>
    </row>
    <row r="378" spans="4:21" x14ac:dyDescent="0.25">
      <c r="D378" s="7"/>
      <c r="E378" s="1"/>
      <c r="H378" s="7"/>
      <c r="U378" s="7"/>
    </row>
    <row r="379" spans="4:21" x14ac:dyDescent="0.25">
      <c r="D379" s="7"/>
      <c r="E379" s="1"/>
      <c r="H379" s="7"/>
      <c r="U379" s="7"/>
    </row>
    <row r="380" spans="4:21" x14ac:dyDescent="0.25">
      <c r="D380" s="7"/>
      <c r="E380" s="1"/>
      <c r="H380" s="7"/>
      <c r="U380" s="7"/>
    </row>
    <row r="381" spans="4:21" x14ac:dyDescent="0.25">
      <c r="D381" s="7"/>
      <c r="E381" s="1"/>
      <c r="H381" s="7"/>
      <c r="U381" s="7"/>
    </row>
    <row r="382" spans="4:21" x14ac:dyDescent="0.25">
      <c r="D382" s="7"/>
      <c r="E382" s="1"/>
      <c r="H382" s="7"/>
      <c r="U382" s="7"/>
    </row>
    <row r="383" spans="4:21" x14ac:dyDescent="0.25">
      <c r="D383" s="7"/>
      <c r="E383" s="1"/>
      <c r="H383" s="7"/>
      <c r="U383" s="7"/>
    </row>
    <row r="384" spans="4:21" x14ac:dyDescent="0.25">
      <c r="D384" s="7"/>
      <c r="E384" s="1"/>
      <c r="H384" s="7"/>
      <c r="U384" s="7"/>
    </row>
    <row r="385" spans="4:21" x14ac:dyDescent="0.25">
      <c r="D385" s="7"/>
      <c r="E385" s="1"/>
      <c r="H385" s="7"/>
      <c r="U385" s="7"/>
    </row>
    <row r="386" spans="4:21" x14ac:dyDescent="0.25">
      <c r="D386" s="7"/>
      <c r="E386" s="1"/>
      <c r="H386" s="7"/>
      <c r="U386" s="7"/>
    </row>
    <row r="387" spans="4:21" x14ac:dyDescent="0.25">
      <c r="D387" s="7"/>
      <c r="E387" s="1"/>
      <c r="H387" s="7"/>
      <c r="U387" s="7"/>
    </row>
    <row r="388" spans="4:21" x14ac:dyDescent="0.25">
      <c r="D388" s="7"/>
      <c r="E388" s="1"/>
      <c r="H388" s="7"/>
      <c r="U388" s="7"/>
    </row>
    <row r="389" spans="4:21" x14ac:dyDescent="0.25">
      <c r="D389" s="7"/>
      <c r="E389" s="1"/>
      <c r="H389" s="7"/>
      <c r="U389" s="7"/>
    </row>
    <row r="390" spans="4:21" x14ac:dyDescent="0.25">
      <c r="D390" s="7"/>
      <c r="E390" s="1"/>
      <c r="H390" s="7"/>
      <c r="U390" s="7"/>
    </row>
    <row r="391" spans="4:21" x14ac:dyDescent="0.25">
      <c r="D391" s="7"/>
      <c r="E391" s="1"/>
      <c r="H391" s="7"/>
      <c r="U391" s="7"/>
    </row>
    <row r="392" spans="4:21" x14ac:dyDescent="0.25">
      <c r="D392" s="7"/>
      <c r="E392" s="1"/>
      <c r="H392" s="7"/>
      <c r="U392" s="7"/>
    </row>
    <row r="393" spans="4:21" x14ac:dyDescent="0.25">
      <c r="D393" s="7"/>
      <c r="E393" s="1"/>
      <c r="H393" s="7"/>
      <c r="U393" s="7"/>
    </row>
    <row r="394" spans="4:21" x14ac:dyDescent="0.25">
      <c r="D394" s="7"/>
      <c r="E394" s="1"/>
      <c r="H394" s="7"/>
      <c r="U394" s="7"/>
    </row>
    <row r="395" spans="4:21" x14ac:dyDescent="0.25">
      <c r="D395" s="7"/>
      <c r="E395" s="1"/>
      <c r="H395" s="7"/>
      <c r="U395" s="7"/>
    </row>
    <row r="396" spans="4:21" x14ac:dyDescent="0.25">
      <c r="D396" s="7"/>
      <c r="E396" s="1"/>
      <c r="H396" s="7"/>
      <c r="U396" s="7"/>
    </row>
    <row r="397" spans="4:21" x14ac:dyDescent="0.25">
      <c r="D397" s="7"/>
      <c r="E397" s="1"/>
      <c r="H397" s="7"/>
      <c r="U397" s="7"/>
    </row>
    <row r="398" spans="4:21" x14ac:dyDescent="0.25">
      <c r="D398" s="7"/>
      <c r="E398" s="1"/>
      <c r="H398" s="7"/>
      <c r="U398" s="7"/>
    </row>
    <row r="399" spans="4:21" x14ac:dyDescent="0.25">
      <c r="D399" s="7"/>
      <c r="E399" s="1"/>
      <c r="H399" s="7"/>
      <c r="U399" s="7"/>
    </row>
    <row r="400" spans="4:21" x14ac:dyDescent="0.25">
      <c r="D400" s="7"/>
      <c r="E400" s="1"/>
      <c r="H400" s="7"/>
      <c r="U400" s="7"/>
    </row>
    <row r="401" spans="4:21" x14ac:dyDescent="0.25">
      <c r="D401" s="7"/>
      <c r="E401" s="1"/>
      <c r="H401" s="7"/>
      <c r="U401" s="7"/>
    </row>
    <row r="402" spans="4:21" x14ac:dyDescent="0.25">
      <c r="D402" s="7"/>
      <c r="E402" s="1"/>
      <c r="H402" s="7"/>
      <c r="U402" s="7"/>
    </row>
    <row r="403" spans="4:21" x14ac:dyDescent="0.25">
      <c r="D403" s="7"/>
      <c r="E403" s="1"/>
      <c r="H403" s="7"/>
      <c r="U403" s="7"/>
    </row>
    <row r="404" spans="4:21" x14ac:dyDescent="0.25">
      <c r="D404" s="7"/>
      <c r="E404" s="1"/>
      <c r="H404" s="7"/>
      <c r="U404" s="7"/>
    </row>
    <row r="405" spans="4:21" x14ac:dyDescent="0.25">
      <c r="D405" s="7"/>
      <c r="E405" s="1"/>
      <c r="H405" s="7"/>
      <c r="U405" s="7"/>
    </row>
    <row r="406" spans="4:21" x14ac:dyDescent="0.25">
      <c r="D406" s="7"/>
      <c r="E406" s="1"/>
      <c r="H406" s="7"/>
      <c r="U406" s="7"/>
    </row>
    <row r="407" spans="4:21" x14ac:dyDescent="0.25">
      <c r="D407" s="7"/>
      <c r="E407" s="1"/>
      <c r="H407" s="7"/>
      <c r="U407" s="7"/>
    </row>
    <row r="408" spans="4:21" x14ac:dyDescent="0.25">
      <c r="D408" s="7"/>
      <c r="E408" s="1"/>
      <c r="H408" s="7"/>
      <c r="U408" s="7"/>
    </row>
    <row r="409" spans="4:21" x14ac:dyDescent="0.25">
      <c r="D409" s="7"/>
      <c r="E409" s="1"/>
      <c r="H409" s="7"/>
      <c r="U409" s="7"/>
    </row>
    <row r="410" spans="4:21" x14ac:dyDescent="0.25">
      <c r="D410" s="7"/>
      <c r="E410" s="1"/>
      <c r="H410" s="7"/>
      <c r="U410" s="7"/>
    </row>
    <row r="411" spans="4:21" x14ac:dyDescent="0.25">
      <c r="D411" s="7"/>
      <c r="E411" s="1"/>
      <c r="H411" s="7"/>
      <c r="U411" s="7"/>
    </row>
    <row r="412" spans="4:21" x14ac:dyDescent="0.25">
      <c r="D412" s="7"/>
      <c r="E412" s="1"/>
      <c r="H412" s="7"/>
      <c r="U412" s="7"/>
    </row>
    <row r="413" spans="4:21" x14ac:dyDescent="0.25">
      <c r="D413" s="7"/>
      <c r="E413" s="1"/>
      <c r="H413" s="7"/>
      <c r="U413" s="7"/>
    </row>
    <row r="414" spans="4:21" x14ac:dyDescent="0.25">
      <c r="D414" s="7"/>
      <c r="E414" s="1"/>
      <c r="H414" s="7"/>
      <c r="U414" s="7"/>
    </row>
    <row r="415" spans="4:21" x14ac:dyDescent="0.25">
      <c r="D415" s="7"/>
      <c r="E415" s="1"/>
      <c r="H415" s="7"/>
      <c r="U415" s="7"/>
    </row>
    <row r="416" spans="4:21" x14ac:dyDescent="0.25">
      <c r="D416" s="7"/>
      <c r="E416" s="1"/>
      <c r="H416" s="7"/>
      <c r="U416" s="7"/>
    </row>
    <row r="417" spans="4:21" x14ac:dyDescent="0.25">
      <c r="D417" s="7"/>
      <c r="E417" s="1"/>
      <c r="H417" s="7"/>
      <c r="U417" s="7"/>
    </row>
    <row r="418" spans="4:21" x14ac:dyDescent="0.25">
      <c r="D418" s="7"/>
      <c r="E418" s="1"/>
      <c r="H418" s="7"/>
      <c r="U418" s="7"/>
    </row>
    <row r="419" spans="4:21" x14ac:dyDescent="0.25">
      <c r="D419" s="7"/>
      <c r="E419" s="1"/>
      <c r="H419" s="7"/>
      <c r="U419" s="7"/>
    </row>
    <row r="420" spans="4:21" x14ac:dyDescent="0.25">
      <c r="D420" s="7"/>
      <c r="E420" s="1"/>
      <c r="H420" s="7"/>
      <c r="U420" s="7"/>
    </row>
    <row r="421" spans="4:21" x14ac:dyDescent="0.25">
      <c r="D421" s="7"/>
      <c r="E421" s="1"/>
      <c r="H421" s="7"/>
      <c r="U421" s="7"/>
    </row>
    <row r="422" spans="4:21" x14ac:dyDescent="0.25">
      <c r="D422" s="7"/>
      <c r="E422" s="1"/>
      <c r="H422" s="7"/>
      <c r="U422" s="7"/>
    </row>
    <row r="423" spans="4:21" x14ac:dyDescent="0.25">
      <c r="D423" s="7"/>
      <c r="E423" s="1"/>
      <c r="H423" s="7"/>
      <c r="U423" s="7"/>
    </row>
    <row r="424" spans="4:21" x14ac:dyDescent="0.25">
      <c r="D424" s="7"/>
      <c r="E424" s="1"/>
      <c r="H424" s="7"/>
      <c r="U424" s="7"/>
    </row>
    <row r="425" spans="4:21" x14ac:dyDescent="0.25">
      <c r="D425" s="7"/>
      <c r="E425" s="1"/>
      <c r="H425" s="7"/>
      <c r="U425" s="7"/>
    </row>
    <row r="426" spans="4:21" x14ac:dyDescent="0.25">
      <c r="D426" s="7"/>
      <c r="E426" s="1"/>
      <c r="H426" s="7"/>
      <c r="U426" s="7"/>
    </row>
    <row r="427" spans="4:21" x14ac:dyDescent="0.25">
      <c r="D427" s="7"/>
      <c r="E427" s="1"/>
      <c r="H427" s="7"/>
      <c r="U427" s="7"/>
    </row>
    <row r="428" spans="4:21" x14ac:dyDescent="0.25">
      <c r="D428" s="7"/>
      <c r="E428" s="1"/>
      <c r="H428" s="7"/>
      <c r="U428" s="7"/>
    </row>
    <row r="429" spans="4:21" x14ac:dyDescent="0.25">
      <c r="D429" s="7"/>
      <c r="E429" s="1"/>
      <c r="H429" s="7"/>
      <c r="U429" s="7"/>
    </row>
    <row r="430" spans="4:21" x14ac:dyDescent="0.25">
      <c r="D430" s="7"/>
      <c r="E430" s="1"/>
      <c r="H430" s="7"/>
      <c r="U430" s="7"/>
    </row>
    <row r="431" spans="4:21" x14ac:dyDescent="0.25">
      <c r="D431" s="7"/>
      <c r="E431" s="1"/>
      <c r="H431" s="7"/>
      <c r="U431" s="7"/>
    </row>
    <row r="432" spans="4:21" x14ac:dyDescent="0.25">
      <c r="D432" s="7"/>
      <c r="E432" s="1"/>
      <c r="H432" s="7"/>
      <c r="U432" s="7"/>
    </row>
    <row r="433" spans="4:21" x14ac:dyDescent="0.25">
      <c r="D433" s="7"/>
      <c r="E433" s="1"/>
      <c r="H433" s="7"/>
      <c r="U433" s="7"/>
    </row>
    <row r="434" spans="4:21" x14ac:dyDescent="0.25">
      <c r="D434" s="7"/>
      <c r="E434" s="1"/>
      <c r="H434" s="7"/>
      <c r="U434" s="7"/>
    </row>
    <row r="435" spans="4:21" x14ac:dyDescent="0.25">
      <c r="D435" s="7"/>
      <c r="E435" s="1"/>
      <c r="H435" s="7"/>
      <c r="U435" s="7"/>
    </row>
    <row r="436" spans="4:21" x14ac:dyDescent="0.25">
      <c r="D436" s="7"/>
      <c r="E436" s="1"/>
      <c r="H436" s="7"/>
      <c r="U436" s="7"/>
    </row>
    <row r="437" spans="4:21" x14ac:dyDescent="0.25">
      <c r="D437" s="7"/>
      <c r="E437" s="1"/>
      <c r="H437" s="7"/>
      <c r="U437" s="7"/>
    </row>
    <row r="438" spans="4:21" x14ac:dyDescent="0.25">
      <c r="D438" s="7"/>
      <c r="E438" s="1"/>
      <c r="H438" s="7"/>
      <c r="U438" s="7"/>
    </row>
    <row r="439" spans="4:21" x14ac:dyDescent="0.25">
      <c r="D439" s="7"/>
      <c r="E439" s="1"/>
      <c r="H439" s="7"/>
      <c r="U439" s="7"/>
    </row>
    <row r="440" spans="4:21" x14ac:dyDescent="0.25">
      <c r="D440" s="7"/>
      <c r="E440" s="1"/>
      <c r="H440" s="7"/>
      <c r="U440" s="7"/>
    </row>
    <row r="441" spans="4:21" x14ac:dyDescent="0.25">
      <c r="D441" s="7"/>
      <c r="E441" s="1"/>
      <c r="H441" s="7"/>
      <c r="U441" s="7"/>
    </row>
    <row r="442" spans="4:21" x14ac:dyDescent="0.25">
      <c r="D442" s="7"/>
      <c r="E442" s="1"/>
      <c r="H442" s="7"/>
      <c r="U442" s="7"/>
    </row>
    <row r="443" spans="4:21" x14ac:dyDescent="0.25">
      <c r="D443" s="7"/>
      <c r="E443" s="1"/>
      <c r="H443" s="7"/>
      <c r="U443" s="7"/>
    </row>
    <row r="444" spans="4:21" x14ac:dyDescent="0.25">
      <c r="D444" s="7"/>
      <c r="E444" s="1"/>
      <c r="H444" s="7"/>
      <c r="U444" s="7"/>
    </row>
    <row r="445" spans="4:21" x14ac:dyDescent="0.25">
      <c r="D445" s="7"/>
      <c r="E445" s="1"/>
      <c r="H445" s="7"/>
      <c r="U445" s="7"/>
    </row>
    <row r="446" spans="4:21" x14ac:dyDescent="0.25">
      <c r="D446" s="7"/>
      <c r="E446" s="1"/>
      <c r="H446" s="7"/>
      <c r="U446" s="7"/>
    </row>
    <row r="447" spans="4:21" x14ac:dyDescent="0.25">
      <c r="D447" s="7"/>
      <c r="E447" s="1"/>
      <c r="H447" s="7"/>
      <c r="U447" s="7"/>
    </row>
    <row r="448" spans="4:21" x14ac:dyDescent="0.25">
      <c r="D448" s="7"/>
      <c r="E448" s="1"/>
      <c r="H448" s="7"/>
      <c r="U448" s="7"/>
    </row>
    <row r="449" spans="4:21" x14ac:dyDescent="0.25">
      <c r="D449" s="7"/>
      <c r="E449" s="1"/>
      <c r="H449" s="7"/>
      <c r="U449" s="7"/>
    </row>
    <row r="450" spans="4:21" x14ac:dyDescent="0.25">
      <c r="D450" s="7"/>
      <c r="E450" s="1"/>
      <c r="H450" s="7"/>
      <c r="U450" s="7"/>
    </row>
    <row r="451" spans="4:21" x14ac:dyDescent="0.25">
      <c r="D451" s="7"/>
      <c r="E451" s="1"/>
      <c r="H451" s="7"/>
      <c r="U451" s="7"/>
    </row>
    <row r="452" spans="4:21" x14ac:dyDescent="0.25">
      <c r="D452" s="7"/>
      <c r="E452" s="1"/>
      <c r="H452" s="7"/>
      <c r="U452" s="7"/>
    </row>
    <row r="453" spans="4:21" x14ac:dyDescent="0.25">
      <c r="D453" s="7"/>
      <c r="E453" s="1"/>
      <c r="H453" s="7"/>
      <c r="U453" s="7"/>
    </row>
    <row r="454" spans="4:21" x14ac:dyDescent="0.25">
      <c r="D454" s="7"/>
      <c r="E454" s="1"/>
      <c r="H454" s="7"/>
      <c r="U454" s="7"/>
    </row>
    <row r="455" spans="4:21" x14ac:dyDescent="0.25">
      <c r="D455" s="7"/>
      <c r="E455" s="1"/>
      <c r="H455" s="7"/>
      <c r="U455" s="7"/>
    </row>
    <row r="456" spans="4:21" x14ac:dyDescent="0.25">
      <c r="D456" s="7"/>
      <c r="E456" s="1"/>
      <c r="H456" s="7"/>
      <c r="U456" s="7"/>
    </row>
    <row r="457" spans="4:21" x14ac:dyDescent="0.25">
      <c r="D457" s="7"/>
      <c r="E457" s="1"/>
      <c r="H457" s="7"/>
      <c r="U457" s="7"/>
    </row>
    <row r="458" spans="4:21" x14ac:dyDescent="0.25">
      <c r="D458" s="7"/>
      <c r="E458" s="1"/>
      <c r="H458" s="7"/>
      <c r="U458" s="7"/>
    </row>
    <row r="459" spans="4:21" x14ac:dyDescent="0.25">
      <c r="D459" s="7"/>
      <c r="E459" s="1"/>
      <c r="H459" s="7"/>
      <c r="U459" s="7"/>
    </row>
    <row r="460" spans="4:21" x14ac:dyDescent="0.25">
      <c r="D460" s="7"/>
      <c r="E460" s="1"/>
      <c r="H460" s="7"/>
      <c r="U460" s="7"/>
    </row>
    <row r="461" spans="4:21" x14ac:dyDescent="0.25">
      <c r="D461" s="7"/>
      <c r="E461" s="1"/>
      <c r="H461" s="7"/>
      <c r="U461" s="7"/>
    </row>
    <row r="462" spans="4:21" x14ac:dyDescent="0.25">
      <c r="D462" s="7"/>
      <c r="E462" s="1"/>
      <c r="H462" s="7"/>
      <c r="U462" s="7"/>
    </row>
    <row r="463" spans="4:21" x14ac:dyDescent="0.25">
      <c r="D463" s="7"/>
      <c r="E463" s="1"/>
      <c r="H463" s="7"/>
      <c r="U463" s="7"/>
    </row>
    <row r="464" spans="4:21" x14ac:dyDescent="0.25">
      <c r="D464" s="7"/>
      <c r="E464" s="1"/>
      <c r="H464" s="7"/>
      <c r="U464" s="7"/>
    </row>
    <row r="465" spans="4:21" x14ac:dyDescent="0.25">
      <c r="D465" s="7"/>
      <c r="E465" s="1"/>
      <c r="H465" s="7"/>
      <c r="U465" s="7"/>
    </row>
    <row r="466" spans="4:21" x14ac:dyDescent="0.25">
      <c r="D466" s="7"/>
      <c r="E466" s="1"/>
      <c r="H466" s="7"/>
      <c r="U466" s="7"/>
    </row>
    <row r="467" spans="4:21" x14ac:dyDescent="0.25">
      <c r="D467" s="7"/>
      <c r="E467" s="1"/>
      <c r="H467" s="7"/>
      <c r="U467" s="7"/>
    </row>
    <row r="468" spans="4:21" x14ac:dyDescent="0.25">
      <c r="D468" s="7"/>
      <c r="E468" s="1"/>
      <c r="H468" s="7"/>
      <c r="U468" s="7"/>
    </row>
    <row r="469" spans="4:21" x14ac:dyDescent="0.25">
      <c r="D469" s="7"/>
      <c r="E469" s="1"/>
      <c r="H469" s="7"/>
      <c r="U469" s="7"/>
    </row>
    <row r="470" spans="4:21" x14ac:dyDescent="0.25">
      <c r="D470" s="7"/>
      <c r="E470" s="1"/>
      <c r="H470" s="7"/>
      <c r="U470" s="7"/>
    </row>
    <row r="471" spans="4:21" x14ac:dyDescent="0.25">
      <c r="D471" s="7"/>
      <c r="E471" s="1"/>
      <c r="H471" s="7"/>
      <c r="U471" s="7"/>
    </row>
    <row r="472" spans="4:21" x14ac:dyDescent="0.25">
      <c r="D472" s="7"/>
      <c r="E472" s="1"/>
      <c r="H472" s="7"/>
      <c r="U472" s="7"/>
    </row>
    <row r="473" spans="4:21" x14ac:dyDescent="0.25">
      <c r="D473" s="7"/>
      <c r="E473" s="1"/>
      <c r="H473" s="7"/>
      <c r="U473" s="7"/>
    </row>
    <row r="474" spans="4:21" x14ac:dyDescent="0.25">
      <c r="D474" s="7"/>
      <c r="E474" s="1"/>
      <c r="H474" s="7"/>
      <c r="U474" s="7"/>
    </row>
    <row r="475" spans="4:21" x14ac:dyDescent="0.25">
      <c r="D475" s="7"/>
      <c r="E475" s="1"/>
      <c r="H475" s="7"/>
      <c r="U475" s="7"/>
    </row>
    <row r="476" spans="4:21" x14ac:dyDescent="0.25">
      <c r="D476" s="7"/>
      <c r="E476" s="1"/>
      <c r="H476" s="7"/>
      <c r="U476" s="7"/>
    </row>
    <row r="477" spans="4:21" x14ac:dyDescent="0.25">
      <c r="D477" s="7"/>
      <c r="E477" s="1"/>
      <c r="H477" s="7"/>
      <c r="U477" s="7"/>
    </row>
    <row r="478" spans="4:21" x14ac:dyDescent="0.25">
      <c r="D478" s="7"/>
      <c r="E478" s="1"/>
      <c r="H478" s="7"/>
      <c r="U478" s="7"/>
    </row>
    <row r="479" spans="4:21" x14ac:dyDescent="0.25">
      <c r="D479" s="7"/>
      <c r="E479" s="1"/>
      <c r="H479" s="7"/>
      <c r="U479" s="7"/>
    </row>
    <row r="480" spans="4:21" x14ac:dyDescent="0.25">
      <c r="D480" s="7"/>
      <c r="E480" s="1"/>
      <c r="H480" s="7"/>
      <c r="U480" s="7"/>
    </row>
    <row r="481" spans="4:21" x14ac:dyDescent="0.25">
      <c r="D481" s="7"/>
      <c r="E481" s="1"/>
      <c r="H481" s="7"/>
      <c r="U481" s="7"/>
    </row>
    <row r="482" spans="4:21" x14ac:dyDescent="0.25">
      <c r="D482" s="7"/>
      <c r="E482" s="1"/>
      <c r="H482" s="7"/>
      <c r="U482" s="7"/>
    </row>
    <row r="483" spans="4:21" x14ac:dyDescent="0.25">
      <c r="D483" s="7"/>
      <c r="E483" s="1"/>
      <c r="H483" s="7"/>
      <c r="U483" s="7"/>
    </row>
    <row r="484" spans="4:21" x14ac:dyDescent="0.25">
      <c r="D484" s="7"/>
      <c r="E484" s="1"/>
      <c r="H484" s="7"/>
      <c r="U484" s="7"/>
    </row>
    <row r="485" spans="4:21" x14ac:dyDescent="0.25">
      <c r="D485" s="7"/>
      <c r="E485" s="1"/>
      <c r="H485" s="7"/>
      <c r="U485" s="7"/>
    </row>
    <row r="486" spans="4:21" x14ac:dyDescent="0.25">
      <c r="D486" s="7"/>
      <c r="E486" s="1"/>
      <c r="H486" s="7"/>
      <c r="U486" s="7"/>
    </row>
    <row r="487" spans="4:21" x14ac:dyDescent="0.25">
      <c r="D487" s="7"/>
      <c r="E487" s="1"/>
      <c r="H487" s="7"/>
      <c r="U487" s="7"/>
    </row>
    <row r="488" spans="4:21" x14ac:dyDescent="0.25">
      <c r="D488" s="7"/>
      <c r="E488" s="1"/>
      <c r="H488" s="7"/>
      <c r="U488" s="7"/>
    </row>
    <row r="489" spans="4:21" x14ac:dyDescent="0.25">
      <c r="D489" s="7"/>
      <c r="E489" s="1"/>
      <c r="H489" s="7"/>
      <c r="U489" s="7"/>
    </row>
    <row r="490" spans="4:21" x14ac:dyDescent="0.25">
      <c r="D490" s="7"/>
      <c r="E490" s="1"/>
      <c r="H490" s="7"/>
      <c r="U490" s="7"/>
    </row>
    <row r="491" spans="4:21" x14ac:dyDescent="0.25">
      <c r="D491" s="7"/>
      <c r="E491" s="1"/>
      <c r="H491" s="7"/>
      <c r="U491" s="7"/>
    </row>
    <row r="492" spans="4:21" x14ac:dyDescent="0.25">
      <c r="D492" s="7"/>
      <c r="E492" s="1"/>
      <c r="H492" s="7"/>
      <c r="U492" s="7"/>
    </row>
    <row r="493" spans="4:21" x14ac:dyDescent="0.25">
      <c r="D493" s="7"/>
      <c r="E493" s="1"/>
      <c r="H493" s="7"/>
      <c r="U493" s="7"/>
    </row>
    <row r="494" spans="4:21" x14ac:dyDescent="0.25">
      <c r="D494" s="7"/>
      <c r="E494" s="1"/>
      <c r="H494" s="7"/>
      <c r="U494" s="7"/>
    </row>
    <row r="495" spans="4:21" x14ac:dyDescent="0.25">
      <c r="D495" s="7"/>
      <c r="E495" s="1"/>
      <c r="H495" s="7"/>
      <c r="U495" s="7"/>
    </row>
    <row r="496" spans="4:21" x14ac:dyDescent="0.25">
      <c r="D496" s="7"/>
      <c r="E496" s="1"/>
      <c r="H496" s="7"/>
      <c r="U496" s="7"/>
    </row>
    <row r="497" spans="4:21" x14ac:dyDescent="0.25">
      <c r="D497" s="7"/>
      <c r="E497" s="1"/>
      <c r="H497" s="7"/>
      <c r="U497" s="7"/>
    </row>
    <row r="498" spans="4:21" x14ac:dyDescent="0.25">
      <c r="D498" s="7"/>
      <c r="E498" s="1"/>
      <c r="H498" s="7"/>
      <c r="U498" s="7"/>
    </row>
    <row r="499" spans="4:21" x14ac:dyDescent="0.25">
      <c r="D499" s="7"/>
      <c r="E499" s="1"/>
      <c r="H499" s="7"/>
      <c r="U499" s="7"/>
    </row>
    <row r="500" spans="4:21" x14ac:dyDescent="0.25">
      <c r="D500" s="7"/>
      <c r="E500" s="1"/>
      <c r="H500" s="7"/>
      <c r="U500" s="7"/>
    </row>
    <row r="501" spans="4:21" x14ac:dyDescent="0.25">
      <c r="D501" s="7"/>
      <c r="E501" s="1"/>
      <c r="H501" s="7"/>
      <c r="U501" s="7"/>
    </row>
    <row r="502" spans="4:21" x14ac:dyDescent="0.25">
      <c r="D502" s="7"/>
      <c r="E502" s="1"/>
      <c r="H502" s="7"/>
      <c r="U502" s="7"/>
    </row>
    <row r="503" spans="4:21" x14ac:dyDescent="0.25">
      <c r="D503" s="7"/>
      <c r="E503" s="1"/>
      <c r="H503" s="7"/>
      <c r="U503" s="7"/>
    </row>
    <row r="504" spans="4:21" x14ac:dyDescent="0.25">
      <c r="D504" s="7"/>
      <c r="E504" s="1"/>
      <c r="H504" s="7"/>
      <c r="U504" s="7"/>
    </row>
    <row r="505" spans="4:21" x14ac:dyDescent="0.25">
      <c r="D505" s="7"/>
      <c r="E505" s="1"/>
      <c r="H505" s="7"/>
      <c r="U505" s="7"/>
    </row>
    <row r="506" spans="4:21" x14ac:dyDescent="0.25">
      <c r="D506" s="7"/>
      <c r="E506" s="1"/>
      <c r="H506" s="7"/>
      <c r="U506" s="7"/>
    </row>
    <row r="507" spans="4:21" x14ac:dyDescent="0.25">
      <c r="D507" s="7"/>
      <c r="E507" s="1"/>
      <c r="H507" s="7"/>
      <c r="U507" s="7"/>
    </row>
    <row r="508" spans="4:21" x14ac:dyDescent="0.25">
      <c r="D508" s="7"/>
      <c r="E508" s="1"/>
      <c r="H508" s="7"/>
      <c r="U508" s="7"/>
    </row>
    <row r="509" spans="4:21" x14ac:dyDescent="0.25">
      <c r="D509" s="7"/>
      <c r="E509" s="1"/>
      <c r="H509" s="7"/>
      <c r="U509" s="7"/>
    </row>
    <row r="510" spans="4:21" x14ac:dyDescent="0.25">
      <c r="D510" s="7"/>
      <c r="E510" s="1"/>
      <c r="H510" s="7"/>
      <c r="U510" s="7"/>
    </row>
    <row r="511" spans="4:21" x14ac:dyDescent="0.25">
      <c r="D511" s="7"/>
      <c r="E511" s="1"/>
      <c r="H511" s="7"/>
      <c r="U511" s="7"/>
    </row>
    <row r="512" spans="4:21" x14ac:dyDescent="0.25">
      <c r="D512" s="7"/>
      <c r="E512" s="1"/>
      <c r="H512" s="7"/>
      <c r="U512" s="7"/>
    </row>
    <row r="513" spans="4:21" x14ac:dyDescent="0.25">
      <c r="D513" s="7"/>
      <c r="E513" s="1"/>
      <c r="H513" s="7"/>
      <c r="U513" s="7"/>
    </row>
    <row r="514" spans="4:21" x14ac:dyDescent="0.25">
      <c r="D514" s="7"/>
      <c r="E514" s="1"/>
      <c r="H514" s="7"/>
      <c r="U514" s="7"/>
    </row>
    <row r="515" spans="4:21" x14ac:dyDescent="0.25">
      <c r="D515" s="7"/>
      <c r="E515" s="1"/>
      <c r="H515" s="7"/>
      <c r="U515" s="7"/>
    </row>
    <row r="516" spans="4:21" x14ac:dyDescent="0.25">
      <c r="D516" s="7"/>
      <c r="E516" s="1"/>
      <c r="H516" s="7"/>
      <c r="U516" s="7"/>
    </row>
    <row r="517" spans="4:21" x14ac:dyDescent="0.25">
      <c r="D517" s="7"/>
      <c r="E517" s="1"/>
      <c r="H517" s="7"/>
      <c r="U517" s="7"/>
    </row>
    <row r="518" spans="4:21" x14ac:dyDescent="0.25">
      <c r="D518" s="7"/>
      <c r="E518" s="1"/>
      <c r="H518" s="7"/>
      <c r="U518" s="7"/>
    </row>
    <row r="519" spans="4:21" x14ac:dyDescent="0.25">
      <c r="D519" s="7"/>
      <c r="E519" s="1"/>
      <c r="H519" s="7"/>
      <c r="U519" s="7"/>
    </row>
    <row r="520" spans="4:21" x14ac:dyDescent="0.25">
      <c r="D520" s="7"/>
      <c r="E520" s="1"/>
      <c r="H520" s="7"/>
      <c r="U520" s="7"/>
    </row>
    <row r="521" spans="4:21" x14ac:dyDescent="0.25">
      <c r="D521" s="7"/>
      <c r="E521" s="1"/>
      <c r="H521" s="7"/>
      <c r="U521" s="7"/>
    </row>
    <row r="522" spans="4:21" x14ac:dyDescent="0.25">
      <c r="D522" s="7"/>
      <c r="E522" s="1"/>
      <c r="H522" s="7"/>
      <c r="U522" s="7"/>
    </row>
    <row r="523" spans="4:21" x14ac:dyDescent="0.25">
      <c r="D523" s="7"/>
      <c r="E523" s="1"/>
      <c r="H523" s="7"/>
      <c r="U523" s="7"/>
    </row>
    <row r="524" spans="4:21" x14ac:dyDescent="0.25">
      <c r="D524" s="7"/>
      <c r="E524" s="1"/>
      <c r="H524" s="7"/>
      <c r="U524" s="7"/>
    </row>
    <row r="525" spans="4:21" x14ac:dyDescent="0.25">
      <c r="D525" s="7"/>
      <c r="E525" s="1"/>
      <c r="H525" s="7"/>
      <c r="U525" s="7"/>
    </row>
    <row r="526" spans="4:21" x14ac:dyDescent="0.25">
      <c r="D526" s="7"/>
      <c r="E526" s="1"/>
      <c r="H526" s="7"/>
      <c r="U526" s="7"/>
    </row>
    <row r="527" spans="4:21" x14ac:dyDescent="0.25">
      <c r="D527" s="7"/>
      <c r="E527" s="1"/>
      <c r="H527" s="7"/>
      <c r="U527" s="7"/>
    </row>
    <row r="528" spans="4:21" x14ac:dyDescent="0.25">
      <c r="D528" s="7"/>
      <c r="E528" s="1"/>
      <c r="H528" s="7"/>
      <c r="U528" s="7"/>
    </row>
    <row r="529" spans="4:21" x14ac:dyDescent="0.25">
      <c r="D529" s="7"/>
      <c r="E529" s="1"/>
      <c r="H529" s="7"/>
      <c r="U529" s="7"/>
    </row>
    <row r="530" spans="4:21" x14ac:dyDescent="0.25">
      <c r="D530" s="7"/>
      <c r="E530" s="1"/>
      <c r="H530" s="7"/>
      <c r="U530" s="7"/>
    </row>
    <row r="531" spans="4:21" x14ac:dyDescent="0.25">
      <c r="D531" s="7"/>
      <c r="E531" s="1"/>
      <c r="H531" s="7"/>
      <c r="U531" s="7"/>
    </row>
    <row r="532" spans="4:21" x14ac:dyDescent="0.25">
      <c r="D532" s="7"/>
      <c r="E532" s="1"/>
      <c r="H532" s="7"/>
      <c r="U532" s="7"/>
    </row>
    <row r="533" spans="4:21" x14ac:dyDescent="0.25">
      <c r="D533" s="7"/>
      <c r="E533" s="1"/>
      <c r="H533" s="7"/>
      <c r="U533" s="7"/>
    </row>
    <row r="534" spans="4:21" x14ac:dyDescent="0.25">
      <c r="D534" s="7"/>
      <c r="E534" s="1"/>
      <c r="H534" s="7"/>
      <c r="U534" s="7"/>
    </row>
    <row r="535" spans="4:21" x14ac:dyDescent="0.25">
      <c r="D535" s="7"/>
      <c r="E535" s="1"/>
      <c r="H535" s="7"/>
      <c r="U535" s="7"/>
    </row>
    <row r="536" spans="4:21" x14ac:dyDescent="0.25">
      <c r="D536" s="7"/>
      <c r="E536" s="1"/>
      <c r="H536" s="7"/>
      <c r="U536" s="7"/>
    </row>
    <row r="537" spans="4:21" x14ac:dyDescent="0.25">
      <c r="D537" s="7"/>
      <c r="E537" s="1"/>
      <c r="H537" s="7"/>
      <c r="U537" s="7"/>
    </row>
    <row r="538" spans="4:21" x14ac:dyDescent="0.25">
      <c r="D538" s="7"/>
      <c r="E538" s="1"/>
      <c r="H538" s="7"/>
      <c r="U538" s="7"/>
    </row>
    <row r="539" spans="4:21" x14ac:dyDescent="0.25">
      <c r="D539" s="7"/>
      <c r="E539" s="1"/>
      <c r="H539" s="7"/>
      <c r="U539" s="7"/>
    </row>
    <row r="540" spans="4:21" x14ac:dyDescent="0.25">
      <c r="D540" s="7"/>
      <c r="E540" s="1"/>
      <c r="H540" s="7"/>
      <c r="U540" s="7"/>
    </row>
    <row r="541" spans="4:21" x14ac:dyDescent="0.25">
      <c r="D541" s="7"/>
      <c r="E541" s="1"/>
      <c r="H541" s="7"/>
      <c r="U541" s="7"/>
    </row>
    <row r="542" spans="4:21" x14ac:dyDescent="0.25">
      <c r="D542" s="7"/>
      <c r="E542" s="1"/>
      <c r="H542" s="7"/>
      <c r="U542" s="7"/>
    </row>
    <row r="543" spans="4:21" x14ac:dyDescent="0.25">
      <c r="D543" s="7"/>
      <c r="E543" s="1"/>
      <c r="H543" s="7"/>
      <c r="U543" s="7"/>
    </row>
    <row r="544" spans="4:21" x14ac:dyDescent="0.25">
      <c r="D544" s="7"/>
      <c r="E544" s="1"/>
      <c r="H544" s="7"/>
      <c r="U544" s="7"/>
    </row>
    <row r="545" spans="4:21" x14ac:dyDescent="0.25">
      <c r="D545" s="7"/>
      <c r="E545" s="1"/>
      <c r="H545" s="7"/>
      <c r="U545" s="7"/>
    </row>
    <row r="546" spans="4:21" x14ac:dyDescent="0.25">
      <c r="D546" s="7"/>
      <c r="E546" s="1"/>
      <c r="H546" s="7"/>
      <c r="U546" s="7"/>
    </row>
    <row r="547" spans="4:21" x14ac:dyDescent="0.25">
      <c r="D547" s="7"/>
      <c r="E547" s="1"/>
      <c r="H547" s="7"/>
      <c r="U547" s="7"/>
    </row>
    <row r="548" spans="4:21" x14ac:dyDescent="0.25">
      <c r="D548" s="7"/>
      <c r="E548" s="1"/>
      <c r="H548" s="7"/>
      <c r="U548" s="7"/>
    </row>
    <row r="549" spans="4:21" x14ac:dyDescent="0.25">
      <c r="D549" s="7"/>
      <c r="E549" s="1"/>
      <c r="H549" s="7"/>
      <c r="U549" s="7"/>
    </row>
    <row r="550" spans="4:21" x14ac:dyDescent="0.25">
      <c r="D550" s="7"/>
      <c r="E550" s="1"/>
      <c r="H550" s="7"/>
      <c r="U550" s="7"/>
    </row>
    <row r="551" spans="4:21" x14ac:dyDescent="0.25">
      <c r="D551" s="7"/>
      <c r="E551" s="1"/>
      <c r="H551" s="7"/>
      <c r="U551" s="7"/>
    </row>
    <row r="552" spans="4:21" x14ac:dyDescent="0.25">
      <c r="D552" s="7"/>
      <c r="E552" s="1"/>
      <c r="H552" s="7"/>
      <c r="U552" s="7"/>
    </row>
    <row r="553" spans="4:21" x14ac:dyDescent="0.25">
      <c r="D553" s="7"/>
      <c r="E553" s="1"/>
      <c r="H553" s="7"/>
      <c r="U553" s="7"/>
    </row>
    <row r="554" spans="4:21" x14ac:dyDescent="0.25">
      <c r="D554" s="7"/>
      <c r="E554" s="1"/>
      <c r="H554" s="7"/>
      <c r="U554" s="7"/>
    </row>
    <row r="555" spans="4:21" x14ac:dyDescent="0.25">
      <c r="D555" s="7"/>
      <c r="E555" s="1"/>
      <c r="H555" s="7"/>
      <c r="U555" s="7"/>
    </row>
    <row r="556" spans="4:21" x14ac:dyDescent="0.25">
      <c r="D556" s="7"/>
      <c r="E556" s="1"/>
      <c r="H556" s="7"/>
      <c r="U556" s="7"/>
    </row>
    <row r="557" spans="4:21" x14ac:dyDescent="0.25">
      <c r="D557" s="7"/>
      <c r="E557" s="1"/>
      <c r="H557" s="7"/>
      <c r="U557" s="7"/>
    </row>
    <row r="558" spans="4:21" x14ac:dyDescent="0.25">
      <c r="D558" s="7"/>
      <c r="E558" s="1"/>
      <c r="H558" s="7"/>
      <c r="U558" s="7"/>
    </row>
    <row r="559" spans="4:21" x14ac:dyDescent="0.25">
      <c r="D559" s="7"/>
      <c r="E559" s="1"/>
      <c r="H559" s="7"/>
      <c r="U559" s="7"/>
    </row>
    <row r="560" spans="4:21" x14ac:dyDescent="0.25">
      <c r="D560" s="7"/>
      <c r="E560" s="1"/>
      <c r="H560" s="7"/>
      <c r="U560" s="7"/>
    </row>
    <row r="561" spans="4:21" x14ac:dyDescent="0.25">
      <c r="D561" s="7"/>
      <c r="E561" s="1"/>
      <c r="H561" s="7"/>
      <c r="U561" s="7"/>
    </row>
    <row r="562" spans="4:21" x14ac:dyDescent="0.25">
      <c r="D562" s="7"/>
      <c r="E562" s="1"/>
      <c r="H562" s="7"/>
      <c r="U562" s="7"/>
    </row>
    <row r="563" spans="4:21" x14ac:dyDescent="0.25">
      <c r="D563" s="7"/>
      <c r="E563" s="1"/>
      <c r="H563" s="7"/>
      <c r="U563" s="7"/>
    </row>
    <row r="564" spans="4:21" x14ac:dyDescent="0.25">
      <c r="D564" s="7"/>
      <c r="E564" s="1"/>
      <c r="H564" s="7"/>
      <c r="U564" s="7"/>
    </row>
    <row r="565" spans="4:21" x14ac:dyDescent="0.25">
      <c r="D565" s="7"/>
      <c r="E565" s="1"/>
      <c r="H565" s="7"/>
      <c r="U565" s="7"/>
    </row>
    <row r="566" spans="4:21" x14ac:dyDescent="0.25">
      <c r="D566" s="7"/>
      <c r="E566" s="1"/>
      <c r="H566" s="7"/>
      <c r="U566" s="7"/>
    </row>
    <row r="567" spans="4:21" x14ac:dyDescent="0.25">
      <c r="D567" s="7"/>
      <c r="E567" s="1"/>
      <c r="H567" s="7"/>
      <c r="U567" s="7"/>
    </row>
    <row r="568" spans="4:21" x14ac:dyDescent="0.25">
      <c r="D568" s="7"/>
      <c r="E568" s="1"/>
      <c r="H568" s="7"/>
      <c r="U568" s="7"/>
    </row>
    <row r="569" spans="4:21" x14ac:dyDescent="0.25">
      <c r="D569" s="7"/>
      <c r="E569" s="1"/>
      <c r="H569" s="7"/>
      <c r="U569" s="7"/>
    </row>
    <row r="570" spans="4:21" x14ac:dyDescent="0.25">
      <c r="D570" s="7"/>
      <c r="E570" s="1"/>
      <c r="H570" s="7"/>
      <c r="U570" s="7"/>
    </row>
    <row r="571" spans="4:21" x14ac:dyDescent="0.25">
      <c r="D571" s="7"/>
      <c r="E571" s="1"/>
      <c r="H571" s="7"/>
      <c r="U571" s="7"/>
    </row>
    <row r="572" spans="4:21" x14ac:dyDescent="0.25">
      <c r="D572" s="7"/>
      <c r="E572" s="1"/>
      <c r="H572" s="7"/>
      <c r="U572" s="7"/>
    </row>
    <row r="573" spans="4:21" x14ac:dyDescent="0.25">
      <c r="D573" s="7"/>
      <c r="E573" s="1"/>
      <c r="H573" s="7"/>
      <c r="U573" s="7"/>
    </row>
    <row r="574" spans="4:21" x14ac:dyDescent="0.25">
      <c r="D574" s="7"/>
      <c r="E574" s="1"/>
      <c r="H574" s="7"/>
      <c r="U574" s="7"/>
    </row>
    <row r="575" spans="4:21" x14ac:dyDescent="0.25">
      <c r="D575" s="7"/>
      <c r="E575" s="1"/>
      <c r="H575" s="7"/>
      <c r="U575" s="7"/>
    </row>
    <row r="576" spans="4:21" x14ac:dyDescent="0.25">
      <c r="D576" s="7"/>
      <c r="E576" s="1"/>
      <c r="H576" s="7"/>
      <c r="U576" s="7"/>
    </row>
    <row r="577" spans="4:21" x14ac:dyDescent="0.25">
      <c r="D577" s="7"/>
      <c r="E577" s="1"/>
      <c r="H577" s="7"/>
      <c r="U577" s="7"/>
    </row>
    <row r="578" spans="4:21" x14ac:dyDescent="0.25">
      <c r="D578" s="7"/>
      <c r="E578" s="1"/>
      <c r="H578" s="7"/>
      <c r="U578" s="7"/>
    </row>
    <row r="579" spans="4:21" x14ac:dyDescent="0.25">
      <c r="D579" s="7"/>
      <c r="E579" s="1"/>
      <c r="H579" s="7"/>
      <c r="U579" s="7"/>
    </row>
    <row r="580" spans="4:21" x14ac:dyDescent="0.25">
      <c r="D580" s="7"/>
      <c r="E580" s="1"/>
      <c r="H580" s="7"/>
      <c r="U580" s="7"/>
    </row>
    <row r="581" spans="4:21" x14ac:dyDescent="0.25">
      <c r="D581" s="7"/>
      <c r="E581" s="1"/>
      <c r="H581" s="7"/>
      <c r="U581" s="7"/>
    </row>
    <row r="582" spans="4:21" x14ac:dyDescent="0.25">
      <c r="D582" s="7"/>
      <c r="E582" s="1"/>
      <c r="H582" s="7"/>
      <c r="U582" s="7"/>
    </row>
    <row r="583" spans="4:21" x14ac:dyDescent="0.25">
      <c r="D583" s="7"/>
      <c r="E583" s="1"/>
      <c r="H583" s="7"/>
      <c r="U583" s="7"/>
    </row>
    <row r="584" spans="4:21" x14ac:dyDescent="0.25">
      <c r="D584" s="7"/>
      <c r="E584" s="1"/>
      <c r="H584" s="7"/>
      <c r="U584" s="7"/>
    </row>
    <row r="585" spans="4:21" x14ac:dyDescent="0.25">
      <c r="D585" s="7"/>
      <c r="E585" s="1"/>
      <c r="H585" s="7"/>
      <c r="U585" s="7"/>
    </row>
    <row r="586" spans="4:21" x14ac:dyDescent="0.25">
      <c r="D586" s="7"/>
      <c r="E586" s="1"/>
      <c r="H586" s="7"/>
      <c r="U586" s="7"/>
    </row>
    <row r="587" spans="4:21" x14ac:dyDescent="0.25">
      <c r="D587" s="7"/>
      <c r="E587" s="1"/>
      <c r="H587" s="7"/>
      <c r="U587" s="7"/>
    </row>
    <row r="588" spans="4:21" x14ac:dyDescent="0.25">
      <c r="D588" s="7"/>
      <c r="E588" s="1"/>
      <c r="H588" s="7"/>
      <c r="U588" s="7"/>
    </row>
    <row r="589" spans="4:21" x14ac:dyDescent="0.25">
      <c r="D589" s="7"/>
      <c r="E589" s="1"/>
      <c r="H589" s="7"/>
      <c r="U589" s="7"/>
    </row>
    <row r="590" spans="4:21" x14ac:dyDescent="0.25">
      <c r="D590" s="7"/>
      <c r="E590" s="1"/>
      <c r="H590" s="7"/>
      <c r="U590" s="7"/>
    </row>
    <row r="591" spans="4:21" x14ac:dyDescent="0.25">
      <c r="D591" s="7"/>
      <c r="E591" s="1"/>
      <c r="H591" s="7"/>
      <c r="U591" s="7"/>
    </row>
    <row r="592" spans="4:21" x14ac:dyDescent="0.25">
      <c r="D592" s="7"/>
      <c r="E592" s="1"/>
      <c r="H592" s="7"/>
      <c r="U592" s="7"/>
    </row>
    <row r="593" spans="4:21" x14ac:dyDescent="0.25">
      <c r="D593" s="7"/>
      <c r="E593" s="1"/>
      <c r="H593" s="7"/>
      <c r="U593" s="7"/>
    </row>
    <row r="594" spans="4:21" x14ac:dyDescent="0.25">
      <c r="D594" s="7"/>
      <c r="E594" s="1"/>
      <c r="H594" s="7"/>
      <c r="U594" s="7"/>
    </row>
    <row r="595" spans="4:21" x14ac:dyDescent="0.25">
      <c r="D595" s="7"/>
      <c r="E595" s="1"/>
      <c r="H595" s="7"/>
      <c r="U595" s="7"/>
    </row>
    <row r="596" spans="4:21" x14ac:dyDescent="0.25">
      <c r="D596" s="7"/>
      <c r="E596" s="1"/>
      <c r="H596" s="7"/>
      <c r="U596" s="7"/>
    </row>
    <row r="597" spans="4:21" x14ac:dyDescent="0.25">
      <c r="D597" s="7"/>
      <c r="E597" s="1"/>
      <c r="H597" s="7"/>
      <c r="U597" s="7"/>
    </row>
    <row r="598" spans="4:21" x14ac:dyDescent="0.25">
      <c r="D598" s="7"/>
      <c r="E598" s="1"/>
      <c r="H598" s="7"/>
      <c r="U598" s="7"/>
    </row>
    <row r="599" spans="4:21" x14ac:dyDescent="0.25">
      <c r="D599" s="7"/>
      <c r="E599" s="1"/>
      <c r="H599" s="7"/>
      <c r="U599" s="7"/>
    </row>
    <row r="600" spans="4:21" x14ac:dyDescent="0.25">
      <c r="D600" s="7"/>
      <c r="E600" s="1"/>
      <c r="H600" s="7"/>
      <c r="U600" s="7"/>
    </row>
    <row r="601" spans="4:21" x14ac:dyDescent="0.25">
      <c r="D601" s="7"/>
      <c r="E601" s="1"/>
      <c r="H601" s="7"/>
      <c r="U601" s="7"/>
    </row>
    <row r="602" spans="4:21" x14ac:dyDescent="0.25">
      <c r="D602" s="7"/>
      <c r="E602" s="1"/>
      <c r="H602" s="7"/>
      <c r="U602" s="7"/>
    </row>
    <row r="603" spans="4:21" x14ac:dyDescent="0.25">
      <c r="D603" s="7"/>
      <c r="E603" s="1"/>
      <c r="H603" s="7"/>
      <c r="U603" s="7"/>
    </row>
    <row r="604" spans="4:21" x14ac:dyDescent="0.25">
      <c r="D604" s="7"/>
      <c r="E604" s="1"/>
      <c r="H604" s="7"/>
      <c r="U604" s="7"/>
    </row>
    <row r="605" spans="4:21" x14ac:dyDescent="0.25">
      <c r="D605" s="7"/>
      <c r="E605" s="1"/>
      <c r="H605" s="7"/>
      <c r="U605" s="7"/>
    </row>
    <row r="606" spans="4:21" x14ac:dyDescent="0.25">
      <c r="D606" s="7"/>
      <c r="E606" s="1"/>
      <c r="H606" s="7"/>
      <c r="U606" s="7"/>
    </row>
    <row r="607" spans="4:21" x14ac:dyDescent="0.25">
      <c r="D607" s="7"/>
      <c r="E607" s="1"/>
      <c r="H607" s="7"/>
      <c r="U607" s="7"/>
    </row>
    <row r="608" spans="4:21" x14ac:dyDescent="0.25">
      <c r="D608" s="7"/>
      <c r="E608" s="1"/>
      <c r="H608" s="7"/>
      <c r="U608" s="7"/>
    </row>
    <row r="609" spans="4:21" x14ac:dyDescent="0.25">
      <c r="D609" s="7"/>
      <c r="E609" s="1"/>
      <c r="H609" s="7"/>
      <c r="U609" s="7"/>
    </row>
    <row r="610" spans="4:21" x14ac:dyDescent="0.25">
      <c r="D610" s="7"/>
      <c r="E610" s="1"/>
      <c r="H610" s="7"/>
      <c r="U610" s="7"/>
    </row>
    <row r="611" spans="4:21" x14ac:dyDescent="0.25">
      <c r="D611" s="7"/>
      <c r="E611" s="1"/>
      <c r="H611" s="7"/>
      <c r="U611" s="7"/>
    </row>
    <row r="612" spans="4:21" x14ac:dyDescent="0.25">
      <c r="D612" s="7"/>
      <c r="E612" s="1"/>
      <c r="H612" s="7"/>
      <c r="U612" s="7"/>
    </row>
    <row r="613" spans="4:21" x14ac:dyDescent="0.25">
      <c r="D613" s="7"/>
      <c r="E613" s="1"/>
      <c r="H613" s="7"/>
      <c r="U613" s="7"/>
    </row>
    <row r="614" spans="4:21" x14ac:dyDescent="0.25">
      <c r="D614" s="7"/>
      <c r="E614" s="1"/>
      <c r="H614" s="7"/>
      <c r="U614" s="7"/>
    </row>
    <row r="615" spans="4:21" x14ac:dyDescent="0.25">
      <c r="D615" s="7"/>
      <c r="E615" s="1"/>
      <c r="H615" s="7"/>
      <c r="U615" s="7"/>
    </row>
    <row r="616" spans="4:21" x14ac:dyDescent="0.25">
      <c r="D616" s="7"/>
      <c r="E616" s="1"/>
      <c r="H616" s="7"/>
      <c r="U616" s="7"/>
    </row>
    <row r="617" spans="4:21" x14ac:dyDescent="0.25">
      <c r="D617" s="7"/>
      <c r="E617" s="1"/>
      <c r="H617" s="7"/>
      <c r="U617" s="7"/>
    </row>
    <row r="618" spans="4:21" x14ac:dyDescent="0.25">
      <c r="D618" s="7"/>
      <c r="E618" s="1"/>
      <c r="H618" s="7"/>
      <c r="U618" s="7"/>
    </row>
    <row r="619" spans="4:21" x14ac:dyDescent="0.25">
      <c r="D619" s="7"/>
      <c r="E619" s="1"/>
      <c r="H619" s="7"/>
      <c r="U619" s="7"/>
    </row>
    <row r="620" spans="4:21" x14ac:dyDescent="0.25">
      <c r="D620" s="7"/>
      <c r="E620" s="1"/>
      <c r="H620" s="7"/>
      <c r="U620" s="7"/>
    </row>
    <row r="621" spans="4:21" x14ac:dyDescent="0.25">
      <c r="D621" s="7"/>
      <c r="E621" s="1"/>
      <c r="H621" s="7"/>
      <c r="U621" s="7"/>
    </row>
    <row r="622" spans="4:21" x14ac:dyDescent="0.25">
      <c r="D622" s="7"/>
      <c r="E622" s="1"/>
      <c r="H622" s="7"/>
      <c r="U622" s="7"/>
    </row>
    <row r="623" spans="4:21" x14ac:dyDescent="0.25">
      <c r="D623" s="7"/>
      <c r="E623" s="1"/>
      <c r="H623" s="7"/>
      <c r="U623" s="7"/>
    </row>
    <row r="624" spans="4:21" x14ac:dyDescent="0.25">
      <c r="D624" s="7"/>
      <c r="E624" s="1"/>
      <c r="H624" s="7"/>
      <c r="U624" s="7"/>
    </row>
    <row r="625" spans="4:21" x14ac:dyDescent="0.25">
      <c r="D625" s="7"/>
      <c r="E625" s="1"/>
      <c r="H625" s="7"/>
      <c r="U625" s="7"/>
    </row>
    <row r="626" spans="4:21" x14ac:dyDescent="0.25">
      <c r="D626" s="7"/>
      <c r="E626" s="1"/>
      <c r="H626" s="7"/>
      <c r="U626" s="7"/>
    </row>
    <row r="627" spans="4:21" x14ac:dyDescent="0.25">
      <c r="D627" s="7"/>
      <c r="E627" s="1"/>
      <c r="H627" s="7"/>
      <c r="U627" s="7"/>
    </row>
    <row r="628" spans="4:21" x14ac:dyDescent="0.25">
      <c r="D628" s="7"/>
      <c r="E628" s="1"/>
      <c r="H628" s="7"/>
      <c r="U628" s="7"/>
    </row>
    <row r="629" spans="4:21" x14ac:dyDescent="0.25">
      <c r="D629" s="7"/>
      <c r="E629" s="1"/>
      <c r="H629" s="7"/>
      <c r="U629" s="7"/>
    </row>
    <row r="630" spans="4:21" x14ac:dyDescent="0.25">
      <c r="D630" s="7"/>
      <c r="E630" s="1"/>
      <c r="H630" s="7"/>
      <c r="U630" s="7"/>
    </row>
    <row r="631" spans="4:21" x14ac:dyDescent="0.25">
      <c r="D631" s="7"/>
      <c r="E631" s="1"/>
      <c r="H631" s="7"/>
      <c r="U631" s="7"/>
    </row>
    <row r="632" spans="4:21" x14ac:dyDescent="0.25">
      <c r="D632" s="7"/>
      <c r="E632" s="1"/>
      <c r="H632" s="7"/>
      <c r="U632" s="7"/>
    </row>
    <row r="633" spans="4:21" x14ac:dyDescent="0.25">
      <c r="D633" s="7"/>
      <c r="E633" s="1"/>
      <c r="H633" s="7"/>
      <c r="U633" s="7"/>
    </row>
    <row r="634" spans="4:21" x14ac:dyDescent="0.25">
      <c r="D634" s="7"/>
      <c r="E634" s="1"/>
      <c r="H634" s="7"/>
      <c r="U634" s="7"/>
    </row>
    <row r="635" spans="4:21" x14ac:dyDescent="0.25">
      <c r="D635" s="7"/>
      <c r="E635" s="1"/>
      <c r="H635" s="7"/>
      <c r="U635" s="7"/>
    </row>
    <row r="636" spans="4:21" x14ac:dyDescent="0.25">
      <c r="D636" s="7"/>
      <c r="E636" s="1"/>
      <c r="H636" s="7"/>
      <c r="U636" s="7"/>
    </row>
    <row r="637" spans="4:21" x14ac:dyDescent="0.25">
      <c r="D637" s="7"/>
      <c r="E637" s="1"/>
      <c r="H637" s="7"/>
      <c r="U637" s="7"/>
    </row>
    <row r="638" spans="4:21" x14ac:dyDescent="0.25">
      <c r="D638" s="7"/>
      <c r="E638" s="1"/>
      <c r="H638" s="7"/>
      <c r="U638" s="7"/>
    </row>
    <row r="639" spans="4:21" x14ac:dyDescent="0.25">
      <c r="D639" s="7"/>
      <c r="E639" s="1"/>
      <c r="H639" s="7"/>
      <c r="U639" s="7"/>
    </row>
    <row r="640" spans="4:21" x14ac:dyDescent="0.25">
      <c r="D640" s="7"/>
      <c r="E640" s="1"/>
      <c r="H640" s="7"/>
      <c r="U640" s="7"/>
    </row>
    <row r="641" spans="4:21" x14ac:dyDescent="0.25">
      <c r="D641" s="7"/>
      <c r="E641" s="1"/>
      <c r="H641" s="7"/>
      <c r="U641" s="7"/>
    </row>
    <row r="642" spans="4:21" x14ac:dyDescent="0.25">
      <c r="D642" s="7"/>
      <c r="E642" s="1"/>
      <c r="H642" s="7"/>
      <c r="U642" s="7"/>
    </row>
    <row r="643" spans="4:21" x14ac:dyDescent="0.25">
      <c r="D643" s="7"/>
      <c r="E643" s="1"/>
      <c r="H643" s="7"/>
      <c r="U643" s="7"/>
    </row>
    <row r="644" spans="4:21" x14ac:dyDescent="0.25">
      <c r="D644" s="7"/>
      <c r="E644" s="1"/>
      <c r="H644" s="7"/>
      <c r="U644" s="7"/>
    </row>
    <row r="645" spans="4:21" x14ac:dyDescent="0.25">
      <c r="D645" s="7"/>
      <c r="E645" s="1"/>
      <c r="H645" s="7"/>
      <c r="U645" s="7"/>
    </row>
    <row r="646" spans="4:21" x14ac:dyDescent="0.25">
      <c r="D646" s="7"/>
      <c r="E646" s="1"/>
      <c r="H646" s="7"/>
      <c r="U646" s="7"/>
    </row>
    <row r="647" spans="4:21" x14ac:dyDescent="0.25">
      <c r="D647" s="7"/>
      <c r="E647" s="1"/>
      <c r="H647" s="7"/>
      <c r="U647" s="7"/>
    </row>
    <row r="648" spans="4:21" x14ac:dyDescent="0.25">
      <c r="D648" s="7"/>
      <c r="E648" s="1"/>
      <c r="H648" s="7"/>
      <c r="U648" s="7"/>
    </row>
    <row r="649" spans="4:21" x14ac:dyDescent="0.25">
      <c r="D649" s="7"/>
      <c r="E649" s="1"/>
      <c r="H649" s="7"/>
      <c r="U649" s="7"/>
    </row>
    <row r="650" spans="4:21" x14ac:dyDescent="0.25">
      <c r="D650" s="7"/>
      <c r="E650" s="1"/>
      <c r="H650" s="7"/>
      <c r="U650" s="7"/>
    </row>
    <row r="651" spans="4:21" x14ac:dyDescent="0.25">
      <c r="D651" s="7"/>
      <c r="E651" s="1"/>
      <c r="H651" s="7"/>
      <c r="U651" s="7"/>
    </row>
    <row r="652" spans="4:21" x14ac:dyDescent="0.25">
      <c r="D652" s="7"/>
      <c r="E652" s="1"/>
      <c r="H652" s="7"/>
      <c r="U652" s="7"/>
    </row>
    <row r="653" spans="4:21" x14ac:dyDescent="0.25">
      <c r="D653" s="7"/>
      <c r="E653" s="1"/>
      <c r="H653" s="7"/>
      <c r="U653" s="7"/>
    </row>
    <row r="654" spans="4:21" x14ac:dyDescent="0.25">
      <c r="D654" s="7"/>
      <c r="E654" s="1"/>
      <c r="H654" s="7"/>
      <c r="U654" s="7"/>
    </row>
    <row r="655" spans="4:21" x14ac:dyDescent="0.25">
      <c r="D655" s="7"/>
      <c r="E655" s="1"/>
      <c r="H655" s="7"/>
      <c r="U655" s="7"/>
    </row>
    <row r="656" spans="4:21" x14ac:dyDescent="0.25">
      <c r="D656" s="7"/>
      <c r="E656" s="1"/>
      <c r="H656" s="7"/>
      <c r="U656" s="7"/>
    </row>
    <row r="657" spans="4:21" x14ac:dyDescent="0.25">
      <c r="D657" s="7"/>
      <c r="E657" s="1"/>
      <c r="H657" s="7"/>
      <c r="U657" s="7"/>
    </row>
    <row r="658" spans="4:21" x14ac:dyDescent="0.25">
      <c r="D658" s="7"/>
      <c r="E658" s="1"/>
      <c r="H658" s="7"/>
      <c r="U658" s="7"/>
    </row>
    <row r="659" spans="4:21" x14ac:dyDescent="0.25">
      <c r="D659" s="7"/>
      <c r="E659" s="1"/>
      <c r="H659" s="7"/>
      <c r="U659" s="7"/>
    </row>
    <row r="660" spans="4:21" x14ac:dyDescent="0.25">
      <c r="D660" s="7"/>
      <c r="E660" s="1"/>
      <c r="H660" s="7"/>
      <c r="U660" s="7"/>
    </row>
    <row r="661" spans="4:21" x14ac:dyDescent="0.25">
      <c r="D661" s="7"/>
      <c r="E661" s="1"/>
      <c r="H661" s="7"/>
      <c r="U661" s="7"/>
    </row>
    <row r="662" spans="4:21" x14ac:dyDescent="0.25">
      <c r="D662" s="7"/>
      <c r="E662" s="1"/>
      <c r="H662" s="7"/>
      <c r="U662" s="7"/>
    </row>
    <row r="663" spans="4:21" x14ac:dyDescent="0.25">
      <c r="D663" s="7"/>
      <c r="E663" s="1"/>
      <c r="H663" s="7"/>
      <c r="U663" s="7"/>
    </row>
    <row r="664" spans="4:21" x14ac:dyDescent="0.25">
      <c r="D664" s="7"/>
      <c r="E664" s="1"/>
      <c r="H664" s="7"/>
      <c r="U664" s="7"/>
    </row>
    <row r="665" spans="4:21" x14ac:dyDescent="0.25">
      <c r="D665" s="7"/>
      <c r="E665" s="1"/>
      <c r="H665" s="7"/>
      <c r="U665" s="7"/>
    </row>
    <row r="666" spans="4:21" x14ac:dyDescent="0.25">
      <c r="D666" s="7"/>
      <c r="E666" s="1"/>
      <c r="H666" s="7"/>
      <c r="U666" s="7"/>
    </row>
    <row r="667" spans="4:21" x14ac:dyDescent="0.25">
      <c r="D667" s="7"/>
      <c r="E667" s="1"/>
      <c r="H667" s="7"/>
      <c r="U667" s="7"/>
    </row>
    <row r="668" spans="4:21" x14ac:dyDescent="0.25">
      <c r="D668" s="7"/>
      <c r="E668" s="1"/>
      <c r="H668" s="7"/>
      <c r="U668" s="7"/>
    </row>
    <row r="669" spans="4:21" x14ac:dyDescent="0.25">
      <c r="D669" s="7"/>
      <c r="E669" s="1"/>
      <c r="H669" s="7"/>
      <c r="U669" s="7"/>
    </row>
    <row r="670" spans="4:21" x14ac:dyDescent="0.25">
      <c r="D670" s="7"/>
      <c r="E670" s="1"/>
      <c r="H670" s="7"/>
      <c r="U670" s="7"/>
    </row>
    <row r="671" spans="4:21" x14ac:dyDescent="0.25">
      <c r="D671" s="7"/>
      <c r="E671" s="1"/>
      <c r="H671" s="7"/>
      <c r="U671" s="7"/>
    </row>
    <row r="672" spans="4:21" x14ac:dyDescent="0.25">
      <c r="D672" s="7"/>
      <c r="E672" s="1"/>
      <c r="H672" s="7"/>
      <c r="U672" s="7"/>
    </row>
    <row r="673" spans="4:21" x14ac:dyDescent="0.25">
      <c r="D673" s="7"/>
      <c r="E673" s="1"/>
      <c r="H673" s="7"/>
      <c r="U673" s="7"/>
    </row>
    <row r="674" spans="4:21" x14ac:dyDescent="0.25">
      <c r="D674" s="7"/>
      <c r="E674" s="1"/>
      <c r="H674" s="7"/>
      <c r="U674" s="7"/>
    </row>
    <row r="675" spans="4:21" x14ac:dyDescent="0.25">
      <c r="D675" s="7"/>
      <c r="E675" s="1"/>
      <c r="H675" s="7"/>
      <c r="U675" s="7"/>
    </row>
    <row r="676" spans="4:21" x14ac:dyDescent="0.25">
      <c r="D676" s="7"/>
      <c r="E676" s="1"/>
      <c r="H676" s="7"/>
      <c r="U676" s="7"/>
    </row>
    <row r="677" spans="4:21" x14ac:dyDescent="0.25">
      <c r="D677" s="7"/>
      <c r="E677" s="1"/>
      <c r="H677" s="7"/>
      <c r="U677" s="7"/>
    </row>
    <row r="678" spans="4:21" x14ac:dyDescent="0.25">
      <c r="D678" s="7"/>
      <c r="E678" s="1"/>
      <c r="H678" s="7"/>
      <c r="U678" s="7"/>
    </row>
    <row r="679" spans="4:21" x14ac:dyDescent="0.25">
      <c r="D679" s="7"/>
      <c r="E679" s="1"/>
      <c r="H679" s="7"/>
      <c r="U679" s="7"/>
    </row>
    <row r="680" spans="4:21" x14ac:dyDescent="0.25">
      <c r="D680" s="7"/>
      <c r="E680" s="1"/>
      <c r="H680" s="7"/>
      <c r="U680" s="7"/>
    </row>
    <row r="681" spans="4:21" x14ac:dyDescent="0.25">
      <c r="D681" s="7"/>
      <c r="E681" s="1"/>
      <c r="H681" s="7"/>
      <c r="U681" s="7"/>
    </row>
    <row r="682" spans="4:21" x14ac:dyDescent="0.25">
      <c r="D682" s="7"/>
      <c r="E682" s="1"/>
      <c r="H682" s="7"/>
      <c r="U682" s="7"/>
    </row>
    <row r="683" spans="4:21" x14ac:dyDescent="0.25">
      <c r="D683" s="7"/>
      <c r="E683" s="1"/>
      <c r="H683" s="7"/>
      <c r="U683" s="7"/>
    </row>
    <row r="684" spans="4:21" x14ac:dyDescent="0.25">
      <c r="D684" s="7"/>
      <c r="E684" s="1"/>
      <c r="H684" s="7"/>
      <c r="U684" s="7"/>
    </row>
    <row r="685" spans="4:21" x14ac:dyDescent="0.25">
      <c r="D685" s="7"/>
      <c r="E685" s="1"/>
      <c r="H685" s="7"/>
      <c r="U685" s="7"/>
    </row>
    <row r="686" spans="4:21" x14ac:dyDescent="0.25">
      <c r="D686" s="7"/>
      <c r="E686" s="1"/>
      <c r="H686" s="7"/>
      <c r="U686" s="7"/>
    </row>
    <row r="687" spans="4:21" x14ac:dyDescent="0.25">
      <c r="D687" s="7"/>
      <c r="E687" s="1"/>
      <c r="H687" s="7"/>
      <c r="U687" s="7"/>
    </row>
    <row r="688" spans="4:21" x14ac:dyDescent="0.25">
      <c r="D688" s="7"/>
      <c r="E688" s="1"/>
      <c r="H688" s="7"/>
      <c r="U688" s="7"/>
    </row>
    <row r="689" spans="4:21" x14ac:dyDescent="0.25">
      <c r="D689" s="7"/>
      <c r="E689" s="1"/>
      <c r="H689" s="7"/>
      <c r="U689" s="7"/>
    </row>
    <row r="690" spans="4:21" x14ac:dyDescent="0.25">
      <c r="D690" s="7"/>
      <c r="E690" s="1"/>
      <c r="H690" s="7"/>
      <c r="U690" s="7"/>
    </row>
    <row r="691" spans="4:21" x14ac:dyDescent="0.25">
      <c r="D691" s="7"/>
      <c r="E691" s="1"/>
      <c r="H691" s="7"/>
      <c r="U691" s="7"/>
    </row>
    <row r="692" spans="4:21" x14ac:dyDescent="0.25">
      <c r="D692" s="7"/>
      <c r="E692" s="1"/>
      <c r="H692" s="7"/>
      <c r="U692" s="7"/>
    </row>
    <row r="693" spans="4:21" x14ac:dyDescent="0.25">
      <c r="D693" s="7"/>
      <c r="E693" s="1"/>
      <c r="H693" s="7"/>
      <c r="U693" s="7"/>
    </row>
    <row r="694" spans="4:21" x14ac:dyDescent="0.25">
      <c r="D694" s="7"/>
      <c r="E694" s="1"/>
      <c r="H694" s="7"/>
      <c r="U694" s="7"/>
    </row>
    <row r="695" spans="4:21" x14ac:dyDescent="0.25">
      <c r="D695" s="7"/>
      <c r="E695" s="1"/>
      <c r="H695" s="7"/>
      <c r="U695" s="7"/>
    </row>
    <row r="696" spans="4:21" x14ac:dyDescent="0.25">
      <c r="D696" s="7"/>
      <c r="E696" s="1"/>
      <c r="H696" s="7"/>
      <c r="U696" s="7"/>
    </row>
    <row r="697" spans="4:21" x14ac:dyDescent="0.25">
      <c r="D697" s="7"/>
      <c r="E697" s="1"/>
      <c r="H697" s="7"/>
      <c r="U697" s="7"/>
    </row>
    <row r="698" spans="4:21" x14ac:dyDescent="0.25">
      <c r="D698" s="7"/>
      <c r="E698" s="1"/>
      <c r="H698" s="7"/>
      <c r="U698" s="7"/>
    </row>
    <row r="699" spans="4:21" x14ac:dyDescent="0.25">
      <c r="D699" s="7"/>
      <c r="E699" s="1"/>
      <c r="H699" s="7"/>
      <c r="U699" s="7"/>
    </row>
    <row r="700" spans="4:21" x14ac:dyDescent="0.25">
      <c r="D700" s="7"/>
      <c r="E700" s="1"/>
      <c r="H700" s="7"/>
      <c r="U700" s="7"/>
    </row>
    <row r="701" spans="4:21" x14ac:dyDescent="0.25">
      <c r="D701" s="7"/>
      <c r="E701" s="1"/>
      <c r="H701" s="7"/>
      <c r="U701" s="7"/>
    </row>
    <row r="702" spans="4:21" x14ac:dyDescent="0.25">
      <c r="D702" s="7"/>
      <c r="E702" s="1"/>
      <c r="H702" s="7"/>
      <c r="U702" s="7"/>
    </row>
    <row r="703" spans="4:21" x14ac:dyDescent="0.25">
      <c r="D703" s="7"/>
      <c r="E703" s="1"/>
      <c r="H703" s="7"/>
      <c r="U703" s="7"/>
    </row>
    <row r="704" spans="4:21" x14ac:dyDescent="0.25">
      <c r="D704" s="7"/>
      <c r="E704" s="1"/>
      <c r="H704" s="7"/>
      <c r="U704" s="7"/>
    </row>
    <row r="705" spans="4:21" x14ac:dyDescent="0.25">
      <c r="D705" s="7"/>
      <c r="E705" s="1"/>
      <c r="H705" s="7"/>
      <c r="U705" s="7"/>
    </row>
    <row r="706" spans="4:21" x14ac:dyDescent="0.25">
      <c r="D706" s="7"/>
      <c r="E706" s="1"/>
      <c r="H706" s="7"/>
      <c r="U706" s="7"/>
    </row>
    <row r="707" spans="4:21" x14ac:dyDescent="0.25">
      <c r="D707" s="7"/>
      <c r="E707" s="1"/>
      <c r="H707" s="7"/>
      <c r="U707" s="7"/>
    </row>
    <row r="708" spans="4:21" x14ac:dyDescent="0.25">
      <c r="D708" s="7"/>
      <c r="E708" s="1"/>
      <c r="H708" s="7"/>
      <c r="U708" s="7"/>
    </row>
    <row r="709" spans="4:21" x14ac:dyDescent="0.25">
      <c r="D709" s="7"/>
      <c r="E709" s="1"/>
      <c r="H709" s="7"/>
      <c r="U709" s="7"/>
    </row>
    <row r="710" spans="4:21" x14ac:dyDescent="0.25">
      <c r="D710" s="7"/>
      <c r="E710" s="1"/>
      <c r="H710" s="7"/>
      <c r="U710" s="7"/>
    </row>
    <row r="711" spans="4:21" x14ac:dyDescent="0.25">
      <c r="D711" s="7"/>
      <c r="E711" s="1"/>
      <c r="H711" s="7"/>
      <c r="U711" s="7"/>
    </row>
    <row r="712" spans="4:21" x14ac:dyDescent="0.25">
      <c r="D712" s="7"/>
      <c r="E712" s="1"/>
      <c r="H712" s="7"/>
      <c r="U712" s="7"/>
    </row>
    <row r="713" spans="4:21" x14ac:dyDescent="0.25">
      <c r="D713" s="7"/>
      <c r="E713" s="1"/>
      <c r="H713" s="7"/>
      <c r="U713" s="7"/>
    </row>
    <row r="714" spans="4:21" x14ac:dyDescent="0.25">
      <c r="D714" s="7"/>
      <c r="E714" s="1"/>
      <c r="H714" s="7"/>
      <c r="U714" s="7"/>
    </row>
    <row r="715" spans="4:21" x14ac:dyDescent="0.25">
      <c r="D715" s="7"/>
      <c r="E715" s="1"/>
      <c r="H715" s="7"/>
      <c r="U715" s="7"/>
    </row>
    <row r="716" spans="4:21" x14ac:dyDescent="0.25">
      <c r="D716" s="7"/>
      <c r="E716" s="1"/>
      <c r="H716" s="7"/>
      <c r="U716" s="7"/>
    </row>
    <row r="717" spans="4:21" x14ac:dyDescent="0.25">
      <c r="D717" s="7"/>
      <c r="E717" s="1"/>
      <c r="H717" s="7"/>
      <c r="U717" s="7"/>
    </row>
    <row r="718" spans="4:21" x14ac:dyDescent="0.25">
      <c r="D718" s="7"/>
      <c r="E718" s="1"/>
      <c r="H718" s="7"/>
      <c r="U718" s="7"/>
    </row>
    <row r="719" spans="4:21" x14ac:dyDescent="0.25">
      <c r="D719" s="7"/>
      <c r="E719" s="1"/>
      <c r="H719" s="7"/>
      <c r="U719" s="7"/>
    </row>
    <row r="720" spans="4:21" x14ac:dyDescent="0.25">
      <c r="D720" s="7"/>
      <c r="E720" s="1"/>
      <c r="H720" s="7"/>
      <c r="U720" s="7"/>
    </row>
    <row r="721" spans="4:21" x14ac:dyDescent="0.25">
      <c r="D721" s="7"/>
      <c r="E721" s="1"/>
      <c r="H721" s="7"/>
      <c r="U721" s="7"/>
    </row>
    <row r="722" spans="4:21" x14ac:dyDescent="0.25">
      <c r="D722" s="7"/>
      <c r="E722" s="1"/>
      <c r="H722" s="7"/>
      <c r="U722" s="7"/>
    </row>
    <row r="723" spans="4:21" x14ac:dyDescent="0.25">
      <c r="D723" s="7"/>
      <c r="E723" s="1"/>
      <c r="H723" s="7"/>
      <c r="U723" s="7"/>
    </row>
    <row r="724" spans="4:21" x14ac:dyDescent="0.25">
      <c r="D724" s="7"/>
      <c r="E724" s="1"/>
      <c r="H724" s="7"/>
      <c r="U724" s="7"/>
    </row>
    <row r="725" spans="4:21" x14ac:dyDescent="0.25">
      <c r="D725" s="7"/>
      <c r="E725" s="1"/>
      <c r="H725" s="7"/>
      <c r="U725" s="7"/>
    </row>
    <row r="726" spans="4:21" x14ac:dyDescent="0.25">
      <c r="D726" s="7"/>
      <c r="E726" s="1"/>
      <c r="H726" s="7"/>
      <c r="U726" s="7"/>
    </row>
    <row r="727" spans="4:21" x14ac:dyDescent="0.25">
      <c r="D727" s="7"/>
      <c r="E727" s="1"/>
      <c r="H727" s="7"/>
      <c r="U727" s="7"/>
    </row>
    <row r="728" spans="4:21" x14ac:dyDescent="0.25">
      <c r="D728" s="7"/>
      <c r="E728" s="1"/>
      <c r="H728" s="7"/>
      <c r="U728" s="7"/>
    </row>
    <row r="729" spans="4:21" x14ac:dyDescent="0.25">
      <c r="D729" s="7"/>
      <c r="E729" s="1"/>
      <c r="H729" s="7"/>
      <c r="U729" s="7"/>
    </row>
    <row r="730" spans="4:21" x14ac:dyDescent="0.25">
      <c r="D730" s="7"/>
      <c r="E730" s="1"/>
      <c r="H730" s="7"/>
      <c r="U730" s="7"/>
    </row>
    <row r="731" spans="4:21" x14ac:dyDescent="0.25">
      <c r="D731" s="7"/>
      <c r="E731" s="1"/>
      <c r="H731" s="7"/>
      <c r="U731" s="7"/>
    </row>
    <row r="732" spans="4:21" x14ac:dyDescent="0.25">
      <c r="D732" s="7"/>
      <c r="E732" s="1"/>
      <c r="H732" s="7"/>
      <c r="U732" s="7"/>
    </row>
    <row r="733" spans="4:21" x14ac:dyDescent="0.25">
      <c r="D733" s="7"/>
      <c r="E733" s="1"/>
      <c r="H733" s="7"/>
      <c r="U733" s="7"/>
    </row>
    <row r="734" spans="4:21" x14ac:dyDescent="0.25">
      <c r="D734" s="7"/>
      <c r="E734" s="1"/>
      <c r="H734" s="7"/>
      <c r="U734" s="7"/>
    </row>
    <row r="735" spans="4:21" x14ac:dyDescent="0.25">
      <c r="D735" s="7"/>
      <c r="E735" s="1"/>
      <c r="H735" s="7"/>
      <c r="U735" s="7"/>
    </row>
    <row r="736" spans="4:21" x14ac:dyDescent="0.25">
      <c r="D736" s="7"/>
      <c r="E736" s="1"/>
      <c r="H736" s="7"/>
      <c r="U736" s="7"/>
    </row>
    <row r="737" spans="4:21" x14ac:dyDescent="0.25">
      <c r="D737" s="7"/>
      <c r="E737" s="1"/>
      <c r="H737" s="7"/>
      <c r="U737" s="7"/>
    </row>
    <row r="738" spans="4:21" x14ac:dyDescent="0.25">
      <c r="D738" s="7"/>
      <c r="E738" s="1"/>
      <c r="H738" s="7"/>
      <c r="U738" s="7"/>
    </row>
    <row r="739" spans="4:21" x14ac:dyDescent="0.25">
      <c r="D739" s="7"/>
      <c r="E739" s="1"/>
      <c r="H739" s="7"/>
      <c r="U739" s="7"/>
    </row>
    <row r="740" spans="4:21" x14ac:dyDescent="0.25">
      <c r="D740" s="7"/>
      <c r="E740" s="1"/>
      <c r="H740" s="7"/>
      <c r="U740" s="7"/>
    </row>
    <row r="741" spans="4:21" x14ac:dyDescent="0.25">
      <c r="D741" s="7"/>
      <c r="E741" s="1"/>
      <c r="H741" s="7"/>
      <c r="U741" s="7"/>
    </row>
    <row r="742" spans="4:21" x14ac:dyDescent="0.25">
      <c r="D742" s="7"/>
      <c r="E742" s="1"/>
      <c r="H742" s="7"/>
      <c r="U742" s="7"/>
    </row>
    <row r="743" spans="4:21" x14ac:dyDescent="0.25">
      <c r="D743" s="7"/>
      <c r="E743" s="1"/>
      <c r="H743" s="7"/>
      <c r="U743" s="7"/>
    </row>
    <row r="744" spans="4:21" x14ac:dyDescent="0.25">
      <c r="D744" s="7"/>
      <c r="E744" s="1"/>
      <c r="H744" s="7"/>
      <c r="U744" s="7"/>
    </row>
    <row r="745" spans="4:21" x14ac:dyDescent="0.25">
      <c r="D745" s="7"/>
      <c r="E745" s="1"/>
      <c r="H745" s="7"/>
      <c r="U745" s="7"/>
    </row>
    <row r="746" spans="4:21" x14ac:dyDescent="0.25">
      <c r="D746" s="7"/>
      <c r="E746" s="1"/>
      <c r="H746" s="7"/>
      <c r="U746" s="7"/>
    </row>
    <row r="747" spans="4:21" x14ac:dyDescent="0.25">
      <c r="D747" s="7"/>
      <c r="E747" s="1"/>
      <c r="H747" s="7"/>
      <c r="U747" s="7"/>
    </row>
    <row r="748" spans="4:21" x14ac:dyDescent="0.25">
      <c r="D748" s="7"/>
      <c r="E748" s="1"/>
      <c r="H748" s="7"/>
      <c r="U748" s="7"/>
    </row>
    <row r="749" spans="4:21" x14ac:dyDescent="0.25">
      <c r="D749" s="7"/>
      <c r="E749" s="1"/>
      <c r="H749" s="7"/>
      <c r="U749" s="7"/>
    </row>
    <row r="750" spans="4:21" x14ac:dyDescent="0.25">
      <c r="D750" s="7"/>
      <c r="E750" s="1"/>
      <c r="H750" s="7"/>
      <c r="U750" s="7"/>
    </row>
    <row r="751" spans="4:21" x14ac:dyDescent="0.25">
      <c r="D751" s="7"/>
      <c r="E751" s="1"/>
      <c r="H751" s="7"/>
      <c r="U751" s="7"/>
    </row>
    <row r="752" spans="4:21" x14ac:dyDescent="0.25">
      <c r="D752" s="7"/>
      <c r="E752" s="1"/>
      <c r="H752" s="7"/>
      <c r="U752" s="7"/>
    </row>
    <row r="753" spans="4:21" x14ac:dyDescent="0.25">
      <c r="D753" s="7"/>
      <c r="E753" s="1"/>
      <c r="H753" s="7"/>
      <c r="U753" s="7"/>
    </row>
    <row r="754" spans="4:21" x14ac:dyDescent="0.25">
      <c r="D754" s="7"/>
      <c r="E754" s="1"/>
      <c r="H754" s="7"/>
      <c r="U754" s="7"/>
    </row>
    <row r="755" spans="4:21" x14ac:dyDescent="0.25">
      <c r="D755" s="7"/>
      <c r="E755" s="1"/>
      <c r="H755" s="7"/>
      <c r="U755" s="7"/>
    </row>
    <row r="756" spans="4:21" x14ac:dyDescent="0.25">
      <c r="D756" s="7"/>
      <c r="E756" s="1"/>
      <c r="H756" s="7"/>
      <c r="U756" s="7"/>
    </row>
    <row r="757" spans="4:21" x14ac:dyDescent="0.25">
      <c r="D757" s="7"/>
      <c r="E757" s="1"/>
      <c r="H757" s="7"/>
      <c r="U757" s="7"/>
    </row>
    <row r="758" spans="4:21" x14ac:dyDescent="0.25">
      <c r="D758" s="7"/>
      <c r="E758" s="1"/>
      <c r="H758" s="7"/>
      <c r="U758" s="7"/>
    </row>
    <row r="759" spans="4:21" x14ac:dyDescent="0.25">
      <c r="D759" s="7"/>
      <c r="E759" s="1"/>
      <c r="H759" s="7"/>
      <c r="U759" s="7"/>
    </row>
    <row r="760" spans="4:21" x14ac:dyDescent="0.25">
      <c r="D760" s="7"/>
      <c r="E760" s="1"/>
      <c r="H760" s="7"/>
      <c r="U760" s="7"/>
    </row>
    <row r="761" spans="4:21" x14ac:dyDescent="0.25">
      <c r="D761" s="7"/>
      <c r="E761" s="1"/>
      <c r="H761" s="7"/>
      <c r="U761" s="7"/>
    </row>
    <row r="762" spans="4:21" x14ac:dyDescent="0.25">
      <c r="D762" s="7"/>
      <c r="E762" s="1"/>
      <c r="H762" s="7"/>
      <c r="U762" s="7"/>
    </row>
    <row r="763" spans="4:21" x14ac:dyDescent="0.25">
      <c r="D763" s="7"/>
      <c r="E763" s="1"/>
      <c r="H763" s="7"/>
      <c r="U763" s="7"/>
    </row>
    <row r="764" spans="4:21" x14ac:dyDescent="0.25">
      <c r="D764" s="7"/>
      <c r="E764" s="1"/>
      <c r="H764" s="7"/>
      <c r="U764" s="7"/>
    </row>
    <row r="765" spans="4:21" x14ac:dyDescent="0.25">
      <c r="D765" s="7"/>
      <c r="E765" s="1"/>
      <c r="H765" s="7"/>
      <c r="U765" s="7"/>
    </row>
    <row r="766" spans="4:21" x14ac:dyDescent="0.25">
      <c r="D766" s="7"/>
      <c r="E766" s="1"/>
      <c r="H766" s="7"/>
      <c r="U766" s="7"/>
    </row>
    <row r="767" spans="4:21" x14ac:dyDescent="0.25">
      <c r="D767" s="7"/>
      <c r="E767" s="1"/>
      <c r="H767" s="7"/>
      <c r="U767" s="7"/>
    </row>
    <row r="768" spans="4:21" x14ac:dyDescent="0.25">
      <c r="D768" s="7"/>
      <c r="E768" s="1"/>
      <c r="H768" s="7"/>
      <c r="U768" s="7"/>
    </row>
    <row r="769" spans="4:21" x14ac:dyDescent="0.25">
      <c r="D769" s="7"/>
      <c r="E769" s="1"/>
      <c r="H769" s="7"/>
      <c r="U769" s="7"/>
    </row>
    <row r="770" spans="4:21" x14ac:dyDescent="0.25">
      <c r="D770" s="7"/>
      <c r="E770" s="1"/>
      <c r="H770" s="7"/>
      <c r="U770" s="7"/>
    </row>
    <row r="771" spans="4:21" x14ac:dyDescent="0.25">
      <c r="D771" s="7"/>
      <c r="E771" s="1"/>
      <c r="H771" s="7"/>
      <c r="U771" s="7"/>
    </row>
    <row r="772" spans="4:21" x14ac:dyDescent="0.25">
      <c r="D772" s="7"/>
      <c r="E772" s="1"/>
      <c r="H772" s="7"/>
      <c r="U772" s="7"/>
    </row>
    <row r="773" spans="4:21" x14ac:dyDescent="0.25">
      <c r="D773" s="7"/>
      <c r="E773" s="1"/>
      <c r="H773" s="7"/>
      <c r="U773" s="7"/>
    </row>
    <row r="774" spans="4:21" x14ac:dyDescent="0.25">
      <c r="D774" s="7"/>
      <c r="E774" s="1"/>
      <c r="H774" s="7"/>
      <c r="U774" s="7"/>
    </row>
    <row r="775" spans="4:21" x14ac:dyDescent="0.25">
      <c r="D775" s="7"/>
      <c r="E775" s="1"/>
      <c r="H775" s="7"/>
      <c r="U775" s="7"/>
    </row>
    <row r="776" spans="4:21" x14ac:dyDescent="0.25">
      <c r="D776" s="7"/>
      <c r="E776" s="1"/>
      <c r="H776" s="7"/>
      <c r="U776" s="7"/>
    </row>
    <row r="777" spans="4:21" x14ac:dyDescent="0.25">
      <c r="D777" s="7"/>
      <c r="E777" s="1"/>
      <c r="H777" s="7"/>
      <c r="U777" s="7"/>
    </row>
    <row r="778" spans="4:21" x14ac:dyDescent="0.25">
      <c r="D778" s="7"/>
      <c r="E778" s="1"/>
      <c r="H778" s="7"/>
      <c r="U778" s="7"/>
    </row>
    <row r="779" spans="4:21" x14ac:dyDescent="0.25">
      <c r="D779" s="7"/>
      <c r="E779" s="1"/>
      <c r="H779" s="7"/>
      <c r="U779" s="7"/>
    </row>
    <row r="780" spans="4:21" x14ac:dyDescent="0.25">
      <c r="D780" s="7"/>
      <c r="E780" s="1"/>
      <c r="H780" s="7"/>
      <c r="U780" s="7"/>
    </row>
    <row r="781" spans="4:21" x14ac:dyDescent="0.25">
      <c r="D781" s="7"/>
      <c r="E781" s="1"/>
      <c r="H781" s="7"/>
      <c r="U781" s="7"/>
    </row>
    <row r="782" spans="4:21" x14ac:dyDescent="0.25">
      <c r="D782" s="7"/>
      <c r="E782" s="1"/>
      <c r="H782" s="7"/>
      <c r="U782" s="7"/>
    </row>
    <row r="783" spans="4:21" x14ac:dyDescent="0.25">
      <c r="D783" s="7"/>
      <c r="E783" s="1"/>
      <c r="H783" s="7"/>
      <c r="U783" s="7"/>
    </row>
    <row r="784" spans="4:21" x14ac:dyDescent="0.25">
      <c r="D784" s="7"/>
      <c r="E784" s="1"/>
      <c r="H784" s="7"/>
      <c r="U784" s="7"/>
    </row>
    <row r="785" spans="4:21" x14ac:dyDescent="0.25">
      <c r="D785" s="7"/>
      <c r="E785" s="1"/>
      <c r="H785" s="7"/>
      <c r="U785" s="7"/>
    </row>
    <row r="786" spans="4:21" x14ac:dyDescent="0.25">
      <c r="D786" s="7"/>
      <c r="E786" s="1"/>
      <c r="H786" s="7"/>
      <c r="U786" s="7"/>
    </row>
    <row r="787" spans="4:21" x14ac:dyDescent="0.25">
      <c r="D787" s="7"/>
      <c r="E787" s="1"/>
      <c r="H787" s="7"/>
      <c r="U787" s="7"/>
    </row>
    <row r="788" spans="4:21" x14ac:dyDescent="0.25">
      <c r="D788" s="7"/>
      <c r="E788" s="1"/>
      <c r="H788" s="7"/>
      <c r="U788" s="7"/>
    </row>
    <row r="789" spans="4:21" x14ac:dyDescent="0.25">
      <c r="D789" s="7"/>
      <c r="E789" s="1"/>
      <c r="H789" s="7"/>
      <c r="U789" s="7"/>
    </row>
    <row r="790" spans="4:21" x14ac:dyDescent="0.25">
      <c r="D790" s="7"/>
      <c r="E790" s="1"/>
      <c r="H790" s="7"/>
      <c r="U790" s="7"/>
    </row>
    <row r="791" spans="4:21" x14ac:dyDescent="0.25">
      <c r="D791" s="7"/>
      <c r="E791" s="1"/>
      <c r="H791" s="7"/>
      <c r="U791" s="7"/>
    </row>
    <row r="792" spans="4:21" x14ac:dyDescent="0.25">
      <c r="D792" s="7"/>
      <c r="E792" s="1"/>
      <c r="H792" s="7"/>
      <c r="U792" s="7"/>
    </row>
    <row r="793" spans="4:21" x14ac:dyDescent="0.25">
      <c r="D793" s="7"/>
      <c r="E793" s="1"/>
      <c r="H793" s="7"/>
      <c r="U793" s="7"/>
    </row>
    <row r="794" spans="4:21" x14ac:dyDescent="0.25">
      <c r="D794" s="7"/>
      <c r="E794" s="1"/>
      <c r="H794" s="7"/>
      <c r="U794" s="7"/>
    </row>
    <row r="795" spans="4:21" x14ac:dyDescent="0.25">
      <c r="D795" s="7"/>
      <c r="E795" s="1"/>
      <c r="H795" s="7"/>
      <c r="U795" s="7"/>
    </row>
    <row r="796" spans="4:21" x14ac:dyDescent="0.25">
      <c r="D796" s="7"/>
      <c r="E796" s="1"/>
      <c r="H796" s="7"/>
      <c r="U796" s="7"/>
    </row>
    <row r="797" spans="4:21" x14ac:dyDescent="0.25">
      <c r="D797" s="7"/>
      <c r="E797" s="1"/>
      <c r="H797" s="7"/>
      <c r="U797" s="7"/>
    </row>
    <row r="798" spans="4:21" x14ac:dyDescent="0.25">
      <c r="D798" s="7"/>
      <c r="E798" s="1"/>
      <c r="H798" s="7"/>
      <c r="U798" s="7"/>
    </row>
    <row r="799" spans="4:21" x14ac:dyDescent="0.25">
      <c r="D799" s="7"/>
      <c r="E799" s="1"/>
      <c r="H799" s="7"/>
      <c r="U799" s="7"/>
    </row>
    <row r="800" spans="4:21" x14ac:dyDescent="0.25">
      <c r="D800" s="7"/>
      <c r="E800" s="1"/>
      <c r="H800" s="7"/>
      <c r="U800" s="7"/>
    </row>
    <row r="801" spans="4:21" x14ac:dyDescent="0.25">
      <c r="D801" s="7"/>
      <c r="E801" s="1"/>
      <c r="H801" s="7"/>
      <c r="U801" s="7"/>
    </row>
    <row r="802" spans="4:21" x14ac:dyDescent="0.25">
      <c r="D802" s="7"/>
      <c r="E802" s="1"/>
      <c r="H802" s="7"/>
      <c r="U802" s="7"/>
    </row>
    <row r="803" spans="4:21" x14ac:dyDescent="0.25">
      <c r="D803" s="7"/>
      <c r="E803" s="1"/>
      <c r="H803" s="7"/>
      <c r="U803" s="7"/>
    </row>
    <row r="804" spans="4:21" x14ac:dyDescent="0.25">
      <c r="D804" s="7"/>
      <c r="E804" s="1"/>
      <c r="H804" s="7"/>
      <c r="U804" s="7"/>
    </row>
    <row r="805" spans="4:21" x14ac:dyDescent="0.25">
      <c r="D805" s="7"/>
      <c r="E805" s="1"/>
      <c r="H805" s="7"/>
      <c r="U805" s="7"/>
    </row>
    <row r="806" spans="4:21" x14ac:dyDescent="0.25">
      <c r="D806" s="7"/>
      <c r="E806" s="1"/>
      <c r="H806" s="7"/>
      <c r="U806" s="7"/>
    </row>
    <row r="807" spans="4:21" x14ac:dyDescent="0.25">
      <c r="D807" s="7"/>
      <c r="E807" s="1"/>
      <c r="H807" s="7"/>
      <c r="U807" s="7"/>
    </row>
    <row r="808" spans="4:21" x14ac:dyDescent="0.25">
      <c r="D808" s="7"/>
      <c r="E808" s="1"/>
      <c r="H808" s="7"/>
      <c r="U808" s="7"/>
    </row>
    <row r="809" spans="4:21" x14ac:dyDescent="0.25">
      <c r="D809" s="7"/>
      <c r="E809" s="1"/>
      <c r="H809" s="7"/>
      <c r="U809" s="7"/>
    </row>
    <row r="810" spans="4:21" x14ac:dyDescent="0.25">
      <c r="D810" s="7"/>
      <c r="E810" s="1"/>
      <c r="H810" s="7"/>
      <c r="U810" s="7"/>
    </row>
    <row r="811" spans="4:21" x14ac:dyDescent="0.25">
      <c r="D811" s="7"/>
      <c r="E811" s="1"/>
      <c r="H811" s="7"/>
      <c r="U811" s="7"/>
    </row>
    <row r="812" spans="4:21" x14ac:dyDescent="0.25">
      <c r="D812" s="7"/>
      <c r="E812" s="1"/>
      <c r="H812" s="7"/>
      <c r="U812" s="7"/>
    </row>
    <row r="813" spans="4:21" x14ac:dyDescent="0.25">
      <c r="D813" s="7"/>
      <c r="E813" s="1"/>
      <c r="H813" s="7"/>
      <c r="U813" s="7"/>
    </row>
    <row r="814" spans="4:21" x14ac:dyDescent="0.25">
      <c r="D814" s="7"/>
      <c r="E814" s="1"/>
      <c r="H814" s="7"/>
      <c r="U814" s="7"/>
    </row>
    <row r="815" spans="4:21" x14ac:dyDescent="0.25">
      <c r="D815" s="7"/>
      <c r="E815" s="1"/>
      <c r="H815" s="7"/>
      <c r="U815" s="7"/>
    </row>
    <row r="816" spans="4:21" x14ac:dyDescent="0.25">
      <c r="D816" s="7"/>
      <c r="E816" s="1"/>
      <c r="H816" s="7"/>
      <c r="U816" s="7"/>
    </row>
    <row r="817" spans="4:21" x14ac:dyDescent="0.25">
      <c r="D817" s="7"/>
      <c r="E817" s="1"/>
      <c r="H817" s="7"/>
      <c r="U817" s="7"/>
    </row>
    <row r="818" spans="4:21" x14ac:dyDescent="0.25">
      <c r="D818" s="7"/>
      <c r="E818" s="1"/>
      <c r="H818" s="7"/>
      <c r="U818" s="7"/>
    </row>
    <row r="819" spans="4:21" x14ac:dyDescent="0.25">
      <c r="D819" s="7"/>
      <c r="E819" s="1"/>
      <c r="H819" s="7"/>
      <c r="U819" s="7"/>
    </row>
    <row r="820" spans="4:21" x14ac:dyDescent="0.25">
      <c r="D820" s="7"/>
      <c r="E820" s="1"/>
      <c r="H820" s="7"/>
      <c r="U820" s="7"/>
    </row>
    <row r="821" spans="4:21" x14ac:dyDescent="0.25">
      <c r="D821" s="7"/>
      <c r="E821" s="1"/>
      <c r="H821" s="7"/>
      <c r="U821" s="7"/>
    </row>
    <row r="822" spans="4:21" x14ac:dyDescent="0.25">
      <c r="D822" s="7"/>
      <c r="E822" s="1"/>
      <c r="H822" s="7"/>
      <c r="U822" s="7"/>
    </row>
    <row r="823" spans="4:21" x14ac:dyDescent="0.25">
      <c r="D823" s="7"/>
      <c r="E823" s="1"/>
      <c r="H823" s="7"/>
      <c r="U823" s="7"/>
    </row>
    <row r="824" spans="4:21" x14ac:dyDescent="0.25">
      <c r="D824" s="7"/>
      <c r="E824" s="1"/>
      <c r="H824" s="7"/>
      <c r="U824" s="7"/>
    </row>
    <row r="825" spans="4:21" x14ac:dyDescent="0.25">
      <c r="D825" s="7"/>
      <c r="E825" s="1"/>
      <c r="H825" s="7"/>
      <c r="U825" s="7"/>
    </row>
    <row r="826" spans="4:21" x14ac:dyDescent="0.25">
      <c r="D826" s="7"/>
      <c r="E826" s="1"/>
      <c r="H826" s="7"/>
      <c r="U826" s="7"/>
    </row>
    <row r="827" spans="4:21" x14ac:dyDescent="0.25">
      <c r="D827" s="7"/>
      <c r="E827" s="1"/>
      <c r="H827" s="7"/>
      <c r="U827" s="7"/>
    </row>
    <row r="828" spans="4:21" x14ac:dyDescent="0.25">
      <c r="D828" s="7"/>
      <c r="E828" s="1"/>
      <c r="H828" s="7"/>
      <c r="U828" s="7"/>
    </row>
    <row r="829" spans="4:21" x14ac:dyDescent="0.25">
      <c r="D829" s="7"/>
      <c r="E829" s="1"/>
      <c r="H829" s="7"/>
      <c r="U829" s="7"/>
    </row>
    <row r="830" spans="4:21" x14ac:dyDescent="0.25">
      <c r="D830" s="7"/>
      <c r="E830" s="1"/>
      <c r="H830" s="7"/>
      <c r="U830" s="7"/>
    </row>
    <row r="831" spans="4:21" x14ac:dyDescent="0.25">
      <c r="D831" s="7"/>
      <c r="E831" s="1"/>
      <c r="H831" s="7"/>
      <c r="U831" s="7"/>
    </row>
    <row r="832" spans="4:21" x14ac:dyDescent="0.25">
      <c r="D832" s="7"/>
      <c r="E832" s="1"/>
      <c r="H832" s="7"/>
      <c r="U832" s="7"/>
    </row>
    <row r="833" spans="4:21" x14ac:dyDescent="0.25">
      <c r="D833" s="7"/>
      <c r="E833" s="1"/>
      <c r="H833" s="7"/>
      <c r="U833" s="7"/>
    </row>
    <row r="834" spans="4:21" x14ac:dyDescent="0.25">
      <c r="D834" s="7"/>
      <c r="E834" s="1"/>
      <c r="H834" s="7"/>
      <c r="U834" s="7"/>
    </row>
    <row r="835" spans="4:21" x14ac:dyDescent="0.25">
      <c r="D835" s="7"/>
      <c r="E835" s="1"/>
      <c r="H835" s="7"/>
      <c r="U835" s="7"/>
    </row>
    <row r="836" spans="4:21" x14ac:dyDescent="0.25">
      <c r="D836" s="7"/>
      <c r="E836" s="1"/>
      <c r="H836" s="7"/>
      <c r="U836" s="7"/>
    </row>
    <row r="837" spans="4:21" x14ac:dyDescent="0.25">
      <c r="D837" s="7"/>
      <c r="E837" s="1"/>
      <c r="H837" s="7"/>
      <c r="U837" s="7"/>
    </row>
    <row r="838" spans="4:21" x14ac:dyDescent="0.25">
      <c r="D838" s="7"/>
      <c r="E838" s="1"/>
      <c r="H838" s="7"/>
      <c r="U838" s="7"/>
    </row>
    <row r="839" spans="4:21" x14ac:dyDescent="0.25">
      <c r="D839" s="7"/>
      <c r="E839" s="1"/>
      <c r="H839" s="7"/>
      <c r="U839" s="7"/>
    </row>
    <row r="840" spans="4:21" x14ac:dyDescent="0.25">
      <c r="D840" s="7"/>
      <c r="E840" s="1"/>
      <c r="H840" s="7"/>
      <c r="U840" s="7"/>
    </row>
    <row r="841" spans="4:21" x14ac:dyDescent="0.25">
      <c r="D841" s="7"/>
      <c r="E841" s="1"/>
      <c r="H841" s="7"/>
      <c r="U841" s="7"/>
    </row>
    <row r="842" spans="4:21" x14ac:dyDescent="0.25">
      <c r="D842" s="7"/>
      <c r="E842" s="1"/>
      <c r="H842" s="7"/>
      <c r="U842" s="7"/>
    </row>
    <row r="843" spans="4:21" x14ac:dyDescent="0.25">
      <c r="D843" s="7"/>
      <c r="E843" s="1"/>
      <c r="H843" s="7"/>
      <c r="U843" s="7"/>
    </row>
    <row r="844" spans="4:21" x14ac:dyDescent="0.25">
      <c r="D844" s="7"/>
      <c r="E844" s="1"/>
      <c r="H844" s="7"/>
      <c r="U844" s="7"/>
    </row>
    <row r="845" spans="4:21" x14ac:dyDescent="0.25">
      <c r="D845" s="7"/>
      <c r="E845" s="1"/>
      <c r="H845" s="7"/>
      <c r="U845" s="7"/>
    </row>
    <row r="846" spans="4:21" x14ac:dyDescent="0.25">
      <c r="D846" s="7"/>
      <c r="E846" s="1"/>
      <c r="H846" s="7"/>
      <c r="U846" s="7"/>
    </row>
    <row r="847" spans="4:21" x14ac:dyDescent="0.25">
      <c r="D847" s="7"/>
      <c r="E847" s="1"/>
      <c r="H847" s="7"/>
      <c r="U847" s="7"/>
    </row>
    <row r="848" spans="4:21" x14ac:dyDescent="0.25">
      <c r="D848" s="7"/>
      <c r="E848" s="1"/>
      <c r="H848" s="7"/>
      <c r="U848" s="7"/>
    </row>
    <row r="849" spans="4:21" x14ac:dyDescent="0.25">
      <c r="D849" s="7"/>
      <c r="E849" s="1"/>
      <c r="H849" s="7"/>
      <c r="U849" s="7"/>
    </row>
    <row r="850" spans="4:21" x14ac:dyDescent="0.25">
      <c r="D850" s="7"/>
      <c r="E850" s="1"/>
      <c r="H850" s="7"/>
      <c r="U850" s="7"/>
    </row>
    <row r="851" spans="4:21" x14ac:dyDescent="0.25">
      <c r="D851" s="7"/>
      <c r="E851" s="1"/>
      <c r="H851" s="7"/>
      <c r="U851" s="7"/>
    </row>
    <row r="852" spans="4:21" x14ac:dyDescent="0.25">
      <c r="D852" s="7"/>
      <c r="E852" s="1"/>
      <c r="H852" s="7"/>
      <c r="U852" s="7"/>
    </row>
    <row r="853" spans="4:21" x14ac:dyDescent="0.25">
      <c r="D853" s="7"/>
      <c r="E853" s="1"/>
      <c r="H853" s="7"/>
      <c r="U853" s="7"/>
    </row>
    <row r="854" spans="4:21" x14ac:dyDescent="0.25">
      <c r="D854" s="7"/>
      <c r="E854" s="1"/>
      <c r="H854" s="7"/>
      <c r="U854" s="7"/>
    </row>
    <row r="855" spans="4:21" x14ac:dyDescent="0.25">
      <c r="D855" s="7"/>
      <c r="E855" s="1"/>
      <c r="H855" s="7"/>
      <c r="U855" s="7"/>
    </row>
    <row r="856" spans="4:21" x14ac:dyDescent="0.25">
      <c r="D856" s="7"/>
      <c r="E856" s="1"/>
      <c r="H856" s="7"/>
      <c r="U856" s="7"/>
    </row>
    <row r="857" spans="4:21" x14ac:dyDescent="0.25">
      <c r="D857" s="7"/>
      <c r="E857" s="1"/>
      <c r="H857" s="7"/>
      <c r="U857" s="7"/>
    </row>
    <row r="858" spans="4:21" x14ac:dyDescent="0.25">
      <c r="D858" s="7"/>
      <c r="E858" s="1"/>
      <c r="H858" s="7"/>
      <c r="U858" s="7"/>
    </row>
    <row r="859" spans="4:21" x14ac:dyDescent="0.25">
      <c r="D859" s="7"/>
      <c r="E859" s="1"/>
      <c r="H859" s="7"/>
      <c r="U859" s="7"/>
    </row>
    <row r="860" spans="4:21" x14ac:dyDescent="0.25">
      <c r="D860" s="7"/>
      <c r="E860" s="1"/>
      <c r="H860" s="7"/>
      <c r="U860" s="7"/>
    </row>
    <row r="861" spans="4:21" x14ac:dyDescent="0.25">
      <c r="D861" s="7"/>
      <c r="E861" s="1"/>
      <c r="H861" s="7"/>
      <c r="U861" s="7"/>
    </row>
    <row r="862" spans="4:21" x14ac:dyDescent="0.25">
      <c r="D862" s="7"/>
      <c r="E862" s="1"/>
      <c r="H862" s="7"/>
      <c r="U862" s="7"/>
    </row>
    <row r="863" spans="4:21" x14ac:dyDescent="0.25">
      <c r="D863" s="7"/>
      <c r="E863" s="1"/>
      <c r="H863" s="7"/>
      <c r="U863" s="7"/>
    </row>
    <row r="864" spans="4:21" x14ac:dyDescent="0.25">
      <c r="D864" s="7"/>
      <c r="E864" s="1"/>
      <c r="H864" s="7"/>
      <c r="U864" s="7"/>
    </row>
    <row r="865" spans="4:21" x14ac:dyDescent="0.25">
      <c r="D865" s="7"/>
      <c r="E865" s="1"/>
      <c r="H865" s="7"/>
      <c r="U865" s="7"/>
    </row>
    <row r="866" spans="4:21" x14ac:dyDescent="0.25">
      <c r="D866" s="7"/>
      <c r="E866" s="1"/>
      <c r="H866" s="7"/>
      <c r="U866" s="7"/>
    </row>
    <row r="867" spans="4:21" x14ac:dyDescent="0.25">
      <c r="D867" s="7"/>
      <c r="E867" s="1"/>
      <c r="H867" s="7"/>
      <c r="U867" s="7"/>
    </row>
    <row r="868" spans="4:21" x14ac:dyDescent="0.25">
      <c r="D868" s="7"/>
      <c r="E868" s="1"/>
      <c r="H868" s="7"/>
      <c r="U868" s="7"/>
    </row>
    <row r="869" spans="4:21" x14ac:dyDescent="0.25">
      <c r="D869" s="7"/>
      <c r="E869" s="1"/>
      <c r="H869" s="7"/>
      <c r="U869" s="7"/>
    </row>
    <row r="870" spans="4:21" x14ac:dyDescent="0.25">
      <c r="D870" s="7"/>
      <c r="E870" s="1"/>
      <c r="H870" s="7"/>
      <c r="U870" s="7"/>
    </row>
    <row r="871" spans="4:21" x14ac:dyDescent="0.25">
      <c r="D871" s="7"/>
      <c r="E871" s="1"/>
      <c r="H871" s="7"/>
      <c r="U871" s="7"/>
    </row>
    <row r="872" spans="4:21" x14ac:dyDescent="0.25">
      <c r="D872" s="7"/>
      <c r="E872" s="1"/>
      <c r="H872" s="7"/>
      <c r="U872" s="7"/>
    </row>
    <row r="873" spans="4:21" x14ac:dyDescent="0.25">
      <c r="D873" s="7"/>
      <c r="E873" s="1"/>
      <c r="H873" s="7"/>
      <c r="U873" s="7"/>
    </row>
    <row r="874" spans="4:21" x14ac:dyDescent="0.25">
      <c r="D874" s="7"/>
      <c r="E874" s="1"/>
      <c r="H874" s="7"/>
      <c r="U874" s="7"/>
    </row>
    <row r="875" spans="4:21" x14ac:dyDescent="0.25">
      <c r="D875" s="7"/>
      <c r="E875" s="1"/>
      <c r="H875" s="7"/>
      <c r="U875" s="7"/>
    </row>
    <row r="876" spans="4:21" x14ac:dyDescent="0.25">
      <c r="D876" s="7"/>
      <c r="E876" s="1"/>
      <c r="H876" s="7"/>
      <c r="U876" s="7"/>
    </row>
    <row r="877" spans="4:21" x14ac:dyDescent="0.25">
      <c r="D877" s="7"/>
      <c r="E877" s="1"/>
      <c r="H877" s="7"/>
      <c r="U877" s="7"/>
    </row>
    <row r="878" spans="4:21" x14ac:dyDescent="0.25">
      <c r="D878" s="7"/>
      <c r="E878" s="1"/>
      <c r="H878" s="7"/>
      <c r="U878" s="7"/>
    </row>
    <row r="879" spans="4:21" x14ac:dyDescent="0.25">
      <c r="D879" s="7"/>
      <c r="E879" s="1"/>
      <c r="H879" s="7"/>
      <c r="U879" s="7"/>
    </row>
    <row r="880" spans="4:21" x14ac:dyDescent="0.25">
      <c r="D880" s="7"/>
      <c r="E880" s="1"/>
      <c r="H880" s="7"/>
      <c r="U880" s="7"/>
    </row>
    <row r="881" spans="4:21" x14ac:dyDescent="0.25">
      <c r="D881" s="7"/>
      <c r="E881" s="1"/>
      <c r="H881" s="7"/>
      <c r="U881" s="7"/>
    </row>
    <row r="882" spans="4:21" x14ac:dyDescent="0.25">
      <c r="D882" s="7"/>
      <c r="E882" s="1"/>
      <c r="H882" s="7"/>
      <c r="U882" s="7"/>
    </row>
    <row r="883" spans="4:21" x14ac:dyDescent="0.25">
      <c r="D883" s="7"/>
      <c r="E883" s="1"/>
      <c r="H883" s="7"/>
      <c r="U883" s="7"/>
    </row>
    <row r="884" spans="4:21" x14ac:dyDescent="0.25">
      <c r="D884" s="7"/>
      <c r="E884" s="1"/>
      <c r="H884" s="7"/>
      <c r="U884" s="7"/>
    </row>
    <row r="885" spans="4:21" x14ac:dyDescent="0.25">
      <c r="D885" s="7"/>
      <c r="E885" s="1"/>
      <c r="H885" s="7"/>
      <c r="U885" s="7"/>
    </row>
    <row r="886" spans="4:21" x14ac:dyDescent="0.25">
      <c r="D886" s="7"/>
      <c r="E886" s="1"/>
      <c r="H886" s="7"/>
      <c r="U886" s="7"/>
    </row>
    <row r="887" spans="4:21" x14ac:dyDescent="0.25">
      <c r="D887" s="7"/>
      <c r="E887" s="1"/>
      <c r="H887" s="7"/>
      <c r="U887" s="7"/>
    </row>
    <row r="888" spans="4:21" x14ac:dyDescent="0.25">
      <c r="D888" s="7"/>
      <c r="E888" s="1"/>
      <c r="H888" s="7"/>
      <c r="U888" s="7"/>
    </row>
    <row r="889" spans="4:21" x14ac:dyDescent="0.25">
      <c r="D889" s="7"/>
      <c r="E889" s="1"/>
      <c r="H889" s="7"/>
      <c r="U889" s="7"/>
    </row>
    <row r="890" spans="4:21" x14ac:dyDescent="0.25">
      <c r="D890" s="7"/>
      <c r="E890" s="1"/>
      <c r="H890" s="7"/>
      <c r="U890" s="7"/>
    </row>
    <row r="891" spans="4:21" x14ac:dyDescent="0.25">
      <c r="D891" s="7"/>
      <c r="E891" s="1"/>
      <c r="H891" s="7"/>
      <c r="U891" s="7"/>
    </row>
    <row r="892" spans="4:21" x14ac:dyDescent="0.25">
      <c r="D892" s="7"/>
      <c r="E892" s="1"/>
      <c r="H892" s="7"/>
      <c r="U892" s="7"/>
    </row>
    <row r="893" spans="4:21" x14ac:dyDescent="0.25">
      <c r="D893" s="7"/>
      <c r="E893" s="1"/>
      <c r="H893" s="7"/>
      <c r="U893" s="7"/>
    </row>
    <row r="894" spans="4:21" x14ac:dyDescent="0.25">
      <c r="D894" s="7"/>
      <c r="E894" s="1"/>
      <c r="H894" s="7"/>
      <c r="U894" s="7"/>
    </row>
    <row r="895" spans="4:21" x14ac:dyDescent="0.25">
      <c r="D895" s="7"/>
      <c r="E895" s="1"/>
      <c r="H895" s="7"/>
      <c r="U895" s="7"/>
    </row>
    <row r="896" spans="4:21" x14ac:dyDescent="0.25">
      <c r="D896" s="7"/>
      <c r="E896" s="1"/>
      <c r="H896" s="7"/>
      <c r="U896" s="7"/>
    </row>
    <row r="897" spans="4:21" x14ac:dyDescent="0.25">
      <c r="D897" s="7"/>
      <c r="E897" s="1"/>
      <c r="H897" s="7"/>
      <c r="U897" s="7"/>
    </row>
    <row r="898" spans="4:21" x14ac:dyDescent="0.25">
      <c r="D898" s="7"/>
      <c r="E898" s="1"/>
      <c r="H898" s="7"/>
      <c r="U898" s="7"/>
    </row>
    <row r="899" spans="4:21" x14ac:dyDescent="0.25">
      <c r="D899" s="7"/>
      <c r="E899" s="1"/>
      <c r="H899" s="7"/>
      <c r="U899" s="7"/>
    </row>
    <row r="900" spans="4:21" x14ac:dyDescent="0.25">
      <c r="D900" s="7"/>
      <c r="E900" s="1"/>
      <c r="H900" s="7"/>
      <c r="U900" s="7"/>
    </row>
    <row r="901" spans="4:21" x14ac:dyDescent="0.25">
      <c r="D901" s="7"/>
      <c r="E901" s="1"/>
      <c r="H901" s="7"/>
      <c r="U901" s="7"/>
    </row>
    <row r="902" spans="4:21" x14ac:dyDescent="0.25">
      <c r="D902" s="7"/>
      <c r="E902" s="1"/>
      <c r="H902" s="7"/>
      <c r="U902" s="7"/>
    </row>
    <row r="903" spans="4:21" x14ac:dyDescent="0.25">
      <c r="D903" s="7"/>
      <c r="E903" s="1"/>
      <c r="H903" s="7"/>
      <c r="U903" s="7"/>
    </row>
    <row r="904" spans="4:21" x14ac:dyDescent="0.25">
      <c r="D904" s="7"/>
      <c r="E904" s="1"/>
      <c r="H904" s="7"/>
      <c r="U904" s="7"/>
    </row>
    <row r="905" spans="4:21" x14ac:dyDescent="0.25">
      <c r="D905" s="7"/>
      <c r="E905" s="1"/>
      <c r="H905" s="7"/>
      <c r="U905" s="7"/>
    </row>
    <row r="906" spans="4:21" x14ac:dyDescent="0.25">
      <c r="D906" s="7"/>
      <c r="E906" s="1"/>
      <c r="H906" s="7"/>
      <c r="U906" s="7"/>
    </row>
    <row r="907" spans="4:21" x14ac:dyDescent="0.25">
      <c r="D907" s="7"/>
      <c r="E907" s="1"/>
      <c r="H907" s="7"/>
      <c r="U907" s="7"/>
    </row>
    <row r="908" spans="4:21" x14ac:dyDescent="0.25">
      <c r="D908" s="7"/>
      <c r="E908" s="1"/>
      <c r="H908" s="7"/>
      <c r="U908" s="7"/>
    </row>
    <row r="909" spans="4:21" x14ac:dyDescent="0.25">
      <c r="D909" s="7"/>
      <c r="E909" s="1"/>
      <c r="H909" s="7"/>
      <c r="U909" s="7"/>
    </row>
    <row r="910" spans="4:21" x14ac:dyDescent="0.25">
      <c r="D910" s="7"/>
      <c r="E910" s="1"/>
      <c r="H910" s="7"/>
      <c r="U910" s="7"/>
    </row>
    <row r="911" spans="4:21" x14ac:dyDescent="0.25">
      <c r="D911" s="7"/>
      <c r="E911" s="1"/>
      <c r="H911" s="7"/>
      <c r="U911" s="7"/>
    </row>
    <row r="912" spans="4:21" x14ac:dyDescent="0.25">
      <c r="D912" s="7"/>
      <c r="E912" s="1"/>
      <c r="H912" s="7"/>
      <c r="U912" s="7"/>
    </row>
    <row r="913" spans="4:21" x14ac:dyDescent="0.25">
      <c r="D913" s="7"/>
      <c r="E913" s="1"/>
      <c r="H913" s="7"/>
      <c r="U913" s="7"/>
    </row>
    <row r="914" spans="4:21" x14ac:dyDescent="0.25">
      <c r="D914" s="7"/>
      <c r="E914" s="1"/>
      <c r="H914" s="7"/>
      <c r="U914" s="7"/>
    </row>
    <row r="915" spans="4:21" x14ac:dyDescent="0.25">
      <c r="D915" s="7"/>
      <c r="E915" s="1"/>
      <c r="H915" s="7"/>
      <c r="U915" s="7"/>
    </row>
    <row r="916" spans="4:21" x14ac:dyDescent="0.25">
      <c r="D916" s="7"/>
      <c r="E916" s="1"/>
      <c r="H916" s="7"/>
      <c r="U916" s="7"/>
    </row>
    <row r="917" spans="4:21" x14ac:dyDescent="0.25">
      <c r="D917" s="7"/>
      <c r="E917" s="1"/>
      <c r="H917" s="7"/>
      <c r="U917" s="7"/>
    </row>
    <row r="918" spans="4:21" x14ac:dyDescent="0.25">
      <c r="D918" s="7"/>
      <c r="E918" s="1"/>
      <c r="H918" s="7"/>
      <c r="U918" s="7"/>
    </row>
    <row r="919" spans="4:21" x14ac:dyDescent="0.25">
      <c r="D919" s="7"/>
      <c r="E919" s="1"/>
      <c r="H919" s="7"/>
      <c r="U919" s="7"/>
    </row>
    <row r="920" spans="4:21" x14ac:dyDescent="0.25">
      <c r="D920" s="7"/>
      <c r="E920" s="1"/>
      <c r="H920" s="7"/>
      <c r="U920" s="7"/>
    </row>
    <row r="921" spans="4:21" x14ac:dyDescent="0.25">
      <c r="D921" s="7"/>
      <c r="E921" s="1"/>
      <c r="H921" s="7"/>
      <c r="U921" s="7"/>
    </row>
    <row r="922" spans="4:21" x14ac:dyDescent="0.25">
      <c r="D922" s="7"/>
      <c r="E922" s="1"/>
      <c r="H922" s="7"/>
      <c r="U922" s="7"/>
    </row>
    <row r="923" spans="4:21" x14ac:dyDescent="0.25">
      <c r="D923" s="7"/>
      <c r="E923" s="1"/>
      <c r="H923" s="7"/>
      <c r="U923" s="7"/>
    </row>
    <row r="924" spans="4:21" x14ac:dyDescent="0.25">
      <c r="D924" s="7"/>
      <c r="E924" s="1"/>
      <c r="H924" s="7"/>
      <c r="U924" s="7"/>
    </row>
    <row r="925" spans="4:21" x14ac:dyDescent="0.25">
      <c r="D925" s="7"/>
      <c r="E925" s="1"/>
      <c r="H925" s="7"/>
      <c r="U925" s="7"/>
    </row>
    <row r="926" spans="4:21" x14ac:dyDescent="0.25">
      <c r="D926" s="7"/>
      <c r="E926" s="1"/>
      <c r="H926" s="7"/>
      <c r="U926" s="7"/>
    </row>
    <row r="927" spans="4:21" x14ac:dyDescent="0.25">
      <c r="D927" s="7"/>
      <c r="E927" s="1"/>
      <c r="H927" s="7"/>
      <c r="U927" s="7"/>
    </row>
    <row r="928" spans="4:21" x14ac:dyDescent="0.25">
      <c r="D928" s="7"/>
      <c r="E928" s="1"/>
      <c r="H928" s="7"/>
      <c r="U928" s="7"/>
    </row>
    <row r="929" spans="4:21" x14ac:dyDescent="0.25">
      <c r="D929" s="7"/>
      <c r="E929" s="1"/>
      <c r="H929" s="7"/>
      <c r="U929" s="7"/>
    </row>
    <row r="930" spans="4:21" x14ac:dyDescent="0.25">
      <c r="D930" s="7"/>
      <c r="E930" s="1"/>
      <c r="H930" s="7"/>
      <c r="U930" s="7"/>
    </row>
    <row r="931" spans="4:21" x14ac:dyDescent="0.25">
      <c r="D931" s="7"/>
      <c r="E931" s="1"/>
      <c r="H931" s="7"/>
      <c r="U931" s="7"/>
    </row>
    <row r="932" spans="4:21" x14ac:dyDescent="0.25">
      <c r="D932" s="7"/>
      <c r="E932" s="1"/>
      <c r="H932" s="7"/>
      <c r="U932" s="7"/>
    </row>
    <row r="933" spans="4:21" x14ac:dyDescent="0.25">
      <c r="D933" s="7"/>
      <c r="E933" s="1"/>
      <c r="H933" s="7"/>
      <c r="U933" s="7"/>
    </row>
    <row r="934" spans="4:21" x14ac:dyDescent="0.25">
      <c r="D934" s="7"/>
      <c r="E934" s="1"/>
      <c r="H934" s="7"/>
      <c r="U934" s="7"/>
    </row>
    <row r="935" spans="4:21" x14ac:dyDescent="0.25">
      <c r="D935" s="7"/>
      <c r="E935" s="1"/>
      <c r="H935" s="7"/>
      <c r="U935" s="7"/>
    </row>
    <row r="936" spans="4:21" x14ac:dyDescent="0.25">
      <c r="D936" s="7"/>
      <c r="E936" s="1"/>
      <c r="H936" s="7"/>
      <c r="U936" s="7"/>
    </row>
    <row r="937" spans="4:21" x14ac:dyDescent="0.25">
      <c r="D937" s="7"/>
      <c r="E937" s="1"/>
      <c r="H937" s="7"/>
      <c r="U937" s="7"/>
    </row>
    <row r="938" spans="4:21" x14ac:dyDescent="0.25">
      <c r="D938" s="7"/>
      <c r="E938" s="1"/>
      <c r="H938" s="7"/>
      <c r="U938" s="7"/>
    </row>
    <row r="939" spans="4:21" x14ac:dyDescent="0.25">
      <c r="D939" s="7"/>
      <c r="E939" s="1"/>
      <c r="H939" s="7"/>
      <c r="U939" s="7"/>
    </row>
    <row r="940" spans="4:21" x14ac:dyDescent="0.25">
      <c r="D940" s="7"/>
      <c r="E940" s="1"/>
      <c r="H940" s="7"/>
      <c r="U940" s="7"/>
    </row>
    <row r="941" spans="4:21" x14ac:dyDescent="0.25">
      <c r="D941" s="7"/>
      <c r="E941" s="1"/>
      <c r="H941" s="7"/>
      <c r="U941" s="7"/>
    </row>
    <row r="942" spans="4:21" x14ac:dyDescent="0.25">
      <c r="D942" s="7"/>
      <c r="E942" s="1"/>
      <c r="H942" s="7"/>
      <c r="U942" s="7"/>
    </row>
    <row r="943" spans="4:21" x14ac:dyDescent="0.25">
      <c r="D943" s="7"/>
      <c r="E943" s="1"/>
      <c r="H943" s="7"/>
      <c r="U943" s="7"/>
    </row>
    <row r="944" spans="4:21" x14ac:dyDescent="0.25">
      <c r="D944" s="7"/>
      <c r="E944" s="1"/>
      <c r="H944" s="7"/>
      <c r="U944" s="7"/>
    </row>
    <row r="945" spans="4:21" x14ac:dyDescent="0.25">
      <c r="D945" s="7"/>
      <c r="E945" s="1"/>
      <c r="H945" s="7"/>
      <c r="U945" s="7"/>
    </row>
    <row r="946" spans="4:21" x14ac:dyDescent="0.25">
      <c r="D946" s="7"/>
      <c r="E946" s="1"/>
      <c r="H946" s="7"/>
      <c r="U946" s="7"/>
    </row>
    <row r="947" spans="4:21" x14ac:dyDescent="0.25">
      <c r="D947" s="7"/>
      <c r="E947" s="1"/>
      <c r="H947" s="7"/>
      <c r="U947" s="7"/>
    </row>
    <row r="948" spans="4:21" x14ac:dyDescent="0.25">
      <c r="D948" s="7"/>
      <c r="E948" s="1"/>
      <c r="H948" s="7"/>
      <c r="U948" s="7"/>
    </row>
    <row r="949" spans="4:21" x14ac:dyDescent="0.25">
      <c r="D949" s="7"/>
      <c r="E949" s="1"/>
      <c r="H949" s="7"/>
      <c r="U949" s="7"/>
    </row>
    <row r="950" spans="4:21" x14ac:dyDescent="0.25">
      <c r="D950" s="7"/>
      <c r="E950" s="1"/>
      <c r="H950" s="7"/>
      <c r="U950" s="7"/>
    </row>
    <row r="951" spans="4:21" x14ac:dyDescent="0.25">
      <c r="D951" s="7"/>
      <c r="E951" s="1"/>
      <c r="H951" s="7"/>
      <c r="U951" s="7"/>
    </row>
    <row r="952" spans="4:21" x14ac:dyDescent="0.25">
      <c r="D952" s="7"/>
      <c r="E952" s="1"/>
      <c r="H952" s="7"/>
      <c r="U952" s="7"/>
    </row>
    <row r="953" spans="4:21" x14ac:dyDescent="0.25">
      <c r="D953" s="7"/>
      <c r="E953" s="1"/>
      <c r="H953" s="7"/>
      <c r="U953" s="7"/>
    </row>
    <row r="954" spans="4:21" x14ac:dyDescent="0.25">
      <c r="D954" s="7"/>
      <c r="E954" s="1"/>
      <c r="H954" s="7"/>
      <c r="U954" s="7"/>
    </row>
    <row r="955" spans="4:21" x14ac:dyDescent="0.25">
      <c r="D955" s="7"/>
      <c r="E955" s="1"/>
      <c r="H955" s="7"/>
      <c r="U955" s="7"/>
    </row>
    <row r="956" spans="4:21" x14ac:dyDescent="0.25">
      <c r="D956" s="7"/>
      <c r="E956" s="1"/>
      <c r="H956" s="7"/>
      <c r="U956" s="7"/>
    </row>
    <row r="957" spans="4:21" x14ac:dyDescent="0.25">
      <c r="D957" s="7"/>
      <c r="E957" s="1"/>
      <c r="H957" s="7"/>
      <c r="U957" s="7"/>
    </row>
    <row r="958" spans="4:21" x14ac:dyDescent="0.25">
      <c r="D958" s="7"/>
      <c r="E958" s="1"/>
      <c r="H958" s="7"/>
      <c r="U958" s="7"/>
    </row>
    <row r="959" spans="4:21" x14ac:dyDescent="0.25">
      <c r="D959" s="7"/>
      <c r="E959" s="1"/>
      <c r="H959" s="7"/>
      <c r="U959" s="7"/>
    </row>
    <row r="960" spans="4:21" x14ac:dyDescent="0.25">
      <c r="D960" s="7"/>
      <c r="E960" s="1"/>
      <c r="H960" s="7"/>
      <c r="U960" s="7"/>
    </row>
    <row r="961" spans="4:21" x14ac:dyDescent="0.25">
      <c r="D961" s="7"/>
      <c r="E961" s="1"/>
      <c r="H961" s="7"/>
      <c r="U961" s="7"/>
    </row>
    <row r="962" spans="4:21" x14ac:dyDescent="0.25">
      <c r="D962" s="7"/>
      <c r="E962" s="1"/>
      <c r="H962" s="7"/>
      <c r="U962" s="7"/>
    </row>
    <row r="963" spans="4:21" x14ac:dyDescent="0.25">
      <c r="D963" s="7"/>
      <c r="E963" s="1"/>
      <c r="H963" s="7"/>
      <c r="U963" s="7"/>
    </row>
    <row r="964" spans="4:21" x14ac:dyDescent="0.25">
      <c r="D964" s="7"/>
      <c r="E964" s="1"/>
      <c r="H964" s="7"/>
      <c r="U964" s="7"/>
    </row>
    <row r="965" spans="4:21" x14ac:dyDescent="0.25">
      <c r="D965" s="7"/>
      <c r="E965" s="1"/>
      <c r="H965" s="7"/>
      <c r="U965" s="7"/>
    </row>
    <row r="966" spans="4:21" x14ac:dyDescent="0.25">
      <c r="D966" s="7"/>
      <c r="E966" s="1"/>
      <c r="H966" s="7"/>
      <c r="U966" s="7"/>
    </row>
    <row r="967" spans="4:21" x14ac:dyDescent="0.25">
      <c r="D967" s="7"/>
      <c r="E967" s="1"/>
      <c r="H967" s="7"/>
      <c r="U967" s="7"/>
    </row>
    <row r="968" spans="4:21" x14ac:dyDescent="0.25">
      <c r="D968" s="7"/>
      <c r="E968" s="1"/>
      <c r="H968" s="7"/>
      <c r="U968" s="7"/>
    </row>
    <row r="969" spans="4:21" x14ac:dyDescent="0.25">
      <c r="D969" s="7"/>
      <c r="E969" s="1"/>
      <c r="H969" s="7"/>
      <c r="U969" s="7"/>
    </row>
    <row r="970" spans="4:21" x14ac:dyDescent="0.25">
      <c r="D970" s="7"/>
      <c r="E970" s="1"/>
      <c r="H970" s="7"/>
      <c r="U970" s="7"/>
    </row>
    <row r="971" spans="4:21" x14ac:dyDescent="0.25">
      <c r="D971" s="7"/>
      <c r="E971" s="1"/>
      <c r="H971" s="7"/>
      <c r="U971" s="7"/>
    </row>
    <row r="972" spans="4:21" x14ac:dyDescent="0.25">
      <c r="D972" s="7"/>
      <c r="E972" s="1"/>
      <c r="H972" s="7"/>
      <c r="U972" s="7"/>
    </row>
    <row r="973" spans="4:21" x14ac:dyDescent="0.25">
      <c r="D973" s="7"/>
      <c r="E973" s="1"/>
      <c r="H973" s="7"/>
      <c r="U973" s="7"/>
    </row>
    <row r="974" spans="4:21" x14ac:dyDescent="0.25">
      <c r="D974" s="7"/>
      <c r="E974" s="1"/>
      <c r="H974" s="7"/>
      <c r="U974" s="7"/>
    </row>
    <row r="975" spans="4:21" x14ac:dyDescent="0.25">
      <c r="D975" s="7"/>
      <c r="E975" s="1"/>
      <c r="H975" s="7"/>
      <c r="U975" s="7"/>
    </row>
    <row r="976" spans="4:21" x14ac:dyDescent="0.25">
      <c r="D976" s="7"/>
      <c r="E976" s="1"/>
      <c r="H976" s="7"/>
      <c r="U976" s="7"/>
    </row>
    <row r="977" spans="4:21" x14ac:dyDescent="0.25">
      <c r="D977" s="7"/>
      <c r="E977" s="1"/>
      <c r="H977" s="7"/>
      <c r="U977" s="7"/>
    </row>
    <row r="978" spans="4:21" x14ac:dyDescent="0.25">
      <c r="D978" s="7"/>
      <c r="E978" s="1"/>
      <c r="H978" s="7"/>
      <c r="U978" s="7"/>
    </row>
    <row r="979" spans="4:21" x14ac:dyDescent="0.25">
      <c r="D979" s="7"/>
      <c r="E979" s="1"/>
      <c r="H979" s="7"/>
      <c r="U979" s="7"/>
    </row>
    <row r="980" spans="4:21" x14ac:dyDescent="0.25">
      <c r="D980" s="7"/>
      <c r="E980" s="1"/>
      <c r="H980" s="7"/>
      <c r="U980" s="7"/>
    </row>
    <row r="981" spans="4:21" x14ac:dyDescent="0.25">
      <c r="D981" s="7"/>
      <c r="E981" s="1"/>
      <c r="H981" s="7"/>
      <c r="U981" s="7"/>
    </row>
    <row r="982" spans="4:21" x14ac:dyDescent="0.25">
      <c r="D982" s="7"/>
      <c r="E982" s="1"/>
      <c r="H982" s="7"/>
      <c r="U982" s="7"/>
    </row>
    <row r="983" spans="4:21" x14ac:dyDescent="0.25">
      <c r="D983" s="7"/>
      <c r="E983" s="1"/>
      <c r="H983" s="7"/>
      <c r="U983" s="7"/>
    </row>
    <row r="984" spans="4:21" x14ac:dyDescent="0.25">
      <c r="D984" s="7"/>
      <c r="E984" s="1"/>
      <c r="H984" s="7"/>
      <c r="U984" s="7"/>
    </row>
    <row r="985" spans="4:21" x14ac:dyDescent="0.25">
      <c r="D985" s="7"/>
      <c r="E985" s="1"/>
      <c r="H985" s="7"/>
      <c r="U985" s="7"/>
    </row>
    <row r="986" spans="4:21" x14ac:dyDescent="0.25">
      <c r="D986" s="7"/>
      <c r="E986" s="1"/>
      <c r="H986" s="7"/>
      <c r="U986" s="7"/>
    </row>
    <row r="987" spans="4:21" x14ac:dyDescent="0.25">
      <c r="D987" s="7"/>
      <c r="E987" s="1"/>
      <c r="H987" s="7"/>
      <c r="U987" s="7"/>
    </row>
    <row r="988" spans="4:21" x14ac:dyDescent="0.25">
      <c r="D988" s="7"/>
      <c r="E988" s="1"/>
      <c r="H988" s="7"/>
      <c r="U988" s="7"/>
    </row>
    <row r="989" spans="4:21" x14ac:dyDescent="0.25">
      <c r="D989" s="7"/>
      <c r="E989" s="1"/>
      <c r="H989" s="7"/>
      <c r="U989" s="7"/>
    </row>
    <row r="990" spans="4:21" x14ac:dyDescent="0.25">
      <c r="D990" s="7"/>
      <c r="E990" s="1"/>
      <c r="H990" s="7"/>
      <c r="U990" s="7"/>
    </row>
    <row r="991" spans="4:21" x14ac:dyDescent="0.25">
      <c r="D991" s="7"/>
      <c r="E991" s="1"/>
      <c r="H991" s="7"/>
      <c r="U991" s="7"/>
    </row>
    <row r="992" spans="4:21" x14ac:dyDescent="0.25">
      <c r="D992" s="7"/>
      <c r="E992" s="1"/>
      <c r="H992" s="7"/>
      <c r="U992" s="7"/>
    </row>
    <row r="993" spans="4:21" x14ac:dyDescent="0.25">
      <c r="D993" s="7"/>
      <c r="E993" s="1"/>
      <c r="H993" s="7"/>
      <c r="U993" s="7"/>
    </row>
    <row r="994" spans="4:21" x14ac:dyDescent="0.25">
      <c r="D994" s="7"/>
      <c r="E994" s="1"/>
      <c r="H994" s="7"/>
      <c r="U994" s="7"/>
    </row>
    <row r="995" spans="4:21" x14ac:dyDescent="0.25">
      <c r="D995" s="7"/>
      <c r="E995" s="1"/>
      <c r="H995" s="7"/>
      <c r="U995" s="7"/>
    </row>
    <row r="996" spans="4:21" x14ac:dyDescent="0.25">
      <c r="D996" s="7"/>
      <c r="E996" s="1"/>
      <c r="H996" s="7"/>
      <c r="U996" s="7"/>
    </row>
    <row r="997" spans="4:21" x14ac:dyDescent="0.25">
      <c r="D997" s="7"/>
      <c r="E997" s="1"/>
      <c r="H997" s="7"/>
      <c r="U997" s="7"/>
    </row>
    <row r="998" spans="4:21" x14ac:dyDescent="0.25">
      <c r="D998" s="7"/>
      <c r="E998" s="1"/>
      <c r="H998" s="7"/>
      <c r="U998" s="7"/>
    </row>
    <row r="999" spans="4:21" x14ac:dyDescent="0.25">
      <c r="D999" s="7"/>
      <c r="E999" s="1"/>
      <c r="H999" s="7"/>
      <c r="U999" s="7"/>
    </row>
    <row r="1000" spans="4:21" x14ac:dyDescent="0.25">
      <c r="D1000" s="7"/>
      <c r="E1000" s="1"/>
      <c r="H1000" s="7"/>
      <c r="U1000" s="7"/>
    </row>
    <row r="1001" spans="4:21" x14ac:dyDescent="0.25">
      <c r="D1001" s="7"/>
      <c r="E1001" s="1"/>
      <c r="H1001" s="7"/>
      <c r="U1001" s="7"/>
    </row>
    <row r="1002" spans="4:21" x14ac:dyDescent="0.25">
      <c r="D1002" s="7"/>
      <c r="E1002" s="1"/>
      <c r="H1002" s="7"/>
      <c r="U1002" s="7"/>
    </row>
    <row r="1003" spans="4:21" x14ac:dyDescent="0.25">
      <c r="D1003" s="7"/>
      <c r="E1003" s="1"/>
      <c r="H1003" s="7"/>
      <c r="U1003" s="7"/>
    </row>
    <row r="1004" spans="4:21" x14ac:dyDescent="0.25">
      <c r="D1004" s="7"/>
      <c r="E1004" s="1"/>
      <c r="U1004" s="7"/>
    </row>
    <row r="1005" spans="4:21" x14ac:dyDescent="0.25">
      <c r="E1005" s="1"/>
      <c r="U1005" s="1"/>
    </row>
    <row r="1006" spans="4:21" x14ac:dyDescent="0.25">
      <c r="D1006" s="7"/>
      <c r="E1006" s="1"/>
      <c r="G1006" s="1"/>
      <c r="H1006" s="7"/>
      <c r="I1006" s="7"/>
      <c r="K1006" s="1"/>
      <c r="L1006" s="7"/>
      <c r="N1006" s="1"/>
      <c r="O1006" s="7"/>
      <c r="U1006" s="1"/>
    </row>
    <row r="1012" spans="22:22" x14ac:dyDescent="0.25">
      <c r="V1012" s="9"/>
    </row>
  </sheetData>
  <sortState xmlns:xlrd2="http://schemas.microsoft.com/office/spreadsheetml/2017/richdata2" ref="U2:U30">
    <sortCondition descending="1" ref="U2"/>
  </sortState>
  <mergeCells count="2">
    <mergeCell ref="V2:V3"/>
    <mergeCell ref="X2:X3"/>
  </mergeCells>
  <conditionalFormatting sqref="K15:L15">
    <cfRule type="expression" dxfId="45" priority="131">
      <formula>$L$12&gt;=63</formula>
    </cfRule>
  </conditionalFormatting>
  <conditionalFormatting sqref="N15:O15">
    <cfRule type="expression" dxfId="44" priority="171">
      <formula>$O$12&gt;=63</formula>
    </cfRule>
  </conditionalFormatting>
  <conditionalFormatting sqref="C3:C11 K3:K11 N3:N11 G3:G11">
    <cfRule type="expression" dxfId="43" priority="170">
      <formula>AND(C3&lt;&gt;"",C3&lt;&gt;"pas joué")</formula>
    </cfRule>
  </conditionalFormatting>
  <conditionalFormatting sqref="G15">
    <cfRule type="expression" dxfId="42" priority="132">
      <formula>H$12&gt;=63</formula>
    </cfRule>
  </conditionalFormatting>
  <conditionalFormatting sqref="C15:D15">
    <cfRule type="expression" dxfId="41" priority="124">
      <formula>$D$12&gt;=63</formula>
    </cfRule>
  </conditionalFormatting>
  <conditionalFormatting sqref="L15">
    <cfRule type="expression" dxfId="40" priority="120">
      <formula>$L$12&gt;=63</formula>
    </cfRule>
  </conditionalFormatting>
  <conditionalFormatting sqref="O15">
    <cfRule type="expression" dxfId="39" priority="118">
      <formula>$O$12&gt;=63</formula>
    </cfRule>
  </conditionalFormatting>
  <conditionalFormatting sqref="C14">
    <cfRule type="expression" dxfId="38" priority="117">
      <formula>D$12&gt;105</formula>
    </cfRule>
  </conditionalFormatting>
  <conditionalFormatting sqref="K14:L14">
    <cfRule type="expression" dxfId="37" priority="105">
      <formula>L$12&gt;105</formula>
    </cfRule>
  </conditionalFormatting>
  <conditionalFormatting sqref="N14:O14">
    <cfRule type="expression" dxfId="36" priority="102">
      <formula>O$12&gt;105</formula>
    </cfRule>
  </conditionalFormatting>
  <conditionalFormatting sqref="N14">
    <cfRule type="expression" dxfId="35" priority="93">
      <formula>O$12&gt;105</formula>
    </cfRule>
  </conditionalFormatting>
  <conditionalFormatting sqref="N14">
    <cfRule type="expression" dxfId="34" priority="92">
      <formula>O$12&gt;105</formula>
    </cfRule>
  </conditionalFormatting>
  <conditionalFormatting sqref="H15:I15">
    <cfRule type="expression" dxfId="33" priority="87">
      <formula>$H$12&gt;=63</formula>
    </cfRule>
  </conditionalFormatting>
  <conditionalFormatting sqref="D14">
    <cfRule type="expression" dxfId="32" priority="86">
      <formula>D$12&gt;105</formula>
    </cfRule>
  </conditionalFormatting>
  <conditionalFormatting sqref="L14">
    <cfRule type="expression" dxfId="31" priority="83">
      <formula>N$12&gt;105</formula>
    </cfRule>
  </conditionalFormatting>
  <conditionalFormatting sqref="L14">
    <cfRule type="expression" dxfId="30" priority="82">
      <formula>L$12&gt;105</formula>
    </cfRule>
  </conditionalFormatting>
  <conditionalFormatting sqref="O14">
    <cfRule type="expression" dxfId="29" priority="81">
      <formula>Q$13&gt;105</formula>
    </cfRule>
  </conditionalFormatting>
  <conditionalFormatting sqref="O14">
    <cfRule type="expression" dxfId="28" priority="80">
      <formula>O$12&gt;105</formula>
    </cfRule>
  </conditionalFormatting>
  <conditionalFormatting sqref="V12">
    <cfRule type="expression" dxfId="27" priority="57">
      <formula>$V$12&lt;$X$12</formula>
    </cfRule>
  </conditionalFormatting>
  <conditionalFormatting sqref="X12">
    <cfRule type="expression" dxfId="26" priority="56">
      <formula>$X$12&lt;$V$12</formula>
    </cfRule>
  </conditionalFormatting>
  <conditionalFormatting sqref="V8">
    <cfRule type="expression" dxfId="25" priority="55">
      <formula>$V$8&gt;$X$8</formula>
    </cfRule>
  </conditionalFormatting>
  <conditionalFormatting sqref="X8">
    <cfRule type="expression" dxfId="24" priority="54">
      <formula>$X$8&gt;$V$8</formula>
    </cfRule>
  </conditionalFormatting>
  <conditionalFormatting sqref="G18 G20 G22 G24 G26 G28 K28 K26 K24 K22 K20 K18 N18 N20 N22 N24 N26 N28 G30 K30 N30 C18 C20 C22 C24 C26 C28 C30">
    <cfRule type="expression" dxfId="23" priority="53">
      <formula>AND(C18&lt;&gt;"",C18&lt;&gt;"pas joué")</formula>
    </cfRule>
  </conditionalFormatting>
  <conditionalFormatting sqref="H32">
    <cfRule type="expression" dxfId="22" priority="45">
      <formula>$H$32&gt;$D$32</formula>
    </cfRule>
  </conditionalFormatting>
  <conditionalFormatting sqref="E14">
    <cfRule type="expression" dxfId="21" priority="176">
      <formula>G$12&gt;105</formula>
    </cfRule>
  </conditionalFormatting>
  <conditionalFormatting sqref="G14">
    <cfRule type="expression" dxfId="20" priority="40">
      <formula>$H$12&gt;105</formula>
    </cfRule>
  </conditionalFormatting>
  <conditionalFormatting sqref="H14:I14">
    <cfRule type="expression" dxfId="19" priority="39">
      <formula>$H$12&gt;105</formula>
    </cfRule>
  </conditionalFormatting>
  <conditionalFormatting sqref="D32">
    <cfRule type="expression" dxfId="18" priority="187">
      <formula>$D$32&gt;$H$32</formula>
    </cfRule>
  </conditionalFormatting>
  <conditionalFormatting sqref="A14">
    <cfRule type="expression" dxfId="17" priority="188">
      <formula>OR($D$12&gt;100,$H$12&gt;=100,$L$12&gt;=100,$O$12&gt;=100)</formula>
    </cfRule>
  </conditionalFormatting>
  <conditionalFormatting sqref="H15:I15">
    <cfRule type="expression" dxfId="16" priority="190">
      <formula>J$12&gt;=63</formula>
    </cfRule>
  </conditionalFormatting>
  <conditionalFormatting sqref="G14">
    <cfRule type="expression" dxfId="15" priority="38">
      <formula>H$12&gt;105</formula>
    </cfRule>
  </conditionalFormatting>
  <conditionalFormatting sqref="C14">
    <cfRule type="expression" dxfId="14" priority="37">
      <formula>D$12&gt;105</formula>
    </cfRule>
  </conditionalFormatting>
  <conditionalFormatting sqref="D35">
    <cfRule type="expression" dxfId="13" priority="36">
      <formula>D35&gt;H35</formula>
    </cfRule>
  </conditionalFormatting>
  <conditionalFormatting sqref="H35:H1003">
    <cfRule type="expression" dxfId="12" priority="35">
      <formula>$H$35&gt;$D$35</formula>
    </cfRule>
  </conditionalFormatting>
  <conditionalFormatting sqref="D36:D100">
    <cfRule type="expression" dxfId="11" priority="34">
      <formula>D36&gt;H36</formula>
    </cfRule>
  </conditionalFormatting>
  <conditionalFormatting sqref="H35">
    <cfRule type="expression" dxfId="10" priority="33">
      <formula>H35&gt;D35</formula>
    </cfRule>
  </conditionalFormatting>
  <conditionalFormatting sqref="H36:H101">
    <cfRule type="expression" dxfId="9" priority="31">
      <formula>H36&gt;D36</formula>
    </cfRule>
  </conditionalFormatting>
  <conditionalFormatting sqref="D102:D1004">
    <cfRule type="expression" dxfId="8" priority="30">
      <formula>D102&gt;H102</formula>
    </cfRule>
  </conditionalFormatting>
  <conditionalFormatting sqref="D100:D101">
    <cfRule type="expression" dxfId="7" priority="29">
      <formula>D100&gt;H100</formula>
    </cfRule>
  </conditionalFormatting>
  <conditionalFormatting sqref="H102:H1003">
    <cfRule type="expression" dxfId="6" priority="27">
      <formula>H102&gt;D102</formula>
    </cfRule>
  </conditionalFormatting>
  <conditionalFormatting sqref="V4:V7">
    <cfRule type="expression" dxfId="5" priority="26">
      <formula>$V$4&gt;$X$4</formula>
    </cfRule>
  </conditionalFormatting>
  <conditionalFormatting sqref="X4:X7">
    <cfRule type="expression" dxfId="4" priority="25">
      <formula>$X$4&gt;$V$4</formula>
    </cfRule>
  </conditionalFormatting>
  <conditionalFormatting sqref="V16">
    <cfRule type="expression" dxfId="3" priority="24">
      <formula>$V$16&gt;$X$16</formula>
    </cfRule>
  </conditionalFormatting>
  <conditionalFormatting sqref="X16 X14">
    <cfRule type="expression" dxfId="2" priority="23">
      <formula>$V$16&lt;$X$16</formula>
    </cfRule>
  </conditionalFormatting>
  <conditionalFormatting sqref="V10">
    <cfRule type="expression" dxfId="1" priority="2">
      <formula>$V$10&gt;$X$10</formula>
    </cfRule>
  </conditionalFormatting>
  <conditionalFormatting sqref="X10">
    <cfRule type="expression" dxfId="0" priority="1">
      <formula>$X$10&gt;$V$10</formula>
    </cfRule>
  </conditionalFormatting>
  <dataValidations count="5">
    <dataValidation type="list" allowBlank="1" showInputMessage="1" showErrorMessage="1" sqref="N20 G18 C18 K18 K20 G20 C20 N18" xr:uid="{00000000-0002-0000-0000-000000000000}">
      <formula1>$Q$2:$Q$12</formula1>
    </dataValidation>
    <dataValidation type="list" allowBlank="1" showInputMessage="1" showErrorMessage="1" sqref="K3:K11 G3:G11 C3:C11 N3:N11" xr:uid="{00000000-0002-0000-0000-000001000000}">
      <formula1>$R$2:$R$11</formula1>
    </dataValidation>
    <dataValidation type="list" allowBlank="1" showInputMessage="1" showErrorMessage="1" sqref="N28 K28 G28 C28" xr:uid="{00000000-0002-0000-0000-000002000000}">
      <formula1>$S$3:$S$10</formula1>
    </dataValidation>
    <dataValidation type="list" allowBlank="1" showInputMessage="1" showErrorMessage="1" sqref="C22 N26 K26 G26 C26 N24 K24 G24 C24 N22 K22 G22" xr:uid="{00000000-0002-0000-0000-000003000000}">
      <formula1>$S$3:$S$8</formula1>
    </dataValidation>
    <dataValidation type="list" allowBlank="1" showInputMessage="1" showErrorMessage="1" sqref="N30 C30 G30 K30" xr:uid="{00000000-0002-0000-0000-000004000000}">
      <formula1>$T$2:$T$32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Chercher_bonus">
                <anchor moveWithCells="1" sizeWithCells="1">
                  <from>
                    <xdr:col>24</xdr:col>
                    <xdr:colOff>685800</xdr:colOff>
                    <xdr:row>0</xdr:row>
                    <xdr:rowOff>171450</xdr:rowOff>
                  </from>
                  <to>
                    <xdr:col>26</xdr:col>
                    <xdr:colOff>352425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jeu</vt:lpstr>
      <vt:lpstr>jeu!grand</vt:lpstr>
      <vt:lpstr>nbbonusmp</vt:lpstr>
      <vt:lpstr>jeu!petit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Marie-René Chambin</dc:creator>
  <cp:lastModifiedBy>Yves</cp:lastModifiedBy>
  <dcterms:created xsi:type="dcterms:W3CDTF">2021-03-10T19:23:35Z</dcterms:created>
  <dcterms:modified xsi:type="dcterms:W3CDTF">2023-02-23T19:21:10Z</dcterms:modified>
</cp:coreProperties>
</file>