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8515" windowHeight="12585" activeTab="6"/>
  </bookViews>
  <sheets>
    <sheet name="Fiche d'informations" sheetId="1" r:id="rId1"/>
    <sheet name="1 - Facturation" sheetId="2" r:id="rId2"/>
    <sheet name="2 - Facturation" sheetId="5" r:id="rId3"/>
    <sheet name="Feuille complémentaire" sheetId="8" r:id="rId4"/>
    <sheet name="Feuille vierge" sheetId="7" r:id="rId5"/>
    <sheet name="Facture modèle" sheetId="3" r:id="rId6"/>
    <sheet name="SUIVI ANNUEL FACT" sheetId="6" r:id="rId7"/>
  </sheets>
  <externalReferences>
    <externalReference r:id="rId8"/>
  </externalReferences>
  <definedNames>
    <definedName name="_xlnm._FilterDatabase" localSheetId="1" hidden="1">'1 - Facturation'!$Y$3:$Y$153</definedName>
    <definedName name="_xlnm._FilterDatabase" localSheetId="2" hidden="1">'2 - Facturation'!$Y$3:$Y$153</definedName>
    <definedName name="_xlnm._FilterDatabase" localSheetId="0" hidden="1">'Fiche d''informations'!$Y$3:$Y$153</definedName>
    <definedName name="An">'[1]Fiche Agents Produits divers'!$B$2</definedName>
    <definedName name="Année">'[1]code calendrier'!$A$2:$A$10</definedName>
    <definedName name="Codes1_dîners">'[1]Codes saisie'!$I$7:$I$22</definedName>
    <definedName name="Codes1_semaine">'[1]Codes saisie'!$E$7:$E$163</definedName>
    <definedName name="Codes1_weekend2">'[1]Codes saisie'!$G$7:$G$85</definedName>
    <definedName name="Codes36choix2">'[1]Codes saisie'!$N$27:$N$111</definedName>
    <definedName name="Cycle_Original">'[1]Menus du mois'!$S$3:$Y$129</definedName>
    <definedName name="DateRepas">'[1]Calendrier et repas à thème '!$E$6:$E$31</definedName>
    <definedName name="DateRepasDimanche">'[1]Calendrier et repas à thème '!$K$6:$K$31</definedName>
    <definedName name="DateRepasJeudi">'[1]Calendrier et repas à thème '!$H$6:$H$31</definedName>
    <definedName name="DateRepasLundi">'[1]Calendrier et repas à thème '!$E$6:$E$31</definedName>
    <definedName name="DateRepasMardi">'[1]Calendrier et repas à thème '!$F$6:$F$31</definedName>
    <definedName name="DateRepasMercredi">'[1]Calendrier et repas à thème '!$G$6:$G$31</definedName>
    <definedName name="DateRepasSamedi">'[1]Calendrier et repas à thème '!$J$6:$J$31</definedName>
    <definedName name="DateRepasVendredi">'[1]Calendrier et repas à thème '!$I$6:$I$31</definedName>
    <definedName name="Fériés">'[1]code calendrier'!$F$2:$F$14</definedName>
    <definedName name="_xlnm.Print_Titles" localSheetId="1">'1 - Facturation'!$1:$3</definedName>
    <definedName name="_xlnm.Print_Titles" localSheetId="2">'2 - Facturation'!$1:$3</definedName>
    <definedName name="invité" localSheetId="2">#REF!</definedName>
    <definedName name="invité">#REF!</definedName>
    <definedName name="Mois">'[1]code calendrier'!$C$2:$C$13</definedName>
    <definedName name="MrMme" localSheetId="2">#REF!</definedName>
    <definedName name="MrMme">#REF!</definedName>
    <definedName name="Nbre" localSheetId="2">#REF!</definedName>
    <definedName name="Nbre">#REF!</definedName>
    <definedName name="Nbredéjeuner" localSheetId="2">#REF!</definedName>
    <definedName name="Nbredéjeuner">#REF!</definedName>
    <definedName name="Nom" localSheetId="2">#REF!</definedName>
    <definedName name="Nom">#REF!</definedName>
    <definedName name="Paques">'[1]code calendrier'!$F$3</definedName>
    <definedName name="rngAction" localSheetId="2">#REF!</definedName>
    <definedName name="rngAction">#REF!</definedName>
    <definedName name="rngBlockFactor" localSheetId="2">#REF!</definedName>
    <definedName name="rngBlockFactor">#REF!</definedName>
    <definedName name="rngCIName" localSheetId="2">#REF!</definedName>
    <definedName name="rngCIName">#REF!</definedName>
    <definedName name="rngCINameHidden" localSheetId="2">#REF!</definedName>
    <definedName name="rngCINameHidden">#REF!</definedName>
    <definedName name="rngCoversheetHome" localSheetId="2">#REF!</definedName>
    <definedName name="rngCoversheetHome">#REF!</definedName>
    <definedName name="rngCSIntro" localSheetId="2">#REF!</definedName>
    <definedName name="rngCSIntro">#REF!</definedName>
    <definedName name="rngCSMsg1" localSheetId="2">#REF!</definedName>
    <definedName name="rngCSMsg1">#REF!</definedName>
    <definedName name="rngCSMsg2" localSheetId="2">#REF!</definedName>
    <definedName name="rngCSMsg2">#REF!</definedName>
    <definedName name="rngCSMsg2_1" localSheetId="2">#REF!</definedName>
    <definedName name="rngCSMsg2_1">#REF!</definedName>
    <definedName name="rngCSMsg2_2" localSheetId="2">#REF!</definedName>
    <definedName name="rngCSMsg2_2">#REF!</definedName>
    <definedName name="rngCSMsg2_3" localSheetId="2">#REF!</definedName>
    <definedName name="rngCSMsg2_3">#REF!</definedName>
    <definedName name="rngCSMsg3" localSheetId="2">#REF!</definedName>
    <definedName name="rngCSMsg3">#REF!</definedName>
    <definedName name="rngCSMsg3_1" localSheetId="2">#REF!</definedName>
    <definedName name="rngCSMsg3_1">#REF!</definedName>
    <definedName name="rngCSMsg4" localSheetId="2">#REF!</definedName>
    <definedName name="rngCSMsg4">#REF!</definedName>
    <definedName name="rngCSMsg4_1" localSheetId="2">#REF!</definedName>
    <definedName name="rngCSMsg4_1">#REF!</definedName>
    <definedName name="rngCSMsg4_2" localSheetId="2">#REF!</definedName>
    <definedName name="rngCSMsg4_2">#REF!</definedName>
    <definedName name="rngCSPrcs" localSheetId="2">#REF!</definedName>
    <definedName name="rngCSPrcs">#REF!</definedName>
    <definedName name="rngDataInputCIName" localSheetId="2">#REF!</definedName>
    <definedName name="rngDataInputCIName">#REF!</definedName>
    <definedName name="rngErrorThreshold" localSheetId="2">#REF!</definedName>
    <definedName name="rngErrorThreshold">#REF!</definedName>
    <definedName name="rngFileNameHidden" localSheetId="2">#REF!</definedName>
    <definedName name="rngFileNameHidden">#REF!</definedName>
    <definedName name="rngHTTPPort" localSheetId="2">#REF!</definedName>
    <definedName name="rngHTTPPort">#REF!</definedName>
    <definedName name="rngLanguageCD" localSheetId="2">#REF!</definedName>
    <definedName name="rngLanguageCD">#REF!</definedName>
    <definedName name="rngMachineName" localSheetId="2">#REF!</definedName>
    <definedName name="rngMachineName">#REF!</definedName>
    <definedName name="rngNode" localSheetId="2">#REF!</definedName>
    <definedName name="rngNode">#REF!</definedName>
    <definedName name="rngPasswordHidden" localSheetId="2">#REF!</definedName>
    <definedName name="rngPasswordHidden">#REF!</definedName>
    <definedName name="rngPortal" localSheetId="2">#REF!</definedName>
    <definedName name="rngPortal">#REF!</definedName>
    <definedName name="rngProtocol" localSheetId="2">#REF!</definedName>
    <definedName name="rngProtocol">#REF!</definedName>
    <definedName name="rngPSSiteName" localSheetId="2">#REF!</definedName>
    <definedName name="rngPSSiteName">#REF!</definedName>
    <definedName name="rngResHeaders" localSheetId="2">#REF!</definedName>
    <definedName name="rngResHeaders">#REF!</definedName>
    <definedName name="rngURL" localSheetId="2">#REF!</definedName>
    <definedName name="rngURL">#REF!</definedName>
    <definedName name="rngUserIDHidden" localSheetId="2">#REF!</definedName>
    <definedName name="rngUserIDHidden">#REF!</definedName>
    <definedName name="rngXmlConst" localSheetId="2">#REF!</definedName>
    <definedName name="rngXmlConst">#REF!</definedName>
    <definedName name="SAISIE">[1]SAISIE!$ES$1207:$ES$1356,[1]SAISIE!$G$1207:$G$1356,[1]SAISIE!$BZ$1207:$BZ$1356,[1]SAISIE!$HL$1207:$HL$1356,[1]SAISIE!$KE$1207:$KE$1356,[1]SAISIE!$ES$1408:$ES$1557,[1]SAISIE!$G$1408:$G$1557,[1]SAISIE!$BZ$1408:$BZ$1557,[1]SAISIE!$HL$1408:$HL$1557,[1]SAISIE!$KE$1408:$KE$1557,[1]SAISIE!$G$407:$G$556,[1]SAISIE!$KE$7:$KE$156,[1]SAISIE!$ES$407:$ES$556,[1]SAISIE!$BZ$607:$BZ$756,[1]SAISIE!$HL$407:$HL$556,[1]SAISIE!$HL$7:$HL$156,[1]SAISIE!$BZ$407:$BZ$556,[1]SAISIE!$KE$1007:$KE$1156,[1]SAISIE!$G$7:$G$156,[1]SAISIE!$HL$607:$HL$756,[1]SAISIE!$ES$7:$ES$156,[1]SAISIE!$HL$1007:$HL$1156,[1]SAISIE!$BZ$1007:$BZ$1156,[1]SAISIE!$KE$407:$KE$556,[1]SAISIE!$G$1007:$G$1156,[1]SAISIE!$ES$1007:$ES$1156,[1]SAISIE!$HL$807:$HL$956,[1]SAISIE!$G$807:$G$956,[1]SAISIE!$ES$607:$ES$756,[1]SAISIE!$ES$807:$ES$956,[1]SAISIE!$BZ$807:$BZ$956,[1]SAISIE!$BZ$7:$BZ$156,[1]SAISIE!$G$607:$G$756,[1]SAISIE!$KE$607:$KE$756,[1]SAISIE!$KE$207:$KE$356,[1]SAISIE!$HL$207:$HL$356,[1]SAISIE!$BZ$207:$BZ$356,[1]SAISIE!$G$207:$G$356,[1]SAISIE!$ES$207:$ES$356,[1]SAISIE!$KE$807:$KE$956,[1]SAISIE!$MX$1207:$MX$1356,[1]SAISIE!$PQ$1207:$PQ$1356,[1]SAISIE!$MX$1408:$MX$1557,[1]SAISIE!$PQ$1408:$PQ$1557,[1]SAISIE!$PQ$1007:$PQ$1156,[1]SAISIE!$PQ$807:$PQ$956,[1]SAISIE!$PQ$607:$PQ$756,[1]SAISIE!$MX$607:$MX$756,[1]SAISIE!$PQ$7:$PQ$156,[1]SAISIE!$MX$407:$MX$556,[1]SAISIE!$MX$1007:$MX$1156,[1]SAISIE!$MX$807:$MX$956,[1]SAISIE!$MX$7:$MX$156,[1]SAISIE!$PQ$207:$PQ$356,[1]SAISIE!$MX$207:$MX$356,[1]SAISIE!$PQ$407:$PQ$556</definedName>
    <definedName name="SAISIE_L_V">[1]SAISIE!$G$7,[1]SAISIE!$G$7:$G$156,[1]SAISIE!$G$207:$G$356,[1]SAISIE!$G$407:$G$556,[1]SAISIE!$G$607:$G$756,[1]SAISIE!$G$807:$G$956,[1]SAISIE!$G$1007:$G$1156,[1]SAISIE!$G$1207:$G$1356,[1]SAISIE!$G$1408:$G$1557,[1]SAISIE!$BZ$1408:$BZ$1557,[1]SAISIE!$BZ$1207:$BZ$1356,[1]SAISIE!$BZ$1007:$BZ$1156,[1]SAISIE!$BZ$807:$BZ$956,[1]SAISIE!$BZ$607:$BZ$756,[1]SAISIE!$BZ$407:$BZ$556,[1]SAISIE!$BZ$207:$BZ$356,[1]SAISIE!$BZ$7:$BZ$156,[1]SAISIE!$ES$7:$ES$156,[1]SAISIE!$ES$207:$ES$356,[1]SAISIE!$ES$407:$ES$556,[1]SAISIE!$ES$607:$ES$756,[1]SAISIE!$ES$807:$ES$956,[1]SAISIE!$ES$1007:$ES$1156,[1]SAISIE!$ES$1207:$ES$1356,[1]SAISIE!$ES$1408:$ES$1557,[1]SAISIE!$HL$1408:$HL$1557,[1]SAISIE!$HL$1207:$HL$1356,[1]SAISIE!$HL$1007:$HL$1156,[1]SAISIE!$HL$807:$HL$956,[1]SAISIE!$HL$607:$HL$756,[1]SAISIE!$HL$407:$HL$556,[1]SAISIE!$HL$207:$HL$356,[1]SAISIE!$HL$7:$HL$156,[1]SAISIE!$KE$7:$KE$156,[1]SAISIE!$KE$207:$KE$356,[1]SAISIE!$KE$407:$KE$556,[1]SAISIE!$KE$607:$KE$756,[1]SAISIE!$KE$807:$KE$956,[1]SAISIE!$KE$1007:$KE$1156,[1]SAISIE!$KE$1207:$KE$1356,[1]SAISIE!$KE$1408:$KE$1557</definedName>
    <definedName name="SAISIE_WEEKEND">[1]SAISIE!$MX$1408:$MX$1557,[1]SAISIE!$PQ$1408:$PQ$1557,[1]SAISIE!$MX$1207:$MX$1356,[1]SAISIE!$PQ$1207:$PQ$1356,[1]SAISIE!$MX$1007:$MX$1156,[1]SAISIE!$PQ$1007:$PQ$1156,[1]SAISIE!$MX$807:$MX$956,[1]SAISIE!$PQ$807:$PQ$956,[1]SAISIE!$MX$607:$MX$756,[1]SAISIE!$PQ$607:$PQ$756,[1]SAISIE!$MX$407:$MX$556,[1]SAISIE!$PQ$407:$PQ$556,[1]SAISIE!$MX$207:$MX$356,[1]SAISIE!$PQ$207:$PQ$356,[1]SAISIE!$MX$7:$MX$156,[1]SAISIE!$PQ$7:$PQ$156</definedName>
    <definedName name="serviceresto" localSheetId="2">#REF!</definedName>
    <definedName name="serviceresto">#REF!</definedName>
    <definedName name="soir" localSheetId="2">#REF!</definedName>
    <definedName name="soir">#REF!</definedName>
    <definedName name="Studio" localSheetId="2">#REF!</definedName>
    <definedName name="Studio">#REF!</definedName>
    <definedName name="tarifhorssubvention" localSheetId="2">#REF!</definedName>
    <definedName name="tarifhorssubvention">#REF!</definedName>
    <definedName name="TarifInvité" localSheetId="2">#REF!</definedName>
    <definedName name="TarifInvité">#REF!</definedName>
    <definedName name="TarifMidi" localSheetId="2">#REF!</definedName>
    <definedName name="TarifMidi">#REF!</definedName>
    <definedName name="TarifMidiMairie" localSheetId="2">#REF!</definedName>
    <definedName name="TarifMidiMairie">#REF!</definedName>
    <definedName name="Tarifssoir" localSheetId="2">#REF!</definedName>
    <definedName name="Tarifssoir">#REF!</definedName>
    <definedName name="TarifsSoirMairie" localSheetId="2">#REF!</definedName>
    <definedName name="TarifsSoirMairie">#REF!</definedName>
    <definedName name="tarifsubvention" localSheetId="2">#REF!</definedName>
    <definedName name="tarifsubvention">#REF!</definedName>
    <definedName name="TarifVin" localSheetId="2">#REF!</definedName>
    <definedName name="TarifVin">#REF!</definedName>
    <definedName name="txtBoxTitleConnectInfo">"txtBoxTitle"</definedName>
    <definedName name="txtBoxTitleCreateTemplate">"txtBoxTitle"</definedName>
    <definedName name="txtBoxTitleInputData">"txtBoxTitle"</definedName>
    <definedName name="txtBoxTitleStageSubmitData">"txtBoxTitle"</definedName>
    <definedName name="vin" localSheetId="2">#REF!</definedName>
    <definedName name="vin">#REF!</definedName>
    <definedName name="_xlnm.Print_Area" localSheetId="1">'1 - Facturation'!$A$1:$AF$162</definedName>
    <definedName name="_xlnm.Print_Area" localSheetId="2">'2 - Facturation'!$A$1:$AF$162</definedName>
    <definedName name="_xlnm.Print_Area" localSheetId="5">'Facture modèle'!$B$2:$N$50</definedName>
  </definedNames>
  <calcPr calcId="145621"/>
</workbook>
</file>

<file path=xl/calcChain.xml><?xml version="1.0" encoding="utf-8"?>
<calcChain xmlns="http://schemas.openxmlformats.org/spreadsheetml/2006/main">
  <c r="C4" i="6" l="1"/>
  <c r="F4" i="6"/>
  <c r="G4" i="6"/>
  <c r="F5" i="6"/>
  <c r="G5" i="6"/>
  <c r="F6" i="6"/>
  <c r="G6" i="6"/>
  <c r="F7" i="6"/>
  <c r="G7" i="6"/>
  <c r="F8" i="6"/>
  <c r="G8" i="6"/>
  <c r="F9" i="6"/>
  <c r="G9" i="6"/>
  <c r="F10" i="6"/>
  <c r="G10" i="6"/>
  <c r="F11" i="6"/>
  <c r="G11" i="6"/>
  <c r="F12" i="6"/>
  <c r="G12" i="6"/>
  <c r="F13" i="6"/>
  <c r="G13" i="6"/>
  <c r="F14" i="6"/>
  <c r="G14" i="6"/>
  <c r="F15" i="6"/>
  <c r="G15" i="6"/>
  <c r="F16" i="6"/>
  <c r="G16" i="6"/>
  <c r="F17" i="6"/>
  <c r="G17" i="6"/>
  <c r="F18" i="6"/>
  <c r="G18" i="6"/>
  <c r="F19" i="6"/>
  <c r="G19" i="6"/>
  <c r="F20" i="6"/>
  <c r="G20" i="6"/>
  <c r="F21" i="6"/>
  <c r="G21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C13" i="6"/>
  <c r="D13" i="6"/>
  <c r="C14" i="6"/>
  <c r="D14" i="6"/>
  <c r="C15" i="6"/>
  <c r="D15" i="6"/>
  <c r="C16" i="6"/>
  <c r="D16" i="6"/>
  <c r="C17" i="6"/>
  <c r="D17" i="6"/>
  <c r="C18" i="6"/>
  <c r="D18" i="6"/>
  <c r="C19" i="6"/>
  <c r="D19" i="6"/>
  <c r="C20" i="6"/>
  <c r="D20" i="6"/>
  <c r="C21" i="6"/>
  <c r="D21" i="6"/>
  <c r="C5" i="6"/>
  <c r="D5" i="6"/>
  <c r="C6" i="6"/>
  <c r="D6" i="6"/>
  <c r="C7" i="6"/>
  <c r="D7" i="6"/>
  <c r="C8" i="6"/>
  <c r="D8" i="6"/>
  <c r="C9" i="6"/>
  <c r="D9" i="6"/>
  <c r="C10" i="6"/>
  <c r="D10" i="6"/>
  <c r="C11" i="6"/>
  <c r="D11" i="6"/>
  <c r="C12" i="6"/>
  <c r="D12" i="6"/>
  <c r="D4" i="6"/>
  <c r="A3" i="5"/>
  <c r="Y161" i="5"/>
  <c r="Y160" i="5"/>
  <c r="Y159" i="5"/>
  <c r="Y158" i="5"/>
  <c r="AM153" i="5"/>
  <c r="AL153" i="5"/>
  <c r="AK153" i="5"/>
  <c r="AJ153" i="5"/>
  <c r="AM152" i="5"/>
  <c r="AL152" i="5"/>
  <c r="AK152" i="5"/>
  <c r="AJ152" i="5"/>
  <c r="AI152" i="5" s="1"/>
  <c r="AH152" i="5"/>
  <c r="AC152" i="5"/>
  <c r="AB161" i="5" s="1"/>
  <c r="AB152" i="5"/>
  <c r="AB160" i="5" s="1"/>
  <c r="AA152" i="5"/>
  <c r="AB159" i="5" s="1"/>
  <c r="Z152" i="5"/>
  <c r="AB158" i="5" s="1"/>
  <c r="X152" i="5"/>
  <c r="W152" i="5"/>
  <c r="L152" i="5"/>
  <c r="K152" i="5"/>
  <c r="J152" i="5"/>
  <c r="I152" i="5"/>
  <c r="H152" i="5"/>
  <c r="G152" i="5"/>
  <c r="F152" i="5"/>
  <c r="AM151" i="5"/>
  <c r="AL151" i="5"/>
  <c r="AK151" i="5"/>
  <c r="AJ151" i="5"/>
  <c r="AI151" i="5" s="1"/>
  <c r="E151" i="5"/>
  <c r="D151" i="5"/>
  <c r="C151" i="5"/>
  <c r="U151" i="5" s="1"/>
  <c r="A151" i="5"/>
  <c r="AM150" i="5"/>
  <c r="AL150" i="5"/>
  <c r="AK150" i="5"/>
  <c r="AJ150" i="5"/>
  <c r="AI150" i="5"/>
  <c r="B150" i="5" s="1"/>
  <c r="AH150" i="5"/>
  <c r="E150" i="5"/>
  <c r="D150" i="5"/>
  <c r="C150" i="5"/>
  <c r="U150" i="5" s="1"/>
  <c r="A150" i="5"/>
  <c r="AM149" i="5"/>
  <c r="AL149" i="5"/>
  <c r="AK149" i="5"/>
  <c r="AJ149" i="5"/>
  <c r="AI149" i="5" s="1"/>
  <c r="AH149" i="5"/>
  <c r="E149" i="5"/>
  <c r="D149" i="5"/>
  <c r="C149" i="5"/>
  <c r="U149" i="5" s="1"/>
  <c r="A149" i="5"/>
  <c r="AM148" i="5"/>
  <c r="AL148" i="5"/>
  <c r="AK148" i="5"/>
  <c r="AJ148" i="5"/>
  <c r="AI148" i="5" s="1"/>
  <c r="E148" i="5"/>
  <c r="D148" i="5"/>
  <c r="C148" i="5"/>
  <c r="U148" i="5" s="1"/>
  <c r="A148" i="5"/>
  <c r="AM147" i="5"/>
  <c r="AL147" i="5"/>
  <c r="AK147" i="5"/>
  <c r="AJ147" i="5"/>
  <c r="AI147" i="5" s="1"/>
  <c r="E147" i="5"/>
  <c r="D147" i="5"/>
  <c r="C147" i="5"/>
  <c r="U147" i="5" s="1"/>
  <c r="A147" i="5"/>
  <c r="AM146" i="5"/>
  <c r="AL146" i="5"/>
  <c r="AK146" i="5"/>
  <c r="AJ146" i="5"/>
  <c r="AI146" i="5"/>
  <c r="B146" i="5" s="1"/>
  <c r="AH146" i="5"/>
  <c r="E146" i="5"/>
  <c r="D146" i="5"/>
  <c r="C146" i="5"/>
  <c r="U146" i="5" s="1"/>
  <c r="A146" i="5"/>
  <c r="AM145" i="5"/>
  <c r="AL145" i="5"/>
  <c r="AK145" i="5"/>
  <c r="AJ145" i="5"/>
  <c r="AI145" i="5" s="1"/>
  <c r="AH145" i="5"/>
  <c r="E145" i="5"/>
  <c r="D145" i="5"/>
  <c r="C145" i="5"/>
  <c r="U145" i="5" s="1"/>
  <c r="A145" i="5"/>
  <c r="AM144" i="5"/>
  <c r="AL144" i="5"/>
  <c r="AK144" i="5"/>
  <c r="AJ144" i="5"/>
  <c r="AI144" i="5" s="1"/>
  <c r="E144" i="5"/>
  <c r="D144" i="5"/>
  <c r="C144" i="5"/>
  <c r="U144" i="5" s="1"/>
  <c r="A144" i="5"/>
  <c r="AM143" i="5"/>
  <c r="AL143" i="5"/>
  <c r="AK143" i="5"/>
  <c r="AJ143" i="5"/>
  <c r="AI143" i="5" s="1"/>
  <c r="E143" i="5"/>
  <c r="D143" i="5"/>
  <c r="C143" i="5"/>
  <c r="U143" i="5" s="1"/>
  <c r="A143" i="5"/>
  <c r="AM142" i="5"/>
  <c r="AL142" i="5"/>
  <c r="AK142" i="5"/>
  <c r="AJ142" i="5"/>
  <c r="AI142" i="5" s="1"/>
  <c r="AH142" i="5"/>
  <c r="E142" i="5"/>
  <c r="D142" i="5"/>
  <c r="C142" i="5"/>
  <c r="U142" i="5" s="1"/>
  <c r="A142" i="5"/>
  <c r="AM141" i="5"/>
  <c r="AL141" i="5"/>
  <c r="AK141" i="5"/>
  <c r="AJ141" i="5"/>
  <c r="AI141" i="5" s="1"/>
  <c r="E141" i="5"/>
  <c r="D141" i="5"/>
  <c r="C141" i="5"/>
  <c r="U141" i="5" s="1"/>
  <c r="A141" i="5"/>
  <c r="AM140" i="5"/>
  <c r="AL140" i="5"/>
  <c r="AK140" i="5"/>
  <c r="AJ140" i="5"/>
  <c r="AI140" i="5"/>
  <c r="B140" i="5" s="1"/>
  <c r="AH140" i="5"/>
  <c r="E140" i="5"/>
  <c r="V140" i="5" s="1"/>
  <c r="D140" i="5"/>
  <c r="C140" i="5"/>
  <c r="U140" i="5" s="1"/>
  <c r="A140" i="5"/>
  <c r="AM139" i="5"/>
  <c r="AL139" i="5"/>
  <c r="AK139" i="5"/>
  <c r="AJ139" i="5"/>
  <c r="AI139" i="5" s="1"/>
  <c r="AH139" i="5"/>
  <c r="E139" i="5"/>
  <c r="D139" i="5"/>
  <c r="V139" i="5" s="1"/>
  <c r="C139" i="5"/>
  <c r="U139" i="5" s="1"/>
  <c r="A139" i="5"/>
  <c r="AM138" i="5"/>
  <c r="AL138" i="5"/>
  <c r="AK138" i="5"/>
  <c r="AJ138" i="5"/>
  <c r="AI138" i="5" s="1"/>
  <c r="E138" i="5"/>
  <c r="D138" i="5"/>
  <c r="C138" i="5"/>
  <c r="U138" i="5" s="1"/>
  <c r="A138" i="5"/>
  <c r="AM137" i="5"/>
  <c r="AL137" i="5"/>
  <c r="AK137" i="5"/>
  <c r="AJ137" i="5"/>
  <c r="AI137" i="5" s="1"/>
  <c r="E137" i="5"/>
  <c r="D137" i="5"/>
  <c r="C137" i="5"/>
  <c r="U137" i="5" s="1"/>
  <c r="A137" i="5"/>
  <c r="AM136" i="5"/>
  <c r="AL136" i="5"/>
  <c r="AK136" i="5"/>
  <c r="AJ136" i="5"/>
  <c r="AI136" i="5" s="1"/>
  <c r="B136" i="5" s="1"/>
  <c r="AH136" i="5"/>
  <c r="E136" i="5"/>
  <c r="D136" i="5"/>
  <c r="C136" i="5"/>
  <c r="U136" i="5" s="1"/>
  <c r="A136" i="5"/>
  <c r="AM135" i="5"/>
  <c r="AL135" i="5"/>
  <c r="AK135" i="5"/>
  <c r="AJ135" i="5"/>
  <c r="AI135" i="5" s="1"/>
  <c r="E135" i="5"/>
  <c r="D135" i="5"/>
  <c r="C135" i="5"/>
  <c r="U135" i="5" s="1"/>
  <c r="A135" i="5"/>
  <c r="AM134" i="5"/>
  <c r="AL134" i="5"/>
  <c r="AK134" i="5"/>
  <c r="AJ134" i="5"/>
  <c r="AI134" i="5" s="1"/>
  <c r="E134" i="5"/>
  <c r="D134" i="5"/>
  <c r="C134" i="5"/>
  <c r="U134" i="5" s="1"/>
  <c r="A134" i="5"/>
  <c r="AM133" i="5"/>
  <c r="AL133" i="5"/>
  <c r="AK133" i="5"/>
  <c r="AJ133" i="5"/>
  <c r="AI133" i="5" s="1"/>
  <c r="E133" i="5"/>
  <c r="D133" i="5"/>
  <c r="C133" i="5"/>
  <c r="U133" i="5" s="1"/>
  <c r="A133" i="5"/>
  <c r="AM132" i="5"/>
  <c r="AL132" i="5"/>
  <c r="AK132" i="5"/>
  <c r="AJ132" i="5"/>
  <c r="AI132" i="5" s="1"/>
  <c r="AH132" i="5"/>
  <c r="E132" i="5"/>
  <c r="D132" i="5"/>
  <c r="C132" i="5"/>
  <c r="U132" i="5" s="1"/>
  <c r="A132" i="5"/>
  <c r="AM131" i="5"/>
  <c r="AL131" i="5"/>
  <c r="AK131" i="5"/>
  <c r="AJ131" i="5"/>
  <c r="AI131" i="5" s="1"/>
  <c r="E131" i="5"/>
  <c r="D131" i="5"/>
  <c r="V131" i="5" s="1"/>
  <c r="C131" i="5"/>
  <c r="U131" i="5" s="1"/>
  <c r="A131" i="5"/>
  <c r="AM130" i="5"/>
  <c r="AL130" i="5"/>
  <c r="AK130" i="5"/>
  <c r="AJ130" i="5"/>
  <c r="AI130" i="5" s="1"/>
  <c r="E130" i="5"/>
  <c r="D130" i="5"/>
  <c r="C130" i="5"/>
  <c r="A130" i="5"/>
  <c r="AM129" i="5"/>
  <c r="AL129" i="5"/>
  <c r="AK129" i="5"/>
  <c r="AJ129" i="5"/>
  <c r="AI129" i="5" s="1"/>
  <c r="E129" i="5"/>
  <c r="D129" i="5"/>
  <c r="C129" i="5"/>
  <c r="A129" i="5"/>
  <c r="AM128" i="5"/>
  <c r="AL128" i="5"/>
  <c r="AK128" i="5"/>
  <c r="AJ128" i="5"/>
  <c r="AI128" i="5" s="1"/>
  <c r="B128" i="5" s="1"/>
  <c r="AH128" i="5"/>
  <c r="E128" i="5"/>
  <c r="D128" i="5"/>
  <c r="C128" i="5"/>
  <c r="A128" i="5"/>
  <c r="AM127" i="5"/>
  <c r="AL127" i="5"/>
  <c r="AK127" i="5"/>
  <c r="AJ127" i="5"/>
  <c r="AI127" i="5" s="1"/>
  <c r="E127" i="5"/>
  <c r="D127" i="5"/>
  <c r="C127" i="5"/>
  <c r="A127" i="5"/>
  <c r="AM126" i="5"/>
  <c r="AL126" i="5"/>
  <c r="AK126" i="5"/>
  <c r="AJ126" i="5"/>
  <c r="AI126" i="5" s="1"/>
  <c r="B126" i="5" s="1"/>
  <c r="AH126" i="5"/>
  <c r="E126" i="5"/>
  <c r="D126" i="5"/>
  <c r="C126" i="5"/>
  <c r="A126" i="5"/>
  <c r="AM125" i="5"/>
  <c r="AL125" i="5"/>
  <c r="AK125" i="5"/>
  <c r="AJ125" i="5"/>
  <c r="AI125" i="5" s="1"/>
  <c r="E125" i="5"/>
  <c r="D125" i="5"/>
  <c r="C125" i="5"/>
  <c r="A125" i="5"/>
  <c r="AM124" i="5"/>
  <c r="AL124" i="5"/>
  <c r="AK124" i="5"/>
  <c r="AJ124" i="5"/>
  <c r="AI124" i="5" s="1"/>
  <c r="B124" i="5" s="1"/>
  <c r="AH124" i="5"/>
  <c r="E124" i="5"/>
  <c r="D124" i="5"/>
  <c r="C124" i="5"/>
  <c r="A124" i="5"/>
  <c r="AM123" i="5"/>
  <c r="AL123" i="5"/>
  <c r="AK123" i="5"/>
  <c r="AJ123" i="5"/>
  <c r="AI123" i="5" s="1"/>
  <c r="E123" i="5"/>
  <c r="D123" i="5"/>
  <c r="C123" i="5"/>
  <c r="A123" i="5"/>
  <c r="AM122" i="5"/>
  <c r="AL122" i="5"/>
  <c r="AK122" i="5"/>
  <c r="AJ122" i="5"/>
  <c r="AI122" i="5" s="1"/>
  <c r="B122" i="5" s="1"/>
  <c r="AH122" i="5"/>
  <c r="E122" i="5"/>
  <c r="D122" i="5"/>
  <c r="C122" i="5"/>
  <c r="A122" i="5"/>
  <c r="AM121" i="5"/>
  <c r="AL121" i="5"/>
  <c r="AK121" i="5"/>
  <c r="AJ121" i="5"/>
  <c r="AI121" i="5" s="1"/>
  <c r="E121" i="5"/>
  <c r="D121" i="5"/>
  <c r="C121" i="5"/>
  <c r="A121" i="5"/>
  <c r="AM120" i="5"/>
  <c r="AL120" i="5"/>
  <c r="AK120" i="5"/>
  <c r="AJ120" i="5"/>
  <c r="AI120" i="5" s="1"/>
  <c r="B120" i="5" s="1"/>
  <c r="AH120" i="5"/>
  <c r="E120" i="5"/>
  <c r="D120" i="5"/>
  <c r="C120" i="5"/>
  <c r="A120" i="5"/>
  <c r="AM119" i="5"/>
  <c r="AL119" i="5"/>
  <c r="AK119" i="5"/>
  <c r="AJ119" i="5"/>
  <c r="AI119" i="5" s="1"/>
  <c r="E119" i="5"/>
  <c r="D119" i="5"/>
  <c r="C119" i="5"/>
  <c r="A119" i="5"/>
  <c r="AM118" i="5"/>
  <c r="AL118" i="5"/>
  <c r="AK118" i="5"/>
  <c r="AJ118" i="5"/>
  <c r="AI118" i="5" s="1"/>
  <c r="B118" i="5" s="1"/>
  <c r="AH118" i="5"/>
  <c r="E118" i="5"/>
  <c r="D118" i="5"/>
  <c r="C118" i="5"/>
  <c r="A118" i="5"/>
  <c r="AM117" i="5"/>
  <c r="AL117" i="5"/>
  <c r="AK117" i="5"/>
  <c r="AJ117" i="5"/>
  <c r="AI117" i="5" s="1"/>
  <c r="E117" i="5"/>
  <c r="D117" i="5"/>
  <c r="C117" i="5"/>
  <c r="A117" i="5"/>
  <c r="AM116" i="5"/>
  <c r="AL116" i="5"/>
  <c r="AK116" i="5"/>
  <c r="AJ116" i="5"/>
  <c r="AI116" i="5" s="1"/>
  <c r="E116" i="5"/>
  <c r="D116" i="5"/>
  <c r="C116" i="5"/>
  <c r="A116" i="5"/>
  <c r="AM115" i="5"/>
  <c r="AL115" i="5"/>
  <c r="AK115" i="5"/>
  <c r="AJ115" i="5"/>
  <c r="AI115" i="5" s="1"/>
  <c r="E115" i="5"/>
  <c r="D115" i="5"/>
  <c r="C115" i="5"/>
  <c r="A115" i="5"/>
  <c r="AM114" i="5"/>
  <c r="AL114" i="5"/>
  <c r="AK114" i="5"/>
  <c r="AJ114" i="5"/>
  <c r="AI114" i="5" s="1"/>
  <c r="E114" i="5"/>
  <c r="D114" i="5"/>
  <c r="C114" i="5"/>
  <c r="A114" i="5"/>
  <c r="AM113" i="5"/>
  <c r="AL113" i="5"/>
  <c r="AK113" i="5"/>
  <c r="AJ113" i="5"/>
  <c r="AI113" i="5" s="1"/>
  <c r="AH113" i="5"/>
  <c r="E113" i="5"/>
  <c r="D113" i="5"/>
  <c r="C113" i="5"/>
  <c r="A113" i="5"/>
  <c r="AM112" i="5"/>
  <c r="AL112" i="5"/>
  <c r="AK112" i="5"/>
  <c r="AJ112" i="5"/>
  <c r="AI112" i="5" s="1"/>
  <c r="E112" i="5"/>
  <c r="D112" i="5"/>
  <c r="C112" i="5"/>
  <c r="A112" i="5"/>
  <c r="AM111" i="5"/>
  <c r="AL111" i="5"/>
  <c r="AK111" i="5"/>
  <c r="AJ111" i="5"/>
  <c r="AI111" i="5" s="1"/>
  <c r="E111" i="5"/>
  <c r="D111" i="5"/>
  <c r="C111" i="5"/>
  <c r="A111" i="5"/>
  <c r="AM110" i="5"/>
  <c r="AL110" i="5"/>
  <c r="AK110" i="5"/>
  <c r="AJ110" i="5"/>
  <c r="AI110" i="5" s="1"/>
  <c r="E110" i="5"/>
  <c r="D110" i="5"/>
  <c r="C110" i="5"/>
  <c r="A110" i="5"/>
  <c r="AM109" i="5"/>
  <c r="AL109" i="5"/>
  <c r="AK109" i="5"/>
  <c r="AJ109" i="5"/>
  <c r="AI109" i="5" s="1"/>
  <c r="E109" i="5"/>
  <c r="D109" i="5"/>
  <c r="C109" i="5"/>
  <c r="A109" i="5"/>
  <c r="AM108" i="5"/>
  <c r="AL108" i="5"/>
  <c r="AK108" i="5"/>
  <c r="AJ108" i="5"/>
  <c r="AI108" i="5" s="1"/>
  <c r="E108" i="5"/>
  <c r="D108" i="5"/>
  <c r="C108" i="5"/>
  <c r="A108" i="5"/>
  <c r="AM107" i="5"/>
  <c r="AL107" i="5"/>
  <c r="AK107" i="5"/>
  <c r="AJ107" i="5"/>
  <c r="AI107" i="5"/>
  <c r="B107" i="5" s="1"/>
  <c r="AH107" i="5"/>
  <c r="E107" i="5"/>
  <c r="D107" i="5"/>
  <c r="C107" i="5"/>
  <c r="A107" i="5"/>
  <c r="AM106" i="5"/>
  <c r="AL106" i="5"/>
  <c r="AK106" i="5"/>
  <c r="AJ106" i="5"/>
  <c r="AI106" i="5" s="1"/>
  <c r="AH106" i="5"/>
  <c r="E106" i="5"/>
  <c r="D106" i="5"/>
  <c r="C106" i="5"/>
  <c r="A106" i="5"/>
  <c r="AM105" i="5"/>
  <c r="AL105" i="5"/>
  <c r="AK105" i="5"/>
  <c r="AJ105" i="5"/>
  <c r="AI105" i="5" s="1"/>
  <c r="E105" i="5"/>
  <c r="D105" i="5"/>
  <c r="C105" i="5"/>
  <c r="A105" i="5"/>
  <c r="AM104" i="5"/>
  <c r="AL104" i="5"/>
  <c r="AK104" i="5"/>
  <c r="AJ104" i="5"/>
  <c r="AI104" i="5" s="1"/>
  <c r="E104" i="5"/>
  <c r="D104" i="5"/>
  <c r="C104" i="5"/>
  <c r="A104" i="5"/>
  <c r="AM103" i="5"/>
  <c r="AL103" i="5"/>
  <c r="AK103" i="5"/>
  <c r="AJ103" i="5"/>
  <c r="AI103" i="5" s="1"/>
  <c r="AH103" i="5"/>
  <c r="E103" i="5"/>
  <c r="D103" i="5"/>
  <c r="C103" i="5"/>
  <c r="A103" i="5"/>
  <c r="AM102" i="5"/>
  <c r="AL102" i="5"/>
  <c r="AK102" i="5"/>
  <c r="AJ102" i="5"/>
  <c r="AI102" i="5" s="1"/>
  <c r="E102" i="5"/>
  <c r="D102" i="5"/>
  <c r="C102" i="5"/>
  <c r="A102" i="5"/>
  <c r="AM101" i="5"/>
  <c r="AL101" i="5"/>
  <c r="AK101" i="5"/>
  <c r="AJ101" i="5"/>
  <c r="AI101" i="5" s="1"/>
  <c r="E101" i="5"/>
  <c r="D101" i="5"/>
  <c r="C101" i="5"/>
  <c r="A101" i="5"/>
  <c r="AM100" i="5"/>
  <c r="AL100" i="5"/>
  <c r="AK100" i="5"/>
  <c r="AJ100" i="5"/>
  <c r="AI100" i="5" s="1"/>
  <c r="E100" i="5"/>
  <c r="D100" i="5"/>
  <c r="C100" i="5"/>
  <c r="A100" i="5"/>
  <c r="AM99" i="5"/>
  <c r="AL99" i="5"/>
  <c r="AK99" i="5"/>
  <c r="AJ99" i="5"/>
  <c r="AI99" i="5" s="1"/>
  <c r="AH99" i="5"/>
  <c r="E99" i="5"/>
  <c r="D99" i="5"/>
  <c r="C99" i="5"/>
  <c r="A99" i="5"/>
  <c r="AM98" i="5"/>
  <c r="AL98" i="5"/>
  <c r="AK98" i="5"/>
  <c r="AJ98" i="5"/>
  <c r="AI98" i="5" s="1"/>
  <c r="E98" i="5"/>
  <c r="D98" i="5"/>
  <c r="C98" i="5"/>
  <c r="A98" i="5"/>
  <c r="AM97" i="5"/>
  <c r="AL97" i="5"/>
  <c r="AK97" i="5"/>
  <c r="AJ97" i="5"/>
  <c r="AI97" i="5" s="1"/>
  <c r="B97" i="5" s="1"/>
  <c r="AH97" i="5"/>
  <c r="E97" i="5"/>
  <c r="D97" i="5"/>
  <c r="C97" i="5"/>
  <c r="A97" i="5"/>
  <c r="AM96" i="5"/>
  <c r="AL96" i="5"/>
  <c r="AK96" i="5"/>
  <c r="AJ96" i="5"/>
  <c r="AI96" i="5" s="1"/>
  <c r="E96" i="5"/>
  <c r="D96" i="5"/>
  <c r="C96" i="5"/>
  <c r="A96" i="5"/>
  <c r="AM95" i="5"/>
  <c r="AL95" i="5"/>
  <c r="AK95" i="5"/>
  <c r="AJ95" i="5"/>
  <c r="AI95" i="5" s="1"/>
  <c r="E95" i="5"/>
  <c r="D95" i="5"/>
  <c r="C95" i="5"/>
  <c r="A95" i="5"/>
  <c r="AM94" i="5"/>
  <c r="AL94" i="5"/>
  <c r="AK94" i="5"/>
  <c r="AJ94" i="5"/>
  <c r="AI94" i="5" s="1"/>
  <c r="AH94" i="5"/>
  <c r="E94" i="5"/>
  <c r="D94" i="5"/>
  <c r="C94" i="5"/>
  <c r="A94" i="5"/>
  <c r="AM93" i="5"/>
  <c r="AL93" i="5"/>
  <c r="AK93" i="5"/>
  <c r="AJ93" i="5"/>
  <c r="AI93" i="5" s="1"/>
  <c r="E93" i="5"/>
  <c r="D93" i="5"/>
  <c r="C93" i="5"/>
  <c r="A93" i="5"/>
  <c r="AM92" i="5"/>
  <c r="AL92" i="5"/>
  <c r="AK92" i="5"/>
  <c r="AJ92" i="5"/>
  <c r="AI92" i="5" s="1"/>
  <c r="E92" i="5"/>
  <c r="D92" i="5"/>
  <c r="C92" i="5"/>
  <c r="A92" i="5"/>
  <c r="AM91" i="5"/>
  <c r="AL91" i="5"/>
  <c r="AK91" i="5"/>
  <c r="AJ91" i="5"/>
  <c r="AI91" i="5" s="1"/>
  <c r="AH91" i="5"/>
  <c r="E91" i="5"/>
  <c r="D91" i="5"/>
  <c r="C91" i="5"/>
  <c r="A91" i="5"/>
  <c r="AM90" i="5"/>
  <c r="AL90" i="5"/>
  <c r="AK90" i="5"/>
  <c r="AJ90" i="5"/>
  <c r="AI90" i="5" s="1"/>
  <c r="E90" i="5"/>
  <c r="D90" i="5"/>
  <c r="C90" i="5"/>
  <c r="A90" i="5"/>
  <c r="AM89" i="5"/>
  <c r="AL89" i="5"/>
  <c r="AK89" i="5"/>
  <c r="AJ89" i="5"/>
  <c r="AI89" i="5" s="1"/>
  <c r="B89" i="5" s="1"/>
  <c r="AH89" i="5"/>
  <c r="E89" i="5"/>
  <c r="D89" i="5"/>
  <c r="C89" i="5"/>
  <c r="A89" i="5"/>
  <c r="AM88" i="5"/>
  <c r="AL88" i="5"/>
  <c r="AK88" i="5"/>
  <c r="AJ88" i="5"/>
  <c r="AI88" i="5" s="1"/>
  <c r="E88" i="5"/>
  <c r="D88" i="5"/>
  <c r="C88" i="5"/>
  <c r="A88" i="5"/>
  <c r="AM87" i="5"/>
  <c r="AL87" i="5"/>
  <c r="AK87" i="5"/>
  <c r="AJ87" i="5"/>
  <c r="AI87" i="5" s="1"/>
  <c r="E87" i="5"/>
  <c r="D87" i="5"/>
  <c r="C87" i="5"/>
  <c r="A87" i="5"/>
  <c r="AM86" i="5"/>
  <c r="AL86" i="5"/>
  <c r="AK86" i="5"/>
  <c r="AJ86" i="5"/>
  <c r="AI86" i="5" s="1"/>
  <c r="E86" i="5"/>
  <c r="D86" i="5"/>
  <c r="C86" i="5"/>
  <c r="A86" i="5"/>
  <c r="AM85" i="5"/>
  <c r="AL85" i="5"/>
  <c r="AK85" i="5"/>
  <c r="AJ85" i="5"/>
  <c r="AI85" i="5"/>
  <c r="B85" i="5" s="1"/>
  <c r="AH85" i="5"/>
  <c r="E85" i="5"/>
  <c r="D85" i="5"/>
  <c r="C85" i="5"/>
  <c r="A85" i="5"/>
  <c r="AM84" i="5"/>
  <c r="AL84" i="5"/>
  <c r="AK84" i="5"/>
  <c r="AJ84" i="5"/>
  <c r="AI84" i="5" s="1"/>
  <c r="AH84" i="5"/>
  <c r="E84" i="5"/>
  <c r="D84" i="5"/>
  <c r="C84" i="5"/>
  <c r="A84" i="5"/>
  <c r="AM83" i="5"/>
  <c r="AL83" i="5"/>
  <c r="AK83" i="5"/>
  <c r="AJ83" i="5"/>
  <c r="AI83" i="5" s="1"/>
  <c r="E83" i="5"/>
  <c r="D83" i="5"/>
  <c r="C83" i="5"/>
  <c r="A83" i="5"/>
  <c r="AM82" i="5"/>
  <c r="AL82" i="5"/>
  <c r="AK82" i="5"/>
  <c r="AJ82" i="5"/>
  <c r="AI82" i="5" s="1"/>
  <c r="E82" i="5"/>
  <c r="D82" i="5"/>
  <c r="C82" i="5"/>
  <c r="A82" i="5"/>
  <c r="AM81" i="5"/>
  <c r="AL81" i="5"/>
  <c r="AK81" i="5"/>
  <c r="AJ81" i="5"/>
  <c r="AI81" i="5" s="1"/>
  <c r="B81" i="5" s="1"/>
  <c r="AH81" i="5"/>
  <c r="E81" i="5"/>
  <c r="D81" i="5"/>
  <c r="C81" i="5"/>
  <c r="A81" i="5"/>
  <c r="AM80" i="5"/>
  <c r="AL80" i="5"/>
  <c r="AK80" i="5"/>
  <c r="AJ80" i="5"/>
  <c r="AI80" i="5" s="1"/>
  <c r="E80" i="5"/>
  <c r="D80" i="5"/>
  <c r="C80" i="5"/>
  <c r="A80" i="5"/>
  <c r="AM79" i="5"/>
  <c r="AL79" i="5"/>
  <c r="AK79" i="5"/>
  <c r="AJ79" i="5"/>
  <c r="AI79" i="5" s="1"/>
  <c r="B79" i="5" s="1"/>
  <c r="AH79" i="5"/>
  <c r="E79" i="5"/>
  <c r="D79" i="5"/>
  <c r="C79" i="5"/>
  <c r="A79" i="5"/>
  <c r="AM78" i="5"/>
  <c r="AL78" i="5"/>
  <c r="AK78" i="5"/>
  <c r="AJ78" i="5"/>
  <c r="AI78" i="5" s="1"/>
  <c r="E78" i="5"/>
  <c r="D78" i="5"/>
  <c r="C78" i="5"/>
  <c r="A78" i="5"/>
  <c r="AM77" i="5"/>
  <c r="AL77" i="5"/>
  <c r="AK77" i="5"/>
  <c r="AJ77" i="5"/>
  <c r="AI77" i="5" s="1"/>
  <c r="B77" i="5" s="1"/>
  <c r="AH77" i="5"/>
  <c r="E77" i="5"/>
  <c r="D77" i="5"/>
  <c r="C77" i="5"/>
  <c r="A77" i="5"/>
  <c r="AM76" i="5"/>
  <c r="AL76" i="5"/>
  <c r="AK76" i="5"/>
  <c r="AJ76" i="5"/>
  <c r="AI76" i="5" s="1"/>
  <c r="B76" i="5" s="1"/>
  <c r="AH76" i="5"/>
  <c r="E76" i="5"/>
  <c r="D76" i="5"/>
  <c r="C76" i="5"/>
  <c r="A76" i="5"/>
  <c r="AM75" i="5"/>
  <c r="AL75" i="5"/>
  <c r="AK75" i="5"/>
  <c r="AJ75" i="5"/>
  <c r="AI75" i="5" s="1"/>
  <c r="E75" i="5"/>
  <c r="D75" i="5"/>
  <c r="C75" i="5"/>
  <c r="A75" i="5"/>
  <c r="AM74" i="5"/>
  <c r="AL74" i="5"/>
  <c r="AK74" i="5"/>
  <c r="AJ74" i="5"/>
  <c r="AI74" i="5" s="1"/>
  <c r="E74" i="5"/>
  <c r="D74" i="5"/>
  <c r="C74" i="5"/>
  <c r="A74" i="5"/>
  <c r="AM73" i="5"/>
  <c r="AL73" i="5"/>
  <c r="AK73" i="5"/>
  <c r="AJ73" i="5"/>
  <c r="AI73" i="5" s="1"/>
  <c r="E73" i="5"/>
  <c r="D73" i="5"/>
  <c r="C73" i="5"/>
  <c r="A73" i="5"/>
  <c r="AM72" i="5"/>
  <c r="AL72" i="5"/>
  <c r="AK72" i="5"/>
  <c r="AJ72" i="5"/>
  <c r="AI72" i="5" s="1"/>
  <c r="AH72" i="5"/>
  <c r="E72" i="5"/>
  <c r="D72" i="5"/>
  <c r="C72" i="5"/>
  <c r="A72" i="5"/>
  <c r="AM71" i="5"/>
  <c r="AL71" i="5"/>
  <c r="AK71" i="5"/>
  <c r="AJ71" i="5"/>
  <c r="AI71" i="5" s="1"/>
  <c r="E71" i="5"/>
  <c r="D71" i="5"/>
  <c r="C71" i="5"/>
  <c r="A71" i="5"/>
  <c r="AM70" i="5"/>
  <c r="AL70" i="5"/>
  <c r="AK70" i="5"/>
  <c r="AJ70" i="5"/>
  <c r="AI70" i="5" s="1"/>
  <c r="E70" i="5"/>
  <c r="D70" i="5"/>
  <c r="C70" i="5"/>
  <c r="A70" i="5"/>
  <c r="AM69" i="5"/>
  <c r="AL69" i="5"/>
  <c r="AK69" i="5"/>
  <c r="AJ69" i="5"/>
  <c r="AI69" i="5" s="1"/>
  <c r="E69" i="5"/>
  <c r="D69" i="5"/>
  <c r="C69" i="5"/>
  <c r="A69" i="5"/>
  <c r="AM68" i="5"/>
  <c r="AL68" i="5"/>
  <c r="AK68" i="5"/>
  <c r="AJ68" i="5"/>
  <c r="AI68" i="5" s="1"/>
  <c r="E68" i="5"/>
  <c r="D68" i="5"/>
  <c r="C68" i="5"/>
  <c r="A68" i="5"/>
  <c r="AM67" i="5"/>
  <c r="AL67" i="5"/>
  <c r="AK67" i="5"/>
  <c r="AJ67" i="5"/>
  <c r="AI67" i="5" s="1"/>
  <c r="E67" i="5"/>
  <c r="D67" i="5"/>
  <c r="C67" i="5"/>
  <c r="A67" i="5"/>
  <c r="AM66" i="5"/>
  <c r="AL66" i="5"/>
  <c r="AK66" i="5"/>
  <c r="AJ66" i="5"/>
  <c r="AI66" i="5"/>
  <c r="B66" i="5" s="1"/>
  <c r="AH66" i="5"/>
  <c r="E66" i="5"/>
  <c r="D66" i="5"/>
  <c r="C66" i="5"/>
  <c r="A66" i="5"/>
  <c r="AM65" i="5"/>
  <c r="AL65" i="5"/>
  <c r="AK65" i="5"/>
  <c r="AJ65" i="5"/>
  <c r="AI65" i="5" s="1"/>
  <c r="AH65" i="5"/>
  <c r="E65" i="5"/>
  <c r="D65" i="5"/>
  <c r="C65" i="5"/>
  <c r="A65" i="5"/>
  <c r="AM64" i="5"/>
  <c r="AL64" i="5"/>
  <c r="AK64" i="5"/>
  <c r="AJ64" i="5"/>
  <c r="AI64" i="5" s="1"/>
  <c r="E64" i="5"/>
  <c r="D64" i="5"/>
  <c r="C64" i="5"/>
  <c r="A64" i="5"/>
  <c r="AM63" i="5"/>
  <c r="AL63" i="5"/>
  <c r="AK63" i="5"/>
  <c r="AJ63" i="5"/>
  <c r="AI63" i="5" s="1"/>
  <c r="E63" i="5"/>
  <c r="D63" i="5"/>
  <c r="C63" i="5"/>
  <c r="A63" i="5"/>
  <c r="AM62" i="5"/>
  <c r="AL62" i="5"/>
  <c r="AK62" i="5"/>
  <c r="AJ62" i="5"/>
  <c r="AI62" i="5" s="1"/>
  <c r="AH62" i="5"/>
  <c r="E62" i="5"/>
  <c r="D62" i="5"/>
  <c r="C62" i="5"/>
  <c r="A62" i="5"/>
  <c r="AM61" i="5"/>
  <c r="AL61" i="5"/>
  <c r="AK61" i="5"/>
  <c r="AJ61" i="5"/>
  <c r="AI61" i="5" s="1"/>
  <c r="E61" i="5"/>
  <c r="D61" i="5"/>
  <c r="C61" i="5"/>
  <c r="A61" i="5"/>
  <c r="AM60" i="5"/>
  <c r="AL60" i="5"/>
  <c r="AK60" i="5"/>
  <c r="AJ60" i="5"/>
  <c r="AI60" i="5" s="1"/>
  <c r="E60" i="5"/>
  <c r="D60" i="5"/>
  <c r="C60" i="5"/>
  <c r="A60" i="5"/>
  <c r="AM59" i="5"/>
  <c r="AL59" i="5"/>
  <c r="AK59" i="5"/>
  <c r="AJ59" i="5"/>
  <c r="AI59" i="5" s="1"/>
  <c r="E59" i="5"/>
  <c r="D59" i="5"/>
  <c r="C59" i="5"/>
  <c r="A59" i="5"/>
  <c r="AM58" i="5"/>
  <c r="AL58" i="5"/>
  <c r="AK58" i="5"/>
  <c r="AJ58" i="5"/>
  <c r="AI58" i="5" s="1"/>
  <c r="AH58" i="5"/>
  <c r="E58" i="5"/>
  <c r="D58" i="5"/>
  <c r="C58" i="5"/>
  <c r="A58" i="5"/>
  <c r="AM57" i="5"/>
  <c r="AL57" i="5"/>
  <c r="AK57" i="5"/>
  <c r="AJ57" i="5"/>
  <c r="AI57" i="5" s="1"/>
  <c r="B57" i="5" s="1"/>
  <c r="AH57" i="5"/>
  <c r="E57" i="5"/>
  <c r="D57" i="5"/>
  <c r="C57" i="5"/>
  <c r="A57" i="5"/>
  <c r="AM56" i="5"/>
  <c r="AL56" i="5"/>
  <c r="AK56" i="5"/>
  <c r="AJ56" i="5"/>
  <c r="AI56" i="5" s="1"/>
  <c r="E56" i="5"/>
  <c r="D56" i="5"/>
  <c r="C56" i="5"/>
  <c r="A56" i="5"/>
  <c r="AM55" i="5"/>
  <c r="AL55" i="5"/>
  <c r="AK55" i="5"/>
  <c r="AJ55" i="5"/>
  <c r="AI55" i="5"/>
  <c r="B55" i="5" s="1"/>
  <c r="AH55" i="5"/>
  <c r="E55" i="5"/>
  <c r="D55" i="5"/>
  <c r="C55" i="5"/>
  <c r="A55" i="5"/>
  <c r="AM54" i="5"/>
  <c r="AL54" i="5"/>
  <c r="AK54" i="5"/>
  <c r="AJ54" i="5"/>
  <c r="AI54" i="5" s="1"/>
  <c r="AH54" i="5"/>
  <c r="E54" i="5"/>
  <c r="D54" i="5"/>
  <c r="C54" i="5"/>
  <c r="A54" i="5"/>
  <c r="AM53" i="5"/>
  <c r="AL53" i="5"/>
  <c r="AK53" i="5"/>
  <c r="AJ53" i="5"/>
  <c r="AI53" i="5" s="1"/>
  <c r="B53" i="5" s="1"/>
  <c r="AH53" i="5"/>
  <c r="E53" i="5"/>
  <c r="D53" i="5"/>
  <c r="C53" i="5"/>
  <c r="A53" i="5"/>
  <c r="AM52" i="5"/>
  <c r="AL52" i="5"/>
  <c r="AK52" i="5"/>
  <c r="AJ52" i="5"/>
  <c r="AI52" i="5" s="1"/>
  <c r="E52" i="5"/>
  <c r="D52" i="5"/>
  <c r="C52" i="5"/>
  <c r="A52" i="5"/>
  <c r="AM51" i="5"/>
  <c r="AL51" i="5"/>
  <c r="AK51" i="5"/>
  <c r="AJ51" i="5"/>
  <c r="AI51" i="5"/>
  <c r="B51" i="5" s="1"/>
  <c r="AH51" i="5"/>
  <c r="E51" i="5"/>
  <c r="D51" i="5"/>
  <c r="C51" i="5"/>
  <c r="A51" i="5"/>
  <c r="AM50" i="5"/>
  <c r="AL50" i="5"/>
  <c r="AK50" i="5"/>
  <c r="AJ50" i="5"/>
  <c r="AI50" i="5" s="1"/>
  <c r="E50" i="5"/>
  <c r="D50" i="5"/>
  <c r="C50" i="5"/>
  <c r="A50" i="5"/>
  <c r="AM49" i="5"/>
  <c r="AL49" i="5"/>
  <c r="AK49" i="5"/>
  <c r="AJ49" i="5"/>
  <c r="AI49" i="5"/>
  <c r="B49" i="5" s="1"/>
  <c r="AH49" i="5"/>
  <c r="E49" i="5"/>
  <c r="D49" i="5"/>
  <c r="C49" i="5"/>
  <c r="A49" i="5"/>
  <c r="AM48" i="5"/>
  <c r="AL48" i="5"/>
  <c r="AK48" i="5"/>
  <c r="AJ48" i="5"/>
  <c r="AI48" i="5" s="1"/>
  <c r="AH48" i="5"/>
  <c r="E48" i="5"/>
  <c r="D48" i="5"/>
  <c r="C48" i="5"/>
  <c r="A48" i="5"/>
  <c r="AM47" i="5"/>
  <c r="AL47" i="5"/>
  <c r="AK47" i="5"/>
  <c r="AJ47" i="5"/>
  <c r="AI47" i="5" s="1"/>
  <c r="E47" i="5"/>
  <c r="D47" i="5"/>
  <c r="C47" i="5"/>
  <c r="A47" i="5"/>
  <c r="AM46" i="5"/>
  <c r="AL46" i="5"/>
  <c r="AK46" i="5"/>
  <c r="AJ46" i="5"/>
  <c r="AI46" i="5" s="1"/>
  <c r="AH46" i="5"/>
  <c r="E46" i="5"/>
  <c r="D46" i="5"/>
  <c r="C46" i="5"/>
  <c r="A46" i="5"/>
  <c r="AM45" i="5"/>
  <c r="AL45" i="5"/>
  <c r="AK45" i="5"/>
  <c r="AJ45" i="5"/>
  <c r="AI45" i="5" s="1"/>
  <c r="B45" i="5" s="1"/>
  <c r="AH45" i="5"/>
  <c r="E45" i="5"/>
  <c r="D45" i="5"/>
  <c r="C45" i="5"/>
  <c r="A45" i="5"/>
  <c r="AM44" i="5"/>
  <c r="AL44" i="5"/>
  <c r="AK44" i="5"/>
  <c r="AJ44" i="5"/>
  <c r="AI44" i="5" s="1"/>
  <c r="E44" i="5"/>
  <c r="D44" i="5"/>
  <c r="C44" i="5"/>
  <c r="A44" i="5"/>
  <c r="AM43" i="5"/>
  <c r="AL43" i="5"/>
  <c r="AK43" i="5"/>
  <c r="AJ43" i="5"/>
  <c r="AI43" i="5"/>
  <c r="B43" i="5" s="1"/>
  <c r="AH43" i="5"/>
  <c r="E43" i="5"/>
  <c r="D43" i="5"/>
  <c r="C43" i="5"/>
  <c r="A43" i="5"/>
  <c r="AM42" i="5"/>
  <c r="AL42" i="5"/>
  <c r="AK42" i="5"/>
  <c r="AJ42" i="5"/>
  <c r="AI42" i="5" s="1"/>
  <c r="AH42" i="5"/>
  <c r="E42" i="5"/>
  <c r="D42" i="5"/>
  <c r="C42" i="5"/>
  <c r="A42" i="5"/>
  <c r="AM41" i="5"/>
  <c r="AL41" i="5"/>
  <c r="AK41" i="5"/>
  <c r="AJ41" i="5"/>
  <c r="AI41" i="5" s="1"/>
  <c r="B41" i="5" s="1"/>
  <c r="AH41" i="5"/>
  <c r="E41" i="5"/>
  <c r="D41" i="5"/>
  <c r="C41" i="5"/>
  <c r="A41" i="5"/>
  <c r="AM40" i="5"/>
  <c r="AL40" i="5"/>
  <c r="AK40" i="5"/>
  <c r="AJ40" i="5"/>
  <c r="AI40" i="5" s="1"/>
  <c r="E40" i="5"/>
  <c r="D40" i="5"/>
  <c r="C40" i="5"/>
  <c r="A40" i="5"/>
  <c r="AM39" i="5"/>
  <c r="AL39" i="5"/>
  <c r="AK39" i="5"/>
  <c r="AJ39" i="5"/>
  <c r="AI39" i="5"/>
  <c r="B39" i="5" s="1"/>
  <c r="AH39" i="5"/>
  <c r="E39" i="5"/>
  <c r="D39" i="5"/>
  <c r="C39" i="5"/>
  <c r="A39" i="5"/>
  <c r="AM38" i="5"/>
  <c r="AL38" i="5"/>
  <c r="AK38" i="5"/>
  <c r="AJ38" i="5"/>
  <c r="AI38" i="5" s="1"/>
  <c r="AH38" i="5"/>
  <c r="E38" i="5"/>
  <c r="D38" i="5"/>
  <c r="C38" i="5"/>
  <c r="A38" i="5"/>
  <c r="AM37" i="5"/>
  <c r="AL37" i="5"/>
  <c r="AK37" i="5"/>
  <c r="AJ37" i="5"/>
  <c r="AI37" i="5" s="1"/>
  <c r="B37" i="5" s="1"/>
  <c r="AH37" i="5"/>
  <c r="E37" i="5"/>
  <c r="D37" i="5"/>
  <c r="C37" i="5"/>
  <c r="A37" i="5"/>
  <c r="AM36" i="5"/>
  <c r="AL36" i="5"/>
  <c r="AK36" i="5"/>
  <c r="AJ36" i="5"/>
  <c r="AI36" i="5" s="1"/>
  <c r="E36" i="5"/>
  <c r="D36" i="5"/>
  <c r="C36" i="5"/>
  <c r="A36" i="5"/>
  <c r="AM35" i="5"/>
  <c r="AL35" i="5"/>
  <c r="AK35" i="5"/>
  <c r="AJ35" i="5"/>
  <c r="AI35" i="5"/>
  <c r="B35" i="5" s="1"/>
  <c r="AH35" i="5"/>
  <c r="E35" i="5"/>
  <c r="D35" i="5"/>
  <c r="C35" i="5"/>
  <c r="A35" i="5"/>
  <c r="AM34" i="5"/>
  <c r="AL34" i="5"/>
  <c r="AK34" i="5"/>
  <c r="AJ34" i="5"/>
  <c r="AI34" i="5" s="1"/>
  <c r="AH34" i="5"/>
  <c r="E34" i="5"/>
  <c r="D34" i="5"/>
  <c r="C34" i="5"/>
  <c r="A34" i="5"/>
  <c r="AM33" i="5"/>
  <c r="AL33" i="5"/>
  <c r="AK33" i="5"/>
  <c r="AJ33" i="5"/>
  <c r="AI33" i="5" s="1"/>
  <c r="B33" i="5" s="1"/>
  <c r="AH33" i="5"/>
  <c r="E33" i="5"/>
  <c r="D33" i="5"/>
  <c r="C33" i="5"/>
  <c r="A33" i="5"/>
  <c r="AM32" i="5"/>
  <c r="AL32" i="5"/>
  <c r="AK32" i="5"/>
  <c r="AJ32" i="5"/>
  <c r="AI32" i="5" s="1"/>
  <c r="E32" i="5"/>
  <c r="D32" i="5"/>
  <c r="C32" i="5"/>
  <c r="A32" i="5"/>
  <c r="AM31" i="5"/>
  <c r="AL31" i="5"/>
  <c r="AK31" i="5"/>
  <c r="AJ31" i="5"/>
  <c r="AI31" i="5"/>
  <c r="B31" i="5" s="1"/>
  <c r="AH31" i="5"/>
  <c r="E31" i="5"/>
  <c r="D31" i="5"/>
  <c r="C31" i="5"/>
  <c r="A31" i="5"/>
  <c r="AM30" i="5"/>
  <c r="AL30" i="5"/>
  <c r="AK30" i="5"/>
  <c r="AJ30" i="5"/>
  <c r="AI30" i="5" s="1"/>
  <c r="AH30" i="5"/>
  <c r="E30" i="5"/>
  <c r="D30" i="5"/>
  <c r="C30" i="5"/>
  <c r="A30" i="5"/>
  <c r="AM29" i="5"/>
  <c r="AL29" i="5"/>
  <c r="AK29" i="5"/>
  <c r="AJ29" i="5"/>
  <c r="AI29" i="5" s="1"/>
  <c r="B29" i="5" s="1"/>
  <c r="AH29" i="5"/>
  <c r="E29" i="5"/>
  <c r="D29" i="5"/>
  <c r="C29" i="5"/>
  <c r="A29" i="5"/>
  <c r="AM28" i="5"/>
  <c r="AL28" i="5"/>
  <c r="AK28" i="5"/>
  <c r="AJ28" i="5"/>
  <c r="AI28" i="5" s="1"/>
  <c r="E28" i="5"/>
  <c r="D28" i="5"/>
  <c r="C28" i="5"/>
  <c r="A28" i="5"/>
  <c r="AM27" i="5"/>
  <c r="AL27" i="5"/>
  <c r="AK27" i="5"/>
  <c r="AJ27" i="5"/>
  <c r="AI27" i="5"/>
  <c r="B27" i="5" s="1"/>
  <c r="AH27" i="5"/>
  <c r="E27" i="5"/>
  <c r="D27" i="5"/>
  <c r="C27" i="5"/>
  <c r="A27" i="5"/>
  <c r="AM26" i="5"/>
  <c r="AL26" i="5"/>
  <c r="AK26" i="5"/>
  <c r="AJ26" i="5"/>
  <c r="AI26" i="5" s="1"/>
  <c r="AH26" i="5"/>
  <c r="E26" i="5"/>
  <c r="D26" i="5"/>
  <c r="C26" i="5"/>
  <c r="A26" i="5"/>
  <c r="AM25" i="5"/>
  <c r="AL25" i="5"/>
  <c r="AK25" i="5"/>
  <c r="AJ25" i="5"/>
  <c r="AI25" i="5" s="1"/>
  <c r="B25" i="5" s="1"/>
  <c r="AH25" i="5"/>
  <c r="E25" i="5"/>
  <c r="D25" i="5"/>
  <c r="C25" i="5"/>
  <c r="A25" i="5"/>
  <c r="AM24" i="5"/>
  <c r="AL24" i="5"/>
  <c r="AK24" i="5"/>
  <c r="AJ24" i="5"/>
  <c r="AI24" i="5" s="1"/>
  <c r="E24" i="5"/>
  <c r="D24" i="5"/>
  <c r="C24" i="5"/>
  <c r="A24" i="5"/>
  <c r="AM23" i="5"/>
  <c r="AL23" i="5"/>
  <c r="AK23" i="5"/>
  <c r="AJ23" i="5"/>
  <c r="AI23" i="5"/>
  <c r="B23" i="5" s="1"/>
  <c r="AH23" i="5"/>
  <c r="E23" i="5"/>
  <c r="D23" i="5"/>
  <c r="C23" i="5"/>
  <c r="A23" i="5"/>
  <c r="AM22" i="5"/>
  <c r="AL22" i="5"/>
  <c r="AK22" i="5"/>
  <c r="AJ22" i="5"/>
  <c r="AI22" i="5" s="1"/>
  <c r="AH22" i="5"/>
  <c r="E22" i="5"/>
  <c r="D22" i="5"/>
  <c r="C22" i="5"/>
  <c r="A22" i="5"/>
  <c r="AM21" i="5"/>
  <c r="AL21" i="5"/>
  <c r="AK21" i="5"/>
  <c r="AJ21" i="5"/>
  <c r="AI21" i="5" s="1"/>
  <c r="B21" i="5" s="1"/>
  <c r="AH21" i="5"/>
  <c r="E21" i="5"/>
  <c r="D21" i="5"/>
  <c r="C21" i="5"/>
  <c r="A21" i="5"/>
  <c r="AM20" i="5"/>
  <c r="AL20" i="5"/>
  <c r="AK20" i="5"/>
  <c r="AJ20" i="5"/>
  <c r="AI20" i="5" s="1"/>
  <c r="E20" i="5"/>
  <c r="D20" i="5"/>
  <c r="C20" i="5"/>
  <c r="A20" i="5"/>
  <c r="AM19" i="5"/>
  <c r="AL19" i="5"/>
  <c r="AK19" i="5"/>
  <c r="AJ19" i="5"/>
  <c r="AI19" i="5"/>
  <c r="B19" i="5" s="1"/>
  <c r="AH19" i="5"/>
  <c r="E19" i="5"/>
  <c r="D19" i="5"/>
  <c r="C19" i="5"/>
  <c r="A19" i="5"/>
  <c r="AM18" i="5"/>
  <c r="AL18" i="5"/>
  <c r="AK18" i="5"/>
  <c r="AJ18" i="5"/>
  <c r="AI18" i="5" s="1"/>
  <c r="AH18" i="5"/>
  <c r="E18" i="5"/>
  <c r="D18" i="5"/>
  <c r="C18" i="5"/>
  <c r="A18" i="5"/>
  <c r="AM17" i="5"/>
  <c r="AL17" i="5"/>
  <c r="AK17" i="5"/>
  <c r="AJ17" i="5"/>
  <c r="AI17" i="5" s="1"/>
  <c r="B17" i="5" s="1"/>
  <c r="AH17" i="5"/>
  <c r="E17" i="5"/>
  <c r="D17" i="5"/>
  <c r="C17" i="5"/>
  <c r="A17" i="5"/>
  <c r="AM16" i="5"/>
  <c r="AL16" i="5"/>
  <c r="AK16" i="5"/>
  <c r="AJ16" i="5"/>
  <c r="AI16" i="5" s="1"/>
  <c r="E16" i="5"/>
  <c r="D16" i="5"/>
  <c r="C16" i="5"/>
  <c r="A16" i="5"/>
  <c r="AM15" i="5"/>
  <c r="AL15" i="5"/>
  <c r="AK15" i="5"/>
  <c r="AJ15" i="5"/>
  <c r="AI15" i="5"/>
  <c r="B15" i="5" s="1"/>
  <c r="AH15" i="5"/>
  <c r="E15" i="5"/>
  <c r="D15" i="5"/>
  <c r="C15" i="5"/>
  <c r="A15" i="5"/>
  <c r="AM14" i="5"/>
  <c r="AL14" i="5"/>
  <c r="AK14" i="5"/>
  <c r="AJ14" i="5"/>
  <c r="AI14" i="5" s="1"/>
  <c r="AH14" i="5"/>
  <c r="E14" i="5"/>
  <c r="D14" i="5"/>
  <c r="C14" i="5"/>
  <c r="A14" i="5"/>
  <c r="AM13" i="5"/>
  <c r="AL13" i="5"/>
  <c r="AK13" i="5"/>
  <c r="AJ13" i="5"/>
  <c r="AI13" i="5" s="1"/>
  <c r="B13" i="5" s="1"/>
  <c r="AH13" i="5"/>
  <c r="E13" i="5"/>
  <c r="D13" i="5"/>
  <c r="C13" i="5"/>
  <c r="A13" i="5"/>
  <c r="AM12" i="5"/>
  <c r="AL12" i="5"/>
  <c r="AK12" i="5"/>
  <c r="AJ12" i="5"/>
  <c r="AI12" i="5" s="1"/>
  <c r="E12" i="5"/>
  <c r="D12" i="5"/>
  <c r="C12" i="5"/>
  <c r="A12" i="5"/>
  <c r="AM11" i="5"/>
  <c r="AL11" i="5"/>
  <c r="AK11" i="5"/>
  <c r="AJ11" i="5"/>
  <c r="AI11" i="5"/>
  <c r="B11" i="5" s="1"/>
  <c r="AH11" i="5"/>
  <c r="E11" i="5"/>
  <c r="D11" i="5"/>
  <c r="C11" i="5"/>
  <c r="A11" i="5"/>
  <c r="AM10" i="5"/>
  <c r="AL10" i="5"/>
  <c r="AK10" i="5"/>
  <c r="AJ10" i="5"/>
  <c r="AI10" i="5" s="1"/>
  <c r="AH10" i="5"/>
  <c r="E10" i="5"/>
  <c r="D10" i="5"/>
  <c r="C10" i="5"/>
  <c r="A10" i="5"/>
  <c r="AM9" i="5"/>
  <c r="AL9" i="5"/>
  <c r="AK9" i="5"/>
  <c r="AJ9" i="5"/>
  <c r="AI9" i="5" s="1"/>
  <c r="E9" i="5"/>
  <c r="D9" i="5"/>
  <c r="C9" i="5"/>
  <c r="A9" i="5"/>
  <c r="AM8" i="5"/>
  <c r="AL8" i="5"/>
  <c r="AK8" i="5"/>
  <c r="AJ8" i="5"/>
  <c r="AI8" i="5"/>
  <c r="B8" i="5" s="1"/>
  <c r="AH8" i="5"/>
  <c r="E8" i="5"/>
  <c r="D8" i="5"/>
  <c r="C8" i="5"/>
  <c r="A8" i="5"/>
  <c r="AM7" i="5"/>
  <c r="AL7" i="5"/>
  <c r="AK7" i="5"/>
  <c r="AJ7" i="5"/>
  <c r="AI7" i="5" s="1"/>
  <c r="AH7" i="5"/>
  <c r="E7" i="5"/>
  <c r="D7" i="5"/>
  <c r="C7" i="5"/>
  <c r="A7" i="5"/>
  <c r="AM6" i="5"/>
  <c r="AL6" i="5"/>
  <c r="AK6" i="5"/>
  <c r="AJ6" i="5"/>
  <c r="AI6" i="5" s="1"/>
  <c r="B6" i="5" s="1"/>
  <c r="AH6" i="5"/>
  <c r="E6" i="5"/>
  <c r="D6" i="5"/>
  <c r="C6" i="5"/>
  <c r="A6" i="5"/>
  <c r="AM5" i="5"/>
  <c r="AL5" i="5"/>
  <c r="AK5" i="5"/>
  <c r="AJ5" i="5"/>
  <c r="AI5" i="5" s="1"/>
  <c r="E5" i="5"/>
  <c r="D5" i="5"/>
  <c r="C5" i="5"/>
  <c r="U5" i="5" s="1"/>
  <c r="A5" i="5"/>
  <c r="AM4" i="5"/>
  <c r="AL4" i="5"/>
  <c r="AK4" i="5"/>
  <c r="AJ4" i="5"/>
  <c r="AI4" i="5"/>
  <c r="B4" i="5" s="1"/>
  <c r="AH4" i="5"/>
  <c r="E4" i="5"/>
  <c r="E152" i="5" s="1"/>
  <c r="D4" i="5"/>
  <c r="C4" i="5"/>
  <c r="C152" i="5" s="1"/>
  <c r="A4" i="5"/>
  <c r="AM3" i="5"/>
  <c r="AL3" i="5"/>
  <c r="AK3" i="5"/>
  <c r="AJ3" i="5"/>
  <c r="J3" i="5"/>
  <c r="I3" i="5"/>
  <c r="S80" i="5" s="1"/>
  <c r="H3" i="5"/>
  <c r="G3" i="5"/>
  <c r="Q76" i="5" s="1"/>
  <c r="F3" i="5"/>
  <c r="E3" i="5"/>
  <c r="O80" i="5" s="1"/>
  <c r="D3" i="5"/>
  <c r="C3" i="5"/>
  <c r="V2" i="5"/>
  <c r="U2" i="5"/>
  <c r="J2" i="5"/>
  <c r="T2" i="5" s="1"/>
  <c r="I2" i="5"/>
  <c r="S2" i="5" s="1"/>
  <c r="H2" i="5"/>
  <c r="R2" i="5" s="1"/>
  <c r="G2" i="5"/>
  <c r="Q2" i="5" s="1"/>
  <c r="F2" i="5"/>
  <c r="P2" i="5" s="1"/>
  <c r="E2" i="5"/>
  <c r="O2" i="5" s="1"/>
  <c r="D2" i="5"/>
  <c r="N2" i="5" s="1"/>
  <c r="C2" i="5"/>
  <c r="M2" i="5" s="1"/>
  <c r="A2" i="5"/>
  <c r="A1" i="5"/>
  <c r="L42" i="3"/>
  <c r="M36" i="3"/>
  <c r="M35" i="3"/>
  <c r="M34" i="3"/>
  <c r="D32" i="3"/>
  <c r="D31" i="3"/>
  <c r="D30" i="3"/>
  <c r="M29" i="3"/>
  <c r="D29" i="3"/>
  <c r="M28" i="3"/>
  <c r="D28" i="3"/>
  <c r="C3" i="3"/>
  <c r="Y161" i="2"/>
  <c r="Y160" i="2"/>
  <c r="Y159" i="2"/>
  <c r="Y158" i="2"/>
  <c r="AM153" i="2"/>
  <c r="AL153" i="2"/>
  <c r="AK153" i="2"/>
  <c r="AJ153" i="2"/>
  <c r="AM152" i="2"/>
  <c r="AL152" i="2"/>
  <c r="AK152" i="2"/>
  <c r="AJ152" i="2"/>
  <c r="AI152" i="2" s="1"/>
  <c r="AC152" i="2"/>
  <c r="AB161" i="2" s="1"/>
  <c r="AB152" i="2"/>
  <c r="AB160" i="2" s="1"/>
  <c r="AA152" i="2"/>
  <c r="AB159" i="2" s="1"/>
  <c r="Z152" i="2"/>
  <c r="AB158" i="2" s="1"/>
  <c r="X152" i="2"/>
  <c r="W152" i="2"/>
  <c r="L152" i="2"/>
  <c r="K152" i="2"/>
  <c r="J152" i="2"/>
  <c r="I152" i="2"/>
  <c r="H152" i="2"/>
  <c r="G152" i="2"/>
  <c r="F152" i="2"/>
  <c r="AM151" i="2"/>
  <c r="AL151" i="2"/>
  <c r="AK151" i="2"/>
  <c r="AJ151" i="2"/>
  <c r="AI151" i="2" s="1"/>
  <c r="V151" i="2"/>
  <c r="U151" i="2"/>
  <c r="AM150" i="2"/>
  <c r="AL150" i="2"/>
  <c r="AK150" i="2"/>
  <c r="AJ150" i="2"/>
  <c r="AI150" i="2" s="1"/>
  <c r="U150" i="2"/>
  <c r="AM149" i="2"/>
  <c r="AL149" i="2"/>
  <c r="AK149" i="2"/>
  <c r="AJ149" i="2"/>
  <c r="AI149" i="2" s="1"/>
  <c r="V149" i="2"/>
  <c r="U149" i="2"/>
  <c r="AM148" i="2"/>
  <c r="AL148" i="2"/>
  <c r="AK148" i="2"/>
  <c r="AJ148" i="2"/>
  <c r="AI148" i="2" s="1"/>
  <c r="AH148" i="2"/>
  <c r="U148" i="2"/>
  <c r="AM147" i="2"/>
  <c r="AL147" i="2"/>
  <c r="AK147" i="2"/>
  <c r="AJ147" i="2"/>
  <c r="AI147" i="2" s="1"/>
  <c r="U147" i="2"/>
  <c r="AM146" i="2"/>
  <c r="AL146" i="2"/>
  <c r="AK146" i="2"/>
  <c r="AJ146" i="2"/>
  <c r="AI146" i="2" s="1"/>
  <c r="U146" i="2"/>
  <c r="AM145" i="2"/>
  <c r="AL145" i="2"/>
  <c r="AK145" i="2"/>
  <c r="AJ145" i="2"/>
  <c r="AI145" i="2" s="1"/>
  <c r="V145" i="2"/>
  <c r="U145" i="2"/>
  <c r="AM144" i="2"/>
  <c r="AL144" i="2"/>
  <c r="AK144" i="2"/>
  <c r="AJ144" i="2"/>
  <c r="AI144" i="2" s="1"/>
  <c r="U144" i="2"/>
  <c r="AM143" i="2"/>
  <c r="AL143" i="2"/>
  <c r="AK143" i="2"/>
  <c r="AJ143" i="2"/>
  <c r="AI143" i="2" s="1"/>
  <c r="U143" i="2"/>
  <c r="AM142" i="2"/>
  <c r="AL142" i="2"/>
  <c r="AK142" i="2"/>
  <c r="AJ142" i="2"/>
  <c r="AI142" i="2" s="1"/>
  <c r="U142" i="2"/>
  <c r="AM141" i="2"/>
  <c r="AL141" i="2"/>
  <c r="AK141" i="2"/>
  <c r="AJ141" i="2"/>
  <c r="AI141" i="2" s="1"/>
  <c r="V141" i="2"/>
  <c r="U141" i="2"/>
  <c r="AM140" i="2"/>
  <c r="AL140" i="2"/>
  <c r="AK140" i="2"/>
  <c r="AJ140" i="2"/>
  <c r="AI140" i="2" s="1"/>
  <c r="U140" i="2"/>
  <c r="AM139" i="2"/>
  <c r="AL139" i="2"/>
  <c r="AK139" i="2"/>
  <c r="AJ139" i="2"/>
  <c r="AI139" i="2" s="1"/>
  <c r="U139" i="2"/>
  <c r="AM138" i="2"/>
  <c r="AL138" i="2"/>
  <c r="AK138" i="2"/>
  <c r="AJ138" i="2"/>
  <c r="AI138" i="2" s="1"/>
  <c r="AH138" i="2"/>
  <c r="U138" i="2"/>
  <c r="AM137" i="2"/>
  <c r="AL137" i="2"/>
  <c r="AK137" i="2"/>
  <c r="AJ137" i="2"/>
  <c r="AI137" i="2" s="1"/>
  <c r="V137" i="2"/>
  <c r="U137" i="2"/>
  <c r="AM136" i="2"/>
  <c r="AL136" i="2"/>
  <c r="AK136" i="2"/>
  <c r="AJ136" i="2"/>
  <c r="AI136" i="2" s="1"/>
  <c r="U136" i="2"/>
  <c r="AM135" i="2"/>
  <c r="AL135" i="2"/>
  <c r="AK135" i="2"/>
  <c r="AJ135" i="2"/>
  <c r="AI135" i="2" s="1"/>
  <c r="U135" i="2"/>
  <c r="AM134" i="2"/>
  <c r="AL134" i="2"/>
  <c r="AK134" i="2"/>
  <c r="AJ134" i="2"/>
  <c r="AI134" i="2" s="1"/>
  <c r="U134" i="2"/>
  <c r="AM133" i="2"/>
  <c r="AL133" i="2"/>
  <c r="AK133" i="2"/>
  <c r="AJ133" i="2"/>
  <c r="AI133" i="2" s="1"/>
  <c r="U133" i="2"/>
  <c r="AM132" i="2"/>
  <c r="AL132" i="2"/>
  <c r="AK132" i="2"/>
  <c r="AJ132" i="2"/>
  <c r="AI132" i="2" s="1"/>
  <c r="AH132" i="2"/>
  <c r="U132" i="2"/>
  <c r="AM131" i="2"/>
  <c r="AL131" i="2"/>
  <c r="AK131" i="2"/>
  <c r="AJ131" i="2"/>
  <c r="AI131" i="2" s="1"/>
  <c r="U131" i="2"/>
  <c r="AM130" i="2"/>
  <c r="AL130" i="2"/>
  <c r="AK130" i="2"/>
  <c r="AJ130" i="2"/>
  <c r="AI130" i="2" s="1"/>
  <c r="U130" i="2"/>
  <c r="AM129" i="2"/>
  <c r="AL129" i="2"/>
  <c r="AK129" i="2"/>
  <c r="AJ129" i="2"/>
  <c r="AI129" i="2" s="1"/>
  <c r="U129" i="2"/>
  <c r="AM128" i="2"/>
  <c r="AL128" i="2"/>
  <c r="AK128" i="2"/>
  <c r="AJ128" i="2"/>
  <c r="AI128" i="2" s="1"/>
  <c r="U128" i="2"/>
  <c r="AM127" i="2"/>
  <c r="AL127" i="2"/>
  <c r="AK127" i="2"/>
  <c r="AJ127" i="2"/>
  <c r="AI127" i="2" s="1"/>
  <c r="U127" i="2"/>
  <c r="AM126" i="2"/>
  <c r="AL126" i="2"/>
  <c r="AK126" i="2"/>
  <c r="AJ126" i="2"/>
  <c r="AI126" i="2" s="1"/>
  <c r="U126" i="2"/>
  <c r="AM125" i="2"/>
  <c r="AL125" i="2"/>
  <c r="AK125" i="2"/>
  <c r="AJ125" i="2"/>
  <c r="AI125" i="2" s="1"/>
  <c r="U125" i="2"/>
  <c r="AM124" i="2"/>
  <c r="AL124" i="2"/>
  <c r="AK124" i="2"/>
  <c r="AJ124" i="2"/>
  <c r="AI124" i="2" s="1"/>
  <c r="AH124" i="2"/>
  <c r="U124" i="2"/>
  <c r="AM123" i="2"/>
  <c r="AL123" i="2"/>
  <c r="AK123" i="2"/>
  <c r="AJ123" i="2"/>
  <c r="AI123" i="2" s="1"/>
  <c r="V123" i="2"/>
  <c r="U123" i="2"/>
  <c r="AM122" i="2"/>
  <c r="AL122" i="2"/>
  <c r="AK122" i="2"/>
  <c r="AJ122" i="2"/>
  <c r="AI122" i="2" s="1"/>
  <c r="U122" i="2"/>
  <c r="AM121" i="2"/>
  <c r="AL121" i="2"/>
  <c r="AK121" i="2"/>
  <c r="AJ121" i="2"/>
  <c r="AI121" i="2" s="1"/>
  <c r="U121" i="2"/>
  <c r="AM120" i="2"/>
  <c r="AL120" i="2"/>
  <c r="AK120" i="2"/>
  <c r="AJ120" i="2"/>
  <c r="AI120" i="2" s="1"/>
  <c r="AH120" i="2"/>
  <c r="U120" i="2"/>
  <c r="AM119" i="2"/>
  <c r="AL119" i="2"/>
  <c r="AK119" i="2"/>
  <c r="AJ119" i="2"/>
  <c r="AI119" i="2" s="1"/>
  <c r="AH119" i="2"/>
  <c r="V119" i="2"/>
  <c r="U119" i="2"/>
  <c r="AM118" i="2"/>
  <c r="AL118" i="2"/>
  <c r="AK118" i="2"/>
  <c r="AJ118" i="2"/>
  <c r="AI118" i="2" s="1"/>
  <c r="U118" i="2"/>
  <c r="AM117" i="2"/>
  <c r="AL117" i="2"/>
  <c r="AK117" i="2"/>
  <c r="AJ117" i="2"/>
  <c r="AI117" i="2" s="1"/>
  <c r="U117" i="2"/>
  <c r="AM116" i="2"/>
  <c r="AL116" i="2"/>
  <c r="AK116" i="2"/>
  <c r="AJ116" i="2"/>
  <c r="AI116" i="2" s="1"/>
  <c r="U116" i="2"/>
  <c r="AM115" i="2"/>
  <c r="AL115" i="2"/>
  <c r="AK115" i="2"/>
  <c r="AJ115" i="2"/>
  <c r="AI115" i="2" s="1"/>
  <c r="V115" i="2"/>
  <c r="U115" i="2"/>
  <c r="AM114" i="2"/>
  <c r="AL114" i="2"/>
  <c r="AK114" i="2"/>
  <c r="AJ114" i="2"/>
  <c r="AI114" i="2" s="1"/>
  <c r="U114" i="2"/>
  <c r="AM113" i="2"/>
  <c r="AL113" i="2"/>
  <c r="AK113" i="2"/>
  <c r="AJ113" i="2"/>
  <c r="AI113" i="2" s="1"/>
  <c r="U113" i="2"/>
  <c r="AM112" i="2"/>
  <c r="AL112" i="2"/>
  <c r="AK112" i="2"/>
  <c r="AJ112" i="2"/>
  <c r="AI112" i="2" s="1"/>
  <c r="AH112" i="2"/>
  <c r="U112" i="2"/>
  <c r="AM111" i="2"/>
  <c r="AL111" i="2"/>
  <c r="AK111" i="2"/>
  <c r="AJ111" i="2"/>
  <c r="AI111" i="2" s="1"/>
  <c r="AH111" i="2"/>
  <c r="V111" i="2"/>
  <c r="U111" i="2"/>
  <c r="AM110" i="2"/>
  <c r="AL110" i="2"/>
  <c r="AK110" i="2"/>
  <c r="AJ110" i="2"/>
  <c r="AI110" i="2" s="1"/>
  <c r="U110" i="2"/>
  <c r="AM109" i="2"/>
  <c r="AL109" i="2"/>
  <c r="AK109" i="2"/>
  <c r="AJ109" i="2"/>
  <c r="AI109" i="2" s="1"/>
  <c r="U109" i="2"/>
  <c r="AM108" i="2"/>
  <c r="AL108" i="2"/>
  <c r="AK108" i="2"/>
  <c r="AJ108" i="2"/>
  <c r="AI108" i="2" s="1"/>
  <c r="U108" i="2"/>
  <c r="AM107" i="2"/>
  <c r="AL107" i="2"/>
  <c r="AK107" i="2"/>
  <c r="AJ107" i="2"/>
  <c r="AI107" i="2" s="1"/>
  <c r="V107" i="2"/>
  <c r="U107" i="2"/>
  <c r="AM106" i="2"/>
  <c r="AL106" i="2"/>
  <c r="AK106" i="2"/>
  <c r="AJ106" i="2"/>
  <c r="AI106" i="2" s="1"/>
  <c r="U106" i="2"/>
  <c r="AM105" i="2"/>
  <c r="AL105" i="2"/>
  <c r="AK105" i="2"/>
  <c r="AJ105" i="2"/>
  <c r="AI105" i="2" s="1"/>
  <c r="U105" i="2"/>
  <c r="AM104" i="2"/>
  <c r="AL104" i="2"/>
  <c r="AK104" i="2"/>
  <c r="AJ104" i="2"/>
  <c r="AI104" i="2" s="1"/>
  <c r="U104" i="2"/>
  <c r="AM103" i="2"/>
  <c r="AL103" i="2"/>
  <c r="AK103" i="2"/>
  <c r="AJ103" i="2"/>
  <c r="AI103" i="2" s="1"/>
  <c r="V103" i="2"/>
  <c r="U103" i="2"/>
  <c r="AM102" i="2"/>
  <c r="AL102" i="2"/>
  <c r="AK102" i="2"/>
  <c r="AJ102" i="2"/>
  <c r="AI102" i="2" s="1"/>
  <c r="U102" i="2"/>
  <c r="AM101" i="2"/>
  <c r="AL101" i="2"/>
  <c r="AK101" i="2"/>
  <c r="AJ101" i="2"/>
  <c r="AI101" i="2" s="1"/>
  <c r="U101" i="2"/>
  <c r="AM100" i="2"/>
  <c r="AL100" i="2"/>
  <c r="AK100" i="2"/>
  <c r="AJ100" i="2"/>
  <c r="AI100" i="2" s="1"/>
  <c r="U100" i="2"/>
  <c r="AM99" i="2"/>
  <c r="AL99" i="2"/>
  <c r="AK99" i="2"/>
  <c r="AJ99" i="2"/>
  <c r="AI99" i="2" s="1"/>
  <c r="V99" i="2"/>
  <c r="U99" i="2"/>
  <c r="AM98" i="2"/>
  <c r="AL98" i="2"/>
  <c r="AK98" i="2"/>
  <c r="AJ98" i="2"/>
  <c r="AI98" i="2" s="1"/>
  <c r="U98" i="2"/>
  <c r="AM97" i="2"/>
  <c r="AL97" i="2"/>
  <c r="AK97" i="2"/>
  <c r="AJ97" i="2"/>
  <c r="AI97" i="2" s="1"/>
  <c r="U97" i="2"/>
  <c r="AM96" i="2"/>
  <c r="AL96" i="2"/>
  <c r="AK96" i="2"/>
  <c r="AJ96" i="2"/>
  <c r="AI96" i="2" s="1"/>
  <c r="U96" i="2"/>
  <c r="AM95" i="2"/>
  <c r="AL95" i="2"/>
  <c r="AK95" i="2"/>
  <c r="AJ95" i="2"/>
  <c r="AI95" i="2" s="1"/>
  <c r="V95" i="2"/>
  <c r="U95" i="2"/>
  <c r="AM94" i="2"/>
  <c r="AL94" i="2"/>
  <c r="AK94" i="2"/>
  <c r="AJ94" i="2"/>
  <c r="AI94" i="2" s="1"/>
  <c r="U94" i="2"/>
  <c r="AM93" i="2"/>
  <c r="AL93" i="2"/>
  <c r="AK93" i="2"/>
  <c r="AJ93" i="2"/>
  <c r="AI93" i="2" s="1"/>
  <c r="U93" i="2"/>
  <c r="AM92" i="2"/>
  <c r="AL92" i="2"/>
  <c r="AK92" i="2"/>
  <c r="AJ92" i="2"/>
  <c r="AI92" i="2" s="1"/>
  <c r="AH92" i="2"/>
  <c r="U92" i="2"/>
  <c r="AM91" i="2"/>
  <c r="AL91" i="2"/>
  <c r="AK91" i="2"/>
  <c r="AJ91" i="2"/>
  <c r="AI91" i="2" s="1"/>
  <c r="V91" i="2"/>
  <c r="U91" i="2"/>
  <c r="AM90" i="2"/>
  <c r="AL90" i="2"/>
  <c r="AK90" i="2"/>
  <c r="AJ90" i="2"/>
  <c r="AI90" i="2" s="1"/>
  <c r="U90" i="2"/>
  <c r="AM89" i="2"/>
  <c r="AL89" i="2"/>
  <c r="AK89" i="2"/>
  <c r="AJ89" i="2"/>
  <c r="AI89" i="2" s="1"/>
  <c r="U89" i="2"/>
  <c r="AM88" i="2"/>
  <c r="AL88" i="2"/>
  <c r="AK88" i="2"/>
  <c r="AJ88" i="2"/>
  <c r="AI88" i="2" s="1"/>
  <c r="AH88" i="2"/>
  <c r="U88" i="2"/>
  <c r="AM87" i="2"/>
  <c r="AL87" i="2"/>
  <c r="AK87" i="2"/>
  <c r="AJ87" i="2"/>
  <c r="AI87" i="2" s="1"/>
  <c r="AH87" i="2"/>
  <c r="V87" i="2"/>
  <c r="U87" i="2"/>
  <c r="AM86" i="2"/>
  <c r="AL86" i="2"/>
  <c r="AK86" i="2"/>
  <c r="AJ86" i="2"/>
  <c r="AI86" i="2" s="1"/>
  <c r="U86" i="2"/>
  <c r="AM85" i="2"/>
  <c r="AL85" i="2"/>
  <c r="AK85" i="2"/>
  <c r="AJ85" i="2"/>
  <c r="AI85" i="2" s="1"/>
  <c r="U85" i="2"/>
  <c r="AM84" i="2"/>
  <c r="AL84" i="2"/>
  <c r="AK84" i="2"/>
  <c r="AJ84" i="2"/>
  <c r="AI84" i="2" s="1"/>
  <c r="U84" i="2"/>
  <c r="AM83" i="2"/>
  <c r="AL83" i="2"/>
  <c r="AK83" i="2"/>
  <c r="AJ83" i="2"/>
  <c r="AI83" i="2" s="1"/>
  <c r="U83" i="2"/>
  <c r="AM82" i="2"/>
  <c r="AL82" i="2"/>
  <c r="AK82" i="2"/>
  <c r="AJ82" i="2"/>
  <c r="AI82" i="2" s="1"/>
  <c r="U82" i="2"/>
  <c r="AM81" i="2"/>
  <c r="AL81" i="2"/>
  <c r="AK81" i="2"/>
  <c r="AJ81" i="2"/>
  <c r="AI81" i="2" s="1"/>
  <c r="U81" i="2"/>
  <c r="AM80" i="2"/>
  <c r="AL80" i="2"/>
  <c r="AK80" i="2"/>
  <c r="AJ80" i="2"/>
  <c r="AI80" i="2" s="1"/>
  <c r="U80" i="2"/>
  <c r="AM79" i="2"/>
  <c r="AL79" i="2"/>
  <c r="AK79" i="2"/>
  <c r="AJ79" i="2"/>
  <c r="AI79" i="2" s="1"/>
  <c r="V79" i="2"/>
  <c r="U79" i="2"/>
  <c r="AM78" i="2"/>
  <c r="AL78" i="2"/>
  <c r="AK78" i="2"/>
  <c r="AJ78" i="2"/>
  <c r="AI78" i="2" s="1"/>
  <c r="U78" i="2"/>
  <c r="AM77" i="2"/>
  <c r="AL77" i="2"/>
  <c r="AK77" i="2"/>
  <c r="AJ77" i="2"/>
  <c r="AI77" i="2" s="1"/>
  <c r="AM76" i="2"/>
  <c r="AL76" i="2"/>
  <c r="AK76" i="2"/>
  <c r="AJ76" i="2"/>
  <c r="AI76" i="2" s="1"/>
  <c r="V76" i="2"/>
  <c r="U76" i="2"/>
  <c r="AM75" i="2"/>
  <c r="AL75" i="2"/>
  <c r="AK75" i="2"/>
  <c r="AJ75" i="2"/>
  <c r="AI75" i="2" s="1"/>
  <c r="U75" i="2"/>
  <c r="AM74" i="2"/>
  <c r="AL74" i="2"/>
  <c r="AK74" i="2"/>
  <c r="AJ74" i="2"/>
  <c r="AI74" i="2" s="1"/>
  <c r="U74" i="2"/>
  <c r="AM73" i="2"/>
  <c r="AL73" i="2"/>
  <c r="AK73" i="2"/>
  <c r="AJ73" i="2"/>
  <c r="AI73" i="2" s="1"/>
  <c r="U73" i="2"/>
  <c r="AM72" i="2"/>
  <c r="AL72" i="2"/>
  <c r="AK72" i="2"/>
  <c r="AJ72" i="2"/>
  <c r="AI72" i="2" s="1"/>
  <c r="U72" i="2"/>
  <c r="AM71" i="2"/>
  <c r="AL71" i="2"/>
  <c r="AK71" i="2"/>
  <c r="AJ71" i="2"/>
  <c r="AI71" i="2" s="1"/>
  <c r="V71" i="2"/>
  <c r="U71" i="2"/>
  <c r="AM70" i="2"/>
  <c r="AL70" i="2"/>
  <c r="AK70" i="2"/>
  <c r="AJ70" i="2"/>
  <c r="AI70" i="2" s="1"/>
  <c r="U70" i="2"/>
  <c r="AM69" i="2"/>
  <c r="AL69" i="2"/>
  <c r="AK69" i="2"/>
  <c r="AJ69" i="2"/>
  <c r="AI69" i="2" s="1"/>
  <c r="U69" i="2"/>
  <c r="AM68" i="2"/>
  <c r="AL68" i="2"/>
  <c r="AK68" i="2"/>
  <c r="AJ68" i="2"/>
  <c r="AI68" i="2" s="1"/>
  <c r="U68" i="2"/>
  <c r="AM67" i="2"/>
  <c r="AL67" i="2"/>
  <c r="AK67" i="2"/>
  <c r="AJ67" i="2"/>
  <c r="AI67" i="2" s="1"/>
  <c r="V67" i="2"/>
  <c r="U67" i="2"/>
  <c r="AM66" i="2"/>
  <c r="AL66" i="2"/>
  <c r="AK66" i="2"/>
  <c r="AJ66" i="2"/>
  <c r="AI66" i="2" s="1"/>
  <c r="U66" i="2"/>
  <c r="AM65" i="2"/>
  <c r="AL65" i="2"/>
  <c r="AK65" i="2"/>
  <c r="AJ65" i="2"/>
  <c r="AI65" i="2" s="1"/>
  <c r="U65" i="2"/>
  <c r="AM64" i="2"/>
  <c r="AL64" i="2"/>
  <c r="AK64" i="2"/>
  <c r="AJ64" i="2"/>
  <c r="AI64" i="2" s="1"/>
  <c r="U64" i="2"/>
  <c r="AM63" i="2"/>
  <c r="AL63" i="2"/>
  <c r="AK63" i="2"/>
  <c r="AJ63" i="2"/>
  <c r="AI63" i="2" s="1"/>
  <c r="U63" i="2"/>
  <c r="AM62" i="2"/>
  <c r="AL62" i="2"/>
  <c r="AK62" i="2"/>
  <c r="AJ62" i="2"/>
  <c r="AI62" i="2" s="1"/>
  <c r="V62" i="2"/>
  <c r="U62" i="2"/>
  <c r="AM61" i="2"/>
  <c r="AL61" i="2"/>
  <c r="AK61" i="2"/>
  <c r="AJ61" i="2"/>
  <c r="AI61" i="2" s="1"/>
  <c r="U61" i="2"/>
  <c r="AM60" i="2"/>
  <c r="AL60" i="2"/>
  <c r="AK60" i="2"/>
  <c r="AJ60" i="2"/>
  <c r="AI60" i="2" s="1"/>
  <c r="U60" i="2"/>
  <c r="AM59" i="2"/>
  <c r="AL59" i="2"/>
  <c r="AK59" i="2"/>
  <c r="AJ59" i="2"/>
  <c r="AI59" i="2" s="1"/>
  <c r="U59" i="2"/>
  <c r="AM58" i="2"/>
  <c r="AL58" i="2"/>
  <c r="AK58" i="2"/>
  <c r="AJ58" i="2"/>
  <c r="AI58" i="2" s="1"/>
  <c r="V58" i="2"/>
  <c r="U58" i="2"/>
  <c r="AM57" i="2"/>
  <c r="AL57" i="2"/>
  <c r="AK57" i="2"/>
  <c r="AJ57" i="2"/>
  <c r="AI57" i="2" s="1"/>
  <c r="U57" i="2"/>
  <c r="AM56" i="2"/>
  <c r="AL56" i="2"/>
  <c r="AK56" i="2"/>
  <c r="AJ56" i="2"/>
  <c r="AI56" i="2" s="1"/>
  <c r="U56" i="2"/>
  <c r="AM55" i="2"/>
  <c r="AL55" i="2"/>
  <c r="AK55" i="2"/>
  <c r="AJ55" i="2"/>
  <c r="AI55" i="2" s="1"/>
  <c r="U55" i="2"/>
  <c r="AM54" i="2"/>
  <c r="AL54" i="2"/>
  <c r="AK54" i="2"/>
  <c r="AJ54" i="2"/>
  <c r="AI54" i="2" s="1"/>
  <c r="V54" i="2"/>
  <c r="U54" i="2"/>
  <c r="AM53" i="2"/>
  <c r="AL53" i="2"/>
  <c r="AK53" i="2"/>
  <c r="AJ53" i="2"/>
  <c r="AI53" i="2" s="1"/>
  <c r="U53" i="2"/>
  <c r="AM52" i="2"/>
  <c r="AL52" i="2"/>
  <c r="AK52" i="2"/>
  <c r="AJ52" i="2"/>
  <c r="AI52" i="2" s="1"/>
  <c r="U52" i="2"/>
  <c r="AM51" i="2"/>
  <c r="AL51" i="2"/>
  <c r="AK51" i="2"/>
  <c r="AJ51" i="2"/>
  <c r="AI51" i="2" s="1"/>
  <c r="U51" i="2"/>
  <c r="AM50" i="2"/>
  <c r="AL50" i="2"/>
  <c r="AK50" i="2"/>
  <c r="AJ50" i="2"/>
  <c r="AI50" i="2" s="1"/>
  <c r="V50" i="2"/>
  <c r="U50" i="2"/>
  <c r="AM49" i="2"/>
  <c r="AL49" i="2"/>
  <c r="AK49" i="2"/>
  <c r="AJ49" i="2"/>
  <c r="AI49" i="2" s="1"/>
  <c r="U49" i="2"/>
  <c r="AM48" i="2"/>
  <c r="AL48" i="2"/>
  <c r="AK48" i="2"/>
  <c r="AJ48" i="2"/>
  <c r="AI48" i="2" s="1"/>
  <c r="U48" i="2"/>
  <c r="AM47" i="2"/>
  <c r="AL47" i="2"/>
  <c r="AK47" i="2"/>
  <c r="AJ47" i="2"/>
  <c r="AI47" i="2" s="1"/>
  <c r="U47" i="2"/>
  <c r="AM46" i="2"/>
  <c r="AL46" i="2"/>
  <c r="AK46" i="2"/>
  <c r="AJ46" i="2"/>
  <c r="AI46" i="2" s="1"/>
  <c r="V46" i="2"/>
  <c r="U46" i="2"/>
  <c r="AM45" i="2"/>
  <c r="AL45" i="2"/>
  <c r="AK45" i="2"/>
  <c r="AJ45" i="2"/>
  <c r="AI45" i="2" s="1"/>
  <c r="U45" i="2"/>
  <c r="AM44" i="2"/>
  <c r="AL44" i="2"/>
  <c r="AK44" i="2"/>
  <c r="AJ44" i="2"/>
  <c r="AI44" i="2" s="1"/>
  <c r="U44" i="2"/>
  <c r="AM43" i="2"/>
  <c r="AL43" i="2"/>
  <c r="AK43" i="2"/>
  <c r="AJ43" i="2"/>
  <c r="AI43" i="2" s="1"/>
  <c r="AH43" i="2"/>
  <c r="U43" i="2"/>
  <c r="AM42" i="2"/>
  <c r="AL42" i="2"/>
  <c r="AK42" i="2"/>
  <c r="AJ42" i="2"/>
  <c r="AI42" i="2" s="1"/>
  <c r="V42" i="2"/>
  <c r="U42" i="2"/>
  <c r="AM41" i="2"/>
  <c r="AL41" i="2"/>
  <c r="AK41" i="2"/>
  <c r="AJ41" i="2"/>
  <c r="AI41" i="2" s="1"/>
  <c r="U41" i="2"/>
  <c r="AM40" i="2"/>
  <c r="AL40" i="2"/>
  <c r="AK40" i="2"/>
  <c r="AJ40" i="2"/>
  <c r="AI40" i="2" s="1"/>
  <c r="U40" i="2"/>
  <c r="AM39" i="2"/>
  <c r="AL39" i="2"/>
  <c r="AK39" i="2"/>
  <c r="AJ39" i="2"/>
  <c r="AI39" i="2" s="1"/>
  <c r="U39" i="2"/>
  <c r="AM38" i="2"/>
  <c r="AL38" i="2"/>
  <c r="AK38" i="2"/>
  <c r="AJ38" i="2"/>
  <c r="AI38" i="2" s="1"/>
  <c r="V38" i="2"/>
  <c r="U38" i="2"/>
  <c r="AM37" i="2"/>
  <c r="AL37" i="2"/>
  <c r="AK37" i="2"/>
  <c r="AJ37" i="2"/>
  <c r="AI37" i="2" s="1"/>
  <c r="U37" i="2"/>
  <c r="AM36" i="2"/>
  <c r="AL36" i="2"/>
  <c r="AK36" i="2"/>
  <c r="AJ36" i="2"/>
  <c r="AI36" i="2" s="1"/>
  <c r="U36" i="2"/>
  <c r="AM35" i="2"/>
  <c r="AL35" i="2"/>
  <c r="AK35" i="2"/>
  <c r="AJ35" i="2"/>
  <c r="AI35" i="2" s="1"/>
  <c r="U35" i="2"/>
  <c r="AM34" i="2"/>
  <c r="AL34" i="2"/>
  <c r="AK34" i="2"/>
  <c r="AJ34" i="2"/>
  <c r="AI34" i="2" s="1"/>
  <c r="V34" i="2"/>
  <c r="U34" i="2"/>
  <c r="AM33" i="2"/>
  <c r="AL33" i="2"/>
  <c r="AK33" i="2"/>
  <c r="AJ33" i="2"/>
  <c r="AI33" i="2" s="1"/>
  <c r="U33" i="2"/>
  <c r="AM32" i="2"/>
  <c r="AL32" i="2"/>
  <c r="AK32" i="2"/>
  <c r="AJ32" i="2"/>
  <c r="AI32" i="2" s="1"/>
  <c r="U32" i="2"/>
  <c r="AM31" i="2"/>
  <c r="AL31" i="2"/>
  <c r="AK31" i="2"/>
  <c r="AJ31" i="2"/>
  <c r="AI31" i="2" s="1"/>
  <c r="V31" i="2"/>
  <c r="U31" i="2"/>
  <c r="AM30" i="2"/>
  <c r="AL30" i="2"/>
  <c r="AK30" i="2"/>
  <c r="AJ30" i="2"/>
  <c r="AI30" i="2" s="1"/>
  <c r="V30" i="2"/>
  <c r="U30" i="2"/>
  <c r="AM29" i="2"/>
  <c r="AL29" i="2"/>
  <c r="AK29" i="2"/>
  <c r="AJ29" i="2"/>
  <c r="AI29" i="2" s="1"/>
  <c r="U29" i="2"/>
  <c r="AM28" i="2"/>
  <c r="AL28" i="2"/>
  <c r="AK28" i="2"/>
  <c r="AJ28" i="2"/>
  <c r="AI28" i="2" s="1"/>
  <c r="U28" i="2"/>
  <c r="AM27" i="2"/>
  <c r="AL27" i="2"/>
  <c r="AK27" i="2"/>
  <c r="AJ27" i="2"/>
  <c r="AI27" i="2" s="1"/>
  <c r="V27" i="2"/>
  <c r="U27" i="2"/>
  <c r="AM26" i="2"/>
  <c r="AL26" i="2"/>
  <c r="AK26" i="2"/>
  <c r="AJ26" i="2"/>
  <c r="AI26" i="2" s="1"/>
  <c r="V26" i="2"/>
  <c r="U26" i="2"/>
  <c r="AM25" i="2"/>
  <c r="AL25" i="2"/>
  <c r="AK25" i="2"/>
  <c r="AJ25" i="2"/>
  <c r="AI25" i="2" s="1"/>
  <c r="U25" i="2"/>
  <c r="AM24" i="2"/>
  <c r="AL24" i="2"/>
  <c r="AK24" i="2"/>
  <c r="AJ24" i="2"/>
  <c r="AI24" i="2" s="1"/>
  <c r="U24" i="2"/>
  <c r="AM23" i="2"/>
  <c r="AL23" i="2"/>
  <c r="AK23" i="2"/>
  <c r="AJ23" i="2"/>
  <c r="AI23" i="2" s="1"/>
  <c r="AH23" i="2"/>
  <c r="V23" i="2"/>
  <c r="U23" i="2"/>
  <c r="AM22" i="2"/>
  <c r="AL22" i="2"/>
  <c r="AK22" i="2"/>
  <c r="AJ22" i="2"/>
  <c r="AI22" i="2" s="1"/>
  <c r="V22" i="2"/>
  <c r="U22" i="2"/>
  <c r="AM21" i="2"/>
  <c r="AL21" i="2"/>
  <c r="AK21" i="2"/>
  <c r="AJ21" i="2"/>
  <c r="AI21" i="2" s="1"/>
  <c r="U21" i="2"/>
  <c r="AM20" i="2"/>
  <c r="AL20" i="2"/>
  <c r="AK20" i="2"/>
  <c r="AJ20" i="2"/>
  <c r="AI20" i="2" s="1"/>
  <c r="U20" i="2"/>
  <c r="AM19" i="2"/>
  <c r="AL19" i="2"/>
  <c r="AK19" i="2"/>
  <c r="AJ19" i="2"/>
  <c r="AI19" i="2" s="1"/>
  <c r="V19" i="2"/>
  <c r="U19" i="2"/>
  <c r="AM18" i="2"/>
  <c r="AL18" i="2"/>
  <c r="AK18" i="2"/>
  <c r="AJ18" i="2"/>
  <c r="AI18" i="2" s="1"/>
  <c r="V18" i="2"/>
  <c r="U18" i="2"/>
  <c r="AM17" i="2"/>
  <c r="AL17" i="2"/>
  <c r="AK17" i="2"/>
  <c r="AJ17" i="2"/>
  <c r="AI17" i="2" s="1"/>
  <c r="U17" i="2"/>
  <c r="AM16" i="2"/>
  <c r="AL16" i="2"/>
  <c r="AK16" i="2"/>
  <c r="AJ16" i="2"/>
  <c r="AI16" i="2" s="1"/>
  <c r="U16" i="2"/>
  <c r="AM15" i="2"/>
  <c r="AL15" i="2"/>
  <c r="AK15" i="2"/>
  <c r="AJ15" i="2"/>
  <c r="AI15" i="2" s="1"/>
  <c r="V15" i="2"/>
  <c r="U15" i="2"/>
  <c r="AM14" i="2"/>
  <c r="AL14" i="2"/>
  <c r="AK14" i="2"/>
  <c r="AJ14" i="2"/>
  <c r="AI14" i="2" s="1"/>
  <c r="V14" i="2"/>
  <c r="U14" i="2"/>
  <c r="AM13" i="2"/>
  <c r="AL13" i="2"/>
  <c r="AK13" i="2"/>
  <c r="AJ13" i="2"/>
  <c r="AI13" i="2" s="1"/>
  <c r="U13" i="2"/>
  <c r="AM12" i="2"/>
  <c r="AL12" i="2"/>
  <c r="AK12" i="2"/>
  <c r="AJ12" i="2"/>
  <c r="AI12" i="2" s="1"/>
  <c r="U12" i="2"/>
  <c r="AM11" i="2"/>
  <c r="AL11" i="2"/>
  <c r="AK11" i="2"/>
  <c r="AJ11" i="2"/>
  <c r="AI11" i="2" s="1"/>
  <c r="U11" i="2"/>
  <c r="AM10" i="2"/>
  <c r="AL10" i="2"/>
  <c r="AK10" i="2"/>
  <c r="AJ10" i="2"/>
  <c r="AH10" i="2" s="1"/>
  <c r="U10" i="2"/>
  <c r="AM9" i="2"/>
  <c r="AL9" i="2"/>
  <c r="AK9" i="2"/>
  <c r="AJ9" i="2"/>
  <c r="AI9" i="2" s="1"/>
  <c r="AH9" i="2"/>
  <c r="U9" i="2"/>
  <c r="AM8" i="2"/>
  <c r="AL8" i="2"/>
  <c r="AK8" i="2"/>
  <c r="AJ8" i="2"/>
  <c r="AI8" i="2" s="1"/>
  <c r="V8" i="2"/>
  <c r="U8" i="2"/>
  <c r="AM7" i="2"/>
  <c r="AL7" i="2"/>
  <c r="AK7" i="2"/>
  <c r="AJ7" i="2"/>
  <c r="AI7" i="2" s="1"/>
  <c r="AM6" i="2"/>
  <c r="AL6" i="2"/>
  <c r="AK6" i="2"/>
  <c r="AJ6" i="2"/>
  <c r="AI6" i="2" s="1"/>
  <c r="U6" i="2"/>
  <c r="AM5" i="2"/>
  <c r="AL5" i="2"/>
  <c r="AK5" i="2"/>
  <c r="AJ5" i="2"/>
  <c r="AI5" i="2" s="1"/>
  <c r="AM4" i="2"/>
  <c r="AL4" i="2"/>
  <c r="AK4" i="2"/>
  <c r="AJ4" i="2"/>
  <c r="AI4" i="2" s="1"/>
  <c r="U4" i="2"/>
  <c r="AM3" i="2"/>
  <c r="AL3" i="2"/>
  <c r="AK3" i="2"/>
  <c r="AJ3" i="2"/>
  <c r="T5" i="2"/>
  <c r="S12" i="2"/>
  <c r="Q24" i="2"/>
  <c r="L13" i="3"/>
  <c r="C44" i="3" s="1"/>
  <c r="V2" i="2"/>
  <c r="U2" i="2"/>
  <c r="J2" i="2"/>
  <c r="D27" i="3" s="1"/>
  <c r="I2" i="2"/>
  <c r="D26" i="3" s="1"/>
  <c r="H2" i="2"/>
  <c r="D25" i="3" s="1"/>
  <c r="G2" i="2"/>
  <c r="D24" i="3" s="1"/>
  <c r="F2" i="2"/>
  <c r="D23" i="3" s="1"/>
  <c r="E2" i="2"/>
  <c r="D22" i="3" s="1"/>
  <c r="D2" i="2"/>
  <c r="D21" i="3" s="1"/>
  <c r="C2" i="2"/>
  <c r="D20" i="3" s="1"/>
  <c r="A2" i="2"/>
  <c r="A1" i="2"/>
  <c r="F22" i="1"/>
  <c r="L1" i="1"/>
  <c r="V6" i="5" l="1"/>
  <c r="U8" i="5"/>
  <c r="U9" i="5"/>
  <c r="V10" i="5"/>
  <c r="U11" i="5"/>
  <c r="U12" i="5"/>
  <c r="V13" i="5"/>
  <c r="U15" i="5"/>
  <c r="U16" i="5"/>
  <c r="V18" i="5"/>
  <c r="U19" i="5"/>
  <c r="U20" i="5"/>
  <c r="V21" i="5"/>
  <c r="U23" i="5"/>
  <c r="U24" i="5"/>
  <c r="V25" i="5"/>
  <c r="U27" i="5"/>
  <c r="U28" i="5"/>
  <c r="V29" i="5"/>
  <c r="U31" i="5"/>
  <c r="U32" i="5"/>
  <c r="V34" i="5"/>
  <c r="U35" i="5"/>
  <c r="U36" i="5"/>
  <c r="V37" i="5"/>
  <c r="U39" i="5"/>
  <c r="U40" i="5"/>
  <c r="V42" i="5"/>
  <c r="U43" i="5"/>
  <c r="U44" i="5"/>
  <c r="V45" i="5"/>
  <c r="V46" i="5"/>
  <c r="U47" i="5"/>
  <c r="U49" i="5"/>
  <c r="U50" i="5"/>
  <c r="U51" i="5"/>
  <c r="U52" i="5"/>
  <c r="U55" i="5"/>
  <c r="U56" i="5"/>
  <c r="V58" i="5"/>
  <c r="U59" i="5"/>
  <c r="V60" i="5"/>
  <c r="V61" i="5"/>
  <c r="U63" i="5"/>
  <c r="U64" i="5"/>
  <c r="V65" i="5"/>
  <c r="U66" i="5"/>
  <c r="U67" i="5"/>
  <c r="U68" i="5"/>
  <c r="V68" i="5"/>
  <c r="U69" i="5"/>
  <c r="V71" i="5"/>
  <c r="U73" i="5"/>
  <c r="U74" i="5"/>
  <c r="U75" i="5"/>
  <c r="U78" i="5"/>
  <c r="V82" i="5"/>
  <c r="V84" i="5"/>
  <c r="U85" i="5"/>
  <c r="V85" i="5"/>
  <c r="U86" i="5"/>
  <c r="U87" i="5"/>
  <c r="U88" i="5"/>
  <c r="U92" i="5"/>
  <c r="U93" i="5"/>
  <c r="V93" i="5"/>
  <c r="U95" i="5"/>
  <c r="U96" i="5"/>
  <c r="U100" i="5"/>
  <c r="U101" i="5"/>
  <c r="U104" i="5"/>
  <c r="U107" i="5"/>
  <c r="U108" i="5"/>
  <c r="U109" i="5"/>
  <c r="U110" i="5"/>
  <c r="U111" i="5"/>
  <c r="U114" i="5"/>
  <c r="U115" i="5"/>
  <c r="U116" i="5"/>
  <c r="U117" i="5"/>
  <c r="U119" i="5"/>
  <c r="U121" i="5"/>
  <c r="U123" i="5"/>
  <c r="U125" i="5"/>
  <c r="U127" i="5"/>
  <c r="AH31" i="2"/>
  <c r="AH19" i="2"/>
  <c r="AH30" i="2"/>
  <c r="AH35" i="2"/>
  <c r="AH47" i="2"/>
  <c r="AH54" i="2"/>
  <c r="AH55" i="2"/>
  <c r="AH59" i="2"/>
  <c r="AH68" i="2"/>
  <c r="AH78" i="2"/>
  <c r="AH80" i="2"/>
  <c r="AH95" i="2"/>
  <c r="AH96" i="2"/>
  <c r="AH103" i="2"/>
  <c r="AH104" i="2"/>
  <c r="AH108" i="2"/>
  <c r="AH128" i="2"/>
  <c r="AH141" i="2"/>
  <c r="AH142" i="2"/>
  <c r="AH146" i="2"/>
  <c r="D152" i="5"/>
  <c r="V5" i="5"/>
  <c r="AH5" i="5"/>
  <c r="B5" i="5" s="1"/>
  <c r="U6" i="5"/>
  <c r="U7" i="5"/>
  <c r="B7" i="5"/>
  <c r="AH9" i="5"/>
  <c r="B9" i="5" s="1"/>
  <c r="U10" i="5"/>
  <c r="AH12" i="5"/>
  <c r="B12" i="5" s="1"/>
  <c r="U13" i="5"/>
  <c r="U14" i="5"/>
  <c r="B14" i="5"/>
  <c r="V15" i="5"/>
  <c r="V16" i="5"/>
  <c r="AH16" i="5"/>
  <c r="B16" i="5" s="1"/>
  <c r="U17" i="5"/>
  <c r="U18" i="5"/>
  <c r="B18" i="5"/>
  <c r="AH20" i="5"/>
  <c r="B20" i="5" s="1"/>
  <c r="U21" i="5"/>
  <c r="U22" i="5"/>
  <c r="B22" i="5"/>
  <c r="V23" i="5"/>
  <c r="AH24" i="5"/>
  <c r="B24" i="5" s="1"/>
  <c r="U25" i="5"/>
  <c r="U26" i="5"/>
  <c r="B26" i="5"/>
  <c r="V27" i="5"/>
  <c r="AH28" i="5"/>
  <c r="B28" i="5" s="1"/>
  <c r="U29" i="5"/>
  <c r="U30" i="5"/>
  <c r="B30" i="5"/>
  <c r="V31" i="5"/>
  <c r="V32" i="5"/>
  <c r="AH32" i="5"/>
  <c r="B32" i="5" s="1"/>
  <c r="U33" i="5"/>
  <c r="U34" i="5"/>
  <c r="B34" i="5"/>
  <c r="V36" i="5"/>
  <c r="AH36" i="5"/>
  <c r="B36" i="5" s="1"/>
  <c r="U37" i="5"/>
  <c r="U38" i="5"/>
  <c r="B38" i="5"/>
  <c r="V40" i="5"/>
  <c r="AH40" i="5"/>
  <c r="B40" i="5" s="1"/>
  <c r="U41" i="5"/>
  <c r="U42" i="5"/>
  <c r="B42" i="5"/>
  <c r="V44" i="5"/>
  <c r="AH44" i="5"/>
  <c r="B44" i="5" s="1"/>
  <c r="U45" i="5"/>
  <c r="U46" i="5"/>
  <c r="B46" i="5"/>
  <c r="V47" i="5"/>
  <c r="AH47" i="5"/>
  <c r="U48" i="5"/>
  <c r="B48" i="5"/>
  <c r="V49" i="5"/>
  <c r="V50" i="5"/>
  <c r="V51" i="5"/>
  <c r="V52" i="5"/>
  <c r="AH52" i="5"/>
  <c r="B52" i="5" s="1"/>
  <c r="U53" i="5"/>
  <c r="U54" i="5"/>
  <c r="B54" i="5"/>
  <c r="V56" i="5"/>
  <c r="AH56" i="5"/>
  <c r="B56" i="5" s="1"/>
  <c r="U57" i="5"/>
  <c r="U58" i="5"/>
  <c r="B58" i="5"/>
  <c r="V59" i="5"/>
  <c r="AH59" i="5"/>
  <c r="U60" i="5"/>
  <c r="U61" i="5"/>
  <c r="U62" i="5"/>
  <c r="V63" i="5"/>
  <c r="AH64" i="5"/>
  <c r="U65" i="5"/>
  <c r="B65" i="5"/>
  <c r="AH69" i="5"/>
  <c r="U70" i="5"/>
  <c r="U71" i="5"/>
  <c r="U72" i="5"/>
  <c r="V72" i="5"/>
  <c r="B72" i="5"/>
  <c r="V75" i="5"/>
  <c r="AH75" i="5"/>
  <c r="U76" i="5"/>
  <c r="V76" i="5"/>
  <c r="AH78" i="5"/>
  <c r="B78" i="5" s="1"/>
  <c r="V79" i="5"/>
  <c r="U80" i="5"/>
  <c r="U82" i="5"/>
  <c r="U83" i="5"/>
  <c r="U84" i="5"/>
  <c r="V86" i="5"/>
  <c r="V88" i="5"/>
  <c r="AH88" i="5"/>
  <c r="U89" i="5"/>
  <c r="V89" i="5"/>
  <c r="U90" i="5"/>
  <c r="U91" i="5"/>
  <c r="V92" i="5"/>
  <c r="AH93" i="5"/>
  <c r="B93" i="5" s="1"/>
  <c r="U94" i="5"/>
  <c r="V96" i="5"/>
  <c r="AH96" i="5"/>
  <c r="U97" i="5"/>
  <c r="V97" i="5"/>
  <c r="U98" i="5"/>
  <c r="U99" i="5"/>
  <c r="AH101" i="5"/>
  <c r="U102" i="5"/>
  <c r="U103" i="5"/>
  <c r="B103" i="5"/>
  <c r="AH104" i="5"/>
  <c r="U105" i="5"/>
  <c r="U106" i="5"/>
  <c r="AH111" i="5"/>
  <c r="B111" i="5" s="1"/>
  <c r="U112" i="5"/>
  <c r="U113" i="5"/>
  <c r="AH117" i="5"/>
  <c r="B117" i="5" s="1"/>
  <c r="AH119" i="5"/>
  <c r="B119" i="5" s="1"/>
  <c r="AH121" i="5"/>
  <c r="B121" i="5" s="1"/>
  <c r="AH123" i="5"/>
  <c r="B123" i="5" s="1"/>
  <c r="AH125" i="5"/>
  <c r="B125" i="5" s="1"/>
  <c r="AH127" i="5"/>
  <c r="B127" i="5" s="1"/>
  <c r="U129" i="5"/>
  <c r="V132" i="5"/>
  <c r="B132" i="5"/>
  <c r="AH135" i="5"/>
  <c r="V136" i="5"/>
  <c r="AH141" i="5"/>
  <c r="B142" i="5"/>
  <c r="V143" i="5"/>
  <c r="AH143" i="5"/>
  <c r="AH147" i="5"/>
  <c r="V151" i="5"/>
  <c r="AH15" i="2"/>
  <c r="AH22" i="2"/>
  <c r="AH38" i="2"/>
  <c r="AH39" i="2"/>
  <c r="AH49" i="2"/>
  <c r="AH51" i="2"/>
  <c r="AH65" i="2"/>
  <c r="AH71" i="2"/>
  <c r="AH72" i="2"/>
  <c r="AH84" i="2"/>
  <c r="AH98" i="2"/>
  <c r="AH100" i="2"/>
  <c r="AH114" i="2"/>
  <c r="AH116" i="2"/>
  <c r="B10" i="5"/>
  <c r="AH50" i="5"/>
  <c r="AH61" i="5"/>
  <c r="B62" i="5"/>
  <c r="AH63" i="5"/>
  <c r="B64" i="5"/>
  <c r="AH68" i="5"/>
  <c r="AH71" i="5"/>
  <c r="AH82" i="5"/>
  <c r="AH86" i="5"/>
  <c r="AH90" i="5"/>
  <c r="B91" i="5"/>
  <c r="AH92" i="5"/>
  <c r="AH95" i="5"/>
  <c r="AH98" i="5"/>
  <c r="B99" i="5"/>
  <c r="AH100" i="5"/>
  <c r="B101" i="5"/>
  <c r="AH102" i="5"/>
  <c r="AH105" i="5"/>
  <c r="B105" i="5" s="1"/>
  <c r="AH110" i="5"/>
  <c r="AH115" i="5"/>
  <c r="B115" i="5" s="1"/>
  <c r="AH131" i="5"/>
  <c r="AH137" i="5"/>
  <c r="B137" i="5" s="1"/>
  <c r="B68" i="5"/>
  <c r="B95" i="5"/>
  <c r="AH14" i="2"/>
  <c r="AH74" i="2"/>
  <c r="AH76" i="2"/>
  <c r="AH145" i="2"/>
  <c r="V11" i="5"/>
  <c r="V19" i="5"/>
  <c r="V41" i="5"/>
  <c r="V57" i="5"/>
  <c r="B59" i="5"/>
  <c r="AH60" i="5"/>
  <c r="B61" i="5"/>
  <c r="V62" i="5"/>
  <c r="B63" i="5"/>
  <c r="V64" i="5"/>
  <c r="B69" i="5"/>
  <c r="AH70" i="5"/>
  <c r="AH74" i="5"/>
  <c r="AH87" i="5"/>
  <c r="B113" i="5"/>
  <c r="AH114" i="5"/>
  <c r="AH130" i="5"/>
  <c r="B130" i="5" s="1"/>
  <c r="AH134" i="5"/>
  <c r="B147" i="5"/>
  <c r="AH148" i="5"/>
  <c r="AH5" i="2"/>
  <c r="AH8" i="2"/>
  <c r="AH27" i="2"/>
  <c r="AH41" i="2"/>
  <c r="AH46" i="2"/>
  <c r="AH57" i="2"/>
  <c r="AH62" i="2"/>
  <c r="AH63" i="2"/>
  <c r="AH90" i="2"/>
  <c r="AH106" i="2"/>
  <c r="AH122" i="2"/>
  <c r="AH130" i="2"/>
  <c r="AH134" i="2"/>
  <c r="V8" i="5"/>
  <c r="V38" i="5"/>
  <c r="B60" i="5"/>
  <c r="AH67" i="5"/>
  <c r="B67" i="5" s="1"/>
  <c r="B70" i="5"/>
  <c r="B74" i="5"/>
  <c r="AH83" i="5"/>
  <c r="B83" i="5" s="1"/>
  <c r="B87" i="5"/>
  <c r="B104" i="5"/>
  <c r="AH109" i="5"/>
  <c r="B109" i="5" s="1"/>
  <c r="B134" i="5"/>
  <c r="AH138" i="5"/>
  <c r="B138" i="5" s="1"/>
  <c r="AH144" i="5"/>
  <c r="B144" i="5" s="1"/>
  <c r="B148" i="5"/>
  <c r="V77" i="5"/>
  <c r="AH137" i="2"/>
  <c r="O6" i="5"/>
  <c r="V7" i="5"/>
  <c r="O8" i="5"/>
  <c r="V9" i="5"/>
  <c r="O10" i="5"/>
  <c r="O12" i="5"/>
  <c r="O14" i="5"/>
  <c r="O16" i="5"/>
  <c r="V17" i="5"/>
  <c r="O18" i="5"/>
  <c r="O20" i="5"/>
  <c r="O22" i="5"/>
  <c r="O24" i="5"/>
  <c r="O26" i="5"/>
  <c r="O28" i="5"/>
  <c r="O30" i="5"/>
  <c r="O32" i="5"/>
  <c r="V33" i="5"/>
  <c r="O34" i="5"/>
  <c r="V35" i="5"/>
  <c r="O36" i="5"/>
  <c r="O38" i="5"/>
  <c r="V39" i="5"/>
  <c r="O40" i="5"/>
  <c r="O42" i="5"/>
  <c r="V43" i="5"/>
  <c r="O44" i="5"/>
  <c r="O46" i="5"/>
  <c r="O47" i="5"/>
  <c r="B47" i="5"/>
  <c r="O48" i="5"/>
  <c r="O52" i="5"/>
  <c r="V53" i="5"/>
  <c r="O54" i="5"/>
  <c r="V55" i="5"/>
  <c r="O56" i="5"/>
  <c r="O58" i="5"/>
  <c r="O60" i="5"/>
  <c r="O62" i="5"/>
  <c r="O64" i="5"/>
  <c r="O66" i="5"/>
  <c r="O67" i="5"/>
  <c r="B82" i="5"/>
  <c r="B86" i="5"/>
  <c r="B90" i="5"/>
  <c r="B94" i="5"/>
  <c r="B98" i="5"/>
  <c r="V101" i="5"/>
  <c r="B102" i="5"/>
  <c r="V104" i="5"/>
  <c r="V105" i="5"/>
  <c r="B106" i="5"/>
  <c r="V108" i="5"/>
  <c r="AH108" i="5"/>
  <c r="V109" i="5"/>
  <c r="B110" i="5"/>
  <c r="V112" i="5"/>
  <c r="AH112" i="5"/>
  <c r="V113" i="5"/>
  <c r="B114" i="5"/>
  <c r="V116" i="5"/>
  <c r="AH116" i="5"/>
  <c r="B141" i="5"/>
  <c r="V144" i="5"/>
  <c r="B145" i="5"/>
  <c r="V147" i="5"/>
  <c r="B149" i="5"/>
  <c r="AH151" i="5"/>
  <c r="AH18" i="2"/>
  <c r="AH26" i="2"/>
  <c r="AH34" i="2"/>
  <c r="AH37" i="2"/>
  <c r="AH42" i="2"/>
  <c r="AH45" i="2"/>
  <c r="AH50" i="2"/>
  <c r="AH53" i="2"/>
  <c r="AH58" i="2"/>
  <c r="AH61" i="2"/>
  <c r="AH67" i="2"/>
  <c r="AH70" i="2"/>
  <c r="AH79" i="2"/>
  <c r="AH82" i="2"/>
  <c r="AH83" i="2"/>
  <c r="AH86" i="2"/>
  <c r="AH91" i="2"/>
  <c r="AH94" i="2"/>
  <c r="AH99" i="2"/>
  <c r="AH102" i="2"/>
  <c r="AH107" i="2"/>
  <c r="AH110" i="2"/>
  <c r="AH115" i="2"/>
  <c r="AH118" i="2"/>
  <c r="AH123" i="2"/>
  <c r="AH126" i="2"/>
  <c r="AH127" i="2"/>
  <c r="AH149" i="2"/>
  <c r="AH150" i="2"/>
  <c r="O5" i="5"/>
  <c r="O7" i="5"/>
  <c r="O9" i="5"/>
  <c r="O11" i="5"/>
  <c r="V12" i="5"/>
  <c r="O13" i="5"/>
  <c r="V14" i="5"/>
  <c r="O15" i="5"/>
  <c r="O17" i="5"/>
  <c r="O19" i="5"/>
  <c r="V20" i="5"/>
  <c r="O21" i="5"/>
  <c r="V22" i="5"/>
  <c r="O23" i="5"/>
  <c r="V24" i="5"/>
  <c r="O25" i="5"/>
  <c r="V26" i="5"/>
  <c r="O27" i="5"/>
  <c r="V28" i="5"/>
  <c r="O29" i="5"/>
  <c r="V30" i="5"/>
  <c r="O31" i="5"/>
  <c r="O33" i="5"/>
  <c r="O35" i="5"/>
  <c r="O37" i="5"/>
  <c r="O39" i="5"/>
  <c r="O41" i="5"/>
  <c r="O43" i="5"/>
  <c r="O45" i="5"/>
  <c r="V48" i="5"/>
  <c r="O49" i="5"/>
  <c r="O50" i="5"/>
  <c r="B50" i="5"/>
  <c r="O51" i="5"/>
  <c r="O53" i="5"/>
  <c r="V54" i="5"/>
  <c r="O55" i="5"/>
  <c r="O57" i="5"/>
  <c r="O59" i="5"/>
  <c r="O61" i="5"/>
  <c r="O63" i="5"/>
  <c r="O65" i="5"/>
  <c r="V69" i="5"/>
  <c r="V70" i="5"/>
  <c r="B71" i="5"/>
  <c r="V73" i="5"/>
  <c r="AH73" i="5"/>
  <c r="B73" i="5" s="1"/>
  <c r="V74" i="5"/>
  <c r="B75" i="5"/>
  <c r="V83" i="5"/>
  <c r="B84" i="5"/>
  <c r="B88" i="5"/>
  <c r="B92" i="5"/>
  <c r="B96" i="5"/>
  <c r="B100" i="5"/>
  <c r="B108" i="5"/>
  <c r="B112" i="5"/>
  <c r="B116" i="5"/>
  <c r="B131" i="5"/>
  <c r="AH133" i="5"/>
  <c r="B133" i="5" s="1"/>
  <c r="B135" i="5"/>
  <c r="B139" i="5"/>
  <c r="B143" i="5"/>
  <c r="B151" i="5"/>
  <c r="V87" i="5"/>
  <c r="V90" i="5"/>
  <c r="V91" i="5"/>
  <c r="V94" i="5"/>
  <c r="V95" i="5"/>
  <c r="V98" i="5"/>
  <c r="V99" i="5"/>
  <c r="V102" i="5"/>
  <c r="V103" i="5"/>
  <c r="V106" i="5"/>
  <c r="V107" i="5"/>
  <c r="V110" i="5"/>
  <c r="V111" i="5"/>
  <c r="V114" i="5"/>
  <c r="V115" i="5"/>
  <c r="V122" i="5"/>
  <c r="V124" i="5"/>
  <c r="V126" i="5"/>
  <c r="V128" i="5"/>
  <c r="V130" i="5"/>
  <c r="V133" i="5"/>
  <c r="V134" i="5"/>
  <c r="V137" i="5"/>
  <c r="V138" i="5"/>
  <c r="V141" i="5"/>
  <c r="V142" i="5"/>
  <c r="V145" i="5"/>
  <c r="V146" i="5"/>
  <c r="V149" i="5"/>
  <c r="V150" i="5"/>
  <c r="V66" i="5"/>
  <c r="V67" i="5"/>
  <c r="V100" i="5"/>
  <c r="V118" i="5"/>
  <c r="V148" i="5"/>
  <c r="V120" i="5"/>
  <c r="V135" i="5"/>
  <c r="N150" i="5"/>
  <c r="N148" i="5"/>
  <c r="N146" i="5"/>
  <c r="N144" i="5"/>
  <c r="N142" i="5"/>
  <c r="N140" i="5"/>
  <c r="N138" i="5"/>
  <c r="N136" i="5"/>
  <c r="N134" i="5"/>
  <c r="N132" i="5"/>
  <c r="N117" i="5"/>
  <c r="N115" i="5"/>
  <c r="N113" i="5"/>
  <c r="N111" i="5"/>
  <c r="N109" i="5"/>
  <c r="N107" i="5"/>
  <c r="N105" i="5"/>
  <c r="N103" i="5"/>
  <c r="N101" i="5"/>
  <c r="N99" i="5"/>
  <c r="N97" i="5"/>
  <c r="N95" i="5"/>
  <c r="N93" i="5"/>
  <c r="N91" i="5"/>
  <c r="N89" i="5"/>
  <c r="N87" i="5"/>
  <c r="N85" i="5"/>
  <c r="N83" i="5"/>
  <c r="N130" i="5"/>
  <c r="N128" i="5"/>
  <c r="N126" i="5"/>
  <c r="N124" i="5"/>
  <c r="N122" i="5"/>
  <c r="N120" i="5"/>
  <c r="N118" i="5"/>
  <c r="P150" i="5"/>
  <c r="P148" i="5"/>
  <c r="P146" i="5"/>
  <c r="P144" i="5"/>
  <c r="P142" i="5"/>
  <c r="P140" i="5"/>
  <c r="P138" i="5"/>
  <c r="P136" i="5"/>
  <c r="P134" i="5"/>
  <c r="P132" i="5"/>
  <c r="P151" i="5"/>
  <c r="P149" i="5"/>
  <c r="P147" i="5"/>
  <c r="P145" i="5"/>
  <c r="P143" i="5"/>
  <c r="P141" i="5"/>
  <c r="P139" i="5"/>
  <c r="P137" i="5"/>
  <c r="P135" i="5"/>
  <c r="P133" i="5"/>
  <c r="P131" i="5"/>
  <c r="P129" i="5"/>
  <c r="P127" i="5"/>
  <c r="P125" i="5"/>
  <c r="P123" i="5"/>
  <c r="P121" i="5"/>
  <c r="P119" i="5"/>
  <c r="P117" i="5"/>
  <c r="P130" i="5"/>
  <c r="P128" i="5"/>
  <c r="P126" i="5"/>
  <c r="P124" i="5"/>
  <c r="P122" i="5"/>
  <c r="P120" i="5"/>
  <c r="P118" i="5"/>
  <c r="P115" i="5"/>
  <c r="P113" i="5"/>
  <c r="P111" i="5"/>
  <c r="P109" i="5"/>
  <c r="P107" i="5"/>
  <c r="P105" i="5"/>
  <c r="P103" i="5"/>
  <c r="P101" i="5"/>
  <c r="P99" i="5"/>
  <c r="P97" i="5"/>
  <c r="P95" i="5"/>
  <c r="P93" i="5"/>
  <c r="P91" i="5"/>
  <c r="P89" i="5"/>
  <c r="P87" i="5"/>
  <c r="P85" i="5"/>
  <c r="P83" i="5"/>
  <c r="P116" i="5"/>
  <c r="P114" i="5"/>
  <c r="P112" i="5"/>
  <c r="P110" i="5"/>
  <c r="P108" i="5"/>
  <c r="P106" i="5"/>
  <c r="P104" i="5"/>
  <c r="P102" i="5"/>
  <c r="P100" i="5"/>
  <c r="P98" i="5"/>
  <c r="P96" i="5"/>
  <c r="P94" i="5"/>
  <c r="P92" i="5"/>
  <c r="P90" i="5"/>
  <c r="P88" i="5"/>
  <c r="P86" i="5"/>
  <c r="P84" i="5"/>
  <c r="P82" i="5"/>
  <c r="P80" i="5"/>
  <c r="P78" i="5"/>
  <c r="R150" i="5"/>
  <c r="R148" i="5"/>
  <c r="R146" i="5"/>
  <c r="R144" i="5"/>
  <c r="R142" i="5"/>
  <c r="R140" i="5"/>
  <c r="R138" i="5"/>
  <c r="R136" i="5"/>
  <c r="R134" i="5"/>
  <c r="R132" i="5"/>
  <c r="R151" i="5"/>
  <c r="R149" i="5"/>
  <c r="R147" i="5"/>
  <c r="R145" i="5"/>
  <c r="R143" i="5"/>
  <c r="R141" i="5"/>
  <c r="R139" i="5"/>
  <c r="R137" i="5"/>
  <c r="R135" i="5"/>
  <c r="R133" i="5"/>
  <c r="R131" i="5"/>
  <c r="R129" i="5"/>
  <c r="R127" i="5"/>
  <c r="R125" i="5"/>
  <c r="R123" i="5"/>
  <c r="R121" i="5"/>
  <c r="R119" i="5"/>
  <c r="R117" i="5"/>
  <c r="R115" i="5"/>
  <c r="R113" i="5"/>
  <c r="R111" i="5"/>
  <c r="R109" i="5"/>
  <c r="R107" i="5"/>
  <c r="R105" i="5"/>
  <c r="R103" i="5"/>
  <c r="R101" i="5"/>
  <c r="R99" i="5"/>
  <c r="R97" i="5"/>
  <c r="R95" i="5"/>
  <c r="R93" i="5"/>
  <c r="R91" i="5"/>
  <c r="R89" i="5"/>
  <c r="R87" i="5"/>
  <c r="R85" i="5"/>
  <c r="R83" i="5"/>
  <c r="R130" i="5"/>
  <c r="R128" i="5"/>
  <c r="R126" i="5"/>
  <c r="R124" i="5"/>
  <c r="R122" i="5"/>
  <c r="R120" i="5"/>
  <c r="R118" i="5"/>
  <c r="R116" i="5"/>
  <c r="R114" i="5"/>
  <c r="R112" i="5"/>
  <c r="R110" i="5"/>
  <c r="R108" i="5"/>
  <c r="R106" i="5"/>
  <c r="R104" i="5"/>
  <c r="R102" i="5"/>
  <c r="R100" i="5"/>
  <c r="R98" i="5"/>
  <c r="R96" i="5"/>
  <c r="R94" i="5"/>
  <c r="R92" i="5"/>
  <c r="R90" i="5"/>
  <c r="R88" i="5"/>
  <c r="R86" i="5"/>
  <c r="R84" i="5"/>
  <c r="R82" i="5"/>
  <c r="R80" i="5"/>
  <c r="R78" i="5"/>
  <c r="T150" i="5"/>
  <c r="T148" i="5"/>
  <c r="T146" i="5"/>
  <c r="T144" i="5"/>
  <c r="T142" i="5"/>
  <c r="T140" i="5"/>
  <c r="T138" i="5"/>
  <c r="T136" i="5"/>
  <c r="T134" i="5"/>
  <c r="T132" i="5"/>
  <c r="T151" i="5"/>
  <c r="T149" i="5"/>
  <c r="T147" i="5"/>
  <c r="T145" i="5"/>
  <c r="T143" i="5"/>
  <c r="T141" i="5"/>
  <c r="T139" i="5"/>
  <c r="T137" i="5"/>
  <c r="T135" i="5"/>
  <c r="T133" i="5"/>
  <c r="T131" i="5"/>
  <c r="T129" i="5"/>
  <c r="T127" i="5"/>
  <c r="T125" i="5"/>
  <c r="T123" i="5"/>
  <c r="T121" i="5"/>
  <c r="T119" i="5"/>
  <c r="T117" i="5"/>
  <c r="T130" i="5"/>
  <c r="T128" i="5"/>
  <c r="T126" i="5"/>
  <c r="T124" i="5"/>
  <c r="T122" i="5"/>
  <c r="T120" i="5"/>
  <c r="T118" i="5"/>
  <c r="T115" i="5"/>
  <c r="T113" i="5"/>
  <c r="T111" i="5"/>
  <c r="T109" i="5"/>
  <c r="T107" i="5"/>
  <c r="T105" i="5"/>
  <c r="T103" i="5"/>
  <c r="T101" i="5"/>
  <c r="T99" i="5"/>
  <c r="T97" i="5"/>
  <c r="T95" i="5"/>
  <c r="T93" i="5"/>
  <c r="T91" i="5"/>
  <c r="T89" i="5"/>
  <c r="T87" i="5"/>
  <c r="T85" i="5"/>
  <c r="T83" i="5"/>
  <c r="T116" i="5"/>
  <c r="T114" i="5"/>
  <c r="T112" i="5"/>
  <c r="T110" i="5"/>
  <c r="T108" i="5"/>
  <c r="T106" i="5"/>
  <c r="T104" i="5"/>
  <c r="T102" i="5"/>
  <c r="T100" i="5"/>
  <c r="T98" i="5"/>
  <c r="T96" i="5"/>
  <c r="T94" i="5"/>
  <c r="T92" i="5"/>
  <c r="T90" i="5"/>
  <c r="T88" i="5"/>
  <c r="T86" i="5"/>
  <c r="T84" i="5"/>
  <c r="T82" i="5"/>
  <c r="T80" i="5"/>
  <c r="T78" i="5"/>
  <c r="M4" i="5"/>
  <c r="O4" i="5"/>
  <c r="Q4" i="5"/>
  <c r="S4" i="5"/>
  <c r="U4" i="5"/>
  <c r="N5" i="5"/>
  <c r="P5" i="5"/>
  <c r="R5" i="5"/>
  <c r="T5" i="5"/>
  <c r="M6" i="5"/>
  <c r="Q6" i="5"/>
  <c r="S6" i="5"/>
  <c r="N7" i="5"/>
  <c r="P7" i="5"/>
  <c r="R7" i="5"/>
  <c r="T7" i="5"/>
  <c r="M8" i="5"/>
  <c r="Q8" i="5"/>
  <c r="S8" i="5"/>
  <c r="N9" i="5"/>
  <c r="P9" i="5"/>
  <c r="R9" i="5"/>
  <c r="T9" i="5"/>
  <c r="M10" i="5"/>
  <c r="Q10" i="5"/>
  <c r="S10" i="5"/>
  <c r="N11" i="5"/>
  <c r="P11" i="5"/>
  <c r="R11" i="5"/>
  <c r="T11" i="5"/>
  <c r="M12" i="5"/>
  <c r="Q12" i="5"/>
  <c r="S12" i="5"/>
  <c r="N13" i="5"/>
  <c r="P13" i="5"/>
  <c r="R13" i="5"/>
  <c r="T13" i="5"/>
  <c r="M14" i="5"/>
  <c r="Q14" i="5"/>
  <c r="S14" i="5"/>
  <c r="N15" i="5"/>
  <c r="P15" i="5"/>
  <c r="R15" i="5"/>
  <c r="T15" i="5"/>
  <c r="M16" i="5"/>
  <c r="Q16" i="5"/>
  <c r="S16" i="5"/>
  <c r="N17" i="5"/>
  <c r="P17" i="5"/>
  <c r="R17" i="5"/>
  <c r="T17" i="5"/>
  <c r="M18" i="5"/>
  <c r="Q18" i="5"/>
  <c r="S18" i="5"/>
  <c r="N19" i="5"/>
  <c r="P19" i="5"/>
  <c r="R19" i="5"/>
  <c r="T19" i="5"/>
  <c r="M20" i="5"/>
  <c r="Q20" i="5"/>
  <c r="S20" i="5"/>
  <c r="N21" i="5"/>
  <c r="P21" i="5"/>
  <c r="R21" i="5"/>
  <c r="T21" i="5"/>
  <c r="M22" i="5"/>
  <c r="Q22" i="5"/>
  <c r="S22" i="5"/>
  <c r="N23" i="5"/>
  <c r="P23" i="5"/>
  <c r="R23" i="5"/>
  <c r="T23" i="5"/>
  <c r="M24" i="5"/>
  <c r="Q24" i="5"/>
  <c r="S24" i="5"/>
  <c r="N25" i="5"/>
  <c r="P25" i="5"/>
  <c r="R25" i="5"/>
  <c r="T25" i="5"/>
  <c r="M26" i="5"/>
  <c r="Q26" i="5"/>
  <c r="S26" i="5"/>
  <c r="N27" i="5"/>
  <c r="P27" i="5"/>
  <c r="R27" i="5"/>
  <c r="T27" i="5"/>
  <c r="M28" i="5"/>
  <c r="Q28" i="5"/>
  <c r="S28" i="5"/>
  <c r="N29" i="5"/>
  <c r="P29" i="5"/>
  <c r="R29" i="5"/>
  <c r="T29" i="5"/>
  <c r="M30" i="5"/>
  <c r="Q30" i="5"/>
  <c r="S30" i="5"/>
  <c r="N31" i="5"/>
  <c r="P31" i="5"/>
  <c r="R31" i="5"/>
  <c r="T31" i="5"/>
  <c r="M32" i="5"/>
  <c r="Q32" i="5"/>
  <c r="S32" i="5"/>
  <c r="N33" i="5"/>
  <c r="P33" i="5"/>
  <c r="R33" i="5"/>
  <c r="T33" i="5"/>
  <c r="M34" i="5"/>
  <c r="Q34" i="5"/>
  <c r="S34" i="5"/>
  <c r="N35" i="5"/>
  <c r="P35" i="5"/>
  <c r="R35" i="5"/>
  <c r="T35" i="5"/>
  <c r="M36" i="5"/>
  <c r="Q36" i="5"/>
  <c r="S36" i="5"/>
  <c r="N37" i="5"/>
  <c r="P37" i="5"/>
  <c r="R37" i="5"/>
  <c r="T37" i="5"/>
  <c r="M38" i="5"/>
  <c r="Q38" i="5"/>
  <c r="S38" i="5"/>
  <c r="N39" i="5"/>
  <c r="P39" i="5"/>
  <c r="R39" i="5"/>
  <c r="T39" i="5"/>
  <c r="M40" i="5"/>
  <c r="Q40" i="5"/>
  <c r="S40" i="5"/>
  <c r="N41" i="5"/>
  <c r="P41" i="5"/>
  <c r="R41" i="5"/>
  <c r="T41" i="5"/>
  <c r="M42" i="5"/>
  <c r="Q42" i="5"/>
  <c r="S42" i="5"/>
  <c r="N43" i="5"/>
  <c r="P43" i="5"/>
  <c r="R43" i="5"/>
  <c r="T43" i="5"/>
  <c r="M44" i="5"/>
  <c r="Q44" i="5"/>
  <c r="S44" i="5"/>
  <c r="N45" i="5"/>
  <c r="P45" i="5"/>
  <c r="R45" i="5"/>
  <c r="T45" i="5"/>
  <c r="M46" i="5"/>
  <c r="Q46" i="5"/>
  <c r="S46" i="5"/>
  <c r="N47" i="5"/>
  <c r="P47" i="5"/>
  <c r="R47" i="5"/>
  <c r="T47" i="5"/>
  <c r="M48" i="5"/>
  <c r="Q48" i="5"/>
  <c r="S48" i="5"/>
  <c r="N49" i="5"/>
  <c r="P49" i="5"/>
  <c r="R49" i="5"/>
  <c r="T49" i="5"/>
  <c r="M50" i="5"/>
  <c r="Q50" i="5"/>
  <c r="S50" i="5"/>
  <c r="N51" i="5"/>
  <c r="P51" i="5"/>
  <c r="R51" i="5"/>
  <c r="T51" i="5"/>
  <c r="M52" i="5"/>
  <c r="Q52" i="5"/>
  <c r="S52" i="5"/>
  <c r="N53" i="5"/>
  <c r="P53" i="5"/>
  <c r="R53" i="5"/>
  <c r="T53" i="5"/>
  <c r="M54" i="5"/>
  <c r="Q54" i="5"/>
  <c r="S54" i="5"/>
  <c r="N55" i="5"/>
  <c r="P55" i="5"/>
  <c r="R55" i="5"/>
  <c r="T55" i="5"/>
  <c r="M56" i="5"/>
  <c r="Q56" i="5"/>
  <c r="S56" i="5"/>
  <c r="N57" i="5"/>
  <c r="P57" i="5"/>
  <c r="R57" i="5"/>
  <c r="T57" i="5"/>
  <c r="M58" i="5"/>
  <c r="Q58" i="5"/>
  <c r="S58" i="5"/>
  <c r="N59" i="5"/>
  <c r="P59" i="5"/>
  <c r="R59" i="5"/>
  <c r="T59" i="5"/>
  <c r="M60" i="5"/>
  <c r="Q60" i="5"/>
  <c r="S60" i="5"/>
  <c r="N61" i="5"/>
  <c r="P61" i="5"/>
  <c r="R61" i="5"/>
  <c r="T61" i="5"/>
  <c r="M62" i="5"/>
  <c r="Q62" i="5"/>
  <c r="S62" i="5"/>
  <c r="N63" i="5"/>
  <c r="P63" i="5"/>
  <c r="R63" i="5"/>
  <c r="T63" i="5"/>
  <c r="M64" i="5"/>
  <c r="Q64" i="5"/>
  <c r="S64" i="5"/>
  <c r="N65" i="5"/>
  <c r="P65" i="5"/>
  <c r="R65" i="5"/>
  <c r="T65" i="5"/>
  <c r="M66" i="5"/>
  <c r="Q66" i="5"/>
  <c r="S66" i="5"/>
  <c r="N67" i="5"/>
  <c r="P67" i="5"/>
  <c r="R67" i="5"/>
  <c r="T67" i="5"/>
  <c r="M68" i="5"/>
  <c r="O68" i="5"/>
  <c r="Q68" i="5"/>
  <c r="S68" i="5"/>
  <c r="N69" i="5"/>
  <c r="P69" i="5"/>
  <c r="R69" i="5"/>
  <c r="T69" i="5"/>
  <c r="M70" i="5"/>
  <c r="O70" i="5"/>
  <c r="Q70" i="5"/>
  <c r="S70" i="5"/>
  <c r="N71" i="5"/>
  <c r="P71" i="5"/>
  <c r="R71" i="5"/>
  <c r="T71" i="5"/>
  <c r="M72" i="5"/>
  <c r="O72" i="5"/>
  <c r="Q72" i="5"/>
  <c r="S72" i="5"/>
  <c r="N73" i="5"/>
  <c r="P73" i="5"/>
  <c r="R73" i="5"/>
  <c r="T73" i="5"/>
  <c r="M74" i="5"/>
  <c r="O74" i="5"/>
  <c r="Q74" i="5"/>
  <c r="S74" i="5"/>
  <c r="N75" i="5"/>
  <c r="P75" i="5"/>
  <c r="R75" i="5"/>
  <c r="T75" i="5"/>
  <c r="M76" i="5"/>
  <c r="O76" i="5"/>
  <c r="S76" i="5"/>
  <c r="N77" i="5"/>
  <c r="R77" i="5"/>
  <c r="O78" i="5"/>
  <c r="S78" i="5"/>
  <c r="N79" i="5"/>
  <c r="R79" i="5"/>
  <c r="N81" i="5"/>
  <c r="R81" i="5"/>
  <c r="M151" i="5"/>
  <c r="M149" i="5"/>
  <c r="M147" i="5"/>
  <c r="M145" i="5"/>
  <c r="M143" i="5"/>
  <c r="M141" i="5"/>
  <c r="M139" i="5"/>
  <c r="M137" i="5"/>
  <c r="M135" i="5"/>
  <c r="M133" i="5"/>
  <c r="M131" i="5"/>
  <c r="M129" i="5"/>
  <c r="M127" i="5"/>
  <c r="M125" i="5"/>
  <c r="M123" i="5"/>
  <c r="M121" i="5"/>
  <c r="M119" i="5"/>
  <c r="M116" i="5"/>
  <c r="M114" i="5"/>
  <c r="M112" i="5"/>
  <c r="M110" i="5"/>
  <c r="M108" i="5"/>
  <c r="M106" i="5"/>
  <c r="M104" i="5"/>
  <c r="M102" i="5"/>
  <c r="M100" i="5"/>
  <c r="M98" i="5"/>
  <c r="M96" i="5"/>
  <c r="M94" i="5"/>
  <c r="M92" i="5"/>
  <c r="M90" i="5"/>
  <c r="M88" i="5"/>
  <c r="M86" i="5"/>
  <c r="M84" i="5"/>
  <c r="M82" i="5"/>
  <c r="O151" i="5"/>
  <c r="O149" i="5"/>
  <c r="O147" i="5"/>
  <c r="O145" i="5"/>
  <c r="O143" i="5"/>
  <c r="O141" i="5"/>
  <c r="O139" i="5"/>
  <c r="O137" i="5"/>
  <c r="O135" i="5"/>
  <c r="O133" i="5"/>
  <c r="O131" i="5"/>
  <c r="O116" i="5"/>
  <c r="O114" i="5"/>
  <c r="O112" i="5"/>
  <c r="O110" i="5"/>
  <c r="O108" i="5"/>
  <c r="O106" i="5"/>
  <c r="O104" i="5"/>
  <c r="O102" i="5"/>
  <c r="O100" i="5"/>
  <c r="O98" i="5"/>
  <c r="O96" i="5"/>
  <c r="O94" i="5"/>
  <c r="O92" i="5"/>
  <c r="O90" i="5"/>
  <c r="O88" i="5"/>
  <c r="O86" i="5"/>
  <c r="O84" i="5"/>
  <c r="O82" i="5"/>
  <c r="O129" i="5"/>
  <c r="O127" i="5"/>
  <c r="O125" i="5"/>
  <c r="O123" i="5"/>
  <c r="O121" i="5"/>
  <c r="O119" i="5"/>
  <c r="Q151" i="5"/>
  <c r="Q149" i="5"/>
  <c r="Q147" i="5"/>
  <c r="Q145" i="5"/>
  <c r="Q143" i="5"/>
  <c r="Q141" i="5"/>
  <c r="Q139" i="5"/>
  <c r="Q137" i="5"/>
  <c r="Q135" i="5"/>
  <c r="Q133" i="5"/>
  <c r="Q131" i="5"/>
  <c r="Q150" i="5"/>
  <c r="Q148" i="5"/>
  <c r="Q146" i="5"/>
  <c r="Q144" i="5"/>
  <c r="Q142" i="5"/>
  <c r="Q140" i="5"/>
  <c r="Q138" i="5"/>
  <c r="Q136" i="5"/>
  <c r="Q134" i="5"/>
  <c r="Q132" i="5"/>
  <c r="Q130" i="5"/>
  <c r="Q128" i="5"/>
  <c r="Q126" i="5"/>
  <c r="Q124" i="5"/>
  <c r="Q122" i="5"/>
  <c r="Q120" i="5"/>
  <c r="Q118" i="5"/>
  <c r="Q129" i="5"/>
  <c r="Q127" i="5"/>
  <c r="Q125" i="5"/>
  <c r="Q123" i="5"/>
  <c r="Q121" i="5"/>
  <c r="Q119" i="5"/>
  <c r="Q117" i="5"/>
  <c r="Q116" i="5"/>
  <c r="Q114" i="5"/>
  <c r="Q112" i="5"/>
  <c r="Q110" i="5"/>
  <c r="Q108" i="5"/>
  <c r="Q106" i="5"/>
  <c r="Q104" i="5"/>
  <c r="Q102" i="5"/>
  <c r="Q100" i="5"/>
  <c r="Q98" i="5"/>
  <c r="Q96" i="5"/>
  <c r="Q94" i="5"/>
  <c r="Q92" i="5"/>
  <c r="Q90" i="5"/>
  <c r="Q88" i="5"/>
  <c r="Q86" i="5"/>
  <c r="Q84" i="5"/>
  <c r="Q82" i="5"/>
  <c r="Q115" i="5"/>
  <c r="Q113" i="5"/>
  <c r="Q111" i="5"/>
  <c r="Q109" i="5"/>
  <c r="Q107" i="5"/>
  <c r="Q105" i="5"/>
  <c r="Q103" i="5"/>
  <c r="Q101" i="5"/>
  <c r="Q99" i="5"/>
  <c r="Q97" i="5"/>
  <c r="Q95" i="5"/>
  <c r="Q93" i="5"/>
  <c r="Q91" i="5"/>
  <c r="Q89" i="5"/>
  <c r="Q87" i="5"/>
  <c r="Q85" i="5"/>
  <c r="Q83" i="5"/>
  <c r="Q81" i="5"/>
  <c r="Q79" i="5"/>
  <c r="Q77" i="5"/>
  <c r="S151" i="5"/>
  <c r="S149" i="5"/>
  <c r="S147" i="5"/>
  <c r="S145" i="5"/>
  <c r="S143" i="5"/>
  <c r="S141" i="5"/>
  <c r="S139" i="5"/>
  <c r="S137" i="5"/>
  <c r="S135" i="5"/>
  <c r="S133" i="5"/>
  <c r="S131" i="5"/>
  <c r="S150" i="5"/>
  <c r="S148" i="5"/>
  <c r="S146" i="5"/>
  <c r="S144" i="5"/>
  <c r="S142" i="5"/>
  <c r="S140" i="5"/>
  <c r="S138" i="5"/>
  <c r="S136" i="5"/>
  <c r="S134" i="5"/>
  <c r="S132" i="5"/>
  <c r="S130" i="5"/>
  <c r="S128" i="5"/>
  <c r="S126" i="5"/>
  <c r="S124" i="5"/>
  <c r="S122" i="5"/>
  <c r="S120" i="5"/>
  <c r="S118" i="5"/>
  <c r="S116" i="5"/>
  <c r="S114" i="5"/>
  <c r="S112" i="5"/>
  <c r="S110" i="5"/>
  <c r="S108" i="5"/>
  <c r="S106" i="5"/>
  <c r="S104" i="5"/>
  <c r="S102" i="5"/>
  <c r="S100" i="5"/>
  <c r="S98" i="5"/>
  <c r="S96" i="5"/>
  <c r="S94" i="5"/>
  <c r="S92" i="5"/>
  <c r="S90" i="5"/>
  <c r="S88" i="5"/>
  <c r="S86" i="5"/>
  <c r="S84" i="5"/>
  <c r="S82" i="5"/>
  <c r="S129" i="5"/>
  <c r="S127" i="5"/>
  <c r="S125" i="5"/>
  <c r="S123" i="5"/>
  <c r="S121" i="5"/>
  <c r="S119" i="5"/>
  <c r="S117" i="5"/>
  <c r="S115" i="5"/>
  <c r="S113" i="5"/>
  <c r="S111" i="5"/>
  <c r="S109" i="5"/>
  <c r="S107" i="5"/>
  <c r="S105" i="5"/>
  <c r="S103" i="5"/>
  <c r="S101" i="5"/>
  <c r="S99" i="5"/>
  <c r="S97" i="5"/>
  <c r="S95" i="5"/>
  <c r="S93" i="5"/>
  <c r="S91" i="5"/>
  <c r="S89" i="5"/>
  <c r="S87" i="5"/>
  <c r="S85" i="5"/>
  <c r="S83" i="5"/>
  <c r="S81" i="5"/>
  <c r="S79" i="5"/>
  <c r="S77" i="5"/>
  <c r="U77" i="5"/>
  <c r="M77" i="5"/>
  <c r="V78" i="5"/>
  <c r="N78" i="5"/>
  <c r="U79" i="5"/>
  <c r="M79" i="5"/>
  <c r="V80" i="5"/>
  <c r="N80" i="5"/>
  <c r="U81" i="5"/>
  <c r="M81" i="5"/>
  <c r="V81" i="5"/>
  <c r="O81" i="5"/>
  <c r="N4" i="5"/>
  <c r="P4" i="5"/>
  <c r="R4" i="5"/>
  <c r="T4" i="5"/>
  <c r="V4" i="5"/>
  <c r="M5" i="5"/>
  <c r="Q5" i="5"/>
  <c r="S5" i="5"/>
  <c r="N6" i="5"/>
  <c r="P6" i="5"/>
  <c r="R6" i="5"/>
  <c r="T6" i="5"/>
  <c r="M7" i="5"/>
  <c r="Q7" i="5"/>
  <c r="S7" i="5"/>
  <c r="N8" i="5"/>
  <c r="P8" i="5"/>
  <c r="R8" i="5"/>
  <c r="T8" i="5"/>
  <c r="M9" i="5"/>
  <c r="Q9" i="5"/>
  <c r="S9" i="5"/>
  <c r="N10" i="5"/>
  <c r="P10" i="5"/>
  <c r="R10" i="5"/>
  <c r="T10" i="5"/>
  <c r="M11" i="5"/>
  <c r="Q11" i="5"/>
  <c r="S11" i="5"/>
  <c r="N12" i="5"/>
  <c r="P12" i="5"/>
  <c r="R12" i="5"/>
  <c r="T12" i="5"/>
  <c r="M13" i="5"/>
  <c r="Q13" i="5"/>
  <c r="S13" i="5"/>
  <c r="N14" i="5"/>
  <c r="P14" i="5"/>
  <c r="R14" i="5"/>
  <c r="T14" i="5"/>
  <c r="M15" i="5"/>
  <c r="Q15" i="5"/>
  <c r="S15" i="5"/>
  <c r="N16" i="5"/>
  <c r="P16" i="5"/>
  <c r="R16" i="5"/>
  <c r="T16" i="5"/>
  <c r="M17" i="5"/>
  <c r="Q17" i="5"/>
  <c r="S17" i="5"/>
  <c r="N18" i="5"/>
  <c r="P18" i="5"/>
  <c r="R18" i="5"/>
  <c r="T18" i="5"/>
  <c r="M19" i="5"/>
  <c r="Q19" i="5"/>
  <c r="S19" i="5"/>
  <c r="N20" i="5"/>
  <c r="P20" i="5"/>
  <c r="R20" i="5"/>
  <c r="T20" i="5"/>
  <c r="M21" i="5"/>
  <c r="Q21" i="5"/>
  <c r="S21" i="5"/>
  <c r="N22" i="5"/>
  <c r="P22" i="5"/>
  <c r="R22" i="5"/>
  <c r="T22" i="5"/>
  <c r="M23" i="5"/>
  <c r="Q23" i="5"/>
  <c r="S23" i="5"/>
  <c r="N24" i="5"/>
  <c r="P24" i="5"/>
  <c r="R24" i="5"/>
  <c r="T24" i="5"/>
  <c r="M25" i="5"/>
  <c r="Q25" i="5"/>
  <c r="S25" i="5"/>
  <c r="N26" i="5"/>
  <c r="P26" i="5"/>
  <c r="R26" i="5"/>
  <c r="T26" i="5"/>
  <c r="M27" i="5"/>
  <c r="Q27" i="5"/>
  <c r="S27" i="5"/>
  <c r="N28" i="5"/>
  <c r="P28" i="5"/>
  <c r="R28" i="5"/>
  <c r="T28" i="5"/>
  <c r="M29" i="5"/>
  <c r="Q29" i="5"/>
  <c r="S29" i="5"/>
  <c r="N30" i="5"/>
  <c r="P30" i="5"/>
  <c r="R30" i="5"/>
  <c r="T30" i="5"/>
  <c r="M31" i="5"/>
  <c r="Q31" i="5"/>
  <c r="S31" i="5"/>
  <c r="N32" i="5"/>
  <c r="P32" i="5"/>
  <c r="R32" i="5"/>
  <c r="T32" i="5"/>
  <c r="M33" i="5"/>
  <c r="Q33" i="5"/>
  <c r="S33" i="5"/>
  <c r="N34" i="5"/>
  <c r="P34" i="5"/>
  <c r="R34" i="5"/>
  <c r="T34" i="5"/>
  <c r="M35" i="5"/>
  <c r="Q35" i="5"/>
  <c r="S35" i="5"/>
  <c r="N36" i="5"/>
  <c r="P36" i="5"/>
  <c r="R36" i="5"/>
  <c r="T36" i="5"/>
  <c r="M37" i="5"/>
  <c r="Q37" i="5"/>
  <c r="S37" i="5"/>
  <c r="N38" i="5"/>
  <c r="P38" i="5"/>
  <c r="R38" i="5"/>
  <c r="T38" i="5"/>
  <c r="M39" i="5"/>
  <c r="Q39" i="5"/>
  <c r="S39" i="5"/>
  <c r="N40" i="5"/>
  <c r="P40" i="5"/>
  <c r="R40" i="5"/>
  <c r="T40" i="5"/>
  <c r="M41" i="5"/>
  <c r="Q41" i="5"/>
  <c r="S41" i="5"/>
  <c r="N42" i="5"/>
  <c r="P42" i="5"/>
  <c r="R42" i="5"/>
  <c r="T42" i="5"/>
  <c r="M43" i="5"/>
  <c r="Q43" i="5"/>
  <c r="S43" i="5"/>
  <c r="N44" i="5"/>
  <c r="P44" i="5"/>
  <c r="R44" i="5"/>
  <c r="T44" i="5"/>
  <c r="M45" i="5"/>
  <c r="Q45" i="5"/>
  <c r="S45" i="5"/>
  <c r="N46" i="5"/>
  <c r="P46" i="5"/>
  <c r="R46" i="5"/>
  <c r="T46" i="5"/>
  <c r="M47" i="5"/>
  <c r="Q47" i="5"/>
  <c r="S47" i="5"/>
  <c r="N48" i="5"/>
  <c r="P48" i="5"/>
  <c r="R48" i="5"/>
  <c r="T48" i="5"/>
  <c r="M49" i="5"/>
  <c r="Q49" i="5"/>
  <c r="S49" i="5"/>
  <c r="N50" i="5"/>
  <c r="P50" i="5"/>
  <c r="R50" i="5"/>
  <c r="T50" i="5"/>
  <c r="M51" i="5"/>
  <c r="Q51" i="5"/>
  <c r="S51" i="5"/>
  <c r="N52" i="5"/>
  <c r="P52" i="5"/>
  <c r="R52" i="5"/>
  <c r="T52" i="5"/>
  <c r="M53" i="5"/>
  <c r="Q53" i="5"/>
  <c r="S53" i="5"/>
  <c r="N54" i="5"/>
  <c r="P54" i="5"/>
  <c r="R54" i="5"/>
  <c r="T54" i="5"/>
  <c r="M55" i="5"/>
  <c r="Q55" i="5"/>
  <c r="S55" i="5"/>
  <c r="N56" i="5"/>
  <c r="P56" i="5"/>
  <c r="R56" i="5"/>
  <c r="T56" i="5"/>
  <c r="M57" i="5"/>
  <c r="Q57" i="5"/>
  <c r="S57" i="5"/>
  <c r="N58" i="5"/>
  <c r="P58" i="5"/>
  <c r="R58" i="5"/>
  <c r="T58" i="5"/>
  <c r="M59" i="5"/>
  <c r="Q59" i="5"/>
  <c r="S59" i="5"/>
  <c r="N60" i="5"/>
  <c r="P60" i="5"/>
  <c r="R60" i="5"/>
  <c r="T60" i="5"/>
  <c r="M61" i="5"/>
  <c r="Q61" i="5"/>
  <c r="S61" i="5"/>
  <c r="N62" i="5"/>
  <c r="P62" i="5"/>
  <c r="R62" i="5"/>
  <c r="T62" i="5"/>
  <c r="M63" i="5"/>
  <c r="Q63" i="5"/>
  <c r="S63" i="5"/>
  <c r="N64" i="5"/>
  <c r="P64" i="5"/>
  <c r="R64" i="5"/>
  <c r="T64" i="5"/>
  <c r="M65" i="5"/>
  <c r="Q65" i="5"/>
  <c r="S65" i="5"/>
  <c r="N66" i="5"/>
  <c r="P66" i="5"/>
  <c r="R66" i="5"/>
  <c r="T66" i="5"/>
  <c r="M67" i="5"/>
  <c r="Q67" i="5"/>
  <c r="S67" i="5"/>
  <c r="N68" i="5"/>
  <c r="P68" i="5"/>
  <c r="R68" i="5"/>
  <c r="T68" i="5"/>
  <c r="M69" i="5"/>
  <c r="O69" i="5"/>
  <c r="Q69" i="5"/>
  <c r="S69" i="5"/>
  <c r="N70" i="5"/>
  <c r="P70" i="5"/>
  <c r="R70" i="5"/>
  <c r="T70" i="5"/>
  <c r="M71" i="5"/>
  <c r="O71" i="5"/>
  <c r="Q71" i="5"/>
  <c r="S71" i="5"/>
  <c r="N72" i="5"/>
  <c r="P72" i="5"/>
  <c r="R72" i="5"/>
  <c r="T72" i="5"/>
  <c r="M73" i="5"/>
  <c r="O73" i="5"/>
  <c r="Q73" i="5"/>
  <c r="S73" i="5"/>
  <c r="N74" i="5"/>
  <c r="P74" i="5"/>
  <c r="R74" i="5"/>
  <c r="T74" i="5"/>
  <c r="M75" i="5"/>
  <c r="O75" i="5"/>
  <c r="Q75" i="5"/>
  <c r="S75" i="5"/>
  <c r="N76" i="5"/>
  <c r="P76" i="5"/>
  <c r="R76" i="5"/>
  <c r="T76" i="5"/>
  <c r="O77" i="5"/>
  <c r="P77" i="5"/>
  <c r="T77" i="5"/>
  <c r="M78" i="5"/>
  <c r="Q78" i="5"/>
  <c r="O79" i="5"/>
  <c r="P79" i="5"/>
  <c r="T79" i="5"/>
  <c r="M80" i="5"/>
  <c r="Q80" i="5"/>
  <c r="AH80" i="5"/>
  <c r="B80" i="5" s="1"/>
  <c r="P81" i="5"/>
  <c r="T81" i="5"/>
  <c r="O117" i="5"/>
  <c r="N82" i="5"/>
  <c r="M83" i="5"/>
  <c r="O83" i="5"/>
  <c r="N84" i="5"/>
  <c r="M85" i="5"/>
  <c r="O85" i="5"/>
  <c r="N86" i="5"/>
  <c r="M87" i="5"/>
  <c r="O87" i="5"/>
  <c r="N88" i="5"/>
  <c r="M89" i="5"/>
  <c r="O89" i="5"/>
  <c r="N90" i="5"/>
  <c r="M91" i="5"/>
  <c r="O91" i="5"/>
  <c r="N92" i="5"/>
  <c r="M93" i="5"/>
  <c r="O93" i="5"/>
  <c r="N94" i="5"/>
  <c r="M95" i="5"/>
  <c r="O95" i="5"/>
  <c r="N96" i="5"/>
  <c r="M97" i="5"/>
  <c r="O97" i="5"/>
  <c r="N98" i="5"/>
  <c r="M99" i="5"/>
  <c r="O99" i="5"/>
  <c r="N100" i="5"/>
  <c r="M101" i="5"/>
  <c r="O101" i="5"/>
  <c r="N102" i="5"/>
  <c r="M103" i="5"/>
  <c r="O103" i="5"/>
  <c r="N104" i="5"/>
  <c r="M105" i="5"/>
  <c r="O105" i="5"/>
  <c r="N106" i="5"/>
  <c r="M107" i="5"/>
  <c r="O107" i="5"/>
  <c r="N108" i="5"/>
  <c r="M109" i="5"/>
  <c r="O109" i="5"/>
  <c r="N110" i="5"/>
  <c r="M111" i="5"/>
  <c r="O111" i="5"/>
  <c r="N112" i="5"/>
  <c r="M113" i="5"/>
  <c r="O113" i="5"/>
  <c r="N114" i="5"/>
  <c r="M115" i="5"/>
  <c r="O115" i="5"/>
  <c r="N116" i="5"/>
  <c r="V117" i="5"/>
  <c r="M117" i="5"/>
  <c r="U118" i="5"/>
  <c r="M118" i="5"/>
  <c r="V119" i="5"/>
  <c r="N119" i="5"/>
  <c r="U120" i="5"/>
  <c r="M120" i="5"/>
  <c r="V121" i="5"/>
  <c r="N121" i="5"/>
  <c r="U122" i="5"/>
  <c r="M122" i="5"/>
  <c r="V123" i="5"/>
  <c r="N123" i="5"/>
  <c r="U124" i="5"/>
  <c r="M124" i="5"/>
  <c r="V125" i="5"/>
  <c r="N125" i="5"/>
  <c r="U126" i="5"/>
  <c r="M126" i="5"/>
  <c r="V127" i="5"/>
  <c r="N127" i="5"/>
  <c r="U128" i="5"/>
  <c r="M128" i="5"/>
  <c r="V129" i="5"/>
  <c r="N129" i="5"/>
  <c r="U130" i="5"/>
  <c r="M130" i="5"/>
  <c r="O118" i="5"/>
  <c r="O120" i="5"/>
  <c r="O122" i="5"/>
  <c r="O124" i="5"/>
  <c r="O126" i="5"/>
  <c r="O128" i="5"/>
  <c r="AH129" i="5"/>
  <c r="B129" i="5" s="1"/>
  <c r="O130" i="5"/>
  <c r="N131" i="5"/>
  <c r="M132" i="5"/>
  <c r="O132" i="5"/>
  <c r="N133" i="5"/>
  <c r="M134" i="5"/>
  <c r="O134" i="5"/>
  <c r="N135" i="5"/>
  <c r="M136" i="5"/>
  <c r="O136" i="5"/>
  <c r="N137" i="5"/>
  <c r="M138" i="5"/>
  <c r="O138" i="5"/>
  <c r="N139" i="5"/>
  <c r="M140" i="5"/>
  <c r="O140" i="5"/>
  <c r="N141" i="5"/>
  <c r="M142" i="5"/>
  <c r="O142" i="5"/>
  <c r="N143" i="5"/>
  <c r="M144" i="5"/>
  <c r="O144" i="5"/>
  <c r="N145" i="5"/>
  <c r="M146" i="5"/>
  <c r="O146" i="5"/>
  <c r="N147" i="5"/>
  <c r="M148" i="5"/>
  <c r="O148" i="5"/>
  <c r="N149" i="5"/>
  <c r="M150" i="5"/>
  <c r="O150" i="5"/>
  <c r="N151" i="5"/>
  <c r="AH7" i="2"/>
  <c r="V12" i="2"/>
  <c r="AH13" i="2"/>
  <c r="AH17" i="2"/>
  <c r="AH21" i="2"/>
  <c r="AH25" i="2"/>
  <c r="AH29" i="2"/>
  <c r="V33" i="2"/>
  <c r="AH33" i="2"/>
  <c r="V36" i="2"/>
  <c r="AH36" i="2"/>
  <c r="V40" i="2"/>
  <c r="AH40" i="2"/>
  <c r="V44" i="2"/>
  <c r="AH44" i="2"/>
  <c r="AH48" i="2"/>
  <c r="V52" i="2"/>
  <c r="AH52" i="2"/>
  <c r="V56" i="2"/>
  <c r="AH56" i="2"/>
  <c r="V60" i="2"/>
  <c r="AH60" i="2"/>
  <c r="AH66" i="2"/>
  <c r="V69" i="2"/>
  <c r="AH69" i="2"/>
  <c r="V73" i="2"/>
  <c r="AH73" i="2"/>
  <c r="AH77" i="2"/>
  <c r="V81" i="2"/>
  <c r="AH81" i="2"/>
  <c r="V85" i="2"/>
  <c r="AH85" i="2"/>
  <c r="V89" i="2"/>
  <c r="AH89" i="2"/>
  <c r="V93" i="2"/>
  <c r="AH93" i="2"/>
  <c r="V97" i="2"/>
  <c r="AH97" i="2"/>
  <c r="V101" i="2"/>
  <c r="AH101" i="2"/>
  <c r="V105" i="2"/>
  <c r="AH105" i="2"/>
  <c r="V109" i="2"/>
  <c r="AH109" i="2"/>
  <c r="V113" i="2"/>
  <c r="AH113" i="2"/>
  <c r="V117" i="2"/>
  <c r="AH117" i="2"/>
  <c r="V121" i="2"/>
  <c r="AH121" i="2"/>
  <c r="V125" i="2"/>
  <c r="AH125" i="2"/>
  <c r="V129" i="2"/>
  <c r="AH129" i="2"/>
  <c r="V135" i="2"/>
  <c r="AH136" i="2"/>
  <c r="AH140" i="2"/>
  <c r="AH144" i="2"/>
  <c r="AH4" i="2"/>
  <c r="AH6" i="2"/>
  <c r="O8" i="2"/>
  <c r="V10" i="2"/>
  <c r="AH11" i="2"/>
  <c r="O12" i="2"/>
  <c r="V13" i="2"/>
  <c r="O14" i="2"/>
  <c r="V16" i="2"/>
  <c r="AH16" i="2"/>
  <c r="V17" i="2"/>
  <c r="O18" i="2"/>
  <c r="V20" i="2"/>
  <c r="AH20" i="2"/>
  <c r="V21" i="2"/>
  <c r="O22" i="2"/>
  <c r="V24" i="2"/>
  <c r="AH24" i="2"/>
  <c r="V25" i="2"/>
  <c r="V28" i="2"/>
  <c r="AH28" i="2"/>
  <c r="V29" i="2"/>
  <c r="V32" i="2"/>
  <c r="AH32" i="2"/>
  <c r="V35" i="2"/>
  <c r="V37" i="2"/>
  <c r="V39" i="2"/>
  <c r="V41" i="2"/>
  <c r="V43" i="2"/>
  <c r="V45" i="2"/>
  <c r="V47" i="2"/>
  <c r="V49" i="2"/>
  <c r="V51" i="2"/>
  <c r="V53" i="2"/>
  <c r="V55" i="2"/>
  <c r="V57" i="2"/>
  <c r="V59" i="2"/>
  <c r="V61" i="2"/>
  <c r="V63" i="2"/>
  <c r="V64" i="2"/>
  <c r="AH64" i="2"/>
  <c r="V65" i="2"/>
  <c r="V70" i="2"/>
  <c r="V74" i="2"/>
  <c r="AH75" i="2"/>
  <c r="V78" i="2"/>
  <c r="V80" i="2"/>
  <c r="V82" i="2"/>
  <c r="V84" i="2"/>
  <c r="V88" i="2"/>
  <c r="V90" i="2"/>
  <c r="V92" i="2"/>
  <c r="V96" i="2"/>
  <c r="V98" i="2"/>
  <c r="V100" i="2"/>
  <c r="V102" i="2"/>
  <c r="V104" i="2"/>
  <c r="V106" i="2"/>
  <c r="V108" i="2"/>
  <c r="V110" i="2"/>
  <c r="V112" i="2"/>
  <c r="V114" i="2"/>
  <c r="V116" i="2"/>
  <c r="V118" i="2"/>
  <c r="V122" i="2"/>
  <c r="V124" i="2"/>
  <c r="V126" i="2"/>
  <c r="V128" i="2"/>
  <c r="V130" i="2"/>
  <c r="V131" i="2"/>
  <c r="AH131" i="2"/>
  <c r="V133" i="2"/>
  <c r="AH133" i="2"/>
  <c r="O4" i="2"/>
  <c r="O6" i="2"/>
  <c r="O10" i="2"/>
  <c r="O16" i="2"/>
  <c r="O20" i="2"/>
  <c r="O24" i="2"/>
  <c r="AH135" i="2"/>
  <c r="V139" i="2"/>
  <c r="AH139" i="2"/>
  <c r="V143" i="2"/>
  <c r="AH143" i="2"/>
  <c r="V147" i="2"/>
  <c r="AH147" i="2"/>
  <c r="M4" i="2"/>
  <c r="Q4" i="2"/>
  <c r="S6" i="2"/>
  <c r="S8" i="2"/>
  <c r="O9" i="2"/>
  <c r="S10" i="2"/>
  <c r="M12" i="2"/>
  <c r="Q12" i="2"/>
  <c r="S14" i="2"/>
  <c r="S16" i="2"/>
  <c r="S18" i="2"/>
  <c r="S20" i="2"/>
  <c r="S22" i="2"/>
  <c r="S24" i="2"/>
  <c r="O33" i="2"/>
  <c r="O34" i="2"/>
  <c r="O36" i="2"/>
  <c r="O38" i="2"/>
  <c r="O40" i="2"/>
  <c r="O42" i="2"/>
  <c r="O44" i="2"/>
  <c r="O46" i="2"/>
  <c r="O48" i="2"/>
  <c r="O50" i="2"/>
  <c r="O52" i="2"/>
  <c r="O54" i="2"/>
  <c r="O56" i="2"/>
  <c r="O58" i="2"/>
  <c r="O60" i="2"/>
  <c r="O62" i="2"/>
  <c r="O64" i="2"/>
  <c r="O66" i="2"/>
  <c r="O68" i="2"/>
  <c r="O70" i="2"/>
  <c r="O72" i="2"/>
  <c r="O74" i="2"/>
  <c r="O75" i="2"/>
  <c r="V83" i="2"/>
  <c r="V127" i="2"/>
  <c r="AH151" i="2"/>
  <c r="AH152" i="2"/>
  <c r="S4" i="2"/>
  <c r="O5" i="2"/>
  <c r="M6" i="2"/>
  <c r="Q6" i="2"/>
  <c r="M8" i="2"/>
  <c r="Q8" i="2"/>
  <c r="M10" i="2"/>
  <c r="Q10" i="2"/>
  <c r="O11" i="2"/>
  <c r="M14" i="2"/>
  <c r="Q14" i="2"/>
  <c r="M16" i="2"/>
  <c r="Q16" i="2"/>
  <c r="M18" i="2"/>
  <c r="Q18" i="2"/>
  <c r="M20" i="2"/>
  <c r="Q20" i="2"/>
  <c r="M22" i="2"/>
  <c r="Q22" i="2"/>
  <c r="M24" i="2"/>
  <c r="O35" i="2"/>
  <c r="O37" i="2"/>
  <c r="O39" i="2"/>
  <c r="O41" i="2"/>
  <c r="O43" i="2"/>
  <c r="O45" i="2"/>
  <c r="O47" i="2"/>
  <c r="V48" i="2"/>
  <c r="O49" i="2"/>
  <c r="O51" i="2"/>
  <c r="O53" i="2"/>
  <c r="O55" i="2"/>
  <c r="O57" i="2"/>
  <c r="O59" i="2"/>
  <c r="O61" i="2"/>
  <c r="O63" i="2"/>
  <c r="O65" i="2"/>
  <c r="V66" i="2"/>
  <c r="O67" i="2"/>
  <c r="V68" i="2"/>
  <c r="O69" i="2"/>
  <c r="O71" i="2"/>
  <c r="V72" i="2"/>
  <c r="O73" i="2"/>
  <c r="V75" i="2"/>
  <c r="O76" i="2"/>
  <c r="V86" i="2"/>
  <c r="V94" i="2"/>
  <c r="V120" i="2"/>
  <c r="L21" i="3"/>
  <c r="M21" i="3" s="1"/>
  <c r="N150" i="2"/>
  <c r="N148" i="2"/>
  <c r="N146" i="2"/>
  <c r="N144" i="2"/>
  <c r="N142" i="2"/>
  <c r="N140" i="2"/>
  <c r="N138" i="2"/>
  <c r="N136" i="2"/>
  <c r="N134" i="2"/>
  <c r="N132" i="2"/>
  <c r="N31" i="2"/>
  <c r="N29" i="2"/>
  <c r="N27" i="2"/>
  <c r="N25" i="2"/>
  <c r="N23" i="2"/>
  <c r="N21" i="2"/>
  <c r="N19" i="2"/>
  <c r="N17" i="2"/>
  <c r="N15" i="2"/>
  <c r="N13" i="2"/>
  <c r="N77" i="2"/>
  <c r="N11" i="2"/>
  <c r="N9" i="2"/>
  <c r="P151" i="2"/>
  <c r="P149" i="2"/>
  <c r="P147" i="2"/>
  <c r="P145" i="2"/>
  <c r="P143" i="2"/>
  <c r="P141" i="2"/>
  <c r="P139" i="2"/>
  <c r="P137" i="2"/>
  <c r="P135" i="2"/>
  <c r="P133" i="2"/>
  <c r="P131" i="2"/>
  <c r="P129" i="2"/>
  <c r="P127" i="2"/>
  <c r="P125" i="2"/>
  <c r="P123" i="2"/>
  <c r="P121" i="2"/>
  <c r="P119" i="2"/>
  <c r="P117" i="2"/>
  <c r="L23" i="3"/>
  <c r="M23" i="3" s="1"/>
  <c r="P150" i="2"/>
  <c r="P148" i="2"/>
  <c r="P146" i="2"/>
  <c r="P144" i="2"/>
  <c r="P142" i="2"/>
  <c r="P140" i="2"/>
  <c r="P138" i="2"/>
  <c r="P136" i="2"/>
  <c r="P134" i="2"/>
  <c r="P132" i="2"/>
  <c r="P130" i="2"/>
  <c r="P128" i="2"/>
  <c r="P126" i="2"/>
  <c r="P124" i="2"/>
  <c r="P122" i="2"/>
  <c r="P120" i="2"/>
  <c r="P118" i="2"/>
  <c r="P116" i="2"/>
  <c r="P114" i="2"/>
  <c r="P112" i="2"/>
  <c r="P110" i="2"/>
  <c r="P108" i="2"/>
  <c r="P106" i="2"/>
  <c r="P104" i="2"/>
  <c r="P102" i="2"/>
  <c r="P100" i="2"/>
  <c r="P98" i="2"/>
  <c r="P96" i="2"/>
  <c r="P94" i="2"/>
  <c r="P92" i="2"/>
  <c r="P90" i="2"/>
  <c r="P88" i="2"/>
  <c r="P86" i="2"/>
  <c r="P84" i="2"/>
  <c r="P82" i="2"/>
  <c r="P80" i="2"/>
  <c r="P78" i="2"/>
  <c r="P115" i="2"/>
  <c r="P113" i="2"/>
  <c r="P111" i="2"/>
  <c r="P109" i="2"/>
  <c r="P107" i="2"/>
  <c r="P105" i="2"/>
  <c r="P103" i="2"/>
  <c r="P101" i="2"/>
  <c r="P99" i="2"/>
  <c r="P97" i="2"/>
  <c r="P95" i="2"/>
  <c r="P93" i="2"/>
  <c r="P91" i="2"/>
  <c r="P89" i="2"/>
  <c r="P87" i="2"/>
  <c r="P85" i="2"/>
  <c r="P83" i="2"/>
  <c r="P81" i="2"/>
  <c r="P79" i="2"/>
  <c r="P77" i="2"/>
  <c r="P75" i="2"/>
  <c r="P73" i="2"/>
  <c r="P71" i="2"/>
  <c r="P69" i="2"/>
  <c r="P67" i="2"/>
  <c r="P65" i="2"/>
  <c r="P63" i="2"/>
  <c r="P61" i="2"/>
  <c r="P59" i="2"/>
  <c r="P57" i="2"/>
  <c r="P55" i="2"/>
  <c r="P53" i="2"/>
  <c r="P51" i="2"/>
  <c r="P49" i="2"/>
  <c r="P47" i="2"/>
  <c r="P45" i="2"/>
  <c r="P43" i="2"/>
  <c r="P41" i="2"/>
  <c r="P39" i="2"/>
  <c r="P37" i="2"/>
  <c r="P35" i="2"/>
  <c r="P33" i="2"/>
  <c r="P31" i="2"/>
  <c r="P29" i="2"/>
  <c r="P27" i="2"/>
  <c r="P25" i="2"/>
  <c r="P23" i="2"/>
  <c r="P21" i="2"/>
  <c r="P19" i="2"/>
  <c r="P17" i="2"/>
  <c r="P15" i="2"/>
  <c r="P11" i="2"/>
  <c r="P9" i="2"/>
  <c r="P76" i="2"/>
  <c r="P74" i="2"/>
  <c r="P72" i="2"/>
  <c r="P70" i="2"/>
  <c r="P68" i="2"/>
  <c r="P66" i="2"/>
  <c r="P64" i="2"/>
  <c r="P62" i="2"/>
  <c r="P60" i="2"/>
  <c r="P58" i="2"/>
  <c r="P56" i="2"/>
  <c r="P54" i="2"/>
  <c r="P52" i="2"/>
  <c r="P50" i="2"/>
  <c r="P48" i="2"/>
  <c r="P46" i="2"/>
  <c r="P44" i="2"/>
  <c r="P42" i="2"/>
  <c r="P40" i="2"/>
  <c r="P38" i="2"/>
  <c r="P36" i="2"/>
  <c r="P34" i="2"/>
  <c r="P32" i="2"/>
  <c r="P30" i="2"/>
  <c r="P28" i="2"/>
  <c r="P26" i="2"/>
  <c r="P24" i="2"/>
  <c r="P22" i="2"/>
  <c r="P20" i="2"/>
  <c r="P18" i="2"/>
  <c r="P16" i="2"/>
  <c r="P14" i="2"/>
  <c r="P12" i="2"/>
  <c r="P10" i="2"/>
  <c r="P8" i="2"/>
  <c r="P6" i="2"/>
  <c r="P4" i="2"/>
  <c r="P13" i="2"/>
  <c r="R151" i="2"/>
  <c r="R149" i="2"/>
  <c r="R147" i="2"/>
  <c r="R145" i="2"/>
  <c r="R143" i="2"/>
  <c r="R141" i="2"/>
  <c r="R139" i="2"/>
  <c r="R137" i="2"/>
  <c r="R135" i="2"/>
  <c r="R133" i="2"/>
  <c r="R131" i="2"/>
  <c r="R129" i="2"/>
  <c r="R127" i="2"/>
  <c r="R125" i="2"/>
  <c r="R123" i="2"/>
  <c r="R121" i="2"/>
  <c r="R119" i="2"/>
  <c r="R117" i="2"/>
  <c r="L25" i="3"/>
  <c r="M25" i="3" s="1"/>
  <c r="R150" i="2"/>
  <c r="R148" i="2"/>
  <c r="R146" i="2"/>
  <c r="R144" i="2"/>
  <c r="R142" i="2"/>
  <c r="R140" i="2"/>
  <c r="R138" i="2"/>
  <c r="R136" i="2"/>
  <c r="R134" i="2"/>
  <c r="R132" i="2"/>
  <c r="R130" i="2"/>
  <c r="R128" i="2"/>
  <c r="R126" i="2"/>
  <c r="R124" i="2"/>
  <c r="R122" i="2"/>
  <c r="R120" i="2"/>
  <c r="R118" i="2"/>
  <c r="R116" i="2"/>
  <c r="R114" i="2"/>
  <c r="R112" i="2"/>
  <c r="R110" i="2"/>
  <c r="R108" i="2"/>
  <c r="R106" i="2"/>
  <c r="R104" i="2"/>
  <c r="R102" i="2"/>
  <c r="R100" i="2"/>
  <c r="R98" i="2"/>
  <c r="R96" i="2"/>
  <c r="R94" i="2"/>
  <c r="R92" i="2"/>
  <c r="R90" i="2"/>
  <c r="R88" i="2"/>
  <c r="R86" i="2"/>
  <c r="R84" i="2"/>
  <c r="R82" i="2"/>
  <c r="R80" i="2"/>
  <c r="R78" i="2"/>
  <c r="R115" i="2"/>
  <c r="R113" i="2"/>
  <c r="R111" i="2"/>
  <c r="R109" i="2"/>
  <c r="R107" i="2"/>
  <c r="R105" i="2"/>
  <c r="R103" i="2"/>
  <c r="R101" i="2"/>
  <c r="R99" i="2"/>
  <c r="R97" i="2"/>
  <c r="R95" i="2"/>
  <c r="R93" i="2"/>
  <c r="R91" i="2"/>
  <c r="R89" i="2"/>
  <c r="R87" i="2"/>
  <c r="R85" i="2"/>
  <c r="R83" i="2"/>
  <c r="R81" i="2"/>
  <c r="R79" i="2"/>
  <c r="R77" i="2"/>
  <c r="R75" i="2"/>
  <c r="R73" i="2"/>
  <c r="R71" i="2"/>
  <c r="R69" i="2"/>
  <c r="R67" i="2"/>
  <c r="R65" i="2"/>
  <c r="R63" i="2"/>
  <c r="R61" i="2"/>
  <c r="R59" i="2"/>
  <c r="R57" i="2"/>
  <c r="R55" i="2"/>
  <c r="R53" i="2"/>
  <c r="R51" i="2"/>
  <c r="R49" i="2"/>
  <c r="R47" i="2"/>
  <c r="R45" i="2"/>
  <c r="R43" i="2"/>
  <c r="R41" i="2"/>
  <c r="R39" i="2"/>
  <c r="R37" i="2"/>
  <c r="R35" i="2"/>
  <c r="R33" i="2"/>
  <c r="R31" i="2"/>
  <c r="R29" i="2"/>
  <c r="R27" i="2"/>
  <c r="R25" i="2"/>
  <c r="R23" i="2"/>
  <c r="R21" i="2"/>
  <c r="R19" i="2"/>
  <c r="R17" i="2"/>
  <c r="R15" i="2"/>
  <c r="R13" i="2"/>
  <c r="R7" i="2"/>
  <c r="R76" i="2"/>
  <c r="R74" i="2"/>
  <c r="R72" i="2"/>
  <c r="R70" i="2"/>
  <c r="R68" i="2"/>
  <c r="R66" i="2"/>
  <c r="R64" i="2"/>
  <c r="R62" i="2"/>
  <c r="R60" i="2"/>
  <c r="R58" i="2"/>
  <c r="R56" i="2"/>
  <c r="R54" i="2"/>
  <c r="R52" i="2"/>
  <c r="R50" i="2"/>
  <c r="R48" i="2"/>
  <c r="R46" i="2"/>
  <c r="R44" i="2"/>
  <c r="R42" i="2"/>
  <c r="R40" i="2"/>
  <c r="R38" i="2"/>
  <c r="R36" i="2"/>
  <c r="R34" i="2"/>
  <c r="R32" i="2"/>
  <c r="R30" i="2"/>
  <c r="R28" i="2"/>
  <c r="R26" i="2"/>
  <c r="R24" i="2"/>
  <c r="R22" i="2"/>
  <c r="R20" i="2"/>
  <c r="R18" i="2"/>
  <c r="R16" i="2"/>
  <c r="R14" i="2"/>
  <c r="R12" i="2"/>
  <c r="R10" i="2"/>
  <c r="R8" i="2"/>
  <c r="R6" i="2"/>
  <c r="R4" i="2"/>
  <c r="R11" i="2"/>
  <c r="R9" i="2"/>
  <c r="D152" i="2"/>
  <c r="V4" i="2"/>
  <c r="N4" i="2"/>
  <c r="U5" i="2"/>
  <c r="M5" i="2"/>
  <c r="V6" i="2"/>
  <c r="N6" i="2"/>
  <c r="U7" i="2"/>
  <c r="M7" i="2"/>
  <c r="V7" i="2"/>
  <c r="O7" i="2"/>
  <c r="P5" i="2"/>
  <c r="P7" i="2"/>
  <c r="T151" i="2"/>
  <c r="T149" i="2"/>
  <c r="T147" i="2"/>
  <c r="T145" i="2"/>
  <c r="T143" i="2"/>
  <c r="T141" i="2"/>
  <c r="T139" i="2"/>
  <c r="T137" i="2"/>
  <c r="T135" i="2"/>
  <c r="T133" i="2"/>
  <c r="T131" i="2"/>
  <c r="T129" i="2"/>
  <c r="T127" i="2"/>
  <c r="T125" i="2"/>
  <c r="T123" i="2"/>
  <c r="T121" i="2"/>
  <c r="T119" i="2"/>
  <c r="T117" i="2"/>
  <c r="L27" i="3"/>
  <c r="M27" i="3" s="1"/>
  <c r="T150" i="2"/>
  <c r="T148" i="2"/>
  <c r="T146" i="2"/>
  <c r="T144" i="2"/>
  <c r="T142" i="2"/>
  <c r="T140" i="2"/>
  <c r="T138" i="2"/>
  <c r="T136" i="2"/>
  <c r="T134" i="2"/>
  <c r="T132" i="2"/>
  <c r="T130" i="2"/>
  <c r="T128" i="2"/>
  <c r="T126" i="2"/>
  <c r="T124" i="2"/>
  <c r="T122" i="2"/>
  <c r="T120" i="2"/>
  <c r="T118" i="2"/>
  <c r="T116" i="2"/>
  <c r="T114" i="2"/>
  <c r="T112" i="2"/>
  <c r="T110" i="2"/>
  <c r="T108" i="2"/>
  <c r="T106" i="2"/>
  <c r="T104" i="2"/>
  <c r="T102" i="2"/>
  <c r="T100" i="2"/>
  <c r="T98" i="2"/>
  <c r="T96" i="2"/>
  <c r="T94" i="2"/>
  <c r="T92" i="2"/>
  <c r="T90" i="2"/>
  <c r="T88" i="2"/>
  <c r="T86" i="2"/>
  <c r="T84" i="2"/>
  <c r="T82" i="2"/>
  <c r="T80" i="2"/>
  <c r="T78" i="2"/>
  <c r="T115" i="2"/>
  <c r="T113" i="2"/>
  <c r="T111" i="2"/>
  <c r="T109" i="2"/>
  <c r="T107" i="2"/>
  <c r="T105" i="2"/>
  <c r="T103" i="2"/>
  <c r="T101" i="2"/>
  <c r="T99" i="2"/>
  <c r="T97" i="2"/>
  <c r="T95" i="2"/>
  <c r="T93" i="2"/>
  <c r="T91" i="2"/>
  <c r="T89" i="2"/>
  <c r="T87" i="2"/>
  <c r="T85" i="2"/>
  <c r="T83" i="2"/>
  <c r="T81" i="2"/>
  <c r="T79" i="2"/>
  <c r="T77" i="2"/>
  <c r="T75" i="2"/>
  <c r="T73" i="2"/>
  <c r="T71" i="2"/>
  <c r="T69" i="2"/>
  <c r="T67" i="2"/>
  <c r="T65" i="2"/>
  <c r="T63" i="2"/>
  <c r="T61" i="2"/>
  <c r="T59" i="2"/>
  <c r="T57" i="2"/>
  <c r="T55" i="2"/>
  <c r="T53" i="2"/>
  <c r="T51" i="2"/>
  <c r="T49" i="2"/>
  <c r="T47" i="2"/>
  <c r="T45" i="2"/>
  <c r="T43" i="2"/>
  <c r="T41" i="2"/>
  <c r="T39" i="2"/>
  <c r="T37" i="2"/>
  <c r="T35" i="2"/>
  <c r="T33" i="2"/>
  <c r="T31" i="2"/>
  <c r="T29" i="2"/>
  <c r="T27" i="2"/>
  <c r="T25" i="2"/>
  <c r="T23" i="2"/>
  <c r="T21" i="2"/>
  <c r="T19" i="2"/>
  <c r="T17" i="2"/>
  <c r="T15" i="2"/>
  <c r="T11" i="2"/>
  <c r="T9" i="2"/>
  <c r="T76" i="2"/>
  <c r="T74" i="2"/>
  <c r="T72" i="2"/>
  <c r="T70" i="2"/>
  <c r="T68" i="2"/>
  <c r="T66" i="2"/>
  <c r="T64" i="2"/>
  <c r="T62" i="2"/>
  <c r="T60" i="2"/>
  <c r="T58" i="2"/>
  <c r="T56" i="2"/>
  <c r="T54" i="2"/>
  <c r="T52" i="2"/>
  <c r="T50" i="2"/>
  <c r="T48" i="2"/>
  <c r="T46" i="2"/>
  <c r="T44" i="2"/>
  <c r="T42" i="2"/>
  <c r="T40" i="2"/>
  <c r="T38" i="2"/>
  <c r="T36" i="2"/>
  <c r="T34" i="2"/>
  <c r="T32" i="2"/>
  <c r="T30" i="2"/>
  <c r="T28" i="2"/>
  <c r="T26" i="2"/>
  <c r="T24" i="2"/>
  <c r="T22" i="2"/>
  <c r="T20" i="2"/>
  <c r="T18" i="2"/>
  <c r="T16" i="2"/>
  <c r="T14" i="2"/>
  <c r="T12" i="2"/>
  <c r="T10" i="2"/>
  <c r="T8" i="2"/>
  <c r="T6" i="2"/>
  <c r="T4" i="2"/>
  <c r="T13" i="2"/>
  <c r="T7" i="2"/>
  <c r="M2" i="2"/>
  <c r="Q2" i="2"/>
  <c r="O2" i="2"/>
  <c r="S2" i="2"/>
  <c r="N5" i="2"/>
  <c r="R5" i="2"/>
  <c r="V5" i="2"/>
  <c r="N7" i="2"/>
  <c r="L20" i="3"/>
  <c r="M20" i="3" s="1"/>
  <c r="M151" i="2"/>
  <c r="M149" i="2"/>
  <c r="M147" i="2"/>
  <c r="M145" i="2"/>
  <c r="M143" i="2"/>
  <c r="M141" i="2"/>
  <c r="M139" i="2"/>
  <c r="M137" i="2"/>
  <c r="M135" i="2"/>
  <c r="M133" i="2"/>
  <c r="L22" i="3"/>
  <c r="M22" i="3" s="1"/>
  <c r="O151" i="2"/>
  <c r="O149" i="2"/>
  <c r="O147" i="2"/>
  <c r="O145" i="2"/>
  <c r="O143" i="2"/>
  <c r="O141" i="2"/>
  <c r="O139" i="2"/>
  <c r="O137" i="2"/>
  <c r="O135" i="2"/>
  <c r="O133" i="2"/>
  <c r="L24" i="3"/>
  <c r="M24" i="3" s="1"/>
  <c r="Q150" i="2"/>
  <c r="Q148" i="2"/>
  <c r="Q146" i="2"/>
  <c r="Q144" i="2"/>
  <c r="Q142" i="2"/>
  <c r="Q140" i="2"/>
  <c r="Q138" i="2"/>
  <c r="Q136" i="2"/>
  <c r="Q134" i="2"/>
  <c r="Q132" i="2"/>
  <c r="Q130" i="2"/>
  <c r="Q128" i="2"/>
  <c r="Q126" i="2"/>
  <c r="Q124" i="2"/>
  <c r="Q122" i="2"/>
  <c r="Q120" i="2"/>
  <c r="Q118" i="2"/>
  <c r="Q151" i="2"/>
  <c r="Q149" i="2"/>
  <c r="Q147" i="2"/>
  <c r="Q145" i="2"/>
  <c r="Q143" i="2"/>
  <c r="Q141" i="2"/>
  <c r="Q139" i="2"/>
  <c r="Q137" i="2"/>
  <c r="Q135" i="2"/>
  <c r="Q133" i="2"/>
  <c r="Q131" i="2"/>
  <c r="Q129" i="2"/>
  <c r="Q127" i="2"/>
  <c r="Q125" i="2"/>
  <c r="Q123" i="2"/>
  <c r="Q121" i="2"/>
  <c r="Q119" i="2"/>
  <c r="Q117" i="2"/>
  <c r="Q115" i="2"/>
  <c r="Q113" i="2"/>
  <c r="Q111" i="2"/>
  <c r="Q109" i="2"/>
  <c r="Q107" i="2"/>
  <c r="Q105" i="2"/>
  <c r="Q103" i="2"/>
  <c r="Q101" i="2"/>
  <c r="Q99" i="2"/>
  <c r="Q97" i="2"/>
  <c r="Q95" i="2"/>
  <c r="Q93" i="2"/>
  <c r="Q91" i="2"/>
  <c r="Q89" i="2"/>
  <c r="Q87" i="2"/>
  <c r="Q85" i="2"/>
  <c r="Q83" i="2"/>
  <c r="Q81" i="2"/>
  <c r="Q79" i="2"/>
  <c r="Q77" i="2"/>
  <c r="Q116" i="2"/>
  <c r="Q114" i="2"/>
  <c r="Q112" i="2"/>
  <c r="Q110" i="2"/>
  <c r="Q108" i="2"/>
  <c r="Q106" i="2"/>
  <c r="Q104" i="2"/>
  <c r="Q102" i="2"/>
  <c r="Q100" i="2"/>
  <c r="Q98" i="2"/>
  <c r="Q96" i="2"/>
  <c r="Q94" i="2"/>
  <c r="Q92" i="2"/>
  <c r="Q90" i="2"/>
  <c r="Q88" i="2"/>
  <c r="Q86" i="2"/>
  <c r="Q84" i="2"/>
  <c r="Q82" i="2"/>
  <c r="Q80" i="2"/>
  <c r="Q78" i="2"/>
  <c r="L26" i="3"/>
  <c r="M26" i="3" s="1"/>
  <c r="S150" i="2"/>
  <c r="S148" i="2"/>
  <c r="S146" i="2"/>
  <c r="S144" i="2"/>
  <c r="S142" i="2"/>
  <c r="S140" i="2"/>
  <c r="S138" i="2"/>
  <c r="S136" i="2"/>
  <c r="S134" i="2"/>
  <c r="S132" i="2"/>
  <c r="S130" i="2"/>
  <c r="S128" i="2"/>
  <c r="S126" i="2"/>
  <c r="S124" i="2"/>
  <c r="S122" i="2"/>
  <c r="S120" i="2"/>
  <c r="S118" i="2"/>
  <c r="S151" i="2"/>
  <c r="S149" i="2"/>
  <c r="S147" i="2"/>
  <c r="S145" i="2"/>
  <c r="S143" i="2"/>
  <c r="S141" i="2"/>
  <c r="S139" i="2"/>
  <c r="S137" i="2"/>
  <c r="S135" i="2"/>
  <c r="S133" i="2"/>
  <c r="S131" i="2"/>
  <c r="S129" i="2"/>
  <c r="S127" i="2"/>
  <c r="S125" i="2"/>
  <c r="S123" i="2"/>
  <c r="S121" i="2"/>
  <c r="S119" i="2"/>
  <c r="S117" i="2"/>
  <c r="S115" i="2"/>
  <c r="S113" i="2"/>
  <c r="S111" i="2"/>
  <c r="S109" i="2"/>
  <c r="S107" i="2"/>
  <c r="S105" i="2"/>
  <c r="S103" i="2"/>
  <c r="S101" i="2"/>
  <c r="S99" i="2"/>
  <c r="S97" i="2"/>
  <c r="S95" i="2"/>
  <c r="S93" i="2"/>
  <c r="S91" i="2"/>
  <c r="S89" i="2"/>
  <c r="S87" i="2"/>
  <c r="S85" i="2"/>
  <c r="S83" i="2"/>
  <c r="S81" i="2"/>
  <c r="S79" i="2"/>
  <c r="S77" i="2"/>
  <c r="S116" i="2"/>
  <c r="S114" i="2"/>
  <c r="S112" i="2"/>
  <c r="S110" i="2"/>
  <c r="S108" i="2"/>
  <c r="S106" i="2"/>
  <c r="S104" i="2"/>
  <c r="S102" i="2"/>
  <c r="S100" i="2"/>
  <c r="S98" i="2"/>
  <c r="S96" i="2"/>
  <c r="S94" i="2"/>
  <c r="S92" i="2"/>
  <c r="S90" i="2"/>
  <c r="S88" i="2"/>
  <c r="S86" i="2"/>
  <c r="S84" i="2"/>
  <c r="S82" i="2"/>
  <c r="S80" i="2"/>
  <c r="S78" i="2"/>
  <c r="V9" i="2"/>
  <c r="V11" i="2"/>
  <c r="AH12" i="2"/>
  <c r="N2" i="2"/>
  <c r="P2" i="2"/>
  <c r="R2" i="2"/>
  <c r="T2" i="2"/>
  <c r="C152" i="2"/>
  <c r="E152" i="2"/>
  <c r="Q5" i="2"/>
  <c r="S5" i="2"/>
  <c r="Q7" i="2"/>
  <c r="S7" i="2"/>
  <c r="N8" i="2"/>
  <c r="M9" i="2"/>
  <c r="Q9" i="2"/>
  <c r="S9" i="2"/>
  <c r="N10" i="2"/>
  <c r="AI10" i="2"/>
  <c r="M11" i="2"/>
  <c r="Q11" i="2"/>
  <c r="S11" i="2"/>
  <c r="N12" i="2"/>
  <c r="M13" i="2"/>
  <c r="O13" i="2"/>
  <c r="Q13" i="2"/>
  <c r="S13" i="2"/>
  <c r="N14" i="2"/>
  <c r="M15" i="2"/>
  <c r="O15" i="2"/>
  <c r="Q15" i="2"/>
  <c r="S15" i="2"/>
  <c r="N16" i="2"/>
  <c r="M17" i="2"/>
  <c r="O17" i="2"/>
  <c r="Q17" i="2"/>
  <c r="S17" i="2"/>
  <c r="N18" i="2"/>
  <c r="M19" i="2"/>
  <c r="O19" i="2"/>
  <c r="Q19" i="2"/>
  <c r="S19" i="2"/>
  <c r="N20" i="2"/>
  <c r="M21" i="2"/>
  <c r="O21" i="2"/>
  <c r="Q21" i="2"/>
  <c r="S21" i="2"/>
  <c r="N22" i="2"/>
  <c r="M23" i="2"/>
  <c r="O23" i="2"/>
  <c r="Q23" i="2"/>
  <c r="S23" i="2"/>
  <c r="N24" i="2"/>
  <c r="M25" i="2"/>
  <c r="O25" i="2"/>
  <c r="Q25" i="2"/>
  <c r="S25" i="2"/>
  <c r="N26" i="2"/>
  <c r="M27" i="2"/>
  <c r="O27" i="2"/>
  <c r="Q27" i="2"/>
  <c r="S27" i="2"/>
  <c r="N28" i="2"/>
  <c r="M29" i="2"/>
  <c r="O29" i="2"/>
  <c r="Q29" i="2"/>
  <c r="S29" i="2"/>
  <c r="N30" i="2"/>
  <c r="M31" i="2"/>
  <c r="O31" i="2"/>
  <c r="Q31" i="2"/>
  <c r="S31" i="2"/>
  <c r="N32" i="2"/>
  <c r="M33" i="2"/>
  <c r="Q33" i="2"/>
  <c r="S33" i="2"/>
  <c r="N34" i="2"/>
  <c r="M35" i="2"/>
  <c r="Q35" i="2"/>
  <c r="S35" i="2"/>
  <c r="N36" i="2"/>
  <c r="M37" i="2"/>
  <c r="Q37" i="2"/>
  <c r="S37" i="2"/>
  <c r="N38" i="2"/>
  <c r="M39" i="2"/>
  <c r="Q39" i="2"/>
  <c r="S39" i="2"/>
  <c r="N40" i="2"/>
  <c r="M41" i="2"/>
  <c r="Q41" i="2"/>
  <c r="S41" i="2"/>
  <c r="N42" i="2"/>
  <c r="M43" i="2"/>
  <c r="Q43" i="2"/>
  <c r="S43" i="2"/>
  <c r="N44" i="2"/>
  <c r="M45" i="2"/>
  <c r="Q45" i="2"/>
  <c r="S45" i="2"/>
  <c r="N46" i="2"/>
  <c r="M47" i="2"/>
  <c r="Q47" i="2"/>
  <c r="S47" i="2"/>
  <c r="N48" i="2"/>
  <c r="M49" i="2"/>
  <c r="Q49" i="2"/>
  <c r="S49" i="2"/>
  <c r="N50" i="2"/>
  <c r="M51" i="2"/>
  <c r="Q51" i="2"/>
  <c r="S51" i="2"/>
  <c r="N52" i="2"/>
  <c r="M53" i="2"/>
  <c r="Q53" i="2"/>
  <c r="S53" i="2"/>
  <c r="N54" i="2"/>
  <c r="M55" i="2"/>
  <c r="Q55" i="2"/>
  <c r="S55" i="2"/>
  <c r="N56" i="2"/>
  <c r="M57" i="2"/>
  <c r="Q57" i="2"/>
  <c r="S57" i="2"/>
  <c r="N58" i="2"/>
  <c r="M59" i="2"/>
  <c r="Q59" i="2"/>
  <c r="S59" i="2"/>
  <c r="N60" i="2"/>
  <c r="M61" i="2"/>
  <c r="Q61" i="2"/>
  <c r="S61" i="2"/>
  <c r="N62" i="2"/>
  <c r="M63" i="2"/>
  <c r="Q63" i="2"/>
  <c r="S63" i="2"/>
  <c r="N64" i="2"/>
  <c r="M65" i="2"/>
  <c r="Q65" i="2"/>
  <c r="S65" i="2"/>
  <c r="N66" i="2"/>
  <c r="M67" i="2"/>
  <c r="Q67" i="2"/>
  <c r="S67" i="2"/>
  <c r="N68" i="2"/>
  <c r="M69" i="2"/>
  <c r="Q69" i="2"/>
  <c r="S69" i="2"/>
  <c r="N70" i="2"/>
  <c r="M71" i="2"/>
  <c r="Q71" i="2"/>
  <c r="S71" i="2"/>
  <c r="N72" i="2"/>
  <c r="M73" i="2"/>
  <c r="Q73" i="2"/>
  <c r="S73" i="2"/>
  <c r="N74" i="2"/>
  <c r="M75" i="2"/>
  <c r="Q75" i="2"/>
  <c r="S75" i="2"/>
  <c r="N76" i="2"/>
  <c r="V77" i="2"/>
  <c r="O78" i="2"/>
  <c r="O80" i="2"/>
  <c r="O82" i="2"/>
  <c r="O84" i="2"/>
  <c r="O86" i="2"/>
  <c r="O88" i="2"/>
  <c r="O90" i="2"/>
  <c r="O92" i="2"/>
  <c r="O94" i="2"/>
  <c r="O96" i="2"/>
  <c r="O98" i="2"/>
  <c r="O100" i="2"/>
  <c r="O102" i="2"/>
  <c r="O104" i="2"/>
  <c r="O106" i="2"/>
  <c r="O108" i="2"/>
  <c r="O110" i="2"/>
  <c r="O112" i="2"/>
  <c r="O114" i="2"/>
  <c r="O116" i="2"/>
  <c r="U77" i="2"/>
  <c r="M77" i="2"/>
  <c r="M26" i="2"/>
  <c r="O26" i="2"/>
  <c r="Q26" i="2"/>
  <c r="S26" i="2"/>
  <c r="M28" i="2"/>
  <c r="O28" i="2"/>
  <c r="Q28" i="2"/>
  <c r="S28" i="2"/>
  <c r="M30" i="2"/>
  <c r="O30" i="2"/>
  <c r="Q30" i="2"/>
  <c r="S30" i="2"/>
  <c r="M32" i="2"/>
  <c r="O32" i="2"/>
  <c r="Q32" i="2"/>
  <c r="S32" i="2"/>
  <c r="N33" i="2"/>
  <c r="M34" i="2"/>
  <c r="Q34" i="2"/>
  <c r="S34" i="2"/>
  <c r="N35" i="2"/>
  <c r="M36" i="2"/>
  <c r="Q36" i="2"/>
  <c r="S36" i="2"/>
  <c r="N37" i="2"/>
  <c r="M38" i="2"/>
  <c r="Q38" i="2"/>
  <c r="S38" i="2"/>
  <c r="N39" i="2"/>
  <c r="M40" i="2"/>
  <c r="Q40" i="2"/>
  <c r="S40" i="2"/>
  <c r="N41" i="2"/>
  <c r="M42" i="2"/>
  <c r="Q42" i="2"/>
  <c r="S42" i="2"/>
  <c r="N43" i="2"/>
  <c r="M44" i="2"/>
  <c r="Q44" i="2"/>
  <c r="S44" i="2"/>
  <c r="N45" i="2"/>
  <c r="M46" i="2"/>
  <c r="Q46" i="2"/>
  <c r="S46" i="2"/>
  <c r="N47" i="2"/>
  <c r="M48" i="2"/>
  <c r="Q48" i="2"/>
  <c r="S48" i="2"/>
  <c r="N49" i="2"/>
  <c r="M50" i="2"/>
  <c r="Q50" i="2"/>
  <c r="S50" i="2"/>
  <c r="N51" i="2"/>
  <c r="M52" i="2"/>
  <c r="Q52" i="2"/>
  <c r="S52" i="2"/>
  <c r="N53" i="2"/>
  <c r="M54" i="2"/>
  <c r="Q54" i="2"/>
  <c r="S54" i="2"/>
  <c r="N55" i="2"/>
  <c r="M56" i="2"/>
  <c r="Q56" i="2"/>
  <c r="S56" i="2"/>
  <c r="N57" i="2"/>
  <c r="M58" i="2"/>
  <c r="Q58" i="2"/>
  <c r="S58" i="2"/>
  <c r="N59" i="2"/>
  <c r="M60" i="2"/>
  <c r="Q60" i="2"/>
  <c r="S60" i="2"/>
  <c r="N61" i="2"/>
  <c r="M62" i="2"/>
  <c r="Q62" i="2"/>
  <c r="S62" i="2"/>
  <c r="N63" i="2"/>
  <c r="M64" i="2"/>
  <c r="Q64" i="2"/>
  <c r="S64" i="2"/>
  <c r="N65" i="2"/>
  <c r="M66" i="2"/>
  <c r="Q66" i="2"/>
  <c r="S66" i="2"/>
  <c r="N67" i="2"/>
  <c r="M68" i="2"/>
  <c r="Q68" i="2"/>
  <c r="S68" i="2"/>
  <c r="N69" i="2"/>
  <c r="M70" i="2"/>
  <c r="Q70" i="2"/>
  <c r="S70" i="2"/>
  <c r="N71" i="2"/>
  <c r="M72" i="2"/>
  <c r="Q72" i="2"/>
  <c r="S72" i="2"/>
  <c r="N73" i="2"/>
  <c r="M74" i="2"/>
  <c r="Q74" i="2"/>
  <c r="S74" i="2"/>
  <c r="N75" i="2"/>
  <c r="M76" i="2"/>
  <c r="Q76" i="2"/>
  <c r="S76" i="2"/>
  <c r="O77" i="2"/>
  <c r="O79" i="2"/>
  <c r="O81" i="2"/>
  <c r="O83" i="2"/>
  <c r="O85" i="2"/>
  <c r="O87" i="2"/>
  <c r="O89" i="2"/>
  <c r="O91" i="2"/>
  <c r="O93" i="2"/>
  <c r="O95" i="2"/>
  <c r="O97" i="2"/>
  <c r="O99" i="2"/>
  <c r="O101" i="2"/>
  <c r="O103" i="2"/>
  <c r="O105" i="2"/>
  <c r="O107" i="2"/>
  <c r="O109" i="2"/>
  <c r="O111" i="2"/>
  <c r="O113" i="2"/>
  <c r="O115" i="2"/>
  <c r="M78" i="2"/>
  <c r="N79" i="2"/>
  <c r="M80" i="2"/>
  <c r="N81" i="2"/>
  <c r="M82" i="2"/>
  <c r="N83" i="2"/>
  <c r="M84" i="2"/>
  <c r="N85" i="2"/>
  <c r="M86" i="2"/>
  <c r="N87" i="2"/>
  <c r="M88" i="2"/>
  <c r="N89" i="2"/>
  <c r="M90" i="2"/>
  <c r="N91" i="2"/>
  <c r="M92" i="2"/>
  <c r="N93" i="2"/>
  <c r="M94" i="2"/>
  <c r="N95" i="2"/>
  <c r="M96" i="2"/>
  <c r="N97" i="2"/>
  <c r="M98" i="2"/>
  <c r="N99" i="2"/>
  <c r="M100" i="2"/>
  <c r="N101" i="2"/>
  <c r="M102" i="2"/>
  <c r="N103" i="2"/>
  <c r="M104" i="2"/>
  <c r="N105" i="2"/>
  <c r="M106" i="2"/>
  <c r="N107" i="2"/>
  <c r="M108" i="2"/>
  <c r="N109" i="2"/>
  <c r="M110" i="2"/>
  <c r="N111" i="2"/>
  <c r="M112" i="2"/>
  <c r="N113" i="2"/>
  <c r="M114" i="2"/>
  <c r="N115" i="2"/>
  <c r="M116" i="2"/>
  <c r="O118" i="2"/>
  <c r="O120" i="2"/>
  <c r="O122" i="2"/>
  <c r="O124" i="2"/>
  <c r="O126" i="2"/>
  <c r="O128" i="2"/>
  <c r="O130" i="2"/>
  <c r="O131" i="2"/>
  <c r="O132" i="2"/>
  <c r="O134" i="2"/>
  <c r="O136" i="2"/>
  <c r="O138" i="2"/>
  <c r="O140" i="2"/>
  <c r="O142" i="2"/>
  <c r="O144" i="2"/>
  <c r="O146" i="2"/>
  <c r="O148" i="2"/>
  <c r="O150" i="2"/>
  <c r="N78" i="2"/>
  <c r="M79" i="2"/>
  <c r="N80" i="2"/>
  <c r="M81" i="2"/>
  <c r="N82" i="2"/>
  <c r="M83" i="2"/>
  <c r="N84" i="2"/>
  <c r="M85" i="2"/>
  <c r="N86" i="2"/>
  <c r="M87" i="2"/>
  <c r="N88" i="2"/>
  <c r="M89" i="2"/>
  <c r="N90" i="2"/>
  <c r="M91" i="2"/>
  <c r="N92" i="2"/>
  <c r="M93" i="2"/>
  <c r="N94" i="2"/>
  <c r="M95" i="2"/>
  <c r="N96" i="2"/>
  <c r="M97" i="2"/>
  <c r="N98" i="2"/>
  <c r="M99" i="2"/>
  <c r="N100" i="2"/>
  <c r="M101" i="2"/>
  <c r="N102" i="2"/>
  <c r="M103" i="2"/>
  <c r="N104" i="2"/>
  <c r="M105" i="2"/>
  <c r="N106" i="2"/>
  <c r="M107" i="2"/>
  <c r="N108" i="2"/>
  <c r="M109" i="2"/>
  <c r="N110" i="2"/>
  <c r="M111" i="2"/>
  <c r="N112" i="2"/>
  <c r="M113" i="2"/>
  <c r="N114" i="2"/>
  <c r="M115" i="2"/>
  <c r="N116" i="2"/>
  <c r="O117" i="2"/>
  <c r="O119" i="2"/>
  <c r="O121" i="2"/>
  <c r="O123" i="2"/>
  <c r="O125" i="2"/>
  <c r="O127" i="2"/>
  <c r="O129" i="2"/>
  <c r="M117" i="2"/>
  <c r="N118" i="2"/>
  <c r="M119" i="2"/>
  <c r="N120" i="2"/>
  <c r="M121" i="2"/>
  <c r="N122" i="2"/>
  <c r="M123" i="2"/>
  <c r="N124" i="2"/>
  <c r="M125" i="2"/>
  <c r="N126" i="2"/>
  <c r="M127" i="2"/>
  <c r="N128" i="2"/>
  <c r="M129" i="2"/>
  <c r="N130" i="2"/>
  <c r="M131" i="2"/>
  <c r="V132" i="2"/>
  <c r="V134" i="2"/>
  <c r="V136" i="2"/>
  <c r="V138" i="2"/>
  <c r="V140" i="2"/>
  <c r="V142" i="2"/>
  <c r="V144" i="2"/>
  <c r="V146" i="2"/>
  <c r="V148" i="2"/>
  <c r="V150" i="2"/>
  <c r="N117" i="2"/>
  <c r="M118" i="2"/>
  <c r="N119" i="2"/>
  <c r="M120" i="2"/>
  <c r="N121" i="2"/>
  <c r="M122" i="2"/>
  <c r="N123" i="2"/>
  <c r="M124" i="2"/>
  <c r="N125" i="2"/>
  <c r="M126" i="2"/>
  <c r="N127" i="2"/>
  <c r="M128" i="2"/>
  <c r="N129" i="2"/>
  <c r="M130" i="2"/>
  <c r="N131" i="2"/>
  <c r="M132" i="2"/>
  <c r="N133" i="2"/>
  <c r="M134" i="2"/>
  <c r="N135" i="2"/>
  <c r="M136" i="2"/>
  <c r="N137" i="2"/>
  <c r="M138" i="2"/>
  <c r="N139" i="2"/>
  <c r="M140" i="2"/>
  <c r="N141" i="2"/>
  <c r="M142" i="2"/>
  <c r="N143" i="2"/>
  <c r="M144" i="2"/>
  <c r="N145" i="2"/>
  <c r="M146" i="2"/>
  <c r="N147" i="2"/>
  <c r="M148" i="2"/>
  <c r="N149" i="2"/>
  <c r="M150" i="2"/>
  <c r="N151" i="2"/>
  <c r="U152" i="2" l="1"/>
  <c r="Y150" i="2"/>
  <c r="Y146" i="2"/>
  <c r="Y142" i="2"/>
  <c r="Y138" i="2"/>
  <c r="Y134" i="2"/>
  <c r="Y150" i="5"/>
  <c r="AD150" i="5" s="1"/>
  <c r="Y146" i="5"/>
  <c r="AD146" i="5" s="1"/>
  <c r="Y142" i="5"/>
  <c r="AD142" i="5" s="1"/>
  <c r="Y138" i="5"/>
  <c r="AD138" i="5" s="1"/>
  <c r="Y134" i="5"/>
  <c r="AD134" i="5" s="1"/>
  <c r="Y113" i="5"/>
  <c r="AD113" i="5" s="1"/>
  <c r="Y109" i="5"/>
  <c r="AD109" i="5" s="1"/>
  <c r="Y105" i="5"/>
  <c r="AD105" i="5" s="1"/>
  <c r="Y101" i="5"/>
  <c r="AD101" i="5" s="1"/>
  <c r="Y97" i="5"/>
  <c r="AD97" i="5" s="1"/>
  <c r="Y93" i="5"/>
  <c r="AD93" i="5" s="1"/>
  <c r="Y89" i="5"/>
  <c r="AD89" i="5" s="1"/>
  <c r="Y85" i="5"/>
  <c r="AD85" i="5" s="1"/>
  <c r="Y148" i="2"/>
  <c r="Y144" i="2"/>
  <c r="Y140" i="2"/>
  <c r="Y136" i="2"/>
  <c r="Y132" i="2"/>
  <c r="Y130" i="2"/>
  <c r="Y128" i="2"/>
  <c r="Y126" i="2"/>
  <c r="Y124" i="2"/>
  <c r="Y77" i="2"/>
  <c r="Y22" i="2"/>
  <c r="Y18" i="2"/>
  <c r="Y14" i="2"/>
  <c r="Y10" i="2"/>
  <c r="Y8" i="2"/>
  <c r="Y4" i="2"/>
  <c r="Y80" i="5"/>
  <c r="AD80" i="5" s="1"/>
  <c r="Y148" i="5"/>
  <c r="AD148" i="5" s="1"/>
  <c r="Y144" i="5"/>
  <c r="AD144" i="5" s="1"/>
  <c r="Y140" i="5"/>
  <c r="AD140" i="5" s="1"/>
  <c r="Y136" i="5"/>
  <c r="AD136" i="5" s="1"/>
  <c r="Y132" i="5"/>
  <c r="AD132" i="5" s="1"/>
  <c r="Y130" i="5"/>
  <c r="AD130" i="5" s="1"/>
  <c r="Y128" i="5"/>
  <c r="AD128" i="5" s="1"/>
  <c r="Y126" i="5"/>
  <c r="AD126" i="5" s="1"/>
  <c r="Y124" i="5"/>
  <c r="AD124" i="5" s="1"/>
  <c r="Y122" i="5"/>
  <c r="AD122" i="5" s="1"/>
  <c r="Y120" i="5"/>
  <c r="AD120" i="5" s="1"/>
  <c r="Y118" i="5"/>
  <c r="AD118" i="5" s="1"/>
  <c r="Y117" i="5"/>
  <c r="AD117" i="5" s="1"/>
  <c r="Y115" i="5"/>
  <c r="AD115" i="5" s="1"/>
  <c r="Y111" i="5"/>
  <c r="AD111" i="5" s="1"/>
  <c r="Y107" i="5"/>
  <c r="AD107" i="5" s="1"/>
  <c r="Y103" i="5"/>
  <c r="AD103" i="5" s="1"/>
  <c r="Y99" i="5"/>
  <c r="AD99" i="5" s="1"/>
  <c r="Y95" i="5"/>
  <c r="AD95" i="5" s="1"/>
  <c r="Y91" i="5"/>
  <c r="AD91" i="5" s="1"/>
  <c r="Y87" i="5"/>
  <c r="AD87" i="5" s="1"/>
  <c r="Y83" i="5"/>
  <c r="AD83" i="5" s="1"/>
  <c r="Y78" i="5"/>
  <c r="AD78" i="5" s="1"/>
  <c r="Y67" i="5"/>
  <c r="AD67" i="5" s="1"/>
  <c r="Y63" i="5"/>
  <c r="AD63" i="5" s="1"/>
  <c r="Y59" i="5"/>
  <c r="AD59" i="5" s="1"/>
  <c r="Y55" i="5"/>
  <c r="AD55" i="5" s="1"/>
  <c r="Y51" i="5"/>
  <c r="AD51" i="5" s="1"/>
  <c r="Y47" i="5"/>
  <c r="AD47" i="5" s="1"/>
  <c r="Y43" i="5"/>
  <c r="AD43" i="5" s="1"/>
  <c r="Y39" i="5"/>
  <c r="AD39" i="5" s="1"/>
  <c r="Y35" i="5"/>
  <c r="AD35" i="5" s="1"/>
  <c r="Y31" i="5"/>
  <c r="AD31" i="5" s="1"/>
  <c r="Y27" i="5"/>
  <c r="AD27" i="5" s="1"/>
  <c r="Y23" i="5"/>
  <c r="AD23" i="5" s="1"/>
  <c r="Y19" i="5"/>
  <c r="AD19" i="5" s="1"/>
  <c r="Y15" i="5"/>
  <c r="AD15" i="5" s="1"/>
  <c r="Y11" i="5"/>
  <c r="AD11" i="5" s="1"/>
  <c r="Y7" i="5"/>
  <c r="AD7" i="5" s="1"/>
  <c r="V152" i="5"/>
  <c r="R152" i="5"/>
  <c r="N152" i="5"/>
  <c r="Y82" i="5"/>
  <c r="AD82" i="5" s="1"/>
  <c r="Y86" i="5"/>
  <c r="AD86" i="5" s="1"/>
  <c r="Y90" i="5"/>
  <c r="AD90" i="5" s="1"/>
  <c r="Y94" i="5"/>
  <c r="AD94" i="5" s="1"/>
  <c r="Y98" i="5"/>
  <c r="AD98" i="5" s="1"/>
  <c r="Y102" i="5"/>
  <c r="AD102" i="5" s="1"/>
  <c r="Y106" i="5"/>
  <c r="AD106" i="5" s="1"/>
  <c r="Y110" i="5"/>
  <c r="AD110" i="5" s="1"/>
  <c r="Y114" i="5"/>
  <c r="AD114" i="5" s="1"/>
  <c r="Y119" i="5"/>
  <c r="AD119" i="5" s="1"/>
  <c r="Y123" i="5"/>
  <c r="AD123" i="5" s="1"/>
  <c r="Y127" i="5"/>
  <c r="AD127" i="5" s="1"/>
  <c r="Y131" i="5"/>
  <c r="AD131" i="5" s="1"/>
  <c r="Y135" i="5"/>
  <c r="AD135" i="5" s="1"/>
  <c r="Y139" i="5"/>
  <c r="AD139" i="5" s="1"/>
  <c r="Y143" i="5"/>
  <c r="AD143" i="5" s="1"/>
  <c r="Y147" i="5"/>
  <c r="AD147" i="5" s="1"/>
  <c r="Y151" i="5"/>
  <c r="AD151" i="5" s="1"/>
  <c r="Y66" i="5"/>
  <c r="AD66" i="5" s="1"/>
  <c r="Y62" i="5"/>
  <c r="AD62" i="5" s="1"/>
  <c r="Y58" i="5"/>
  <c r="AD58" i="5" s="1"/>
  <c r="Y54" i="5"/>
  <c r="AD54" i="5" s="1"/>
  <c r="Y50" i="5"/>
  <c r="AD50" i="5" s="1"/>
  <c r="Y46" i="5"/>
  <c r="AD46" i="5" s="1"/>
  <c r="Y42" i="5"/>
  <c r="AD42" i="5" s="1"/>
  <c r="Y38" i="5"/>
  <c r="AD38" i="5" s="1"/>
  <c r="Y34" i="5"/>
  <c r="AD34" i="5" s="1"/>
  <c r="Y30" i="5"/>
  <c r="AD30" i="5" s="1"/>
  <c r="Y26" i="5"/>
  <c r="AD26" i="5" s="1"/>
  <c r="Y22" i="5"/>
  <c r="AD22" i="5" s="1"/>
  <c r="Y18" i="5"/>
  <c r="AD18" i="5" s="1"/>
  <c r="Y14" i="5"/>
  <c r="AD14" i="5" s="1"/>
  <c r="Y10" i="5"/>
  <c r="AD10" i="5" s="1"/>
  <c r="Y6" i="5"/>
  <c r="AD6" i="5" s="1"/>
  <c r="S152" i="5"/>
  <c r="O152" i="5"/>
  <c r="M152" i="5"/>
  <c r="Y4" i="5"/>
  <c r="AD4" i="5" s="1"/>
  <c r="Y75" i="5"/>
  <c r="AD75" i="5" s="1"/>
  <c r="Y73" i="5"/>
  <c r="AD73" i="5" s="1"/>
  <c r="Y71" i="5"/>
  <c r="AD71" i="5" s="1"/>
  <c r="Y69" i="5"/>
  <c r="AD69" i="5" s="1"/>
  <c r="Y65" i="5"/>
  <c r="AD65" i="5" s="1"/>
  <c r="Y61" i="5"/>
  <c r="AD61" i="5" s="1"/>
  <c r="Y57" i="5"/>
  <c r="AD57" i="5" s="1"/>
  <c r="Y53" i="5"/>
  <c r="AD53" i="5" s="1"/>
  <c r="Y49" i="5"/>
  <c r="AD49" i="5" s="1"/>
  <c r="Y45" i="5"/>
  <c r="AD45" i="5" s="1"/>
  <c r="Y41" i="5"/>
  <c r="AD41" i="5" s="1"/>
  <c r="Y37" i="5"/>
  <c r="AD37" i="5" s="1"/>
  <c r="Y33" i="5"/>
  <c r="AD33" i="5" s="1"/>
  <c r="Y29" i="5"/>
  <c r="AD29" i="5" s="1"/>
  <c r="Y25" i="5"/>
  <c r="AD25" i="5" s="1"/>
  <c r="Y21" i="5"/>
  <c r="AD21" i="5" s="1"/>
  <c r="Y17" i="5"/>
  <c r="AD17" i="5" s="1"/>
  <c r="Y13" i="5"/>
  <c r="AD13" i="5" s="1"/>
  <c r="Y9" i="5"/>
  <c r="AD9" i="5" s="1"/>
  <c r="Y5" i="5"/>
  <c r="AD5" i="5" s="1"/>
  <c r="T152" i="5"/>
  <c r="P152" i="5"/>
  <c r="Y81" i="5"/>
  <c r="AD81" i="5" s="1"/>
  <c r="Y79" i="5"/>
  <c r="AD79" i="5" s="1"/>
  <c r="Y77" i="5"/>
  <c r="AD77" i="5" s="1"/>
  <c r="Y84" i="5"/>
  <c r="AD84" i="5" s="1"/>
  <c r="Y88" i="5"/>
  <c r="AD88" i="5" s="1"/>
  <c r="Y92" i="5"/>
  <c r="AD92" i="5" s="1"/>
  <c r="Y96" i="5"/>
  <c r="AD96" i="5" s="1"/>
  <c r="Y100" i="5"/>
  <c r="AD100" i="5" s="1"/>
  <c r="Y104" i="5"/>
  <c r="AD104" i="5" s="1"/>
  <c r="Y108" i="5"/>
  <c r="AD108" i="5" s="1"/>
  <c r="Y112" i="5"/>
  <c r="AD112" i="5" s="1"/>
  <c r="Y116" i="5"/>
  <c r="AD116" i="5" s="1"/>
  <c r="Y121" i="5"/>
  <c r="AD121" i="5" s="1"/>
  <c r="Y125" i="5"/>
  <c r="AD125" i="5" s="1"/>
  <c r="Y129" i="5"/>
  <c r="AD129" i="5" s="1"/>
  <c r="Y133" i="5"/>
  <c r="AD133" i="5" s="1"/>
  <c r="Y137" i="5"/>
  <c r="AD137" i="5" s="1"/>
  <c r="Y141" i="5"/>
  <c r="AD141" i="5" s="1"/>
  <c r="Y145" i="5"/>
  <c r="AD145" i="5" s="1"/>
  <c r="Y149" i="5"/>
  <c r="AD149" i="5" s="1"/>
  <c r="Y76" i="5"/>
  <c r="AD76" i="5" s="1"/>
  <c r="Y74" i="5"/>
  <c r="AD74" i="5" s="1"/>
  <c r="Y72" i="5"/>
  <c r="AD72" i="5" s="1"/>
  <c r="Y70" i="5"/>
  <c r="AD70" i="5" s="1"/>
  <c r="Y68" i="5"/>
  <c r="AD68" i="5" s="1"/>
  <c r="Y64" i="5"/>
  <c r="AD64" i="5" s="1"/>
  <c r="Y60" i="5"/>
  <c r="AD60" i="5" s="1"/>
  <c r="Y56" i="5"/>
  <c r="AD56" i="5" s="1"/>
  <c r="Y52" i="5"/>
  <c r="AD52" i="5" s="1"/>
  <c r="Y48" i="5"/>
  <c r="AD48" i="5" s="1"/>
  <c r="Y44" i="5"/>
  <c r="AD44" i="5" s="1"/>
  <c r="Y40" i="5"/>
  <c r="AD40" i="5" s="1"/>
  <c r="Y36" i="5"/>
  <c r="AD36" i="5" s="1"/>
  <c r="Y32" i="5"/>
  <c r="AD32" i="5" s="1"/>
  <c r="Y28" i="5"/>
  <c r="AD28" i="5" s="1"/>
  <c r="Y24" i="5"/>
  <c r="AD24" i="5" s="1"/>
  <c r="Y20" i="5"/>
  <c r="AD20" i="5" s="1"/>
  <c r="Y16" i="5"/>
  <c r="AD16" i="5" s="1"/>
  <c r="Y12" i="5"/>
  <c r="AD12" i="5" s="1"/>
  <c r="Y8" i="5"/>
  <c r="AD8" i="5" s="1"/>
  <c r="U152" i="5"/>
  <c r="Q152" i="5"/>
  <c r="Y115" i="2"/>
  <c r="Y113" i="2"/>
  <c r="Y111" i="2"/>
  <c r="Y109" i="2"/>
  <c r="Y107" i="2"/>
  <c r="Y105" i="2"/>
  <c r="Y103" i="2"/>
  <c r="Y24" i="2"/>
  <c r="Y20" i="2"/>
  <c r="Y16" i="2"/>
  <c r="Y12" i="2"/>
  <c r="O152" i="2"/>
  <c r="S152" i="2"/>
  <c r="Y6" i="2"/>
  <c r="Y122" i="2"/>
  <c r="Y120" i="2"/>
  <c r="Y118" i="2"/>
  <c r="Y131" i="2"/>
  <c r="Y129" i="2"/>
  <c r="Q152" i="2"/>
  <c r="Y127" i="2"/>
  <c r="Y125" i="2"/>
  <c r="Y123" i="2"/>
  <c r="Y121" i="2"/>
  <c r="Y119" i="2"/>
  <c r="Y117" i="2"/>
  <c r="Y76" i="2"/>
  <c r="Y74" i="2"/>
  <c r="Y72" i="2"/>
  <c r="Y70" i="2"/>
  <c r="Y68" i="2"/>
  <c r="Y66" i="2"/>
  <c r="Y64" i="2"/>
  <c r="Y62" i="2"/>
  <c r="Y60" i="2"/>
  <c r="Y58" i="2"/>
  <c r="Y56" i="2"/>
  <c r="Y54" i="2"/>
  <c r="Y52" i="2"/>
  <c r="Y50" i="2"/>
  <c r="Y48" i="2"/>
  <c r="Y46" i="2"/>
  <c r="Y44" i="2"/>
  <c r="Y42" i="2"/>
  <c r="Y40" i="2"/>
  <c r="Y38" i="2"/>
  <c r="Y36" i="2"/>
  <c r="Y34" i="2"/>
  <c r="Y75" i="2"/>
  <c r="Y73" i="2"/>
  <c r="Y71" i="2"/>
  <c r="Y69" i="2"/>
  <c r="Y67" i="2"/>
  <c r="Y65" i="2"/>
  <c r="Y63" i="2"/>
  <c r="Y61" i="2"/>
  <c r="Y59" i="2"/>
  <c r="Y57" i="2"/>
  <c r="Y55" i="2"/>
  <c r="Y53" i="2"/>
  <c r="Y51" i="2"/>
  <c r="Y49" i="2"/>
  <c r="Y47" i="2"/>
  <c r="Y45" i="2"/>
  <c r="Y43" i="2"/>
  <c r="Y41" i="2"/>
  <c r="Y39" i="2"/>
  <c r="Y37" i="2"/>
  <c r="Y35" i="2"/>
  <c r="Y33" i="2"/>
  <c r="Y29" i="2"/>
  <c r="Y25" i="2"/>
  <c r="Y21" i="2"/>
  <c r="Y17" i="2"/>
  <c r="Y13" i="2"/>
  <c r="Y11" i="2"/>
  <c r="Y135" i="2"/>
  <c r="Y139" i="2"/>
  <c r="Y143" i="2"/>
  <c r="Y147" i="2"/>
  <c r="Y151" i="2"/>
  <c r="Y7" i="2"/>
  <c r="Y5" i="2"/>
  <c r="N152" i="2"/>
  <c r="P152" i="2"/>
  <c r="Y101" i="2"/>
  <c r="Y99" i="2"/>
  <c r="Y97" i="2"/>
  <c r="Y95" i="2"/>
  <c r="Y93" i="2"/>
  <c r="Y91" i="2"/>
  <c r="Y89" i="2"/>
  <c r="Y87" i="2"/>
  <c r="Y85" i="2"/>
  <c r="Y83" i="2"/>
  <c r="Y81" i="2"/>
  <c r="Y79" i="2"/>
  <c r="Y116" i="2"/>
  <c r="Y114" i="2"/>
  <c r="Y112" i="2"/>
  <c r="Y110" i="2"/>
  <c r="Y108" i="2"/>
  <c r="Y106" i="2"/>
  <c r="Y104" i="2"/>
  <c r="Y102" i="2"/>
  <c r="Y100" i="2"/>
  <c r="Y98" i="2"/>
  <c r="Y96" i="2"/>
  <c r="Y94" i="2"/>
  <c r="Y92" i="2"/>
  <c r="Y90" i="2"/>
  <c r="Y88" i="2"/>
  <c r="Y86" i="2"/>
  <c r="Y84" i="2"/>
  <c r="Y82" i="2"/>
  <c r="Y80" i="2"/>
  <c r="Y78" i="2"/>
  <c r="Y32" i="2"/>
  <c r="Y30" i="2"/>
  <c r="Y28" i="2"/>
  <c r="Y26" i="2"/>
  <c r="Y31" i="2"/>
  <c r="Y27" i="2"/>
  <c r="Y23" i="2"/>
  <c r="Y19" i="2"/>
  <c r="Y15" i="2"/>
  <c r="Y9" i="2"/>
  <c r="Y133" i="2"/>
  <c r="Y137" i="2"/>
  <c r="Y141" i="2"/>
  <c r="Y145" i="2"/>
  <c r="Y149" i="2"/>
  <c r="M41" i="3"/>
  <c r="T152" i="2"/>
  <c r="M152" i="2"/>
  <c r="V152" i="2"/>
  <c r="R152" i="2"/>
  <c r="AD137" i="2" l="1"/>
  <c r="AD19" i="2"/>
  <c r="AD26" i="2"/>
  <c r="AD30" i="2"/>
  <c r="AD82" i="2"/>
  <c r="AD90" i="2"/>
  <c r="AD98" i="2"/>
  <c r="AD106" i="2"/>
  <c r="AD114" i="2"/>
  <c r="AD149" i="2"/>
  <c r="AD141" i="2"/>
  <c r="AD133" i="2"/>
  <c r="AD15" i="2"/>
  <c r="AD23" i="2"/>
  <c r="AD31" i="2"/>
  <c r="AD28" i="2"/>
  <c r="AD32" i="2"/>
  <c r="AD80" i="2"/>
  <c r="AD84" i="2"/>
  <c r="AD88" i="2"/>
  <c r="AD92" i="2"/>
  <c r="AD96" i="2"/>
  <c r="AD100" i="2"/>
  <c r="AD104" i="2"/>
  <c r="AD108" i="2"/>
  <c r="AD112" i="2"/>
  <c r="AD116" i="2"/>
  <c r="AD81" i="2"/>
  <c r="AD85" i="2"/>
  <c r="AD89" i="2"/>
  <c r="AD93" i="2"/>
  <c r="AD97" i="2"/>
  <c r="AD101" i="2"/>
  <c r="AD7" i="2"/>
  <c r="AD147" i="2"/>
  <c r="AD139" i="2"/>
  <c r="AD11" i="2"/>
  <c r="AD17" i="2"/>
  <c r="AD25" i="2"/>
  <c r="AD33" i="2"/>
  <c r="AD37" i="2"/>
  <c r="AD41" i="2"/>
  <c r="AD45" i="2"/>
  <c r="AD49" i="2"/>
  <c r="AD53" i="2"/>
  <c r="AD57" i="2"/>
  <c r="AD61" i="2"/>
  <c r="AD65" i="2"/>
  <c r="AD69" i="2"/>
  <c r="AD73" i="2"/>
  <c r="AD34" i="2"/>
  <c r="AD38" i="2"/>
  <c r="AD42" i="2"/>
  <c r="AD46" i="2"/>
  <c r="AD50" i="2"/>
  <c r="AD54" i="2"/>
  <c r="AD58" i="2"/>
  <c r="AD62" i="2"/>
  <c r="AD66" i="2"/>
  <c r="AD70" i="2"/>
  <c r="AD74" i="2"/>
  <c r="AD117" i="2"/>
  <c r="AD121" i="2"/>
  <c r="AD125" i="2"/>
  <c r="AD131" i="2"/>
  <c r="AD120" i="2"/>
  <c r="AD6" i="2"/>
  <c r="AD16" i="2"/>
  <c r="AD24" i="2"/>
  <c r="AD105" i="2"/>
  <c r="AD109" i="2"/>
  <c r="AD113" i="2"/>
  <c r="AD8" i="2"/>
  <c r="AD14" i="2"/>
  <c r="AD22" i="2"/>
  <c r="AD124" i="2"/>
  <c r="AD128" i="2"/>
  <c r="AD132" i="2"/>
  <c r="AD140" i="2"/>
  <c r="AD148" i="2"/>
  <c r="AD145" i="2"/>
  <c r="AD9" i="2"/>
  <c r="AD27" i="2"/>
  <c r="AD78" i="2"/>
  <c r="AD86" i="2"/>
  <c r="AD94" i="2"/>
  <c r="AD102" i="2"/>
  <c r="AD110" i="2"/>
  <c r="AD79" i="2"/>
  <c r="AD83" i="2"/>
  <c r="AD87" i="2"/>
  <c r="AD91" i="2"/>
  <c r="AD95" i="2"/>
  <c r="AD99" i="2"/>
  <c r="AD5" i="2"/>
  <c r="AD151" i="2"/>
  <c r="AD143" i="2"/>
  <c r="AD135" i="2"/>
  <c r="AD13" i="2"/>
  <c r="AD21" i="2"/>
  <c r="AD29" i="2"/>
  <c r="AD35" i="2"/>
  <c r="AD39" i="2"/>
  <c r="AD43" i="2"/>
  <c r="AD47" i="2"/>
  <c r="AD51" i="2"/>
  <c r="AD55" i="2"/>
  <c r="AD59" i="2"/>
  <c r="AD63" i="2"/>
  <c r="AD67" i="2"/>
  <c r="AD71" i="2"/>
  <c r="AD75" i="2"/>
  <c r="AD36" i="2"/>
  <c r="AD40" i="2"/>
  <c r="AD44" i="2"/>
  <c r="AD48" i="2"/>
  <c r="AD52" i="2"/>
  <c r="AD56" i="2"/>
  <c r="AD60" i="2"/>
  <c r="AD64" i="2"/>
  <c r="AD68" i="2"/>
  <c r="AD72" i="2"/>
  <c r="AD76" i="2"/>
  <c r="AD119" i="2"/>
  <c r="AD123" i="2"/>
  <c r="AD127" i="2"/>
  <c r="AD129" i="2"/>
  <c r="AD118" i="2"/>
  <c r="AD122" i="2"/>
  <c r="AD12" i="2"/>
  <c r="AD20" i="2"/>
  <c r="AD103" i="2"/>
  <c r="AD107" i="2"/>
  <c r="AD111" i="2"/>
  <c r="AD115" i="2"/>
  <c r="AD4" i="2"/>
  <c r="AD10" i="2"/>
  <c r="AD18" i="2"/>
  <c r="AD77" i="2"/>
  <c r="AD126" i="2"/>
  <c r="AD130" i="2"/>
  <c r="AD136" i="2"/>
  <c r="AD144" i="2"/>
  <c r="AD134" i="2"/>
  <c r="AD138" i="2"/>
  <c r="AD142" i="2"/>
  <c r="AD146" i="2"/>
  <c r="AD150" i="2"/>
  <c r="Y152" i="5"/>
  <c r="AD152" i="5"/>
  <c r="AD152" i="2"/>
  <c r="Y152" i="2"/>
</calcChain>
</file>

<file path=xl/sharedStrings.xml><?xml version="1.0" encoding="utf-8"?>
<sst xmlns="http://schemas.openxmlformats.org/spreadsheetml/2006/main" count="481" uniqueCount="300">
  <si>
    <t>Fichier du mois de :</t>
  </si>
  <si>
    <t>N° Résidence :</t>
  </si>
  <si>
    <t>Nom</t>
  </si>
  <si>
    <t>Fonction</t>
  </si>
  <si>
    <t>Directeur d'établissement</t>
  </si>
  <si>
    <t>Résidence</t>
  </si>
  <si>
    <t>Adresse</t>
  </si>
  <si>
    <t>Tél</t>
  </si>
  <si>
    <t>Fax</t>
  </si>
  <si>
    <t>Mail</t>
  </si>
  <si>
    <t>Tarifs</t>
  </si>
  <si>
    <t>Destinataires des mails pour l'envoi des Bons de commande</t>
  </si>
  <si>
    <t>Déjeuner</t>
  </si>
  <si>
    <t>Dîner léger</t>
  </si>
  <si>
    <t>Dîner</t>
  </si>
  <si>
    <t>Invité</t>
  </si>
  <si>
    <t>Salarié</t>
  </si>
  <si>
    <t>Dest :</t>
  </si>
  <si>
    <t>Gpao.RUEIL@sogeres.fr</t>
  </si>
  <si>
    <t>CC :</t>
  </si>
  <si>
    <t>veronique.allo@sogeres.fr</t>
  </si>
  <si>
    <t>Café</t>
  </si>
  <si>
    <t>Vin</t>
  </si>
  <si>
    <t>Produit divers1</t>
  </si>
  <si>
    <t>Produit divers2</t>
  </si>
  <si>
    <t>LISTE DES RESIDENTS</t>
  </si>
  <si>
    <t>Résidents clients :</t>
  </si>
  <si>
    <t>Suivi des tutelles</t>
  </si>
  <si>
    <t>Studio</t>
  </si>
  <si>
    <t>Résident client</t>
  </si>
  <si>
    <t>N° de table</t>
  </si>
  <si>
    <t>Mme/Mr</t>
  </si>
  <si>
    <t>Mesure de protection</t>
  </si>
  <si>
    <t>Madame-Monsieur</t>
  </si>
  <si>
    <t>Noms Tuteur</t>
  </si>
  <si>
    <t>Prénoms Tuteur</t>
  </si>
  <si>
    <t>Code postal</t>
  </si>
  <si>
    <t>Ville</t>
  </si>
  <si>
    <t>Tel</t>
  </si>
  <si>
    <t>Tel2</t>
  </si>
  <si>
    <t>Mr</t>
  </si>
  <si>
    <t>Mme</t>
  </si>
  <si>
    <t xml:space="preserve">Mr </t>
  </si>
  <si>
    <t xml:space="preserve">Mme </t>
  </si>
  <si>
    <t>Salarié1</t>
  </si>
  <si>
    <t>Salarié2</t>
  </si>
  <si>
    <t>Salarié3</t>
  </si>
  <si>
    <t>Invité1</t>
  </si>
  <si>
    <t>Invité2</t>
  </si>
  <si>
    <t>Invité3</t>
  </si>
  <si>
    <t>Invité4</t>
  </si>
  <si>
    <t>Invité5</t>
  </si>
  <si>
    <t>FIN</t>
  </si>
  <si>
    <t>Facturation restauration</t>
  </si>
  <si>
    <t>Montant Subvention Mairie par déjeuner*</t>
  </si>
  <si>
    <t>Montant Subvention Mairie par dîner*</t>
  </si>
  <si>
    <t>Autre / Rappel*</t>
  </si>
  <si>
    <t>Avoir / déduction*</t>
  </si>
  <si>
    <t xml:space="preserve">ENCAISSEMENT
</t>
  </si>
  <si>
    <t>Total</t>
  </si>
  <si>
    <t>CHEQUE</t>
  </si>
  <si>
    <t>ESPECE</t>
  </si>
  <si>
    <t>VIREMENT REALISE</t>
  </si>
  <si>
    <t>CREANCES</t>
  </si>
  <si>
    <t>CREANCES PREVUES</t>
  </si>
  <si>
    <t>VIREMENT ATTENDU</t>
  </si>
  <si>
    <t>Commentaires</t>
  </si>
  <si>
    <t>Total Mensuel</t>
  </si>
  <si>
    <t>RECAP</t>
  </si>
  <si>
    <t>Nombre</t>
  </si>
  <si>
    <t>Mode d'encaissement</t>
  </si>
  <si>
    <t xml:space="preserve">Total </t>
  </si>
  <si>
    <t>VIREMENT</t>
  </si>
  <si>
    <t>Facture du service restauration</t>
  </si>
  <si>
    <t xml:space="preserve">Mme GAILLARD        </t>
  </si>
  <si>
    <t>Quantité</t>
  </si>
  <si>
    <t>Description</t>
  </si>
  <si>
    <t>Prix unitaire</t>
  </si>
  <si>
    <t>TOTAL</t>
  </si>
  <si>
    <t xml:space="preserve">Total T.T.C.  </t>
  </si>
  <si>
    <t xml:space="preserve">         </t>
  </si>
  <si>
    <t xml:space="preserve">Mr SANTANDER        </t>
  </si>
  <si>
    <t xml:space="preserve">Mme BOURNEL sous Curatelle de Madame MACHTO </t>
  </si>
  <si>
    <t xml:space="preserve">Mr KETTERER  sous Curatelle de Monsieur KETTERER THIERRY </t>
  </si>
  <si>
    <t xml:space="preserve">Mr POULIQUEN        </t>
  </si>
  <si>
    <t xml:space="preserve">Mme LITMANOWICZ sous Tutelle de Monsieur LE TOURMELIN </t>
  </si>
  <si>
    <t xml:space="preserve">Mme VIGOUROUX        </t>
  </si>
  <si>
    <t xml:space="preserve">Mme BARRE        </t>
  </si>
  <si>
    <t xml:space="preserve">Mme FRANCOTTE sous Curatelle de Madame LEVY-AMAR </t>
  </si>
  <si>
    <t xml:space="preserve">Mr VANDEVOIR        </t>
  </si>
  <si>
    <t xml:space="preserve">Mr BACHELET        </t>
  </si>
  <si>
    <t xml:space="preserve">Mr  TUGAUT        </t>
  </si>
  <si>
    <t xml:space="preserve">Mr RAULT sous Curatelle de Madame KALINSKI </t>
  </si>
  <si>
    <t xml:space="preserve">Mme DONNEGER         </t>
  </si>
  <si>
    <t xml:space="preserve"> Mr CHHOA        </t>
  </si>
  <si>
    <t xml:space="preserve"> Mme CHHOA        </t>
  </si>
  <si>
    <t xml:space="preserve">Mme SERRA        </t>
  </si>
  <si>
    <t xml:space="preserve">Mme WOOD-MILLAR sous Curatelle de Madame LEVY-AMAR </t>
  </si>
  <si>
    <t xml:space="preserve">Mme MAHIEUX sous Curatelle de Madame JOSSU </t>
  </si>
  <si>
    <t xml:space="preserve">Mr DUEZ        </t>
  </si>
  <si>
    <t xml:space="preserve">Mr PACCALIN        </t>
  </si>
  <si>
    <t xml:space="preserve">Mr FOURNIER sous Curatelle de Madame PIC </t>
  </si>
  <si>
    <t xml:space="preserve">Mr  MERCIER        </t>
  </si>
  <si>
    <t xml:space="preserve">Mme  BEAUVAIS        </t>
  </si>
  <si>
    <t xml:space="preserve">Mme TAURELLE        </t>
  </si>
  <si>
    <t xml:space="preserve">Mme MENERATH        </t>
  </si>
  <si>
    <t xml:space="preserve">Mme DAL MOLIN        </t>
  </si>
  <si>
    <t xml:space="preserve">Mme LIONS        </t>
  </si>
  <si>
    <t xml:space="preserve">Mr CHICHERY        </t>
  </si>
  <si>
    <t xml:space="preserve">Mme BRUYERE        </t>
  </si>
  <si>
    <t xml:space="preserve">Mme DELACHENAL        </t>
  </si>
  <si>
    <t xml:space="preserve">Mme BOULANGER         </t>
  </si>
  <si>
    <t xml:space="preserve">Mr MORIN        </t>
  </si>
  <si>
    <t xml:space="preserve">Mme SCHINDLER        </t>
  </si>
  <si>
    <t xml:space="preserve">Mr LEVREUX        </t>
  </si>
  <si>
    <t xml:space="preserve">Mr LEGENDRE        </t>
  </si>
  <si>
    <t xml:space="preserve">Mme MOLER        </t>
  </si>
  <si>
    <t xml:space="preserve">Mr CAMARA        </t>
  </si>
  <si>
    <t xml:space="preserve">Mme CAUET        </t>
  </si>
  <si>
    <t xml:space="preserve">Mme PINCON        </t>
  </si>
  <si>
    <t xml:space="preserve">Mr BONINGRE        </t>
  </si>
  <si>
    <t xml:space="preserve"> Mme VERDIER        </t>
  </si>
  <si>
    <t xml:space="preserve">Mme DE LA BORIE M.        </t>
  </si>
  <si>
    <t xml:space="preserve">Mme QUINTIN        </t>
  </si>
  <si>
    <t xml:space="preserve">Mme TURPIN        </t>
  </si>
  <si>
    <t xml:space="preserve">Mme DEGORRE        </t>
  </si>
  <si>
    <t xml:space="preserve">Mme LOUIS        </t>
  </si>
  <si>
    <t xml:space="preserve">Mme SHUBENKO        </t>
  </si>
  <si>
    <t xml:space="preserve">Mme PEREZ        </t>
  </si>
  <si>
    <t xml:space="preserve">Mme DA SILVA         </t>
  </si>
  <si>
    <t xml:space="preserve">Mme VAUTIER        </t>
  </si>
  <si>
    <t xml:space="preserve">Mr SOLEK        </t>
  </si>
  <si>
    <t xml:space="preserve">Mme DE LA BORIE E. sous Tutelle de Monsieur LELANDAIS </t>
  </si>
  <si>
    <t xml:space="preserve">Mme FLORET        </t>
  </si>
  <si>
    <t xml:space="preserve">Mme AUGUSTIN        </t>
  </si>
  <si>
    <t xml:space="preserve">Mr RIMBERT E.        </t>
  </si>
  <si>
    <t xml:space="preserve">Mme JOLY G.        </t>
  </si>
  <si>
    <t xml:space="preserve">Mme LUCI sous Curatelle de Madame KALINSKI </t>
  </si>
  <si>
    <t xml:space="preserve">Mr VINCENT        </t>
  </si>
  <si>
    <t xml:space="preserve"> Mr VERDIER        </t>
  </si>
  <si>
    <t xml:space="preserve">Mr Jean-Michel        </t>
  </si>
  <si>
    <t xml:space="preserve">Mme INVITE Mme BOULANGER        </t>
  </si>
  <si>
    <t xml:space="preserve"> INVITE Mr PACCALIN        </t>
  </si>
  <si>
    <t xml:space="preserve"> INVITE 4        </t>
  </si>
  <si>
    <t xml:space="preserve"> INVITE 5        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</si>
  <si>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</si>
  <si>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</si>
  <si>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</si>
  <si>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</si>
  <si>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</si>
  <si>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</si>
  <si>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</si>
  <si>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</si>
  <si>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</si>
  <si>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</si>
  <si>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</si>
  <si>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</si>
  <si>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</si>
  <si>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</si>
  <si>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</si>
  <si>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</si>
  <si>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</si>
  <si>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</si>
  <si>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</si>
  <si>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</si>
  <si>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</si>
  <si>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</si>
  <si>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</si>
  <si>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</si>
  <si>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</si>
  <si>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</si>
  <si>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</si>
  <si>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</si>
  <si>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</si>
  <si>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</si>
  <si>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</si>
  <si>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</si>
  <si>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</si>
  <si>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</si>
  <si>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</si>
  <si>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</si>
  <si>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</si>
  <si>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</si>
  <si>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</si>
  <si>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</si>
  <si>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</si>
  <si>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</si>
  <si>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</si>
  <si>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</si>
  <si>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</si>
  <si>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</si>
  <si>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</si>
  <si>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</si>
  <si>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</si>
  <si>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</si>
  <si>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</si>
  <si>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</si>
  <si>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</si>
  <si>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</si>
  <si>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</si>
  <si>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</si>
  <si>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</si>
  <si>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</si>
  <si>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</si>
  <si>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</si>
  <si>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</si>
  <si>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</si>
  <si>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</si>
  <si>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</si>
  <si>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</si>
  <si>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</si>
  <si>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</si>
  <si>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</si>
  <si>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</si>
  <si>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</si>
  <si>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</si>
  <si>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</si>
  <si>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</si>
  <si>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</si>
  <si>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</si>
  <si>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</si>
  <si>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</si>
  <si>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</si>
  <si>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</si>
  <si>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</si>
  <si>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</si>
  <si>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</si>
  <si>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</si>
  <si>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</si>
  <si>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</si>
  <si>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</si>
  <si>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</si>
  <si>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</si>
  <si>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</si>
  <si>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</si>
  <si>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</si>
  <si>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</si>
  <si>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</si>
  <si>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</si>
  <si>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</si>
  <si>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</si>
  <si>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</si>
  <si>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</si>
  <si>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</si>
  <si>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</si>
  <si>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</si>
  <si>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</si>
  <si>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</si>
  <si>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</si>
  <si>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</si>
  <si>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</si>
  <si>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</si>
  <si>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</si>
  <si>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</si>
  <si>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</si>
  <si>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</si>
  <si>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</si>
  <si>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</si>
  <si>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</si>
  <si>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</si>
  <si>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</si>
  <si>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</si>
  <si>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</si>
  <si>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</si>
  <si>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</si>
  <si>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</si>
  <si>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</si>
  <si>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</si>
  <si>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</si>
  <si>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</si>
  <si>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</si>
  <si>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</si>
  <si>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</si>
  <si>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</si>
  <si>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</si>
  <si>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</si>
  <si>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</si>
  <si>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</si>
  <si>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</si>
  <si>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</si>
  <si>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</si>
  <si>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</si>
  <si>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</si>
  <si>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</si>
  <si>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</si>
  <si>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</si>
  <si>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</si>
  <si>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</si>
  <si>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</si>
  <si>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</si>
  <si>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</si>
  <si>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</si>
  <si>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</si>
  <si>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</si>
  <si>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xxx</t>
  </si>
  <si>
    <t>Tél : 000000000</t>
  </si>
  <si>
    <t>Fax : 0000000</t>
  </si>
  <si>
    <t>hihi@houhou.fr</t>
  </si>
  <si>
    <t>huhu</t>
  </si>
  <si>
    <t>Commentaires (réservé xxx)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</si>
</sst>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mmmm\ yyyy"/>
    <numFmt numFmtId="165" formatCode="&quot;€&quot;#,##0.00_);\(&quot;€&quot;#,##0.00\)"/>
    <numFmt numFmtId="166" formatCode="_(&quot;€&quot;* #,##0.00_);_(&quot;€&quot;* \(#,##0.00\);_(&quot;€&quot;* &quot;-&quot;??_);_(@_)"/>
    <numFmt numFmtId="167" formatCode="&quot;€&quot;#,##0.00_);[Red]\(&quot;€&quot;#,##0.00\)"/>
    <numFmt numFmtId="168" formatCode="#,##0.00\ &quot;€&quot;"/>
    <numFmt numFmtId="169" formatCode="0.00_ ;[Red]\-0.00\ "/>
    <numFmt numFmtId="170" formatCode="_(&quot;$&quot;* #,##0.00_);_(&quot;$&quot;* \(#,##0.00\);_(&quot;$&quot;* &quot;-&quot;??_);_(@_)"/>
    <numFmt numFmtId="171" formatCode="#,##0.00\ &quot;F&quot;"/>
    <numFmt numFmtId="172" formatCode="_-* #,##0.00\ [$€-1]_-;\-* #,##0.00\ [$€-1]_-;_-* &quot;-&quot;??\ [$€-1]_-"/>
    <numFmt numFmtId="173" formatCode=";;;"/>
    <numFmt numFmtId="174" formatCode="_-* #,##0.00\ [$€]_-;\-* #,##0.00\ [$€]_-;_-* &quot;-&quot;??\ [$€]_-;_-@_-"/>
    <numFmt numFmtId="175" formatCode="_([$€]* #,##0.00_);_([$€]* \(#,##0.00\);_([$€]* &quot;-&quot;??_);_(@_)"/>
  </numFmts>
  <fonts count="6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4"/>
      <color theme="1"/>
      <name val="Calibri"/>
      <family val="2"/>
      <scheme val="minor"/>
    </font>
    <font>
      <b/>
      <sz val="12"/>
      <color theme="1"/>
      <name val="Comic Sans MS"/>
      <family val="4"/>
    </font>
    <font>
      <sz val="12"/>
      <color theme="3" tint="0.39997558519241921"/>
      <name val="Comic Sans MS"/>
      <family val="4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6.95"/>
      <color theme="10"/>
      <name val="Calibri"/>
      <family val="2"/>
    </font>
    <font>
      <u/>
      <sz val="11"/>
      <color theme="10"/>
      <name val="Comic Sans MS"/>
      <family val="4"/>
    </font>
    <font>
      <b/>
      <sz val="10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</font>
    <font>
      <sz val="12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u/>
      <sz val="14"/>
      <name val="Calibri"/>
      <family val="2"/>
    </font>
    <font>
      <u/>
      <sz val="1"/>
      <name val="Calibri"/>
      <family val="2"/>
    </font>
    <font>
      <sz val="12"/>
      <color theme="1"/>
      <name val="Comic Sans MS"/>
      <family val="4"/>
    </font>
    <font>
      <sz val="11"/>
      <name val="Comic Sans MS"/>
      <family val="4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i/>
      <sz val="18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4"/>
      <name val="Comic Sans MS"/>
      <family val="4"/>
    </font>
    <font>
      <sz val="16"/>
      <name val="Comic Sans MS"/>
      <family val="4"/>
    </font>
    <font>
      <sz val="12"/>
      <name val="Arial"/>
      <family val="2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6"/>
      <name val="Arial"/>
      <family val="2"/>
    </font>
    <font>
      <b/>
      <sz val="18"/>
      <name val="Arial"/>
      <family val="2"/>
    </font>
    <font>
      <u/>
      <sz val="16"/>
      <name val="Arial"/>
      <family val="2"/>
    </font>
    <font>
      <sz val="10"/>
      <color indexed="58"/>
      <name val="Arial"/>
      <family val="2"/>
    </font>
    <font>
      <sz val="36"/>
      <name val="Arial"/>
      <family val="2"/>
    </font>
    <font>
      <u/>
      <sz val="22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8"/>
      <color theme="1"/>
      <name val="Arial"/>
      <family val="2"/>
    </font>
    <font>
      <b/>
      <sz val="26"/>
      <name val="Arial"/>
      <family val="2"/>
    </font>
    <font>
      <sz val="18"/>
      <color theme="1"/>
      <name val="Arial"/>
      <family val="2"/>
    </font>
    <font>
      <sz val="18"/>
      <name val="Arial"/>
      <family val="2"/>
    </font>
    <font>
      <sz val="14"/>
      <color indexed="8"/>
      <name val="Arial"/>
      <family val="2"/>
    </font>
    <font>
      <b/>
      <sz val="20"/>
      <name val="Arial"/>
      <family val="2"/>
    </font>
    <font>
      <b/>
      <sz val="20"/>
      <color indexed="8"/>
      <name val="Arial"/>
      <family val="2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4"/>
      <color theme="1"/>
      <name val="Arial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medium">
        <color theme="3" tint="0.399914548173467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theme="3" tint="0.399914548173467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1454817346722"/>
      </right>
      <top style="medium">
        <color theme="3" tint="0.39994506668294322"/>
      </top>
      <bottom style="medium">
        <color theme="3" tint="0.39994506668294322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50">
    <xf numFmtId="0" fontId="0" fillId="0" borderId="0"/>
    <xf numFmtId="166" fontId="16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1" fillId="0" borderId="0"/>
    <xf numFmtId="170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2" fillId="0" borderId="0" applyFill="0" applyProtection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</cellStyleXfs>
  <cellXfs count="330">
    <xf numFmtId="0" fontId="0" fillId="0" borderId="0" xfId="0"/>
    <xf numFmtId="0" fontId="2" fillId="0" borderId="0" xfId="2"/>
    <xf numFmtId="0" fontId="4" fillId="0" borderId="0" xfId="2" applyFont="1"/>
    <xf numFmtId="0" fontId="2" fillId="0" borderId="1" xfId="2" applyBorder="1"/>
    <xf numFmtId="14" fontId="2" fillId="0" borderId="0" xfId="2" applyNumberFormat="1" applyProtection="1">
      <protection locked="0"/>
    </xf>
    <xf numFmtId="14" fontId="2" fillId="0" borderId="0" xfId="2" applyNumberFormat="1"/>
    <xf numFmtId="0" fontId="6" fillId="0" borderId="2" xfId="2" applyFont="1" applyFill="1" applyBorder="1" applyAlignment="1"/>
    <xf numFmtId="0" fontId="6" fillId="0" borderId="3" xfId="2" applyFont="1" applyFill="1" applyBorder="1" applyAlignment="1"/>
    <xf numFmtId="0" fontId="7" fillId="0" borderId="3" xfId="2" applyFont="1" applyFill="1" applyBorder="1" applyAlignment="1">
      <alignment horizontal="right"/>
    </xf>
    <xf numFmtId="0" fontId="7" fillId="0" borderId="4" xfId="2" applyFont="1" applyFill="1" applyBorder="1" applyAlignment="1" applyProtection="1">
      <alignment horizontal="left"/>
      <protection locked="0"/>
    </xf>
    <xf numFmtId="0" fontId="8" fillId="0" borderId="0" xfId="2" applyFont="1" applyFill="1" applyBorder="1" applyAlignment="1"/>
    <xf numFmtId="0" fontId="9" fillId="0" borderId="0" xfId="2" applyFont="1"/>
    <xf numFmtId="0" fontId="2" fillId="0" borderId="0" xfId="2" applyBorder="1" applyAlignment="1"/>
    <xf numFmtId="0" fontId="7" fillId="2" borderId="0" xfId="2" applyFont="1" applyFill="1" applyBorder="1" applyAlignment="1"/>
    <xf numFmtId="0" fontId="7" fillId="0" borderId="0" xfId="2" applyFont="1" applyBorder="1" applyAlignment="1"/>
    <xf numFmtId="0" fontId="11" fillId="0" borderId="0" xfId="3" applyFont="1" applyBorder="1" applyAlignment="1" applyProtection="1"/>
    <xf numFmtId="0" fontId="4" fillId="0" borderId="0" xfId="2" applyFont="1" applyBorder="1"/>
    <xf numFmtId="0" fontId="13" fillId="4" borderId="16" xfId="2" applyFont="1" applyFill="1" applyBorder="1" applyAlignment="1" applyProtection="1">
      <alignment horizontal="center"/>
      <protection locked="0"/>
    </xf>
    <xf numFmtId="0" fontId="14" fillId="0" borderId="0" xfId="2" applyNumberFormat="1" applyFont="1" applyAlignment="1">
      <alignment horizontal="right"/>
    </xf>
    <xf numFmtId="165" fontId="4" fillId="0" borderId="16" xfId="2" applyNumberFormat="1" applyFont="1" applyBorder="1" applyAlignment="1" applyProtection="1">
      <alignment horizontal="left"/>
      <protection locked="0"/>
    </xf>
    <xf numFmtId="0" fontId="13" fillId="0" borderId="18" xfId="2" applyFont="1" applyFill="1" applyBorder="1" applyAlignment="1" applyProtection="1">
      <alignment horizontal="center"/>
      <protection locked="0"/>
    </xf>
    <xf numFmtId="0" fontId="14" fillId="0" borderId="0" xfId="2" applyNumberFormat="1" applyFont="1" applyBorder="1" applyAlignment="1">
      <alignment horizontal="right"/>
    </xf>
    <xf numFmtId="165" fontId="4" fillId="0" borderId="20" xfId="2" applyNumberFormat="1" applyFont="1" applyFill="1" applyBorder="1" applyAlignment="1" applyProtection="1">
      <alignment horizontal="left"/>
      <protection locked="0"/>
    </xf>
    <xf numFmtId="166" fontId="4" fillId="0" borderId="0" xfId="2" applyNumberFormat="1" applyFont="1" applyBorder="1"/>
    <xf numFmtId="0" fontId="13" fillId="0" borderId="19" xfId="2" applyFont="1" applyFill="1" applyBorder="1" applyAlignment="1">
      <alignment horizontal="center"/>
    </xf>
    <xf numFmtId="165" fontId="4" fillId="0" borderId="0" xfId="2" applyNumberFormat="1" applyFont="1" applyFill="1" applyBorder="1" applyAlignment="1">
      <alignment horizontal="left"/>
    </xf>
    <xf numFmtId="0" fontId="17" fillId="2" borderId="0" xfId="2" applyFont="1" applyFill="1" applyBorder="1" applyAlignment="1">
      <alignment vertical="top"/>
    </xf>
    <xf numFmtId="0" fontId="17" fillId="2" borderId="0" xfId="2" applyFont="1" applyFill="1" applyBorder="1" applyAlignment="1">
      <alignment vertical="top" wrapText="1"/>
    </xf>
    <xf numFmtId="0" fontId="18" fillId="2" borderId="0" xfId="2" applyFont="1" applyFill="1" applyBorder="1" applyAlignment="1">
      <alignment wrapText="1"/>
    </xf>
    <xf numFmtId="0" fontId="6" fillId="3" borderId="11" xfId="2" applyFont="1" applyFill="1" applyBorder="1" applyAlignment="1">
      <alignment horizontal="center"/>
    </xf>
    <xf numFmtId="0" fontId="21" fillId="3" borderId="11" xfId="2" applyFont="1" applyFill="1" applyBorder="1" applyAlignment="1">
      <alignment horizontal="right"/>
    </xf>
    <xf numFmtId="0" fontId="21" fillId="3" borderId="21" xfId="2" applyFont="1" applyFill="1" applyBorder="1" applyAlignment="1">
      <alignment horizontal="left"/>
    </xf>
    <xf numFmtId="0" fontId="21" fillId="0" borderId="0" xfId="2" applyFont="1" applyFill="1" applyBorder="1" applyAlignment="1">
      <alignment horizontal="right"/>
    </xf>
    <xf numFmtId="0" fontId="21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center"/>
    </xf>
    <xf numFmtId="0" fontId="2" fillId="0" borderId="0" xfId="2" applyBorder="1"/>
    <xf numFmtId="0" fontId="13" fillId="0" borderId="16" xfId="2" applyFont="1" applyBorder="1" applyAlignment="1">
      <alignment horizontal="center"/>
    </xf>
    <xf numFmtId="0" fontId="13" fillId="0" borderId="0" xfId="2" applyFont="1" applyAlignment="1">
      <alignment horizontal="center"/>
    </xf>
    <xf numFmtId="0" fontId="8" fillId="2" borderId="16" xfId="0" applyFont="1" applyFill="1" applyBorder="1" applyAlignment="1">
      <alignment horizontal="center" vertical="center" wrapText="1"/>
    </xf>
    <xf numFmtId="0" fontId="1" fillId="0" borderId="0" xfId="2" applyFont="1"/>
    <xf numFmtId="0" fontId="22" fillId="0" borderId="16" xfId="2" applyFont="1" applyBorder="1" applyAlignment="1" applyProtection="1">
      <alignment horizontal="center"/>
      <protection locked="0"/>
    </xf>
    <xf numFmtId="0" fontId="4" fillId="0" borderId="16" xfId="2" applyFont="1" applyBorder="1" applyAlignment="1" applyProtection="1">
      <alignment horizontal="right"/>
      <protection locked="0"/>
    </xf>
    <xf numFmtId="0" fontId="22" fillId="0" borderId="23" xfId="2" applyFont="1" applyFill="1" applyBorder="1" applyAlignment="1" applyProtection="1">
      <alignment vertical="center"/>
      <protection locked="0"/>
    </xf>
    <xf numFmtId="0" fontId="3" fillId="0" borderId="16" xfId="0" applyFont="1" applyFill="1" applyBorder="1" applyAlignment="1" applyProtection="1">
      <alignment horizontal="left"/>
      <protection locked="0"/>
    </xf>
    <xf numFmtId="0" fontId="0" fillId="0" borderId="16" xfId="0" applyFill="1" applyBorder="1" applyAlignment="1" applyProtection="1">
      <alignment horizontal="center" vertical="center" wrapText="1"/>
      <protection locked="0"/>
    </xf>
    <xf numFmtId="0" fontId="22" fillId="0" borderId="24" xfId="2" applyFont="1" applyBorder="1" applyAlignment="1" applyProtection="1">
      <alignment horizontal="center"/>
      <protection locked="0"/>
    </xf>
    <xf numFmtId="0" fontId="4" fillId="0" borderId="16" xfId="2" applyFont="1" applyBorder="1" applyAlignment="1" applyProtection="1">
      <alignment horizontal="center"/>
      <protection locked="0"/>
    </xf>
    <xf numFmtId="0" fontId="23" fillId="0" borderId="16" xfId="0" applyFont="1" applyFill="1" applyBorder="1" applyAlignment="1" applyProtection="1">
      <alignment horizontal="center"/>
      <protection locked="0"/>
    </xf>
    <xf numFmtId="0" fontId="3" fillId="0" borderId="16" xfId="0" applyFont="1" applyFill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0" fontId="22" fillId="0" borderId="25" xfId="2" applyFont="1" applyBorder="1" applyAlignment="1" applyProtection="1">
      <alignment horizontal="center"/>
      <protection locked="0"/>
    </xf>
    <xf numFmtId="0" fontId="22" fillId="0" borderId="26" xfId="2" applyFont="1" applyBorder="1" applyAlignment="1" applyProtection="1">
      <alignment horizontal="center"/>
      <protection locked="0"/>
    </xf>
    <xf numFmtId="0" fontId="3" fillId="2" borderId="16" xfId="0" applyFont="1" applyFill="1" applyBorder="1" applyAlignment="1" applyProtection="1">
      <alignment horizontal="center"/>
      <protection locked="0"/>
    </xf>
    <xf numFmtId="0" fontId="4" fillId="0" borderId="16" xfId="2" applyFont="1" applyBorder="1" applyProtection="1">
      <protection locked="0"/>
    </xf>
    <xf numFmtId="0" fontId="4" fillId="0" borderId="0" xfId="2" applyFont="1" applyAlignment="1">
      <alignment horizontal="center"/>
    </xf>
    <xf numFmtId="0" fontId="24" fillId="5" borderId="27" xfId="4" applyFont="1" applyFill="1" applyBorder="1" applyAlignment="1" applyProtection="1">
      <alignment horizontal="left" vertical="top"/>
      <protection locked="0"/>
    </xf>
    <xf numFmtId="0" fontId="25" fillId="5" borderId="28" xfId="4" applyFont="1" applyFill="1" applyBorder="1" applyAlignment="1" applyProtection="1">
      <alignment horizontal="center" vertical="center" wrapText="1"/>
      <protection locked="0"/>
    </xf>
    <xf numFmtId="0" fontId="26" fillId="0" borderId="29" xfId="4" applyFont="1" applyFill="1" applyBorder="1" applyAlignment="1">
      <alignment wrapText="1"/>
    </xf>
    <xf numFmtId="0" fontId="26" fillId="0" borderId="29" xfId="4" applyFont="1" applyFill="1" applyBorder="1" applyAlignment="1"/>
    <xf numFmtId="0" fontId="29" fillId="0" borderId="0" xfId="4" applyFont="1" applyFill="1" applyBorder="1" applyAlignment="1">
      <alignment vertical="center"/>
    </xf>
    <xf numFmtId="0" fontId="10" fillId="0" borderId="0" xfId="3" applyFill="1" applyBorder="1" applyAlignment="1" applyProtection="1">
      <alignment horizontal="center" vertical="center"/>
    </xf>
    <xf numFmtId="0" fontId="10" fillId="0" borderId="0" xfId="3" applyFill="1" applyBorder="1" applyAlignment="1" applyProtection="1">
      <alignment horizontal="center"/>
    </xf>
    <xf numFmtId="0" fontId="30" fillId="0" borderId="0" xfId="4" applyFont="1" applyFill="1" applyBorder="1" applyAlignment="1">
      <alignment horizontal="center"/>
    </xf>
    <xf numFmtId="0" fontId="30" fillId="0" borderId="0" xfId="4" applyFont="1" applyFill="1" applyBorder="1" applyAlignment="1">
      <alignment vertical="center"/>
    </xf>
    <xf numFmtId="0" fontId="30" fillId="0" borderId="0" xfId="4" applyFont="1" applyFill="1" applyBorder="1" applyAlignment="1">
      <alignment horizontal="center" wrapText="1"/>
    </xf>
    <xf numFmtId="0" fontId="30" fillId="0" borderId="0" xfId="4" applyFont="1" applyFill="1" applyBorder="1" applyAlignment="1">
      <alignment horizontal="left" vertical="center"/>
    </xf>
    <xf numFmtId="0" fontId="31" fillId="0" borderId="0" xfId="4" applyFont="1" applyFill="1" applyBorder="1"/>
    <xf numFmtId="0" fontId="32" fillId="0" borderId="32" xfId="4" applyFont="1" applyFill="1" applyBorder="1" applyAlignment="1">
      <alignment horizontal="center" vertical="center" wrapText="1"/>
    </xf>
    <xf numFmtId="0" fontId="32" fillId="0" borderId="33" xfId="4" applyFont="1" applyFill="1" applyBorder="1" applyAlignment="1">
      <alignment horizontal="center" vertical="center" wrapText="1"/>
    </xf>
    <xf numFmtId="0" fontId="32" fillId="0" borderId="34" xfId="4" applyFont="1" applyFill="1" applyBorder="1" applyAlignment="1">
      <alignment horizontal="center" vertical="center" wrapText="1"/>
    </xf>
    <xf numFmtId="0" fontId="33" fillId="0" borderId="33" xfId="4" applyFont="1" applyFill="1" applyBorder="1" applyAlignment="1">
      <alignment horizontal="center" vertical="center" wrapText="1"/>
    </xf>
    <xf numFmtId="0" fontId="34" fillId="0" borderId="34" xfId="4" applyFont="1" applyFill="1" applyBorder="1" applyAlignment="1" applyProtection="1">
      <alignment horizontal="center" vertical="center" wrapText="1"/>
      <protection locked="0"/>
    </xf>
    <xf numFmtId="0" fontId="27" fillId="0" borderId="35" xfId="4" applyFont="1" applyFill="1" applyBorder="1" applyAlignment="1">
      <alignment horizontal="center" vertical="center" wrapText="1"/>
    </xf>
    <xf numFmtId="0" fontId="27" fillId="0" borderId="33" xfId="4" applyFont="1" applyFill="1" applyBorder="1" applyAlignment="1">
      <alignment horizontal="center" vertical="center" wrapText="1"/>
    </xf>
    <xf numFmtId="0" fontId="27" fillId="0" borderId="34" xfId="4" applyFont="1" applyFill="1" applyBorder="1" applyAlignment="1">
      <alignment horizontal="center" vertical="center" wrapText="1"/>
    </xf>
    <xf numFmtId="0" fontId="27" fillId="0" borderId="33" xfId="4" applyFont="1" applyFill="1" applyBorder="1" applyAlignment="1" applyProtection="1">
      <alignment horizontal="center" vertical="center" wrapText="1"/>
      <protection locked="0"/>
    </xf>
    <xf numFmtId="0" fontId="27" fillId="0" borderId="36" xfId="4" applyFont="1" applyFill="1" applyBorder="1" applyAlignment="1" applyProtection="1">
      <alignment horizontal="center" vertical="center" wrapText="1"/>
      <protection locked="0"/>
    </xf>
    <xf numFmtId="0" fontId="29" fillId="0" borderId="37" xfId="4" applyFont="1" applyFill="1" applyBorder="1" applyAlignment="1">
      <alignment vertical="center"/>
    </xf>
    <xf numFmtId="164" fontId="35" fillId="0" borderId="0" xfId="4" applyNumberFormat="1" applyFont="1" applyFill="1" applyBorder="1" applyAlignment="1">
      <alignment horizontal="center" vertical="center" wrapText="1"/>
    </xf>
    <xf numFmtId="164" fontId="30" fillId="0" borderId="0" xfId="4" applyNumberFormat="1" applyFont="1" applyFill="1" applyBorder="1" applyAlignment="1">
      <alignment horizontal="center" vertical="center" wrapText="1"/>
    </xf>
    <xf numFmtId="167" fontId="30" fillId="0" borderId="43" xfId="4" applyNumberFormat="1" applyFont="1" applyFill="1" applyBorder="1" applyAlignment="1">
      <alignment horizontal="center" vertical="center"/>
    </xf>
    <xf numFmtId="167" fontId="30" fillId="0" borderId="35" xfId="4" applyNumberFormat="1" applyFont="1" applyFill="1" applyBorder="1" applyAlignment="1">
      <alignment horizontal="center" vertical="center"/>
    </xf>
    <xf numFmtId="167" fontId="30" fillId="0" borderId="39" xfId="4" applyNumberFormat="1" applyFont="1" applyFill="1" applyBorder="1" applyAlignment="1">
      <alignment horizontal="center" vertical="center"/>
    </xf>
    <xf numFmtId="167" fontId="30" fillId="0" borderId="44" xfId="4" applyNumberFormat="1" applyFont="1" applyFill="1" applyBorder="1" applyAlignment="1">
      <alignment horizontal="center" vertical="center"/>
    </xf>
    <xf numFmtId="167" fontId="30" fillId="0" borderId="36" xfId="4" applyNumberFormat="1" applyFont="1" applyFill="1" applyBorder="1" applyAlignment="1">
      <alignment horizontal="center" vertical="center"/>
    </xf>
    <xf numFmtId="168" fontId="30" fillId="0" borderId="36" xfId="4" applyNumberFormat="1" applyFont="1" applyFill="1" applyBorder="1" applyAlignment="1" applyProtection="1">
      <alignment horizontal="center" vertical="center"/>
      <protection locked="0"/>
    </xf>
    <xf numFmtId="0" fontId="30" fillId="0" borderId="40" xfId="4" applyFont="1" applyFill="1" applyBorder="1" applyAlignment="1" applyProtection="1">
      <alignment horizontal="center" vertical="center" wrapText="1"/>
      <protection hidden="1"/>
    </xf>
    <xf numFmtId="0" fontId="33" fillId="0" borderId="45" xfId="4" applyFont="1" applyFill="1" applyBorder="1" applyAlignment="1">
      <alignment horizontal="center" vertical="center"/>
    </xf>
    <xf numFmtId="0" fontId="32" fillId="0" borderId="45" xfId="4" applyFont="1" applyFill="1" applyBorder="1" applyAlignment="1">
      <alignment horizontal="center" vertical="center" wrapText="1"/>
    </xf>
    <xf numFmtId="0" fontId="30" fillId="0" borderId="45" xfId="4" applyFont="1" applyFill="1" applyBorder="1" applyAlignment="1">
      <alignment horizontal="center" vertical="center"/>
    </xf>
    <xf numFmtId="0" fontId="30" fillId="0" borderId="27" xfId="4" applyFont="1" applyFill="1" applyBorder="1" applyAlignment="1">
      <alignment horizontal="center" vertical="center"/>
    </xf>
    <xf numFmtId="0" fontId="30" fillId="0" borderId="46" xfId="4" applyFont="1" applyFill="1" applyBorder="1" applyAlignment="1">
      <alignment horizontal="left" vertical="center"/>
    </xf>
    <xf numFmtId="0" fontId="30" fillId="0" borderId="46" xfId="4" applyFont="1" applyFill="1" applyBorder="1" applyAlignment="1">
      <alignment horizontal="center" vertical="center"/>
    </xf>
    <xf numFmtId="169" fontId="36" fillId="0" borderId="39" xfId="4" applyNumberFormat="1" applyFont="1" applyFill="1" applyBorder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/>
    </xf>
    <xf numFmtId="0" fontId="33" fillId="3" borderId="47" xfId="4" applyFont="1" applyFill="1" applyBorder="1" applyAlignment="1">
      <alignment horizontal="center" vertical="center"/>
    </xf>
    <xf numFmtId="0" fontId="37" fillId="3" borderId="48" xfId="4" applyFont="1" applyFill="1" applyBorder="1" applyAlignment="1">
      <alignment horizontal="left" vertical="center"/>
    </xf>
    <xf numFmtId="169" fontId="36" fillId="3" borderId="47" xfId="4" applyNumberFormat="1" applyFont="1" applyFill="1" applyBorder="1" applyAlignment="1">
      <alignment horizontal="center" vertical="center"/>
    </xf>
    <xf numFmtId="169" fontId="36" fillId="3" borderId="49" xfId="4" applyNumberFormat="1" applyFont="1" applyFill="1" applyBorder="1" applyAlignment="1" applyProtection="1">
      <alignment horizontal="center" vertical="center"/>
      <protection locked="0"/>
    </xf>
    <xf numFmtId="169" fontId="36" fillId="3" borderId="50" xfId="4" applyNumberFormat="1" applyFont="1" applyFill="1" applyBorder="1" applyAlignment="1" applyProtection="1">
      <alignment horizontal="center" vertical="center"/>
      <protection locked="0"/>
    </xf>
    <xf numFmtId="167" fontId="36" fillId="3" borderId="50" xfId="4" applyNumberFormat="1" applyFont="1" applyFill="1" applyBorder="1" applyAlignment="1" applyProtection="1">
      <alignment horizontal="center" vertical="center"/>
      <protection locked="0"/>
    </xf>
    <xf numFmtId="167" fontId="36" fillId="3" borderId="49" xfId="4" applyNumberFormat="1" applyFont="1" applyFill="1" applyBorder="1" applyAlignment="1" applyProtection="1">
      <alignment horizontal="center" vertical="center"/>
      <protection locked="0"/>
    </xf>
    <xf numFmtId="168" fontId="33" fillId="3" borderId="51" xfId="4" applyNumberFormat="1" applyFont="1" applyFill="1" applyBorder="1" applyAlignment="1">
      <alignment horizontal="center" vertical="center"/>
    </xf>
    <xf numFmtId="168" fontId="33" fillId="3" borderId="51" xfId="4" applyNumberFormat="1" applyFont="1" applyFill="1" applyBorder="1" applyAlignment="1" applyProtection="1">
      <alignment horizontal="center" vertical="center"/>
      <protection locked="0"/>
    </xf>
    <xf numFmtId="168" fontId="32" fillId="3" borderId="51" xfId="4" applyNumberFormat="1" applyFont="1" applyFill="1" applyBorder="1" applyAlignment="1" applyProtection="1">
      <alignment horizontal="center" vertical="center"/>
      <protection locked="0"/>
    </xf>
    <xf numFmtId="168" fontId="32" fillId="3" borderId="1" xfId="4" applyNumberFormat="1" applyFont="1" applyFill="1" applyBorder="1" applyAlignment="1" applyProtection="1">
      <alignment horizontal="center" vertical="center"/>
      <protection locked="0"/>
    </xf>
    <xf numFmtId="168" fontId="32" fillId="3" borderId="1" xfId="4" applyNumberFormat="1" applyFont="1" applyFill="1" applyBorder="1" applyAlignment="1" applyProtection="1">
      <alignment horizontal="center" vertical="center"/>
    </xf>
    <xf numFmtId="0" fontId="37" fillId="3" borderId="52" xfId="4" applyFont="1" applyFill="1" applyBorder="1" applyAlignment="1">
      <alignment horizontal="left" vertical="center"/>
    </xf>
    <xf numFmtId="0" fontId="33" fillId="2" borderId="53" xfId="4" applyFont="1" applyFill="1" applyBorder="1" applyAlignment="1">
      <alignment horizontal="center" vertical="center"/>
    </xf>
    <xf numFmtId="0" fontId="37" fillId="2" borderId="54" xfId="4" applyFont="1" applyFill="1" applyBorder="1" applyAlignment="1">
      <alignment horizontal="left" vertical="center"/>
    </xf>
    <xf numFmtId="169" fontId="36" fillId="2" borderId="53" xfId="4" applyNumberFormat="1" applyFont="1" applyFill="1" applyBorder="1" applyAlignment="1">
      <alignment horizontal="center" vertical="center"/>
    </xf>
    <xf numFmtId="169" fontId="36" fillId="2" borderId="55" xfId="4" applyNumberFormat="1" applyFont="1" applyFill="1" applyBorder="1" applyAlignment="1" applyProtection="1">
      <alignment horizontal="center" vertical="center"/>
      <protection locked="0"/>
    </xf>
    <xf numFmtId="169" fontId="36" fillId="2" borderId="56" xfId="4" applyNumberFormat="1" applyFont="1" applyFill="1" applyBorder="1" applyAlignment="1" applyProtection="1">
      <alignment horizontal="center" vertical="center"/>
      <protection locked="0"/>
    </xf>
    <xf numFmtId="167" fontId="36" fillId="2" borderId="56" xfId="4" applyNumberFormat="1" applyFont="1" applyFill="1" applyBorder="1" applyAlignment="1" applyProtection="1">
      <alignment horizontal="center" vertical="center"/>
      <protection locked="0"/>
    </xf>
    <xf numFmtId="167" fontId="36" fillId="2" borderId="55" xfId="4" applyNumberFormat="1" applyFont="1" applyFill="1" applyBorder="1" applyAlignment="1" applyProtection="1">
      <alignment horizontal="center" vertical="center"/>
      <protection locked="0"/>
    </xf>
    <xf numFmtId="167" fontId="36" fillId="2" borderId="57" xfId="4" applyNumberFormat="1" applyFont="1" applyFill="1" applyBorder="1" applyAlignment="1" applyProtection="1">
      <alignment horizontal="center" vertical="center"/>
      <protection locked="0"/>
    </xf>
    <xf numFmtId="168" fontId="33" fillId="2" borderId="58" xfId="4" applyNumberFormat="1" applyFont="1" applyFill="1" applyBorder="1" applyAlignment="1">
      <alignment horizontal="center" vertical="center"/>
    </xf>
    <xf numFmtId="168" fontId="33" fillId="2" borderId="58" xfId="4" applyNumberFormat="1" applyFont="1" applyFill="1" applyBorder="1" applyAlignment="1" applyProtection="1">
      <alignment horizontal="center" vertical="center"/>
      <protection locked="0"/>
    </xf>
    <xf numFmtId="168" fontId="32" fillId="2" borderId="58" xfId="4" applyNumberFormat="1" applyFont="1" applyFill="1" applyBorder="1" applyAlignment="1" applyProtection="1">
      <alignment horizontal="center" vertical="center"/>
      <protection locked="0"/>
    </xf>
    <xf numFmtId="168" fontId="32" fillId="0" borderId="1" xfId="4" applyNumberFormat="1" applyFont="1" applyFill="1" applyBorder="1" applyAlignment="1" applyProtection="1">
      <alignment horizontal="center" vertical="center"/>
      <protection locked="0"/>
    </xf>
    <xf numFmtId="168" fontId="32" fillId="0" borderId="1" xfId="4" applyNumberFormat="1" applyFont="1" applyFill="1" applyBorder="1" applyAlignment="1" applyProtection="1">
      <alignment horizontal="left" vertical="center"/>
    </xf>
    <xf numFmtId="168" fontId="32" fillId="0" borderId="1" xfId="4" applyNumberFormat="1" applyFont="1" applyFill="1" applyBorder="1" applyAlignment="1" applyProtection="1">
      <alignment horizontal="center" vertical="center"/>
    </xf>
    <xf numFmtId="0" fontId="37" fillId="0" borderId="1" xfId="4" applyFont="1" applyFill="1" applyBorder="1" applyAlignment="1">
      <alignment horizontal="left" vertical="center"/>
    </xf>
    <xf numFmtId="0" fontId="33" fillId="3" borderId="53" xfId="4" applyFont="1" applyFill="1" applyBorder="1" applyAlignment="1">
      <alignment horizontal="center" vertical="center"/>
    </xf>
    <xf numFmtId="0" fontId="37" fillId="3" borderId="54" xfId="4" applyFont="1" applyFill="1" applyBorder="1" applyAlignment="1">
      <alignment horizontal="left" vertical="center"/>
    </xf>
    <xf numFmtId="169" fontId="36" fillId="3" borderId="53" xfId="4" applyNumberFormat="1" applyFont="1" applyFill="1" applyBorder="1" applyAlignment="1">
      <alignment horizontal="center" vertical="center"/>
    </xf>
    <xf numFmtId="169" fontId="36" fillId="3" borderId="55" xfId="4" applyNumberFormat="1" applyFont="1" applyFill="1" applyBorder="1" applyAlignment="1" applyProtection="1">
      <alignment horizontal="center" vertical="center"/>
      <protection locked="0"/>
    </xf>
    <xf numFmtId="169" fontId="36" fillId="3" borderId="56" xfId="4" applyNumberFormat="1" applyFont="1" applyFill="1" applyBorder="1" applyAlignment="1" applyProtection="1">
      <alignment horizontal="center" vertical="center"/>
      <protection locked="0"/>
    </xf>
    <xf numFmtId="167" fontId="36" fillId="3" borderId="56" xfId="4" applyNumberFormat="1" applyFont="1" applyFill="1" applyBorder="1" applyAlignment="1" applyProtection="1">
      <alignment horizontal="center" vertical="center"/>
      <protection locked="0"/>
    </xf>
    <xf numFmtId="167" fontId="36" fillId="3" borderId="55" xfId="4" applyNumberFormat="1" applyFont="1" applyFill="1" applyBorder="1" applyAlignment="1" applyProtection="1">
      <alignment horizontal="center" vertical="center"/>
      <protection locked="0"/>
    </xf>
    <xf numFmtId="167" fontId="36" fillId="3" borderId="57" xfId="4" applyNumberFormat="1" applyFont="1" applyFill="1" applyBorder="1" applyAlignment="1" applyProtection="1">
      <alignment horizontal="center" vertical="center"/>
      <protection locked="0"/>
    </xf>
    <xf numFmtId="168" fontId="33" fillId="3" borderId="58" xfId="4" applyNumberFormat="1" applyFont="1" applyFill="1" applyBorder="1" applyAlignment="1">
      <alignment horizontal="center" vertical="center"/>
    </xf>
    <xf numFmtId="168" fontId="33" fillId="3" borderId="58" xfId="4" applyNumberFormat="1" applyFont="1" applyFill="1" applyBorder="1" applyAlignment="1" applyProtection="1">
      <alignment horizontal="center" vertical="center"/>
      <protection locked="0"/>
    </xf>
    <xf numFmtId="168" fontId="32" fillId="3" borderId="58" xfId="4" applyNumberFormat="1" applyFont="1" applyFill="1" applyBorder="1" applyAlignment="1" applyProtection="1">
      <alignment horizontal="center" vertical="center"/>
      <protection locked="0"/>
    </xf>
    <xf numFmtId="168" fontId="32" fillId="0" borderId="1" xfId="4" applyNumberFormat="1" applyFont="1" applyFill="1" applyBorder="1" applyAlignment="1" applyProtection="1">
      <alignment horizontal="left" vertical="center" wrapText="1"/>
    </xf>
    <xf numFmtId="168" fontId="32" fillId="2" borderId="1" xfId="4" applyNumberFormat="1" applyFont="1" applyFill="1" applyBorder="1" applyAlignment="1" applyProtection="1">
      <alignment horizontal="center" vertical="center"/>
      <protection locked="0"/>
    </xf>
    <xf numFmtId="168" fontId="32" fillId="2" borderId="1" xfId="4" applyNumberFormat="1" applyFont="1" applyFill="1" applyBorder="1" applyAlignment="1" applyProtection="1">
      <alignment horizontal="center" vertical="center"/>
    </xf>
    <xf numFmtId="0" fontId="37" fillId="2" borderId="52" xfId="4" applyFont="1" applyFill="1" applyBorder="1" applyAlignment="1">
      <alignment horizontal="left" vertical="center"/>
    </xf>
    <xf numFmtId="169" fontId="36" fillId="3" borderId="61" xfId="4" applyNumberFormat="1" applyFont="1" applyFill="1" applyBorder="1" applyAlignment="1">
      <alignment horizontal="center" vertical="center"/>
    </xf>
    <xf numFmtId="169" fontId="36" fillId="3" borderId="62" xfId="4" applyNumberFormat="1" applyFont="1" applyFill="1" applyBorder="1" applyAlignment="1">
      <alignment horizontal="center" vertical="center"/>
    </xf>
    <xf numFmtId="169" fontId="36" fillId="3" borderId="63" xfId="4" applyNumberFormat="1" applyFont="1" applyFill="1" applyBorder="1" applyAlignment="1">
      <alignment horizontal="center" vertical="center"/>
    </xf>
    <xf numFmtId="168" fontId="36" fillId="3" borderId="63" xfId="4" applyNumberFormat="1" applyFont="1" applyFill="1" applyBorder="1" applyAlignment="1">
      <alignment horizontal="center" vertical="center"/>
    </xf>
    <xf numFmtId="167" fontId="36" fillId="3" borderId="61" xfId="4" applyNumberFormat="1" applyFont="1" applyFill="1" applyBorder="1" applyAlignment="1">
      <alignment horizontal="center" vertical="center"/>
    </xf>
    <xf numFmtId="167" fontId="36" fillId="3" borderId="62" xfId="4" applyNumberFormat="1" applyFont="1" applyFill="1" applyBorder="1" applyAlignment="1">
      <alignment horizontal="center" vertical="center"/>
    </xf>
    <xf numFmtId="167" fontId="36" fillId="3" borderId="62" xfId="4" applyNumberFormat="1" applyFont="1" applyFill="1" applyBorder="1" applyAlignment="1" applyProtection="1">
      <alignment horizontal="center" vertical="center"/>
      <protection locked="0"/>
    </xf>
    <xf numFmtId="167" fontId="36" fillId="3" borderId="60" xfId="4" applyNumberFormat="1" applyFont="1" applyFill="1" applyBorder="1" applyAlignment="1" applyProtection="1">
      <alignment horizontal="center" vertical="center"/>
      <protection locked="0"/>
    </xf>
    <xf numFmtId="168" fontId="33" fillId="3" borderId="64" xfId="4" applyNumberFormat="1" applyFont="1" applyFill="1" applyBorder="1" applyAlignment="1">
      <alignment horizontal="center" vertical="center"/>
    </xf>
    <xf numFmtId="168" fontId="32" fillId="3" borderId="64" xfId="4" applyNumberFormat="1" applyFont="1" applyFill="1" applyBorder="1" applyAlignment="1" applyProtection="1">
      <alignment horizontal="center" vertical="center"/>
      <protection locked="0"/>
    </xf>
    <xf numFmtId="0" fontId="32" fillId="2" borderId="65" xfId="4" applyFont="1" applyFill="1" applyBorder="1" applyAlignment="1">
      <alignment horizontal="center" vertical="center"/>
    </xf>
    <xf numFmtId="0" fontId="38" fillId="2" borderId="52" xfId="4" applyFont="1" applyFill="1" applyBorder="1" applyAlignment="1">
      <alignment horizontal="left" vertical="center"/>
    </xf>
    <xf numFmtId="2" fontId="39" fillId="2" borderId="65" xfId="4" applyNumberFormat="1" applyFont="1" applyFill="1" applyBorder="1" applyAlignment="1">
      <alignment horizontal="center" vertical="center"/>
    </xf>
    <xf numFmtId="2" fontId="39" fillId="2" borderId="16" xfId="4" applyNumberFormat="1" applyFont="1" applyFill="1" applyBorder="1" applyAlignment="1">
      <alignment horizontal="center" vertical="center"/>
    </xf>
    <xf numFmtId="2" fontId="39" fillId="2" borderId="66" xfId="4" applyNumberFormat="1" applyFont="1" applyFill="1" applyBorder="1" applyAlignment="1">
      <alignment horizontal="center" vertical="center"/>
    </xf>
    <xf numFmtId="167" fontId="39" fillId="2" borderId="66" xfId="4" applyNumberFormat="1" applyFont="1" applyFill="1" applyBorder="1" applyAlignment="1">
      <alignment horizontal="center" vertical="center"/>
    </xf>
    <xf numFmtId="167" fontId="39" fillId="2" borderId="67" xfId="4" applyNumberFormat="1" applyFont="1" applyFill="1" applyBorder="1" applyAlignment="1">
      <alignment horizontal="center" vertical="center"/>
    </xf>
    <xf numFmtId="167" fontId="39" fillId="2" borderId="16" xfId="4" applyNumberFormat="1" applyFont="1" applyFill="1" applyBorder="1" applyAlignment="1">
      <alignment horizontal="center" vertical="center"/>
    </xf>
    <xf numFmtId="167" fontId="39" fillId="2" borderId="24" xfId="4" applyNumberFormat="1" applyFont="1" applyFill="1" applyBorder="1" applyAlignment="1">
      <alignment horizontal="center" vertical="center"/>
    </xf>
    <xf numFmtId="167" fontId="39" fillId="2" borderId="68" xfId="4" applyNumberFormat="1" applyFont="1" applyFill="1" applyBorder="1" applyAlignment="1">
      <alignment horizontal="center" vertical="center"/>
    </xf>
    <xf numFmtId="167" fontId="30" fillId="2" borderId="68" xfId="4" applyNumberFormat="1" applyFont="1" applyFill="1" applyBorder="1" applyAlignment="1">
      <alignment horizontal="center" vertical="center"/>
    </xf>
    <xf numFmtId="168" fontId="30" fillId="2" borderId="68" xfId="4" applyNumberFormat="1" applyFont="1" applyFill="1" applyBorder="1" applyAlignment="1">
      <alignment horizontal="center" vertical="center"/>
    </xf>
    <xf numFmtId="168" fontId="32" fillId="2" borderId="68" xfId="4" applyNumberFormat="1" applyFont="1" applyFill="1" applyBorder="1" applyAlignment="1">
      <alignment horizontal="center" vertical="center"/>
    </xf>
    <xf numFmtId="168" fontId="40" fillId="2" borderId="68" xfId="4" applyNumberFormat="1" applyFont="1" applyFill="1" applyBorder="1" applyAlignment="1">
      <alignment horizontal="center" vertical="center"/>
    </xf>
    <xf numFmtId="168" fontId="32" fillId="2" borderId="66" xfId="4" applyNumberFormat="1" applyFont="1" applyFill="1" applyBorder="1" applyAlignment="1">
      <alignment horizontal="center" vertical="center"/>
    </xf>
    <xf numFmtId="168" fontId="32" fillId="2" borderId="66" xfId="4" applyNumberFormat="1" applyFont="1" applyFill="1" applyBorder="1" applyAlignment="1" applyProtection="1">
      <alignment horizontal="center" vertical="center"/>
    </xf>
    <xf numFmtId="0" fontId="0" fillId="0" borderId="16" xfId="0" applyNumberFormat="1" applyBorder="1"/>
    <xf numFmtId="0" fontId="32" fillId="2" borderId="0" xfId="4" applyFont="1" applyFill="1" applyBorder="1" applyAlignment="1">
      <alignment horizontal="center" vertical="center"/>
    </xf>
    <xf numFmtId="0" fontId="38" fillId="2" borderId="0" xfId="4" applyFont="1" applyFill="1" applyBorder="1" applyAlignment="1">
      <alignment horizontal="left" vertical="center"/>
    </xf>
    <xf numFmtId="2" fontId="39" fillId="2" borderId="0" xfId="4" applyNumberFormat="1" applyFont="1" applyFill="1" applyBorder="1" applyAlignment="1">
      <alignment horizontal="center" vertical="center"/>
    </xf>
    <xf numFmtId="167" fontId="39" fillId="2" borderId="0" xfId="4" applyNumberFormat="1" applyFont="1" applyFill="1" applyBorder="1" applyAlignment="1">
      <alignment horizontal="center" vertical="center"/>
    </xf>
    <xf numFmtId="167" fontId="30" fillId="2" borderId="19" xfId="4" applyNumberFormat="1" applyFont="1" applyFill="1" applyBorder="1" applyAlignment="1">
      <alignment horizontal="center" vertical="center"/>
    </xf>
    <xf numFmtId="168" fontId="30" fillId="2" borderId="19" xfId="4" applyNumberFormat="1" applyFont="1" applyFill="1" applyBorder="1" applyAlignment="1">
      <alignment horizontal="center" vertical="center"/>
    </xf>
    <xf numFmtId="168" fontId="32" fillId="2" borderId="19" xfId="4" applyNumberFormat="1" applyFont="1" applyFill="1" applyBorder="1" applyAlignment="1">
      <alignment horizontal="center" vertical="center"/>
    </xf>
    <xf numFmtId="168" fontId="40" fillId="2" borderId="0" xfId="4" applyNumberFormat="1" applyFont="1" applyFill="1" applyBorder="1" applyAlignment="1">
      <alignment horizontal="center" vertical="center"/>
    </xf>
    <xf numFmtId="168" fontId="32" fillId="2" borderId="0" xfId="4" applyNumberFormat="1" applyFont="1" applyFill="1" applyBorder="1" applyAlignment="1">
      <alignment horizontal="center" vertical="center"/>
    </xf>
    <xf numFmtId="168" fontId="32" fillId="2" borderId="0" xfId="4" applyNumberFormat="1" applyFont="1" applyFill="1" applyBorder="1" applyAlignment="1" applyProtection="1">
      <alignment horizontal="center" vertical="center"/>
    </xf>
    <xf numFmtId="0" fontId="0" fillId="0" borderId="0" xfId="0" applyNumberFormat="1" applyBorder="1"/>
    <xf numFmtId="0" fontId="41" fillId="0" borderId="0" xfId="4" applyFont="1" applyBorder="1" applyAlignment="1">
      <alignment horizontal="center"/>
    </xf>
    <xf numFmtId="0" fontId="42" fillId="0" borderId="0" xfId="4" applyFont="1" applyBorder="1" applyAlignment="1">
      <alignment horizontal="left"/>
    </xf>
    <xf numFmtId="0" fontId="31" fillId="0" borderId="0" xfId="4" applyFont="1" applyBorder="1" applyAlignment="1">
      <alignment horizontal="center"/>
    </xf>
    <xf numFmtId="0" fontId="43" fillId="0" borderId="0" xfId="4" applyFont="1" applyBorder="1" applyAlignment="1">
      <alignment vertical="center"/>
    </xf>
    <xf numFmtId="0" fontId="31" fillId="0" borderId="0" xfId="4" applyFont="1" applyFill="1" applyBorder="1" applyAlignment="1">
      <alignment horizontal="left"/>
    </xf>
    <xf numFmtId="0" fontId="30" fillId="3" borderId="67" xfId="4" applyFont="1" applyFill="1" applyBorder="1" applyAlignment="1">
      <alignment horizontal="left" vertical="center"/>
    </xf>
    <xf numFmtId="0" fontId="30" fillId="0" borderId="67" xfId="4" applyFont="1" applyBorder="1" applyAlignment="1">
      <alignment horizontal="center"/>
    </xf>
    <xf numFmtId="168" fontId="30" fillId="0" borderId="0" xfId="4" applyNumberFormat="1" applyFont="1" applyFill="1" applyBorder="1" applyAlignment="1">
      <alignment horizontal="center"/>
    </xf>
    <xf numFmtId="0" fontId="30" fillId="0" borderId="73" xfId="4" applyFont="1" applyBorder="1" applyAlignment="1">
      <alignment horizontal="center"/>
    </xf>
    <xf numFmtId="0" fontId="30" fillId="0" borderId="0" xfId="4" applyFont="1" applyBorder="1" applyAlignment="1">
      <alignment horizontal="center"/>
    </xf>
    <xf numFmtId="0" fontId="30" fillId="0" borderId="0" xfId="4" applyFont="1" applyBorder="1" applyAlignment="1"/>
    <xf numFmtId="168" fontId="30" fillId="0" borderId="0" xfId="4" applyNumberFormat="1" applyFont="1" applyBorder="1" applyAlignment="1">
      <alignment horizontal="left"/>
    </xf>
    <xf numFmtId="168" fontId="30" fillId="0" borderId="0" xfId="4" applyNumberFormat="1" applyFont="1" applyBorder="1" applyAlignment="1">
      <alignment horizontal="center"/>
    </xf>
    <xf numFmtId="0" fontId="44" fillId="0" borderId="0" xfId="4" applyFont="1" applyBorder="1" applyAlignment="1">
      <alignment horizontal="left"/>
    </xf>
    <xf numFmtId="0" fontId="42" fillId="0" borderId="0" xfId="4" applyFont="1" applyFill="1" applyBorder="1"/>
    <xf numFmtId="0" fontId="1" fillId="0" borderId="0" xfId="5" applyFont="1" applyFill="1"/>
    <xf numFmtId="0" fontId="1" fillId="0" borderId="0" xfId="5" applyFont="1" applyFill="1" applyProtection="1"/>
    <xf numFmtId="0" fontId="1" fillId="0" borderId="0" xfId="5" applyFont="1" applyFill="1" applyAlignment="1" applyProtection="1">
      <alignment horizontal="left"/>
    </xf>
    <xf numFmtId="0" fontId="45" fillId="0" borderId="0" xfId="5" applyFont="1" applyFill="1"/>
    <xf numFmtId="0" fontId="1" fillId="0" borderId="0" xfId="5" applyFont="1" applyFill="1" applyBorder="1" applyProtection="1"/>
    <xf numFmtId="0" fontId="1" fillId="0" borderId="0" xfId="5" applyFont="1" applyFill="1" applyBorder="1" applyAlignment="1" applyProtection="1">
      <alignment horizontal="left"/>
    </xf>
    <xf numFmtId="0" fontId="47" fillId="0" borderId="0" xfId="5" applyFont="1" applyFill="1" applyBorder="1" applyAlignment="1" applyProtection="1">
      <alignment vertical="center"/>
    </xf>
    <xf numFmtId="0" fontId="48" fillId="0" borderId="0" xfId="5" applyFont="1" applyFill="1" applyBorder="1" applyProtection="1"/>
    <xf numFmtId="0" fontId="48" fillId="0" borderId="0" xfId="5" applyFont="1" applyFill="1" applyBorder="1" applyAlignment="1" applyProtection="1">
      <alignment horizontal="left"/>
    </xf>
    <xf numFmtId="0" fontId="48" fillId="0" borderId="0" xfId="5" applyFont="1" applyFill="1"/>
    <xf numFmtId="0" fontId="49" fillId="0" borderId="0" xfId="5" applyFont="1" applyFill="1" applyBorder="1" applyProtection="1"/>
    <xf numFmtId="0" fontId="43" fillId="0" borderId="79" xfId="5" applyFont="1" applyFill="1" applyBorder="1" applyAlignment="1" applyProtection="1">
      <alignment vertical="top"/>
    </xf>
    <xf numFmtId="164" fontId="33" fillId="0" borderId="0" xfId="5" applyNumberFormat="1" applyFont="1" applyFill="1" applyBorder="1" applyAlignment="1" applyProtection="1">
      <alignment vertical="center"/>
    </xf>
    <xf numFmtId="0" fontId="43" fillId="0" borderId="81" xfId="5" applyFont="1" applyFill="1" applyBorder="1" applyProtection="1"/>
    <xf numFmtId="0" fontId="52" fillId="0" borderId="78" xfId="5" applyFont="1" applyFill="1" applyBorder="1" applyProtection="1"/>
    <xf numFmtId="0" fontId="1" fillId="0" borderId="0" xfId="5" applyFont="1" applyFill="1" applyAlignment="1">
      <alignment horizontal="center"/>
    </xf>
    <xf numFmtId="0" fontId="24" fillId="0" borderId="0" xfId="5" applyFont="1" applyFill="1" applyBorder="1" applyProtection="1"/>
    <xf numFmtId="0" fontId="24" fillId="0" borderId="0" xfId="5" applyFont="1" applyFill="1" applyBorder="1" applyAlignment="1" applyProtection="1">
      <alignment horizontal="left"/>
    </xf>
    <xf numFmtId="49" fontId="48" fillId="0" borderId="0" xfId="5" applyNumberFormat="1" applyFont="1" applyFill="1" applyBorder="1" applyAlignment="1" applyProtection="1">
      <alignment horizontal="left"/>
    </xf>
    <xf numFmtId="49" fontId="48" fillId="0" borderId="0" xfId="5" applyNumberFormat="1" applyFont="1" applyFill="1" applyBorder="1" applyAlignment="1" applyProtection="1">
      <alignment horizontal="left" wrapText="1"/>
    </xf>
    <xf numFmtId="0" fontId="43" fillId="0" borderId="83" xfId="5" applyFont="1" applyFill="1" applyBorder="1" applyAlignment="1" applyProtection="1">
      <alignment horizontal="center" vertical="center"/>
    </xf>
    <xf numFmtId="0" fontId="43" fillId="0" borderId="83" xfId="0" applyFont="1" applyFill="1" applyBorder="1" applyAlignment="1" applyProtection="1">
      <alignment horizontal="center" vertical="center"/>
    </xf>
    <xf numFmtId="0" fontId="1" fillId="0" borderId="0" xfId="5" applyFont="1" applyFill="1" applyAlignment="1">
      <alignment horizontal="right"/>
    </xf>
    <xf numFmtId="0" fontId="52" fillId="0" borderId="83" xfId="5" applyFont="1" applyFill="1" applyBorder="1" applyAlignment="1" applyProtection="1">
      <alignment horizontal="center"/>
    </xf>
    <xf numFmtId="167" fontId="53" fillId="0" borderId="83" xfId="6" applyNumberFormat="1" applyFont="1" applyFill="1" applyBorder="1" applyAlignment="1" applyProtection="1">
      <alignment horizontal="right"/>
    </xf>
    <xf numFmtId="167" fontId="53" fillId="0" borderId="83" xfId="1" applyNumberFormat="1" applyFont="1" applyFill="1" applyBorder="1" applyAlignment="1" applyProtection="1">
      <alignment horizontal="right"/>
    </xf>
    <xf numFmtId="166" fontId="53" fillId="0" borderId="83" xfId="6" applyNumberFormat="1" applyFont="1" applyFill="1" applyBorder="1" applyAlignment="1" applyProtection="1">
      <alignment horizontal="right"/>
    </xf>
    <xf numFmtId="0" fontId="1" fillId="0" borderId="0" xfId="5" applyFont="1" applyFill="1" applyAlignment="1">
      <alignment horizontal="left"/>
    </xf>
    <xf numFmtId="0" fontId="48" fillId="0" borderId="0" xfId="5" applyFont="1" applyFill="1" applyBorder="1" applyAlignment="1" applyProtection="1">
      <alignment horizontal="center"/>
    </xf>
    <xf numFmtId="171" fontId="24" fillId="0" borderId="0" xfId="6" applyNumberFormat="1" applyFont="1" applyFill="1" applyBorder="1" applyAlignment="1" applyProtection="1"/>
    <xf numFmtId="171" fontId="24" fillId="0" borderId="0" xfId="6" applyNumberFormat="1" applyFont="1" applyFill="1" applyBorder="1" applyProtection="1"/>
    <xf numFmtId="0" fontId="33" fillId="0" borderId="0" xfId="0" quotePrefix="1" applyFont="1" applyFill="1" applyBorder="1" applyAlignment="1" applyProtection="1">
      <alignment horizontal="left"/>
    </xf>
    <xf numFmtId="0" fontId="48" fillId="0" borderId="0" xfId="5" applyFont="1" applyFill="1" applyBorder="1"/>
    <xf numFmtId="172" fontId="48" fillId="0" borderId="0" xfId="5" applyNumberFormat="1" applyFont="1" applyFill="1" applyBorder="1" applyProtection="1"/>
    <xf numFmtId="172" fontId="36" fillId="0" borderId="0" xfId="0" quotePrefix="1" applyNumberFormat="1" applyFont="1" applyFill="1" applyBorder="1" applyAlignment="1" applyProtection="1">
      <alignment horizontal="left"/>
    </xf>
    <xf numFmtId="172" fontId="54" fillId="0" borderId="0" xfId="6" applyNumberFormat="1" applyFont="1" applyFill="1" applyBorder="1" applyProtection="1"/>
    <xf numFmtId="172" fontId="49" fillId="0" borderId="0" xfId="5" applyNumberFormat="1" applyFont="1" applyFill="1" applyBorder="1" applyProtection="1"/>
    <xf numFmtId="172" fontId="24" fillId="0" borderId="0" xfId="5" applyNumberFormat="1" applyFont="1" applyFill="1" applyBorder="1" applyAlignment="1" applyProtection="1">
      <alignment horizontal="right"/>
    </xf>
    <xf numFmtId="172" fontId="36" fillId="0" borderId="0" xfId="0" applyNumberFormat="1" applyFont="1" applyFill="1" applyBorder="1" applyAlignment="1" applyProtection="1">
      <alignment horizontal="left"/>
    </xf>
    <xf numFmtId="0" fontId="48" fillId="0" borderId="0" xfId="5" applyFont="1" applyFill="1" applyBorder="1" applyAlignment="1" applyProtection="1">
      <alignment horizontal="left" indent="1"/>
    </xf>
    <xf numFmtId="173" fontId="48" fillId="0" borderId="0" xfId="5" applyNumberFormat="1" applyFont="1" applyFill="1" applyBorder="1" applyProtection="1"/>
    <xf numFmtId="0" fontId="48" fillId="0" borderId="0" xfId="5" applyFont="1" applyFill="1" applyBorder="1" applyAlignment="1" applyProtection="1">
      <alignment horizontal="left" wrapText="1"/>
    </xf>
    <xf numFmtId="0" fontId="55" fillId="0" borderId="0" xfId="0" applyFont="1" applyFill="1" applyBorder="1" applyAlignment="1" applyProtection="1">
      <alignment horizontal="left"/>
    </xf>
    <xf numFmtId="167" fontId="56" fillId="0" borderId="83" xfId="6" applyNumberFormat="1" applyFont="1" applyFill="1" applyBorder="1" applyProtection="1"/>
    <xf numFmtId="0" fontId="58" fillId="0" borderId="0" xfId="5" quotePrefix="1" applyFont="1" applyFill="1" applyBorder="1" applyAlignment="1" applyProtection="1">
      <alignment vertical="top"/>
    </xf>
    <xf numFmtId="0" fontId="1" fillId="0" borderId="0" xfId="5" applyFont="1" applyFill="1" applyBorder="1" applyProtection="1">
      <protection locked="0"/>
    </xf>
    <xf numFmtId="0" fontId="58" fillId="0" borderId="0" xfId="5" quotePrefix="1" applyFont="1" applyFill="1" applyBorder="1" applyAlignment="1" applyProtection="1">
      <alignment vertical="top"/>
      <protection locked="0"/>
    </xf>
    <xf numFmtId="0" fontId="1" fillId="0" borderId="0" xfId="5" applyFont="1" applyFill="1" applyProtection="1">
      <protection locked="0"/>
    </xf>
    <xf numFmtId="0" fontId="1" fillId="0" borderId="0" xfId="5" applyFont="1" applyFill="1" applyAlignment="1" applyProtection="1">
      <alignment horizontal="left"/>
      <protection locked="0"/>
    </xf>
    <xf numFmtId="164" fontId="2" fillId="0" borderId="1" xfId="2" applyNumberFormat="1" applyBorder="1" applyAlignment="1">
      <alignment horizontal="left"/>
    </xf>
    <xf numFmtId="0" fontId="5" fillId="0" borderId="0" xfId="2" applyFont="1" applyAlignment="1">
      <alignment horizontal="center" wrapText="1"/>
    </xf>
    <xf numFmtId="0" fontId="7" fillId="0" borderId="5" xfId="2" applyFont="1" applyBorder="1" applyAlignment="1" applyProtection="1">
      <alignment horizontal="center"/>
      <protection locked="0"/>
    </xf>
    <xf numFmtId="0" fontId="7" fillId="0" borderId="0" xfId="2" applyFont="1" applyBorder="1" applyAlignment="1" applyProtection="1">
      <alignment horizontal="center"/>
      <protection locked="0"/>
    </xf>
    <xf numFmtId="0" fontId="7" fillId="0" borderId="6" xfId="2" applyFont="1" applyBorder="1" applyAlignment="1" applyProtection="1">
      <alignment horizontal="center"/>
      <protection locked="0"/>
    </xf>
    <xf numFmtId="0" fontId="2" fillId="0" borderId="0" xfId="2" applyAlignment="1">
      <alignment horizontal="center"/>
    </xf>
    <xf numFmtId="0" fontId="7" fillId="2" borderId="5" xfId="2" applyFont="1" applyFill="1" applyBorder="1" applyAlignment="1" applyProtection="1">
      <alignment horizontal="center"/>
      <protection locked="0"/>
    </xf>
    <xf numFmtId="0" fontId="7" fillId="2" borderId="0" xfId="2" applyFont="1" applyFill="1" applyBorder="1" applyAlignment="1" applyProtection="1">
      <alignment horizontal="center"/>
      <protection locked="0"/>
    </xf>
    <xf numFmtId="0" fontId="7" fillId="2" borderId="6" xfId="2" applyFont="1" applyFill="1" applyBorder="1" applyAlignment="1" applyProtection="1">
      <alignment horizontal="center"/>
      <protection locked="0"/>
    </xf>
    <xf numFmtId="0" fontId="10" fillId="0" borderId="7" xfId="3" applyBorder="1" applyAlignment="1" applyProtection="1">
      <alignment horizontal="center" vertical="top"/>
      <protection locked="0"/>
    </xf>
    <xf numFmtId="0" fontId="11" fillId="0" borderId="8" xfId="3" applyFont="1" applyBorder="1" applyAlignment="1" applyProtection="1">
      <alignment horizontal="center" vertical="top"/>
      <protection locked="0"/>
    </xf>
    <xf numFmtId="0" fontId="11" fillId="0" borderId="9" xfId="3" applyFont="1" applyBorder="1" applyAlignment="1" applyProtection="1">
      <alignment horizontal="center" vertical="top"/>
      <protection locked="0"/>
    </xf>
    <xf numFmtId="0" fontId="19" fillId="2" borderId="0" xfId="3" applyFont="1" applyFill="1" applyBorder="1" applyAlignment="1" applyProtection="1">
      <alignment horizontal="left" vertical="top" wrapText="1"/>
    </xf>
    <xf numFmtId="0" fontId="20" fillId="2" borderId="0" xfId="3" applyFont="1" applyFill="1" applyBorder="1" applyAlignment="1" applyProtection="1">
      <alignment vertical="top" wrapText="1"/>
    </xf>
    <xf numFmtId="0" fontId="6" fillId="3" borderId="10" xfId="2" applyFont="1" applyFill="1" applyBorder="1" applyAlignment="1">
      <alignment horizontal="center"/>
    </xf>
    <xf numFmtId="0" fontId="6" fillId="3" borderId="11" xfId="2" applyFont="1" applyFill="1" applyBorder="1" applyAlignment="1">
      <alignment horizontal="center"/>
    </xf>
    <xf numFmtId="0" fontId="21" fillId="3" borderId="22" xfId="2" applyFont="1" applyFill="1" applyBorder="1" applyAlignment="1">
      <alignment horizontal="center"/>
    </xf>
    <xf numFmtId="0" fontId="21" fillId="3" borderId="11" xfId="2" applyFont="1" applyFill="1" applyBorder="1" applyAlignment="1">
      <alignment horizontal="center"/>
    </xf>
    <xf numFmtId="0" fontId="21" fillId="3" borderId="21" xfId="2" applyFont="1" applyFill="1" applyBorder="1" applyAlignment="1">
      <alignment horizontal="center"/>
    </xf>
    <xf numFmtId="0" fontId="4" fillId="0" borderId="0" xfId="2" applyFont="1"/>
    <xf numFmtId="0" fontId="6" fillId="3" borderId="12" xfId="2" applyFont="1" applyFill="1" applyBorder="1" applyAlignment="1">
      <alignment horizontal="center"/>
    </xf>
    <xf numFmtId="0" fontId="12" fillId="3" borderId="13" xfId="2" applyFont="1" applyFill="1" applyBorder="1" applyAlignment="1">
      <alignment horizontal="center"/>
    </xf>
    <xf numFmtId="0" fontId="12" fillId="3" borderId="14" xfId="2" applyFont="1" applyFill="1" applyBorder="1" applyAlignment="1">
      <alignment horizontal="center"/>
    </xf>
    <xf numFmtId="0" fontId="12" fillId="3" borderId="15" xfId="2" applyFont="1" applyFill="1" applyBorder="1" applyAlignment="1">
      <alignment horizontal="center"/>
    </xf>
    <xf numFmtId="49" fontId="15" fillId="0" borderId="1" xfId="3" applyNumberFormat="1" applyFont="1" applyBorder="1" applyAlignment="1" applyProtection="1">
      <alignment horizontal="center"/>
      <protection locked="0"/>
    </xf>
    <xf numFmtId="49" fontId="15" fillId="0" borderId="17" xfId="3" applyNumberFormat="1" applyFont="1" applyBorder="1" applyAlignment="1" applyProtection="1">
      <alignment horizontal="center"/>
      <protection locked="0"/>
    </xf>
    <xf numFmtId="49" fontId="16" fillId="0" borderId="17" xfId="2" applyNumberFormat="1" applyFont="1" applyBorder="1" applyAlignment="1" applyProtection="1">
      <alignment horizontal="center"/>
      <protection locked="0"/>
    </xf>
    <xf numFmtId="49" fontId="15" fillId="0" borderId="19" xfId="3" applyNumberFormat="1" applyFont="1" applyBorder="1" applyAlignment="1" applyProtection="1">
      <alignment horizontal="center"/>
      <protection locked="0"/>
    </xf>
    <xf numFmtId="49" fontId="16" fillId="0" borderId="19" xfId="2" applyNumberFormat="1" applyFont="1" applyBorder="1" applyAlignment="1" applyProtection="1">
      <alignment horizontal="center"/>
      <protection locked="0"/>
    </xf>
    <xf numFmtId="164" fontId="30" fillId="5" borderId="41" xfId="4" applyNumberFormat="1" applyFont="1" applyFill="1" applyBorder="1" applyAlignment="1">
      <alignment horizontal="left" vertical="center"/>
    </xf>
    <xf numFmtId="164" fontId="30" fillId="5" borderId="42" xfId="4" applyNumberFormat="1" applyFont="1" applyFill="1" applyBorder="1" applyAlignment="1">
      <alignment horizontal="left" vertical="center"/>
    </xf>
    <xf numFmtId="0" fontId="30" fillId="0" borderId="38" xfId="4" applyFont="1" applyFill="1" applyBorder="1" applyAlignment="1" applyProtection="1">
      <alignment horizontal="right" vertical="center" wrapText="1"/>
      <protection hidden="1"/>
    </xf>
    <xf numFmtId="0" fontId="30" fillId="0" borderId="39" xfId="4" applyFont="1" applyFill="1" applyBorder="1" applyAlignment="1" applyProtection="1">
      <alignment horizontal="right" vertical="center" wrapText="1"/>
      <protection hidden="1"/>
    </xf>
    <xf numFmtId="0" fontId="27" fillId="0" borderId="29" xfId="4" applyFont="1" applyFill="1" applyBorder="1" applyAlignment="1">
      <alignment horizontal="center" wrapText="1"/>
    </xf>
    <xf numFmtId="0" fontId="28" fillId="0" borderId="29" xfId="4" applyFont="1" applyFill="1" applyBorder="1" applyAlignment="1">
      <alignment horizontal="center" wrapText="1"/>
    </xf>
    <xf numFmtId="0" fontId="28" fillId="0" borderId="29" xfId="4" applyFont="1" applyFill="1" applyBorder="1" applyAlignment="1">
      <alignment horizontal="center"/>
    </xf>
    <xf numFmtId="0" fontId="30" fillId="0" borderId="0" xfId="4" applyFont="1" applyFill="1" applyBorder="1" applyAlignment="1">
      <alignment horizontal="center" wrapText="1"/>
    </xf>
    <xf numFmtId="0" fontId="30" fillId="5" borderId="30" xfId="4" applyFont="1" applyFill="1" applyBorder="1" applyAlignment="1">
      <alignment horizontal="left" wrapText="1"/>
    </xf>
    <xf numFmtId="0" fontId="30" fillId="5" borderId="31" xfId="4" applyFont="1" applyFill="1" applyBorder="1" applyAlignment="1">
      <alignment horizontal="left" wrapText="1"/>
    </xf>
    <xf numFmtId="0" fontId="30" fillId="0" borderId="38" xfId="4" applyFont="1" applyFill="1" applyBorder="1" applyAlignment="1">
      <alignment horizontal="center" vertical="center" wrapText="1"/>
    </xf>
    <xf numFmtId="0" fontId="30" fillId="0" borderId="39" xfId="4" applyFont="1" applyFill="1" applyBorder="1" applyAlignment="1">
      <alignment horizontal="center" vertical="center"/>
    </xf>
    <xf numFmtId="0" fontId="30" fillId="0" borderId="40" xfId="4" applyFont="1" applyFill="1" applyBorder="1" applyAlignment="1">
      <alignment horizontal="center" vertical="center"/>
    </xf>
    <xf numFmtId="0" fontId="33" fillId="3" borderId="59" xfId="4" applyFont="1" applyFill="1" applyBorder="1" applyAlignment="1">
      <alignment horizontal="center" vertical="center"/>
    </xf>
    <xf numFmtId="0" fontId="33" fillId="3" borderId="60" xfId="4" applyFont="1" applyFill="1" applyBorder="1" applyAlignment="1">
      <alignment horizontal="center" vertical="center"/>
    </xf>
    <xf numFmtId="0" fontId="30" fillId="3" borderId="69" xfId="4" applyFont="1" applyFill="1" applyBorder="1" applyAlignment="1">
      <alignment horizontal="center"/>
    </xf>
    <xf numFmtId="0" fontId="30" fillId="3" borderId="70" xfId="4" applyFont="1" applyFill="1" applyBorder="1" applyAlignment="1">
      <alignment horizontal="center"/>
    </xf>
    <xf numFmtId="0" fontId="30" fillId="3" borderId="71" xfId="4" applyFont="1" applyFill="1" applyBorder="1" applyAlignment="1">
      <alignment horizontal="left"/>
    </xf>
    <xf numFmtId="0" fontId="33" fillId="3" borderId="66" xfId="4" applyFont="1" applyFill="1" applyBorder="1" applyAlignment="1">
      <alignment horizontal="left" vertical="center"/>
    </xf>
    <xf numFmtId="0" fontId="33" fillId="3" borderId="23" xfId="4" applyFont="1" applyFill="1" applyBorder="1" applyAlignment="1">
      <alignment horizontal="left" vertical="center"/>
    </xf>
    <xf numFmtId="0" fontId="30" fillId="3" borderId="66" xfId="4" applyFont="1" applyFill="1" applyBorder="1" applyAlignment="1">
      <alignment horizontal="left" vertical="center"/>
    </xf>
    <xf numFmtId="0" fontId="30" fillId="3" borderId="72" xfId="4" applyFont="1" applyFill="1" applyBorder="1" applyAlignment="1">
      <alignment horizontal="left" vertical="center"/>
    </xf>
    <xf numFmtId="0" fontId="30" fillId="0" borderId="16" xfId="4" applyFont="1" applyBorder="1" applyAlignment="1"/>
    <xf numFmtId="168" fontId="30" fillId="0" borderId="66" xfId="4" applyNumberFormat="1" applyFont="1" applyBorder="1" applyAlignment="1">
      <alignment horizontal="left"/>
    </xf>
    <xf numFmtId="168" fontId="30" fillId="0" borderId="72" xfId="4" applyNumberFormat="1" applyFont="1" applyBorder="1" applyAlignment="1">
      <alignment horizontal="left"/>
    </xf>
    <xf numFmtId="0" fontId="30" fillId="0" borderId="0" xfId="4" applyFont="1" applyBorder="1" applyAlignment="1"/>
    <xf numFmtId="0" fontId="30" fillId="0" borderId="74" xfId="4" applyFont="1" applyFill="1" applyBorder="1" applyAlignment="1">
      <alignment horizontal="left"/>
    </xf>
    <xf numFmtId="0" fontId="30" fillId="0" borderId="75" xfId="4" applyFont="1" applyFill="1" applyBorder="1" applyAlignment="1">
      <alignment horizontal="left"/>
    </xf>
    <xf numFmtId="168" fontId="30" fillId="0" borderId="74" xfId="4" applyNumberFormat="1" applyFont="1" applyBorder="1" applyAlignment="1">
      <alignment horizontal="left"/>
    </xf>
    <xf numFmtId="168" fontId="30" fillId="0" borderId="76" xfId="4" applyNumberFormat="1" applyFont="1" applyBorder="1" applyAlignment="1">
      <alignment horizontal="left"/>
    </xf>
    <xf numFmtId="49" fontId="48" fillId="0" borderId="0" xfId="5" applyNumberFormat="1" applyFont="1" applyFill="1" applyBorder="1" applyAlignment="1" applyProtection="1"/>
    <xf numFmtId="0" fontId="33" fillId="0" borderId="0" xfId="5" applyFont="1" applyFill="1" applyBorder="1" applyAlignment="1" applyProtection="1">
      <alignment horizontal="center" vertical="top" wrapText="1"/>
    </xf>
    <xf numFmtId="0" fontId="46" fillId="0" borderId="77" xfId="5" applyFont="1" applyFill="1" applyBorder="1" applyAlignment="1" applyProtection="1">
      <alignment horizontal="center" vertical="center"/>
    </xf>
    <xf numFmtId="0" fontId="46" fillId="0" borderId="0" xfId="5" applyFont="1" applyFill="1" applyBorder="1" applyAlignment="1" applyProtection="1">
      <alignment horizontal="center" vertical="center"/>
    </xf>
    <xf numFmtId="0" fontId="46" fillId="0" borderId="78" xfId="5" applyFont="1" applyFill="1" applyBorder="1" applyAlignment="1" applyProtection="1">
      <alignment horizontal="center" vertical="center"/>
    </xf>
    <xf numFmtId="49" fontId="50" fillId="0" borderId="77" xfId="5" applyNumberFormat="1" applyFont="1" applyFill="1" applyBorder="1" applyAlignment="1" applyProtection="1">
      <alignment horizontal="left" vertical="top" wrapText="1"/>
    </xf>
    <xf numFmtId="164" fontId="51" fillId="0" borderId="77" xfId="5" applyNumberFormat="1" applyFont="1" applyFill="1" applyBorder="1" applyAlignment="1" applyProtection="1">
      <alignment horizontal="center" vertical="center"/>
    </xf>
    <xf numFmtId="164" fontId="51" fillId="0" borderId="80" xfId="5" applyNumberFormat="1" applyFont="1" applyFill="1" applyBorder="1" applyAlignment="1" applyProtection="1">
      <alignment horizontal="center" vertical="center"/>
    </xf>
    <xf numFmtId="164" fontId="51" fillId="0" borderId="78" xfId="5" applyNumberFormat="1" applyFont="1" applyFill="1" applyBorder="1" applyAlignment="1" applyProtection="1">
      <alignment horizontal="center" vertical="center"/>
    </xf>
    <xf numFmtId="164" fontId="51" fillId="0" borderId="82" xfId="5" applyNumberFormat="1" applyFont="1" applyFill="1" applyBorder="1" applyAlignment="1" applyProtection="1">
      <alignment horizontal="center" vertical="center"/>
    </xf>
    <xf numFmtId="49" fontId="50" fillId="0" borderId="78" xfId="5" applyNumberFormat="1" applyFont="1" applyFill="1" applyBorder="1" applyAlignment="1" applyProtection="1"/>
    <xf numFmtId="0" fontId="52" fillId="0" borderId="83" xfId="5" applyNumberFormat="1" applyFont="1" applyFill="1" applyBorder="1" applyAlignment="1" applyProtection="1">
      <alignment horizontal="left"/>
    </xf>
    <xf numFmtId="0" fontId="43" fillId="0" borderId="83" xfId="5" applyFont="1" applyFill="1" applyBorder="1" applyAlignment="1" applyProtection="1">
      <alignment horizontal="center" vertical="center"/>
    </xf>
    <xf numFmtId="2" fontId="52" fillId="0" borderId="83" xfId="5" applyNumberFormat="1" applyFont="1" applyFill="1" applyBorder="1" applyAlignment="1" applyProtection="1">
      <alignment horizontal="left"/>
    </xf>
    <xf numFmtId="0" fontId="57" fillId="0" borderId="0" xfId="5" applyFont="1" applyFill="1" applyAlignment="1">
      <alignment horizontal="center" wrapText="1"/>
    </xf>
    <xf numFmtId="0" fontId="40" fillId="0" borderId="78" xfId="5" applyFont="1" applyFill="1" applyBorder="1" applyAlignment="1" applyProtection="1">
      <alignment horizontal="center" vertical="top" wrapText="1"/>
    </xf>
    <xf numFmtId="0" fontId="40" fillId="0" borderId="78" xfId="5" quotePrefix="1" applyFont="1" applyFill="1" applyBorder="1" applyAlignment="1" applyProtection="1">
      <alignment horizontal="center" vertical="top"/>
    </xf>
    <xf numFmtId="0" fontId="59" fillId="0" borderId="79" xfId="5" applyFont="1" applyFill="1" applyBorder="1" applyAlignment="1" applyProtection="1">
      <alignment horizontal="center" vertical="top"/>
      <protection locked="0"/>
    </xf>
    <xf numFmtId="0" fontId="59" fillId="0" borderId="77" xfId="5" applyFont="1" applyFill="1" applyBorder="1" applyAlignment="1" applyProtection="1">
      <alignment horizontal="center" vertical="top"/>
      <protection locked="0"/>
    </xf>
    <xf numFmtId="0" fontId="59" fillId="0" borderId="80" xfId="5" applyFont="1" applyFill="1" applyBorder="1" applyAlignment="1" applyProtection="1">
      <alignment horizontal="center" vertical="top"/>
      <protection locked="0"/>
    </xf>
    <xf numFmtId="0" fontId="59" fillId="0" borderId="84" xfId="5" applyFont="1" applyFill="1" applyBorder="1" applyAlignment="1" applyProtection="1">
      <alignment horizontal="center" vertical="top"/>
      <protection locked="0"/>
    </xf>
    <xf numFmtId="0" fontId="59" fillId="0" borderId="0" xfId="5" applyFont="1" applyFill="1" applyBorder="1" applyAlignment="1" applyProtection="1">
      <alignment horizontal="center" vertical="top"/>
      <protection locked="0"/>
    </xf>
    <xf numFmtId="0" fontId="59" fillId="0" borderId="85" xfId="5" applyFont="1" applyFill="1" applyBorder="1" applyAlignment="1" applyProtection="1">
      <alignment horizontal="center" vertical="top"/>
      <protection locked="0"/>
    </xf>
    <xf numFmtId="0" fontId="59" fillId="0" borderId="81" xfId="5" applyFont="1" applyFill="1" applyBorder="1" applyAlignment="1" applyProtection="1">
      <alignment horizontal="center" vertical="top"/>
      <protection locked="0"/>
    </xf>
    <xf numFmtId="0" fontId="59" fillId="0" borderId="78" xfId="5" applyFont="1" applyFill="1" applyBorder="1" applyAlignment="1" applyProtection="1">
      <alignment horizontal="center" vertical="top"/>
      <protection locked="0"/>
    </xf>
    <xf numFmtId="0" fontId="59" fillId="0" borderId="82" xfId="5" applyFont="1" applyFill="1" applyBorder="1" applyAlignment="1" applyProtection="1">
      <alignment horizontal="center" vertical="top"/>
      <protection locked="0"/>
    </xf>
    <xf numFmtId="0" fontId="16" fillId="0" borderId="0" xfId="5" applyFont="1" applyFill="1" applyAlignment="1" applyProtection="1">
      <alignment horizontal="center" vertical="top" wrapText="1"/>
      <protection locked="0"/>
    </xf>
    <xf numFmtId="0" fontId="16" fillId="0" borderId="0" xfId="5" applyFont="1" applyFill="1" applyAlignment="1" applyProtection="1">
      <alignment horizontal="center" vertical="top"/>
      <protection locked="0"/>
    </xf>
    <xf numFmtId="49" fontId="48" fillId="0" borderId="0" xfId="5" applyNumberFormat="1" applyFont="1" applyFill="1" applyBorder="1" applyAlignment="1" applyProtection="1">
      <alignment horizontal="left"/>
    </xf>
    <xf numFmtId="0" fontId="0" fillId="6" borderId="0" xfId="0" applyFill="1"/>
    <xf numFmtId="0" fontId="0" fillId="7" borderId="0" xfId="0" applyFill="1"/>
  </cellXfs>
  <cellStyles count="50">
    <cellStyle name="Euro" xfId="7"/>
    <cellStyle name="Euro 2" xfId="8"/>
    <cellStyle name="Euro_Compatbilité Restauration" xfId="9"/>
    <cellStyle name="Lien hypertexte" xfId="3" builtinId="8"/>
    <cellStyle name="Lien hypertexte 2" xfId="10"/>
    <cellStyle name="Lien hypertexte 3" xfId="11"/>
    <cellStyle name="Monétaire" xfId="1" builtinId="4"/>
    <cellStyle name="Monétaire 2" xfId="12"/>
    <cellStyle name="Monétaire 3" xfId="13"/>
    <cellStyle name="Normal" xfId="0" builtinId="0"/>
    <cellStyle name="Normal 10" xfId="14"/>
    <cellStyle name="Normal 11" xfId="15"/>
    <cellStyle name="Normal 12" xfId="16"/>
    <cellStyle name="Normal 13" xfId="17"/>
    <cellStyle name="Normal 14" xfId="18"/>
    <cellStyle name="Normal 15" xfId="19"/>
    <cellStyle name="Normal 16" xfId="20"/>
    <cellStyle name="Normal 17" xfId="21"/>
    <cellStyle name="Normal 18" xfId="22"/>
    <cellStyle name="Normal 19" xfId="23"/>
    <cellStyle name="Normal 2" xfId="2"/>
    <cellStyle name="Normal 2 2" xfId="4"/>
    <cellStyle name="Normal 2 3" xfId="24"/>
    <cellStyle name="Normal 20" xfId="25"/>
    <cellStyle name="Normal 21" xfId="26"/>
    <cellStyle name="Normal 22" xfId="27"/>
    <cellStyle name="Normal 23" xfId="28"/>
    <cellStyle name="Normal 24" xfId="29"/>
    <cellStyle name="Normal 25" xfId="30"/>
    <cellStyle name="Normal 26" xfId="31"/>
    <cellStyle name="Normal 27" xfId="32"/>
    <cellStyle name="Normal 28" xfId="33"/>
    <cellStyle name="Normal 29" xfId="34"/>
    <cellStyle name="Normal 3" xfId="35"/>
    <cellStyle name="Normal 3 2" xfId="36"/>
    <cellStyle name="Normal 30" xfId="37"/>
    <cellStyle name="Normal 31" xfId="38"/>
    <cellStyle name="Normal 32" xfId="39"/>
    <cellStyle name="Normal 33" xfId="40"/>
    <cellStyle name="Normal 34" xfId="41"/>
    <cellStyle name="Normal 35" xfId="42"/>
    <cellStyle name="Normal 36" xfId="43"/>
    <cellStyle name="Normal 37" xfId="44"/>
    <cellStyle name="Normal 4" xfId="45"/>
    <cellStyle name="Normal 5" xfId="46"/>
    <cellStyle name="Normal 6" xfId="47"/>
    <cellStyle name="Normal 7" xfId="48"/>
    <cellStyle name="Normal 8" xfId="49"/>
    <cellStyle name="Normal 9" xfId="5"/>
    <cellStyle name="Währung" xfId="6"/>
  </cellStyles>
  <dxfs count="41"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7CE"/>
        </patternFill>
      </fill>
    </dxf>
    <dxf>
      <font>
        <b/>
        <i val="0"/>
      </font>
      <fill>
        <patternFill>
          <bgColor theme="8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1</xdr:row>
      <xdr:rowOff>1949823</xdr:rowOff>
    </xdr:from>
    <xdr:to>
      <xdr:col>6</xdr:col>
      <xdr:colOff>0</xdr:colOff>
      <xdr:row>1</xdr:row>
      <xdr:rowOff>2252382</xdr:rowOff>
    </xdr:to>
    <xdr:sp macro="" textlink="">
      <xdr:nvSpPr>
        <xdr:cNvPr id="3" name="ZoneTexte 2"/>
        <xdr:cNvSpPr txBox="1"/>
      </xdr:nvSpPr>
      <xdr:spPr>
        <a:xfrm>
          <a:off x="601756" y="2159373"/>
          <a:ext cx="7846919" cy="302559"/>
        </a:xfrm>
        <a:prstGeom prst="rect">
          <a:avLst/>
        </a:prstGeom>
        <a:solidFill>
          <a:schemeClr val="lt1"/>
        </a:solidFill>
        <a:ln w="254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</a:rPr>
            <a:t>Identité / Coordonnées</a:t>
          </a:r>
          <a:r>
            <a:rPr lang="fr-FR" sz="1600" b="1" baseline="0">
              <a:solidFill>
                <a:schemeClr val="tx2">
                  <a:lumMod val="60000"/>
                  <a:lumOff val="40000"/>
                </a:schemeClr>
              </a:solidFill>
            </a:rPr>
            <a:t> de la résidence</a:t>
          </a:r>
          <a:endParaRPr lang="fr-FR" sz="1600" b="1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 editAs="absolute">
    <xdr:from>
      <xdr:col>4</xdr:col>
      <xdr:colOff>593911</xdr:colOff>
      <xdr:row>0</xdr:row>
      <xdr:rowOff>56029</xdr:rowOff>
    </xdr:from>
    <xdr:to>
      <xdr:col>5</xdr:col>
      <xdr:colOff>717175</xdr:colOff>
      <xdr:row>1</xdr:row>
      <xdr:rowOff>818029</xdr:rowOff>
    </xdr:to>
    <xdr:sp macro="[0]!Créer_mois_suivant" textlink="">
      <xdr:nvSpPr>
        <xdr:cNvPr id="4" name="Rectangle 3"/>
        <xdr:cNvSpPr/>
      </xdr:nvSpPr>
      <xdr:spPr>
        <a:xfrm>
          <a:off x="5899336" y="56029"/>
          <a:ext cx="1694889" cy="97155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Créer fichier du </a:t>
          </a:r>
          <a:r>
            <a:rPr lang="fr-FR" sz="1600" b="1" baseline="0"/>
            <a:t> mois suivant</a:t>
          </a:r>
          <a:endParaRPr lang="fr-FR" sz="1600" b="1"/>
        </a:p>
      </xdr:txBody>
    </xdr:sp>
    <xdr:clientData fPrintsWithSheet="0"/>
  </xdr:twoCellAnchor>
  <xdr:twoCellAnchor>
    <xdr:from>
      <xdr:col>1</xdr:col>
      <xdr:colOff>11212</xdr:colOff>
      <xdr:row>0</xdr:row>
      <xdr:rowOff>56029</xdr:rowOff>
    </xdr:from>
    <xdr:to>
      <xdr:col>4</xdr:col>
      <xdr:colOff>448241</xdr:colOff>
      <xdr:row>1</xdr:row>
      <xdr:rowOff>1861853</xdr:rowOff>
    </xdr:to>
    <xdr:grpSp>
      <xdr:nvGrpSpPr>
        <xdr:cNvPr id="5" name="Groupe 4"/>
        <xdr:cNvGrpSpPr/>
      </xdr:nvGrpSpPr>
      <xdr:grpSpPr>
        <a:xfrm>
          <a:off x="605124" y="56029"/>
          <a:ext cx="5143499" cy="2018736"/>
          <a:chOff x="14859000" y="2521324"/>
          <a:chExt cx="5143499" cy="2018736"/>
        </a:xfrm>
      </xdr:grpSpPr>
      <xdr:grpSp>
        <xdr:nvGrpSpPr>
          <xdr:cNvPr id="6" name="Groupe 14"/>
          <xdr:cNvGrpSpPr/>
        </xdr:nvGrpSpPr>
        <xdr:grpSpPr>
          <a:xfrm>
            <a:off x="14859000" y="2521324"/>
            <a:ext cx="5143499" cy="997325"/>
            <a:chOff x="9132794" y="672353"/>
            <a:chExt cx="5143499" cy="997325"/>
          </a:xfrm>
        </xdr:grpSpPr>
        <xdr:grpSp>
          <xdr:nvGrpSpPr>
            <xdr:cNvPr id="16" name="Groupe 5"/>
            <xdr:cNvGrpSpPr/>
          </xdr:nvGrpSpPr>
          <xdr:grpSpPr>
            <a:xfrm>
              <a:off x="9132794" y="672353"/>
              <a:ext cx="5143493" cy="997325"/>
              <a:chOff x="11732559" y="78440"/>
              <a:chExt cx="5143493" cy="997325"/>
            </a:xfrm>
          </xdr:grpSpPr>
          <xdr:sp macro="[0]!goto_Facturation" textlink="">
            <xdr:nvSpPr>
              <xdr:cNvPr id="18" name="Rectangle 17"/>
              <xdr:cNvSpPr/>
            </xdr:nvSpPr>
            <xdr:spPr>
              <a:xfrm>
                <a:off x="15183964" y="78440"/>
                <a:ext cx="1692088" cy="481853"/>
              </a:xfrm>
              <a:prstGeom prst="rect">
                <a:avLst/>
              </a:prstGeom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200" b="1"/>
                  <a:t>Facturation</a:t>
                </a:r>
              </a:p>
            </xdr:txBody>
          </xdr:sp>
          <xdr:grpSp>
            <xdr:nvGrpSpPr>
              <xdr:cNvPr id="19" name="Groupe 17"/>
              <xdr:cNvGrpSpPr/>
            </xdr:nvGrpSpPr>
            <xdr:grpSpPr>
              <a:xfrm>
                <a:off x="11732559" y="78442"/>
                <a:ext cx="3417786" cy="997323"/>
                <a:chOff x="19150853" y="0"/>
                <a:chExt cx="3417786" cy="997323"/>
              </a:xfrm>
            </xdr:grpSpPr>
            <xdr:sp macro="[0]!goto_Calendrier_et_repas_à_thème" textlink="">
              <xdr:nvSpPr>
                <xdr:cNvPr id="20" name="Rectangle 19"/>
                <xdr:cNvSpPr/>
              </xdr:nvSpPr>
              <xdr:spPr>
                <a:xfrm>
                  <a:off x="19150853" y="51547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Calendrier des repas à thème</a:t>
                  </a:r>
                </a:p>
              </xdr:txBody>
            </xdr:sp>
            <xdr:sp macro="[0]!goto_menu_du_mois" textlink="">
              <xdr:nvSpPr>
                <xdr:cNvPr id="21" name="Rectangle 20"/>
                <xdr:cNvSpPr/>
              </xdr:nvSpPr>
              <xdr:spPr>
                <a:xfrm>
                  <a:off x="19150853" y="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Menus</a:t>
                  </a:r>
                  <a:r>
                    <a:rPr lang="fr-FR" sz="1200" b="1" baseline="0"/>
                    <a:t> du mois</a:t>
                  </a:r>
                  <a:endParaRPr lang="fr-FR" sz="1200" b="1"/>
                </a:p>
              </xdr:txBody>
            </xdr:sp>
            <xdr:sp macro="[0]!goto_Fiche_Recap_Agent_de_Service" textlink="">
              <xdr:nvSpPr>
                <xdr:cNvPr id="22" name="Rectangle 21"/>
                <xdr:cNvSpPr/>
              </xdr:nvSpPr>
              <xdr:spPr>
                <a:xfrm>
                  <a:off x="20876551" y="51547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Fiche Agents de service</a:t>
                  </a:r>
                </a:p>
              </xdr:txBody>
            </xdr:sp>
            <xdr:sp macro="[0]!goto_saisie" textlink="">
              <xdr:nvSpPr>
                <xdr:cNvPr id="23" name="Rectangle 22"/>
                <xdr:cNvSpPr/>
              </xdr:nvSpPr>
              <xdr:spPr>
                <a:xfrm>
                  <a:off x="20876551" y="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SAISIE</a:t>
                  </a:r>
                </a:p>
              </xdr:txBody>
            </xdr:sp>
          </xdr:grpSp>
        </xdr:grpSp>
        <xdr:sp macro="[0]!goto_JV" textlink="">
          <xdr:nvSpPr>
            <xdr:cNvPr id="17" name="Rectangle 16"/>
            <xdr:cNvSpPr/>
          </xdr:nvSpPr>
          <xdr:spPr>
            <a:xfrm>
              <a:off x="12584205" y="1187823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Journal des ventes et quantités Atlas</a:t>
              </a:r>
            </a:p>
          </xdr:txBody>
        </xdr:sp>
      </xdr:grpSp>
      <xdr:grpSp>
        <xdr:nvGrpSpPr>
          <xdr:cNvPr id="7" name="Groupe 23"/>
          <xdr:cNvGrpSpPr/>
        </xdr:nvGrpSpPr>
        <xdr:grpSpPr>
          <a:xfrm>
            <a:off x="14859000" y="3552260"/>
            <a:ext cx="5143499" cy="987800"/>
            <a:chOff x="9132794" y="672353"/>
            <a:chExt cx="5143499" cy="997325"/>
          </a:xfrm>
        </xdr:grpSpPr>
        <xdr:grpSp>
          <xdr:nvGrpSpPr>
            <xdr:cNvPr id="8" name="Groupe 5"/>
            <xdr:cNvGrpSpPr/>
          </xdr:nvGrpSpPr>
          <xdr:grpSpPr>
            <a:xfrm>
              <a:off x="9132794" y="672353"/>
              <a:ext cx="5143493" cy="997325"/>
              <a:chOff x="11732559" y="78440"/>
              <a:chExt cx="5143493" cy="997325"/>
            </a:xfrm>
          </xdr:grpSpPr>
          <xdr:sp macro="[0]!goto_evolution_consommation" textlink="">
            <xdr:nvSpPr>
              <xdr:cNvPr id="10" name="Rectangle 9"/>
              <xdr:cNvSpPr/>
            </xdr:nvSpPr>
            <xdr:spPr>
              <a:xfrm>
                <a:off x="15183964" y="78440"/>
                <a:ext cx="1692088" cy="481853"/>
              </a:xfrm>
              <a:prstGeom prst="rect">
                <a:avLst/>
              </a:prstGeom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200" b="1"/>
                  <a:t>Evolution de l a consommation</a:t>
                </a:r>
              </a:p>
            </xdr:txBody>
          </xdr:sp>
          <xdr:grpSp>
            <xdr:nvGrpSpPr>
              <xdr:cNvPr id="11" name="Groupe 17"/>
              <xdr:cNvGrpSpPr/>
            </xdr:nvGrpSpPr>
            <xdr:grpSpPr>
              <a:xfrm>
                <a:off x="11732559" y="78442"/>
                <a:ext cx="3417786" cy="997323"/>
                <a:chOff x="19150853" y="0"/>
                <a:chExt cx="3417786" cy="997323"/>
              </a:xfrm>
            </xdr:grpSpPr>
            <xdr:sp macro="[0]!goto_coupon2" textlink="">
              <xdr:nvSpPr>
                <xdr:cNvPr id="12" name="Rectangle 11"/>
                <xdr:cNvSpPr/>
              </xdr:nvSpPr>
              <xdr:spPr>
                <a:xfrm>
                  <a:off x="19150853" y="51547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Coupon 2</a:t>
                  </a:r>
                </a:p>
              </xdr:txBody>
            </xdr:sp>
            <xdr:sp macro="[0]!goto_coupon1" textlink="">
              <xdr:nvSpPr>
                <xdr:cNvPr id="13" name="Rectangle 12"/>
                <xdr:cNvSpPr/>
              </xdr:nvSpPr>
              <xdr:spPr>
                <a:xfrm>
                  <a:off x="19150853" y="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Coupon</a:t>
                  </a:r>
                  <a:r>
                    <a:rPr lang="fr-FR" sz="1200" b="1" baseline="0"/>
                    <a:t> 1</a:t>
                  </a:r>
                  <a:endParaRPr lang="fr-FR" sz="1200" b="1"/>
                </a:p>
              </xdr:txBody>
            </xdr:sp>
            <xdr:sp macro="[0]!goto_BC_INGRED" textlink="">
              <xdr:nvSpPr>
                <xdr:cNvPr id="14" name="Rectangle 13"/>
                <xdr:cNvSpPr/>
              </xdr:nvSpPr>
              <xdr:spPr>
                <a:xfrm>
                  <a:off x="20876551" y="51547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Commande</a:t>
                  </a:r>
                  <a:r>
                    <a:rPr lang="fr-FR" sz="1200" b="1" baseline="0"/>
                    <a:t> d'ingrédients</a:t>
                  </a:r>
                  <a:endParaRPr lang="fr-FR" sz="1200" b="1"/>
                </a:p>
              </xdr:txBody>
            </xdr:sp>
            <xdr:sp macro="[0]!goto_BC_Sogeres" textlink="">
              <xdr:nvSpPr>
                <xdr:cNvPr id="15" name="Rectangle 14"/>
                <xdr:cNvSpPr/>
              </xdr:nvSpPr>
              <xdr:spPr>
                <a:xfrm>
                  <a:off x="20876551" y="0"/>
                  <a:ext cx="1692088" cy="481853"/>
                </a:xfrm>
                <a:prstGeom prst="rect">
                  <a:avLst/>
                </a:prstGeom>
              </xdr:spPr>
              <xdr:style>
                <a:lnRef idx="1">
                  <a:schemeClr val="accent1"/>
                </a:lnRef>
                <a:fillRef idx="3">
                  <a:schemeClr val="accent1"/>
                </a:fillRef>
                <a:effectRef idx="2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200" b="1"/>
                    <a:t>Bon</a:t>
                  </a:r>
                  <a:r>
                    <a:rPr lang="fr-FR" sz="1200" b="1" baseline="0"/>
                    <a:t> de commande</a:t>
                  </a:r>
                  <a:endParaRPr lang="fr-FR" sz="1200" b="1"/>
                </a:p>
              </xdr:txBody>
            </xdr:sp>
          </xdr:grpSp>
        </xdr:grpSp>
        <xdr:sp macro="[0]!validation_données_Wkd_en_normal_et_lgt_36choix" textlink="">
          <xdr:nvSpPr>
            <xdr:cNvPr id="9" name="Rectangle 8"/>
            <xdr:cNvSpPr/>
          </xdr:nvSpPr>
          <xdr:spPr>
            <a:xfrm>
              <a:off x="12584205" y="1187823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Fiche Agents</a:t>
              </a:r>
              <a:r>
                <a:rPr lang="fr-FR" sz="1200" b="1" baseline="0"/>
                <a:t> produits divers</a:t>
              </a:r>
              <a:endParaRPr lang="fr-FR" sz="1200" b="1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175292</xdr:colOff>
      <xdr:row>0</xdr:row>
      <xdr:rowOff>175293</xdr:rowOff>
    </xdr:from>
    <xdr:to>
      <xdr:col>2</xdr:col>
      <xdr:colOff>556961</xdr:colOff>
      <xdr:row>0</xdr:row>
      <xdr:rowOff>549090</xdr:rowOff>
    </xdr:to>
    <xdr:pic macro="[0]!goto_ficheinfo"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6167" y="175293"/>
          <a:ext cx="381669" cy="373797"/>
        </a:xfrm>
        <a:prstGeom prst="rect">
          <a:avLst/>
        </a:prstGeom>
        <a:noFill/>
      </xdr:spPr>
    </xdr:pic>
    <xdr:clientData fPrintsWithSheet="0"/>
  </xdr:twoCellAnchor>
  <xdr:twoCellAnchor editAs="absolute">
    <xdr:from>
      <xdr:col>23</xdr:col>
      <xdr:colOff>369788</xdr:colOff>
      <xdr:row>0</xdr:row>
      <xdr:rowOff>33618</xdr:rowOff>
    </xdr:from>
    <xdr:to>
      <xdr:col>29</xdr:col>
      <xdr:colOff>504261</xdr:colOff>
      <xdr:row>0</xdr:row>
      <xdr:rowOff>818030</xdr:rowOff>
    </xdr:to>
    <xdr:sp macro="" textlink="">
      <xdr:nvSpPr>
        <xdr:cNvPr id="4" name="ZoneTexte 3"/>
        <xdr:cNvSpPr txBox="1"/>
      </xdr:nvSpPr>
      <xdr:spPr>
        <a:xfrm>
          <a:off x="12870510" y="33618"/>
          <a:ext cx="6254566" cy="784412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Une fois les chèques réceptionnés, cliquez sur "Mode Bordereau", puis imprimer la feuille à envoyer au service comptabilité</a:t>
          </a:r>
          <a:r>
            <a:rPr lang="fr-FR" sz="1400" baseline="0"/>
            <a:t> avec un borderau rose. Le bordereau doit seulement comporter le nom de la résidence + date + nombre de chèques et total.</a:t>
          </a:r>
          <a:endParaRPr lang="fr-FR" sz="1400"/>
        </a:p>
      </xdr:txBody>
    </xdr:sp>
    <xdr:clientData fPrintsWithSheet="0"/>
  </xdr:twoCellAnchor>
  <xdr:twoCellAnchor editAs="absolute">
    <xdr:from>
      <xdr:col>11</xdr:col>
      <xdr:colOff>649944</xdr:colOff>
      <xdr:row>0</xdr:row>
      <xdr:rowOff>33620</xdr:rowOff>
    </xdr:from>
    <xdr:to>
      <xdr:col>23</xdr:col>
      <xdr:colOff>257736</xdr:colOff>
      <xdr:row>0</xdr:row>
      <xdr:rowOff>818030</xdr:rowOff>
    </xdr:to>
    <xdr:sp macro="" textlink="">
      <xdr:nvSpPr>
        <xdr:cNvPr id="5" name="ZoneTexte 4"/>
        <xdr:cNvSpPr txBox="1"/>
      </xdr:nvSpPr>
      <xdr:spPr>
        <a:xfrm>
          <a:off x="11242864" y="33620"/>
          <a:ext cx="1515594" cy="784410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Cliquer sur le total</a:t>
          </a:r>
          <a:r>
            <a:rPr lang="fr-FR" sz="1400" baseline="0"/>
            <a:t> d'une ligne pour créer une facture.</a:t>
          </a:r>
          <a:endParaRPr lang="fr-FR" sz="1400"/>
        </a:p>
      </xdr:txBody>
    </xdr:sp>
    <xdr:clientData fPrintsWithSheet="0"/>
  </xdr:twoCellAnchor>
  <xdr:twoCellAnchor editAs="absolute">
    <xdr:from>
      <xdr:col>2</xdr:col>
      <xdr:colOff>784413</xdr:colOff>
      <xdr:row>0</xdr:row>
      <xdr:rowOff>112059</xdr:rowOff>
    </xdr:from>
    <xdr:to>
      <xdr:col>9</xdr:col>
      <xdr:colOff>280141</xdr:colOff>
      <xdr:row>0</xdr:row>
      <xdr:rowOff>1109384</xdr:rowOff>
    </xdr:to>
    <xdr:grpSp>
      <xdr:nvGrpSpPr>
        <xdr:cNvPr id="6" name="Groupe 5"/>
        <xdr:cNvGrpSpPr/>
      </xdr:nvGrpSpPr>
      <xdr:grpSpPr>
        <a:xfrm>
          <a:off x="3978089" y="112059"/>
          <a:ext cx="5143493" cy="997325"/>
          <a:chOff x="11732559" y="78440"/>
          <a:chExt cx="5143493" cy="997325"/>
        </a:xfrm>
      </xdr:grpSpPr>
      <xdr:sp macro="[0]!Feuil15.PrintAll" textlink="">
        <xdr:nvSpPr>
          <xdr:cNvPr id="7" name="Rectangle 6"/>
          <xdr:cNvSpPr/>
        </xdr:nvSpPr>
        <xdr:spPr>
          <a:xfrm>
            <a:off x="15183964" y="78440"/>
            <a:ext cx="1692088" cy="481853"/>
          </a:xfrm>
          <a:prstGeom prst="rect">
            <a:avLst/>
          </a:prstGeom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/>
              <a:t>Imprimer toutes les factures &gt; 0€</a:t>
            </a:r>
          </a:p>
        </xdr:txBody>
      </xdr:sp>
      <xdr:grpSp>
        <xdr:nvGrpSpPr>
          <xdr:cNvPr id="8" name="Groupe 17"/>
          <xdr:cNvGrpSpPr/>
        </xdr:nvGrpSpPr>
        <xdr:grpSpPr>
          <a:xfrm>
            <a:off x="11732559" y="78442"/>
            <a:ext cx="3417786" cy="997323"/>
            <a:chOff x="19150853" y="0"/>
            <a:chExt cx="3417786" cy="997323"/>
          </a:xfrm>
        </xdr:grpSpPr>
        <xdr:sp macro="[0]!Afficher_fact" textlink="">
          <xdr:nvSpPr>
            <xdr:cNvPr id="9" name="Rectangle 8"/>
            <xdr:cNvSpPr/>
          </xdr:nvSpPr>
          <xdr:spPr>
            <a:xfrm>
              <a:off x="19150853" y="51547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Afficher toutes les colonnes de saisie</a:t>
              </a:r>
            </a:p>
          </xdr:txBody>
        </xdr:sp>
        <xdr:sp macro="[0]!Bordereau" textlink="">
          <xdr:nvSpPr>
            <xdr:cNvPr id="10" name="Rectangle 9"/>
            <xdr:cNvSpPr/>
          </xdr:nvSpPr>
          <xdr:spPr>
            <a:xfrm>
              <a:off x="19150853" y="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Mode Bordereau</a:t>
              </a:r>
            </a:p>
          </xdr:txBody>
        </xdr:sp>
        <xdr:sp macro="[0]!masquerlignefact0€" textlink="">
          <xdr:nvSpPr>
            <xdr:cNvPr id="11" name="Rectangle 10"/>
            <xdr:cNvSpPr/>
          </xdr:nvSpPr>
          <xdr:spPr>
            <a:xfrm>
              <a:off x="20876551" y="51547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Masquer lignes </a:t>
              </a:r>
              <a:r>
                <a:rPr lang="fr-FR" sz="1200" b="1" baseline="0"/>
                <a:t> à 0€</a:t>
              </a:r>
              <a:endParaRPr lang="fr-FR" sz="1200" b="1"/>
            </a:p>
          </xdr:txBody>
        </xdr:sp>
        <xdr:sp macro="[0]!affichertouteslignesfact" textlink="">
          <xdr:nvSpPr>
            <xdr:cNvPr id="12" name="Rectangle 11"/>
            <xdr:cNvSpPr/>
          </xdr:nvSpPr>
          <xdr:spPr>
            <a:xfrm>
              <a:off x="20876551" y="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Afficher toutes les lignes</a:t>
              </a:r>
            </a:p>
          </xdr:txBody>
        </xdr:sp>
      </xdr:grpSp>
    </xdr:grpSp>
    <xdr:clientData fPrintsWithSheet="0"/>
  </xdr:twoCellAnchor>
  <xdr:twoCellAnchor editAs="absolute">
    <xdr:from>
      <xdr:col>9</xdr:col>
      <xdr:colOff>414620</xdr:colOff>
      <xdr:row>0</xdr:row>
      <xdr:rowOff>33619</xdr:rowOff>
    </xdr:from>
    <xdr:to>
      <xdr:col>11</xdr:col>
      <xdr:colOff>526677</xdr:colOff>
      <xdr:row>0</xdr:row>
      <xdr:rowOff>818029</xdr:rowOff>
    </xdr:to>
    <xdr:sp macro="" textlink="">
      <xdr:nvSpPr>
        <xdr:cNvPr id="13" name="ZoneTexte 12"/>
        <xdr:cNvSpPr txBox="1"/>
      </xdr:nvSpPr>
      <xdr:spPr>
        <a:xfrm>
          <a:off x="9233649" y="33619"/>
          <a:ext cx="1885948" cy="784410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* = entêtes modifiables (ils apparaissent dans la facture)</a:t>
          </a:r>
        </a:p>
      </xdr:txBody>
    </xdr:sp>
    <xdr:clientData fPrintsWithSheet="0"/>
  </xdr:twoCellAnchor>
  <xdr:twoCellAnchor>
    <xdr:from>
      <xdr:col>29</xdr:col>
      <xdr:colOff>806824</xdr:colOff>
      <xdr:row>0</xdr:row>
      <xdr:rowOff>1053353</xdr:rowOff>
    </xdr:from>
    <xdr:to>
      <xdr:col>31</xdr:col>
      <xdr:colOff>246529</xdr:colOff>
      <xdr:row>1</xdr:row>
      <xdr:rowOff>560290</xdr:rowOff>
    </xdr:to>
    <xdr:sp macro="" textlink="">
      <xdr:nvSpPr>
        <xdr:cNvPr id="14" name="ZoneTexte 13"/>
        <xdr:cNvSpPr txBox="1"/>
      </xdr:nvSpPr>
      <xdr:spPr>
        <a:xfrm>
          <a:off x="9188824" y="1053353"/>
          <a:ext cx="1516155" cy="783287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aseline="0"/>
            <a:t>Inscrire le montant attendu pour le suivi des virements au service comptable</a:t>
          </a:r>
          <a:endParaRPr lang="fr-FR" sz="1100"/>
        </a:p>
      </xdr:txBody>
    </xdr:sp>
    <xdr:clientData fPrintsWithSheet="0"/>
  </xdr:twoCellAnchor>
  <xdr:twoCellAnchor>
    <xdr:from>
      <xdr:col>30</xdr:col>
      <xdr:colOff>448234</xdr:colOff>
      <xdr:row>1</xdr:row>
      <xdr:rowOff>571500</xdr:rowOff>
    </xdr:from>
    <xdr:to>
      <xdr:col>30</xdr:col>
      <xdr:colOff>605116</xdr:colOff>
      <xdr:row>2</xdr:row>
      <xdr:rowOff>0</xdr:rowOff>
    </xdr:to>
    <xdr:sp macro="" textlink="">
      <xdr:nvSpPr>
        <xdr:cNvPr id="15" name="Flèche vers le bas 14"/>
        <xdr:cNvSpPr/>
      </xdr:nvSpPr>
      <xdr:spPr>
        <a:xfrm>
          <a:off x="9868459" y="1847850"/>
          <a:ext cx="156882" cy="257175"/>
        </a:xfrm>
        <a:prstGeom prst="down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absolute">
    <xdr:from>
      <xdr:col>7</xdr:col>
      <xdr:colOff>201706</xdr:colOff>
      <xdr:row>0</xdr:row>
      <xdr:rowOff>627529</xdr:rowOff>
    </xdr:from>
    <xdr:to>
      <xdr:col>9</xdr:col>
      <xdr:colOff>280147</xdr:colOff>
      <xdr:row>0</xdr:row>
      <xdr:rowOff>1109382</xdr:rowOff>
    </xdr:to>
    <xdr:sp macro="[0]!imprimer_bordereauFact" textlink="">
      <xdr:nvSpPr>
        <xdr:cNvPr id="16" name="Rectangle 15"/>
        <xdr:cNvSpPr/>
      </xdr:nvSpPr>
      <xdr:spPr>
        <a:xfrm>
          <a:off x="7411010" y="627529"/>
          <a:ext cx="1688166" cy="48185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Imprimer le bordereau</a:t>
          </a:r>
        </a:p>
      </xdr:txBody>
    </xdr:sp>
    <xdr:clientData fPrintsWithSheet="0"/>
  </xdr:twoCellAnchor>
  <xdr:twoCellAnchor>
    <xdr:from>
      <xdr:col>25</xdr:col>
      <xdr:colOff>56029</xdr:colOff>
      <xdr:row>1</xdr:row>
      <xdr:rowOff>504263</xdr:rowOff>
    </xdr:from>
    <xdr:to>
      <xdr:col>27</xdr:col>
      <xdr:colOff>986117</xdr:colOff>
      <xdr:row>1</xdr:row>
      <xdr:rowOff>739586</xdr:rowOff>
    </xdr:to>
    <xdr:sp macro="" textlink="">
      <xdr:nvSpPr>
        <xdr:cNvPr id="17" name="ZoneTexte 16"/>
        <xdr:cNvSpPr txBox="1"/>
      </xdr:nvSpPr>
      <xdr:spPr>
        <a:xfrm>
          <a:off x="4285129" y="1780613"/>
          <a:ext cx="3006538" cy="235323"/>
        </a:xfrm>
        <a:prstGeom prst="rect">
          <a:avLst/>
        </a:prstGeom>
        <a:solidFill>
          <a:schemeClr val="lt1"/>
        </a:solidFill>
        <a:ln w="127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aseline="0"/>
            <a:t>(notez le montant dans la ou les colonnes)</a:t>
          </a:r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175292</xdr:colOff>
      <xdr:row>0</xdr:row>
      <xdr:rowOff>175293</xdr:rowOff>
    </xdr:from>
    <xdr:to>
      <xdr:col>2</xdr:col>
      <xdr:colOff>556961</xdr:colOff>
      <xdr:row>0</xdr:row>
      <xdr:rowOff>549090</xdr:rowOff>
    </xdr:to>
    <xdr:pic macro="[0]!goto_ficheinfo"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6167" y="175293"/>
          <a:ext cx="381669" cy="373797"/>
        </a:xfrm>
        <a:prstGeom prst="rect">
          <a:avLst/>
        </a:prstGeom>
        <a:noFill/>
      </xdr:spPr>
    </xdr:pic>
    <xdr:clientData fPrintsWithSheet="0"/>
  </xdr:twoCellAnchor>
  <xdr:twoCellAnchor editAs="absolute">
    <xdr:from>
      <xdr:col>23</xdr:col>
      <xdr:colOff>369788</xdr:colOff>
      <xdr:row>0</xdr:row>
      <xdr:rowOff>33618</xdr:rowOff>
    </xdr:from>
    <xdr:to>
      <xdr:col>29</xdr:col>
      <xdr:colOff>504261</xdr:colOff>
      <xdr:row>0</xdr:row>
      <xdr:rowOff>818030</xdr:rowOff>
    </xdr:to>
    <xdr:sp macro="" textlink="">
      <xdr:nvSpPr>
        <xdr:cNvPr id="4" name="ZoneTexte 3"/>
        <xdr:cNvSpPr txBox="1"/>
      </xdr:nvSpPr>
      <xdr:spPr>
        <a:xfrm>
          <a:off x="12870510" y="33618"/>
          <a:ext cx="6254566" cy="784412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Une fois les chèques réceptionnés, cliquez sur "Mode Bordereau", puis imprimer la feuille à envoyer au service comptabilité</a:t>
          </a:r>
          <a:r>
            <a:rPr lang="fr-FR" sz="1400" baseline="0"/>
            <a:t> avec un borderau rose. Le bordereau doit seulement comporter le nom de la résidence + date + nombre de chèques et total.</a:t>
          </a:r>
          <a:endParaRPr lang="fr-FR" sz="1400"/>
        </a:p>
      </xdr:txBody>
    </xdr:sp>
    <xdr:clientData fPrintsWithSheet="0"/>
  </xdr:twoCellAnchor>
  <xdr:twoCellAnchor editAs="absolute">
    <xdr:from>
      <xdr:col>11</xdr:col>
      <xdr:colOff>649944</xdr:colOff>
      <xdr:row>0</xdr:row>
      <xdr:rowOff>33620</xdr:rowOff>
    </xdr:from>
    <xdr:to>
      <xdr:col>23</xdr:col>
      <xdr:colOff>257736</xdr:colOff>
      <xdr:row>0</xdr:row>
      <xdr:rowOff>818030</xdr:rowOff>
    </xdr:to>
    <xdr:sp macro="" textlink="">
      <xdr:nvSpPr>
        <xdr:cNvPr id="5" name="ZoneTexte 4"/>
        <xdr:cNvSpPr txBox="1"/>
      </xdr:nvSpPr>
      <xdr:spPr>
        <a:xfrm>
          <a:off x="11242864" y="33620"/>
          <a:ext cx="1515594" cy="784410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Cliquer sur le total</a:t>
          </a:r>
          <a:r>
            <a:rPr lang="fr-FR" sz="1400" baseline="0"/>
            <a:t> d'une ligne pour créer une facture.</a:t>
          </a:r>
          <a:endParaRPr lang="fr-FR" sz="1400"/>
        </a:p>
      </xdr:txBody>
    </xdr:sp>
    <xdr:clientData fPrintsWithSheet="0"/>
  </xdr:twoCellAnchor>
  <xdr:twoCellAnchor editAs="absolute">
    <xdr:from>
      <xdr:col>2</xdr:col>
      <xdr:colOff>784413</xdr:colOff>
      <xdr:row>0</xdr:row>
      <xdr:rowOff>112059</xdr:rowOff>
    </xdr:from>
    <xdr:to>
      <xdr:col>9</xdr:col>
      <xdr:colOff>280141</xdr:colOff>
      <xdr:row>0</xdr:row>
      <xdr:rowOff>1109384</xdr:rowOff>
    </xdr:to>
    <xdr:grpSp>
      <xdr:nvGrpSpPr>
        <xdr:cNvPr id="6" name="Groupe 5"/>
        <xdr:cNvGrpSpPr/>
      </xdr:nvGrpSpPr>
      <xdr:grpSpPr>
        <a:xfrm>
          <a:off x="3978089" y="112059"/>
          <a:ext cx="5143493" cy="997325"/>
          <a:chOff x="11732559" y="78440"/>
          <a:chExt cx="5143493" cy="997325"/>
        </a:xfrm>
      </xdr:grpSpPr>
      <xdr:sp macro="[0]!Feuil15.PrintAll" textlink="">
        <xdr:nvSpPr>
          <xdr:cNvPr id="7" name="Rectangle 6"/>
          <xdr:cNvSpPr/>
        </xdr:nvSpPr>
        <xdr:spPr>
          <a:xfrm>
            <a:off x="15183964" y="78440"/>
            <a:ext cx="1692088" cy="481853"/>
          </a:xfrm>
          <a:prstGeom prst="rect">
            <a:avLst/>
          </a:prstGeom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/>
              <a:t>Imprimer toutes les factures &gt; 0€</a:t>
            </a:r>
          </a:p>
        </xdr:txBody>
      </xdr:sp>
      <xdr:grpSp>
        <xdr:nvGrpSpPr>
          <xdr:cNvPr id="8" name="Groupe 17"/>
          <xdr:cNvGrpSpPr/>
        </xdr:nvGrpSpPr>
        <xdr:grpSpPr>
          <a:xfrm>
            <a:off x="11732559" y="78442"/>
            <a:ext cx="3417786" cy="997323"/>
            <a:chOff x="19150853" y="0"/>
            <a:chExt cx="3417786" cy="997323"/>
          </a:xfrm>
        </xdr:grpSpPr>
        <xdr:sp macro="[0]!Afficher_fact" textlink="">
          <xdr:nvSpPr>
            <xdr:cNvPr id="9" name="Rectangle 8"/>
            <xdr:cNvSpPr/>
          </xdr:nvSpPr>
          <xdr:spPr>
            <a:xfrm>
              <a:off x="19150853" y="51547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Afficher toutes les colonnes de saisie</a:t>
              </a:r>
            </a:p>
          </xdr:txBody>
        </xdr:sp>
        <xdr:sp macro="[0]!Bordereau" textlink="">
          <xdr:nvSpPr>
            <xdr:cNvPr id="10" name="Rectangle 9"/>
            <xdr:cNvSpPr/>
          </xdr:nvSpPr>
          <xdr:spPr>
            <a:xfrm>
              <a:off x="19150853" y="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Mode Bordereau</a:t>
              </a:r>
            </a:p>
          </xdr:txBody>
        </xdr:sp>
        <xdr:sp macro="[0]!masquerlignefact0€" textlink="">
          <xdr:nvSpPr>
            <xdr:cNvPr id="11" name="Rectangle 10"/>
            <xdr:cNvSpPr/>
          </xdr:nvSpPr>
          <xdr:spPr>
            <a:xfrm>
              <a:off x="20876551" y="51547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Masquer lignes </a:t>
              </a:r>
              <a:r>
                <a:rPr lang="fr-FR" sz="1200" b="1" baseline="0"/>
                <a:t> à 0€</a:t>
              </a:r>
              <a:endParaRPr lang="fr-FR" sz="1200" b="1"/>
            </a:p>
          </xdr:txBody>
        </xdr:sp>
        <xdr:sp macro="[0]!affichertouteslignesfact" textlink="">
          <xdr:nvSpPr>
            <xdr:cNvPr id="12" name="Rectangle 11"/>
            <xdr:cNvSpPr/>
          </xdr:nvSpPr>
          <xdr:spPr>
            <a:xfrm>
              <a:off x="20876551" y="0"/>
              <a:ext cx="1692088" cy="481853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/>
                <a:t>Afficher toutes les lignes</a:t>
              </a:r>
            </a:p>
          </xdr:txBody>
        </xdr:sp>
      </xdr:grpSp>
    </xdr:grpSp>
    <xdr:clientData fPrintsWithSheet="0"/>
  </xdr:twoCellAnchor>
  <xdr:twoCellAnchor editAs="absolute">
    <xdr:from>
      <xdr:col>9</xdr:col>
      <xdr:colOff>414620</xdr:colOff>
      <xdr:row>0</xdr:row>
      <xdr:rowOff>33619</xdr:rowOff>
    </xdr:from>
    <xdr:to>
      <xdr:col>11</xdr:col>
      <xdr:colOff>526677</xdr:colOff>
      <xdr:row>0</xdr:row>
      <xdr:rowOff>818029</xdr:rowOff>
    </xdr:to>
    <xdr:sp macro="" textlink="">
      <xdr:nvSpPr>
        <xdr:cNvPr id="13" name="ZoneTexte 12"/>
        <xdr:cNvSpPr txBox="1"/>
      </xdr:nvSpPr>
      <xdr:spPr>
        <a:xfrm>
          <a:off x="9233649" y="33619"/>
          <a:ext cx="1885948" cy="784410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* = entêtes modifiables (ils apparaissent dans la facture)</a:t>
          </a:r>
        </a:p>
      </xdr:txBody>
    </xdr:sp>
    <xdr:clientData fPrintsWithSheet="0"/>
  </xdr:twoCellAnchor>
  <xdr:twoCellAnchor>
    <xdr:from>
      <xdr:col>29</xdr:col>
      <xdr:colOff>806824</xdr:colOff>
      <xdr:row>0</xdr:row>
      <xdr:rowOff>1053353</xdr:rowOff>
    </xdr:from>
    <xdr:to>
      <xdr:col>31</xdr:col>
      <xdr:colOff>246529</xdr:colOff>
      <xdr:row>1</xdr:row>
      <xdr:rowOff>560290</xdr:rowOff>
    </xdr:to>
    <xdr:sp macro="" textlink="">
      <xdr:nvSpPr>
        <xdr:cNvPr id="14" name="ZoneTexte 13"/>
        <xdr:cNvSpPr txBox="1"/>
      </xdr:nvSpPr>
      <xdr:spPr>
        <a:xfrm>
          <a:off x="9188824" y="1053353"/>
          <a:ext cx="1516155" cy="783287"/>
        </a:xfrm>
        <a:prstGeom prst="rect">
          <a:avLst/>
        </a:prstGeom>
        <a:solidFill>
          <a:schemeClr val="lt1"/>
        </a:solidFill>
        <a:ln w="12700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aseline="0"/>
            <a:t>Inscrire le montant attendu pour le suivi des virements au service comptable</a:t>
          </a:r>
          <a:endParaRPr lang="fr-FR" sz="1100"/>
        </a:p>
      </xdr:txBody>
    </xdr:sp>
    <xdr:clientData fPrintsWithSheet="0"/>
  </xdr:twoCellAnchor>
  <xdr:twoCellAnchor>
    <xdr:from>
      <xdr:col>30</xdr:col>
      <xdr:colOff>448234</xdr:colOff>
      <xdr:row>1</xdr:row>
      <xdr:rowOff>571500</xdr:rowOff>
    </xdr:from>
    <xdr:to>
      <xdr:col>30</xdr:col>
      <xdr:colOff>605116</xdr:colOff>
      <xdr:row>2</xdr:row>
      <xdr:rowOff>0</xdr:rowOff>
    </xdr:to>
    <xdr:sp macro="" textlink="">
      <xdr:nvSpPr>
        <xdr:cNvPr id="15" name="Flèche vers le bas 14"/>
        <xdr:cNvSpPr/>
      </xdr:nvSpPr>
      <xdr:spPr>
        <a:xfrm>
          <a:off x="9868459" y="1847850"/>
          <a:ext cx="156882" cy="257175"/>
        </a:xfrm>
        <a:prstGeom prst="down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absolute">
    <xdr:from>
      <xdr:col>7</xdr:col>
      <xdr:colOff>201706</xdr:colOff>
      <xdr:row>0</xdr:row>
      <xdr:rowOff>627529</xdr:rowOff>
    </xdr:from>
    <xdr:to>
      <xdr:col>9</xdr:col>
      <xdr:colOff>280147</xdr:colOff>
      <xdr:row>0</xdr:row>
      <xdr:rowOff>1109382</xdr:rowOff>
    </xdr:to>
    <xdr:sp macro="[0]!imprimer_bordereauFact" textlink="">
      <xdr:nvSpPr>
        <xdr:cNvPr id="16" name="Rectangle 15"/>
        <xdr:cNvSpPr/>
      </xdr:nvSpPr>
      <xdr:spPr>
        <a:xfrm>
          <a:off x="7411010" y="627529"/>
          <a:ext cx="1688166" cy="48185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Imprimer le bordereau</a:t>
          </a:r>
        </a:p>
      </xdr:txBody>
    </xdr:sp>
    <xdr:clientData fPrintsWithSheet="0"/>
  </xdr:twoCellAnchor>
  <xdr:twoCellAnchor>
    <xdr:from>
      <xdr:col>25</xdr:col>
      <xdr:colOff>56029</xdr:colOff>
      <xdr:row>1</xdr:row>
      <xdr:rowOff>504263</xdr:rowOff>
    </xdr:from>
    <xdr:to>
      <xdr:col>27</xdr:col>
      <xdr:colOff>986117</xdr:colOff>
      <xdr:row>1</xdr:row>
      <xdr:rowOff>739586</xdr:rowOff>
    </xdr:to>
    <xdr:sp macro="" textlink="">
      <xdr:nvSpPr>
        <xdr:cNvPr id="17" name="ZoneTexte 16"/>
        <xdr:cNvSpPr txBox="1"/>
      </xdr:nvSpPr>
      <xdr:spPr>
        <a:xfrm>
          <a:off x="4285129" y="1780613"/>
          <a:ext cx="3006538" cy="235323"/>
        </a:xfrm>
        <a:prstGeom prst="rect">
          <a:avLst/>
        </a:prstGeom>
        <a:solidFill>
          <a:schemeClr val="lt1"/>
        </a:solidFill>
        <a:ln w="127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aseline="0"/>
            <a:t>(notez le montant dans la ou les colonnes)</a:t>
          </a:r>
          <a:endParaRPr lang="fr-FR" sz="11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2</xdr:row>
      <xdr:rowOff>27214</xdr:rowOff>
    </xdr:from>
    <xdr:to>
      <xdr:col>20</xdr:col>
      <xdr:colOff>149679</xdr:colOff>
      <xdr:row>5</xdr:row>
      <xdr:rowOff>762000</xdr:rowOff>
    </xdr:to>
    <xdr:sp macro="" textlink="">
      <xdr:nvSpPr>
        <xdr:cNvPr id="3" name="Rectangle 2"/>
        <xdr:cNvSpPr/>
      </xdr:nvSpPr>
      <xdr:spPr>
        <a:xfrm>
          <a:off x="10496550" y="408214"/>
          <a:ext cx="2588079" cy="1277711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Ceci est le modèle de facture employé. Ne pas tenir compte des éventuels</a:t>
          </a:r>
          <a:r>
            <a:rPr lang="fr-FR" sz="1600" b="1" baseline="0"/>
            <a:t> noms et quantités inscrits.</a:t>
          </a:r>
          <a:endParaRPr lang="fr-FR" sz="16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REPA/Partage%20Direction-Secr&#233;tariat-Garde/RESTAURATION%202013/COMMANDES%20ET%20FACTURES%202013/Nouvelle%20restauration/novembre%202013%20Saisie%20et%20Facturation%20Restaur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'informations"/>
      <sheetName val="Codes saisie"/>
      <sheetName val="Attentes résidents"/>
      <sheetName val="Divers"/>
      <sheetName val="Menus du mois"/>
      <sheetName val="Menus Hiver 2013-2014"/>
      <sheetName val="Calendrier et repas à thème "/>
      <sheetName val="Coupon"/>
      <sheetName val="Coupon2"/>
      <sheetName val="SAISIE"/>
      <sheetName val="Recap"/>
      <sheetName val="Fiche Agt.Service"/>
      <sheetName val="Fiche recap Agt.Service"/>
      <sheetName val="BC Sogeres"/>
      <sheetName val="BC INGRED SOGERES"/>
      <sheetName val="Fiche Agents Produits divers"/>
      <sheetName val="11 - Facturation"/>
      <sheetName val="Facture modèle"/>
      <sheetName val="SUIVI ANNUEL FACT"/>
      <sheetName val="JV &amp; ATLAS"/>
      <sheetName val="Evolution consommation"/>
      <sheetName val="code calendrier"/>
    </sheetNames>
    <sheetDataSet>
      <sheetData sheetId="0"/>
      <sheetData sheetId="1">
        <row r="7">
          <cell r="E7" t="str">
            <v>E1V1A1L1D1</v>
          </cell>
          <cell r="G7" t="str">
            <v>lgtE1V1A1L1D1</v>
          </cell>
          <cell r="I7" t="str">
            <v>DcDiab</v>
          </cell>
        </row>
        <row r="8">
          <cell r="E8" t="str">
            <v>E1V1A1L1D2</v>
          </cell>
          <cell r="G8" t="str">
            <v>lgtE1V1A1L1D2</v>
          </cell>
          <cell r="I8" t="str">
            <v>DcDiabSS</v>
          </cell>
        </row>
        <row r="9">
          <cell r="E9" t="str">
            <v>E1V1A1L2D1</v>
          </cell>
          <cell r="G9" t="str">
            <v>lgtE1V1A1L2D1</v>
          </cell>
          <cell r="I9" t="str">
            <v>Dcmixé</v>
          </cell>
        </row>
        <row r="10">
          <cell r="E10" t="str">
            <v>E1V1A1L2D2</v>
          </cell>
          <cell r="G10" t="str">
            <v>lgtE1V1A1L2D2</v>
          </cell>
          <cell r="I10" t="str">
            <v>DcSS</v>
          </cell>
        </row>
        <row r="11">
          <cell r="E11" t="str">
            <v>E1V1A1L3D1</v>
          </cell>
          <cell r="G11" t="str">
            <v>lgtE1V1A1L3D1</v>
          </cell>
          <cell r="I11" t="str">
            <v>DcSG</v>
          </cell>
        </row>
        <row r="12">
          <cell r="E12" t="str">
            <v>E1V1A1L3D2</v>
          </cell>
          <cell r="G12" t="str">
            <v>lgtE1V1A1L3D2</v>
          </cell>
          <cell r="I12" t="str">
            <v>DcSGSS</v>
          </cell>
        </row>
        <row r="13">
          <cell r="E13" t="str">
            <v>E1V1A2L1D1</v>
          </cell>
          <cell r="G13" t="str">
            <v>lgtE1V1A2L1D1</v>
          </cell>
          <cell r="I13" t="str">
            <v>DlDiab</v>
          </cell>
        </row>
        <row r="14">
          <cell r="E14" t="str">
            <v>E1V1A2L1D2</v>
          </cell>
          <cell r="G14" t="str">
            <v>lgtE1V1A2L1D2</v>
          </cell>
          <cell r="I14" t="str">
            <v>DlDiabSS</v>
          </cell>
        </row>
        <row r="15">
          <cell r="E15" t="str">
            <v>E1V1A2L2D1</v>
          </cell>
          <cell r="G15" t="str">
            <v>lgtE1V1A2L2D1</v>
          </cell>
          <cell r="I15" t="str">
            <v>Dlmixé</v>
          </cell>
        </row>
        <row r="16">
          <cell r="E16" t="str">
            <v>E1V1A2L2D2</v>
          </cell>
          <cell r="G16" t="str">
            <v>lgtE1V1A2L2D2</v>
          </cell>
          <cell r="I16" t="str">
            <v>DlSS</v>
          </cell>
        </row>
        <row r="17">
          <cell r="E17" t="str">
            <v>E1V1A2L3D1</v>
          </cell>
          <cell r="G17" t="str">
            <v>lgtE1V1A2L3D1</v>
          </cell>
          <cell r="I17" t="str">
            <v>DlSG</v>
          </cell>
        </row>
        <row r="18">
          <cell r="E18" t="str">
            <v>E1V1A2L3D2</v>
          </cell>
          <cell r="G18" t="str">
            <v>lgtE1V1A2L3D2</v>
          </cell>
          <cell r="I18" t="str">
            <v>DlSGSS</v>
          </cell>
        </row>
        <row r="19">
          <cell r="E19" t="str">
            <v>E1V2A1L1D1</v>
          </cell>
          <cell r="G19" t="str">
            <v>lgtE1V2A1L1D1</v>
          </cell>
          <cell r="I19" t="str">
            <v>DL</v>
          </cell>
        </row>
        <row r="20">
          <cell r="E20" t="str">
            <v>E1V2A1L1D2</v>
          </cell>
          <cell r="G20" t="str">
            <v>lgtE1V2A1L1D2</v>
          </cell>
          <cell r="I20" t="str">
            <v>DC</v>
          </cell>
        </row>
        <row r="21">
          <cell r="E21" t="str">
            <v>E1V2A1L2D1</v>
          </cell>
          <cell r="G21" t="str">
            <v>lgtE1V2A1L2D1</v>
          </cell>
          <cell r="I21" t="str">
            <v>DcSPorc</v>
          </cell>
        </row>
        <row r="22">
          <cell r="E22" t="str">
            <v>E1V2A1L2D2</v>
          </cell>
          <cell r="G22" t="str">
            <v>lgtE1V2A1L2D2</v>
          </cell>
          <cell r="I22" t="str">
            <v>non</v>
          </cell>
        </row>
        <row r="23">
          <cell r="E23" t="str">
            <v>E1V2A1L3D1</v>
          </cell>
          <cell r="G23" t="str">
            <v>lgtE1V2A1L3D1</v>
          </cell>
        </row>
        <row r="24">
          <cell r="E24" t="str">
            <v>E1V2A1L3D2</v>
          </cell>
          <cell r="G24" t="str">
            <v>lgtE1V2A1L3D2</v>
          </cell>
        </row>
        <row r="25">
          <cell r="E25" t="str">
            <v>E1V2A2L1D1</v>
          </cell>
          <cell r="G25" t="str">
            <v>lgtE1V2A2L1D1</v>
          </cell>
        </row>
        <row r="26">
          <cell r="E26" t="str">
            <v>E1V2A2L1D2</v>
          </cell>
          <cell r="G26" t="str">
            <v>lgtE1V2A2L1D2</v>
          </cell>
        </row>
        <row r="27">
          <cell r="E27" t="str">
            <v>E1V2A2L2D1</v>
          </cell>
          <cell r="G27" t="str">
            <v>lgtE1V2A2L2D1</v>
          </cell>
          <cell r="N27" t="str">
            <v>e1v1a1l1d1</v>
          </cell>
        </row>
        <row r="28">
          <cell r="E28" t="str">
            <v>E1V2A2L2D2</v>
          </cell>
          <cell r="G28" t="str">
            <v>lgtE1V2A2L2D2</v>
          </cell>
          <cell r="N28" t="str">
            <v>e1v1a1l1d2</v>
          </cell>
        </row>
        <row r="29">
          <cell r="E29" t="str">
            <v>E1V2A2L3D1</v>
          </cell>
          <cell r="G29" t="str">
            <v>lgtE1V2A2L3D1</v>
          </cell>
          <cell r="N29" t="str">
            <v>e1v1a1l2d1</v>
          </cell>
        </row>
        <row r="30">
          <cell r="E30" t="str">
            <v>E1V2A2L3D2</v>
          </cell>
          <cell r="G30" t="str">
            <v>lgtE1V2A2L3D2</v>
          </cell>
          <cell r="N30" t="str">
            <v>e1v1a1l2d2</v>
          </cell>
        </row>
        <row r="31">
          <cell r="E31" t="str">
            <v>E2V1A1L1D1</v>
          </cell>
          <cell r="G31" t="str">
            <v>lgtE2V1A1L1D1</v>
          </cell>
          <cell r="N31" t="str">
            <v>e1v1a1l3d1</v>
          </cell>
        </row>
        <row r="32">
          <cell r="E32" t="str">
            <v>E2V1A1L1D2</v>
          </cell>
          <cell r="G32" t="str">
            <v>lgtE2V1A1L1D2</v>
          </cell>
          <cell r="N32" t="str">
            <v>e1v1a1l3d2</v>
          </cell>
        </row>
        <row r="33">
          <cell r="E33" t="str">
            <v>E2V1A1L2D1</v>
          </cell>
          <cell r="G33" t="str">
            <v>lgtE2V1A1L2D1</v>
          </cell>
          <cell r="N33" t="str">
            <v>e1v2a2l1d1</v>
          </cell>
        </row>
        <row r="34">
          <cell r="E34" t="str">
            <v>E2V1A1L2D2</v>
          </cell>
          <cell r="G34" t="str">
            <v>lgtE2V1A1L2D2</v>
          </cell>
          <cell r="N34" t="str">
            <v>e1v2a2l1d2</v>
          </cell>
        </row>
        <row r="35">
          <cell r="E35" t="str">
            <v>E2V1A1L3D1</v>
          </cell>
          <cell r="G35" t="str">
            <v>lgtE2V1A1L3D1</v>
          </cell>
          <cell r="N35" t="str">
            <v>e1v2a2l2d1</v>
          </cell>
        </row>
        <row r="36">
          <cell r="E36" t="str">
            <v>E2V1A1L3D2</v>
          </cell>
          <cell r="G36" t="str">
            <v>lgtE2V1A1L3D2</v>
          </cell>
          <cell r="N36" t="str">
            <v>e1v2a2l2d2</v>
          </cell>
        </row>
        <row r="37">
          <cell r="E37" t="str">
            <v>E2V1A2L1D1</v>
          </cell>
          <cell r="G37" t="str">
            <v>lgtE2V1A2L1D1</v>
          </cell>
          <cell r="N37" t="str">
            <v>e1v2a2l3d1</v>
          </cell>
        </row>
        <row r="38">
          <cell r="E38" t="str">
            <v>E2V1A2L1D2</v>
          </cell>
          <cell r="G38" t="str">
            <v>lgtE2V1A2L1D2</v>
          </cell>
          <cell r="N38" t="str">
            <v>e1v2a2l3d2</v>
          </cell>
        </row>
        <row r="39">
          <cell r="E39" t="str">
            <v>E2V1A2L2D1</v>
          </cell>
          <cell r="G39" t="str">
            <v>lgtE2V1A2L2D1</v>
          </cell>
          <cell r="N39" t="str">
            <v>e2v1a1l1d1</v>
          </cell>
        </row>
        <row r="40">
          <cell r="E40" t="str">
            <v>E2V1A2L2D2</v>
          </cell>
          <cell r="G40" t="str">
            <v>lgtE2V1A2L2D2</v>
          </cell>
          <cell r="N40" t="str">
            <v>e2v1a1l1d2</v>
          </cell>
        </row>
        <row r="41">
          <cell r="E41" t="str">
            <v>E2V1A2L3D1</v>
          </cell>
          <cell r="G41" t="str">
            <v>lgtE2V1A2L3D1</v>
          </cell>
          <cell r="N41" t="str">
            <v>e2v1a1l2d1</v>
          </cell>
        </row>
        <row r="42">
          <cell r="E42" t="str">
            <v>E2V1A2L3D2</v>
          </cell>
          <cell r="G42" t="str">
            <v>lgtE2V1A2L3D2</v>
          </cell>
          <cell r="N42" t="str">
            <v>e2v1a1l2d2</v>
          </cell>
        </row>
        <row r="43">
          <cell r="E43" t="str">
            <v>E2V2A1L1D1</v>
          </cell>
          <cell r="G43" t="str">
            <v>lgtE2V2A1L1D1</v>
          </cell>
          <cell r="N43" t="str">
            <v>e2v1a1l3d1</v>
          </cell>
        </row>
        <row r="44">
          <cell r="E44" t="str">
            <v>E2V2A1L1D2</v>
          </cell>
          <cell r="G44" t="str">
            <v>lgtE2V2A1L1D2</v>
          </cell>
          <cell r="N44" t="str">
            <v>e2v1a1l3d2</v>
          </cell>
        </row>
        <row r="45">
          <cell r="E45" t="str">
            <v>E2V2A1L2D1</v>
          </cell>
          <cell r="G45" t="str">
            <v>lgtE2V2A1L2D1</v>
          </cell>
          <cell r="N45" t="str">
            <v>e2v2a2l1d1</v>
          </cell>
        </row>
        <row r="46">
          <cell r="E46" t="str">
            <v>E2V2A1L2D2</v>
          </cell>
          <cell r="G46" t="str">
            <v>lgtE2V2A1L2D2</v>
          </cell>
          <cell r="N46" t="str">
            <v>e2v2a2l1d2</v>
          </cell>
        </row>
        <row r="47">
          <cell r="E47" t="str">
            <v>E2V2A1L3D1</v>
          </cell>
          <cell r="G47" t="str">
            <v>lgtE2V2A1L3D1</v>
          </cell>
          <cell r="N47" t="str">
            <v>e2v2a2l2d1</v>
          </cell>
        </row>
        <row r="48">
          <cell r="E48" t="str">
            <v>E2V2A1L3D2</v>
          </cell>
          <cell r="G48" t="str">
            <v>lgtE2V2A1L3D2</v>
          </cell>
          <cell r="N48" t="str">
            <v>e2v2a2l2d2</v>
          </cell>
        </row>
        <row r="49">
          <cell r="E49" t="str">
            <v>E2V2A2L1D1</v>
          </cell>
          <cell r="G49" t="str">
            <v>lgtE2V2A2L1D1</v>
          </cell>
          <cell r="N49" t="str">
            <v>e2v2a2l3d1</v>
          </cell>
        </row>
        <row r="50">
          <cell r="E50" t="str">
            <v>E2V2A2L1D2</v>
          </cell>
          <cell r="G50" t="str">
            <v>lgtE2V2A2L1D2</v>
          </cell>
          <cell r="N50" t="str">
            <v>e2v2a2l3d2</v>
          </cell>
        </row>
        <row r="51">
          <cell r="E51" t="str">
            <v>E2V2A2L2D1</v>
          </cell>
          <cell r="G51" t="str">
            <v>lgtE2V2A2L2D1</v>
          </cell>
          <cell r="N51" t="str">
            <v>e3v1a1l1d1</v>
          </cell>
        </row>
        <row r="52">
          <cell r="E52" t="str">
            <v>E2V2A2L2D2</v>
          </cell>
          <cell r="G52" t="str">
            <v>lgtE2V2A2L2D2</v>
          </cell>
          <cell r="N52" t="str">
            <v>e3v1a1l1d2</v>
          </cell>
        </row>
        <row r="53">
          <cell r="E53" t="str">
            <v>E2V2A2L3D1</v>
          </cell>
          <cell r="G53" t="str">
            <v>lgtE2V2A2L3D1</v>
          </cell>
          <cell r="N53" t="str">
            <v>e3v1a1l2d1</v>
          </cell>
        </row>
        <row r="54">
          <cell r="E54" t="str">
            <v>E2V2A2L3D2</v>
          </cell>
          <cell r="G54" t="str">
            <v>lgtE2V2A2L3D2</v>
          </cell>
          <cell r="N54" t="str">
            <v>e3v1a1l2d2</v>
          </cell>
        </row>
        <row r="55">
          <cell r="E55" t="str">
            <v>E3V1A1L1D1</v>
          </cell>
          <cell r="G55" t="str">
            <v>lgtE3V1A1L1D1</v>
          </cell>
          <cell r="N55" t="str">
            <v>e3v1a1l3d1</v>
          </cell>
        </row>
        <row r="56">
          <cell r="E56" t="str">
            <v>E3V1A1L1D2</v>
          </cell>
          <cell r="G56" t="str">
            <v>lgtE3V1A1L1D2</v>
          </cell>
          <cell r="N56" t="str">
            <v>e3v1a1l3d2</v>
          </cell>
        </row>
        <row r="57">
          <cell r="E57" t="str">
            <v>E3V1A1L2D1</v>
          </cell>
          <cell r="G57" t="str">
            <v>lgtE3V1A1L2D1</v>
          </cell>
          <cell r="N57" t="str">
            <v>e3v2a2l1d1</v>
          </cell>
        </row>
        <row r="58">
          <cell r="E58" t="str">
            <v>E3V1A1L2D2</v>
          </cell>
          <cell r="G58" t="str">
            <v>lgtE3V1A1L2D2</v>
          </cell>
          <cell r="N58" t="str">
            <v>e3v2a2l1d2</v>
          </cell>
        </row>
        <row r="59">
          <cell r="E59" t="str">
            <v>E3V1A1L3D1</v>
          </cell>
          <cell r="G59" t="str">
            <v>lgtE3V1A1L3D1</v>
          </cell>
          <cell r="N59" t="str">
            <v>e3v2a2l2d1</v>
          </cell>
        </row>
        <row r="60">
          <cell r="E60" t="str">
            <v>E3V1A1L3D2</v>
          </cell>
          <cell r="G60" t="str">
            <v>lgtE3V1A1L3D2</v>
          </cell>
          <cell r="N60" t="str">
            <v>e3v2a2l2d2</v>
          </cell>
        </row>
        <row r="61">
          <cell r="E61" t="str">
            <v>E3V1A2L1D1</v>
          </cell>
          <cell r="G61" t="str">
            <v>lgtE3V1A2L1D1</v>
          </cell>
          <cell r="N61" t="str">
            <v>e3v2a2l3d1</v>
          </cell>
        </row>
        <row r="62">
          <cell r="E62" t="str">
            <v>E3V1A2L1D2</v>
          </cell>
          <cell r="G62" t="str">
            <v>lgtE3V1A2L1D2</v>
          </cell>
          <cell r="N62" t="str">
            <v>e3v2a2l3d2</v>
          </cell>
        </row>
        <row r="63">
          <cell r="E63" t="str">
            <v>E3V1A2L2D1</v>
          </cell>
          <cell r="G63" t="str">
            <v>lgtE3V1A2L2D1</v>
          </cell>
          <cell r="N63" t="str">
            <v>lgte1v1a1l1d1</v>
          </cell>
        </row>
        <row r="64">
          <cell r="E64" t="str">
            <v>E3V1A2L2D2</v>
          </cell>
          <cell r="G64" t="str">
            <v>lgtE3V1A2L2D2</v>
          </cell>
          <cell r="N64" t="str">
            <v>lgte1v1a1l1d2</v>
          </cell>
        </row>
        <row r="65">
          <cell r="E65" t="str">
            <v>E3V1A2L3D1</v>
          </cell>
          <cell r="G65" t="str">
            <v>lgtE3V1A2L3D1</v>
          </cell>
          <cell r="N65" t="str">
            <v>lgte1v1a1l2d1</v>
          </cell>
        </row>
        <row r="66">
          <cell r="E66" t="str">
            <v>E3V1A2L3D2</v>
          </cell>
          <cell r="G66" t="str">
            <v>lgtE3V1A2L3D2</v>
          </cell>
          <cell r="N66" t="str">
            <v>lgte1v1a1l2d2</v>
          </cell>
        </row>
        <row r="67">
          <cell r="E67" t="str">
            <v>E3V2A1L1D1</v>
          </cell>
          <cell r="G67" t="str">
            <v>lgtE3V2A1L1D1</v>
          </cell>
          <cell r="N67" t="str">
            <v>lgte1v1a1l3d1</v>
          </cell>
        </row>
        <row r="68">
          <cell r="E68" t="str">
            <v>E3V2A1L1D2</v>
          </cell>
          <cell r="G68" t="str">
            <v>lgtE3V2A1L1D2</v>
          </cell>
          <cell r="N68" t="str">
            <v>lgte1v1a1l3d2</v>
          </cell>
        </row>
        <row r="69">
          <cell r="E69" t="str">
            <v>E3V2A1L2D1</v>
          </cell>
          <cell r="G69" t="str">
            <v>lgtE3V2A1L2D1</v>
          </cell>
          <cell r="N69" t="str">
            <v>lgte1v2a2l1d1</v>
          </cell>
        </row>
        <row r="70">
          <cell r="E70" t="str">
            <v>E3V2A1L2D2</v>
          </cell>
          <cell r="G70" t="str">
            <v>lgtE3V2A1L2D2</v>
          </cell>
          <cell r="N70" t="str">
            <v>lgte1v2a2l1d2</v>
          </cell>
        </row>
        <row r="71">
          <cell r="E71" t="str">
            <v>E3V2A1L3D1</v>
          </cell>
          <cell r="G71" t="str">
            <v>lgtE3V2A1L3D1</v>
          </cell>
          <cell r="N71" t="str">
            <v>lgte1v2a2l2d1</v>
          </cell>
        </row>
        <row r="72">
          <cell r="E72" t="str">
            <v>E3V2A1L3D2</v>
          </cell>
          <cell r="G72" t="str">
            <v>lgtE3V2A1L3D2</v>
          </cell>
          <cell r="N72" t="str">
            <v>lgte1v2a2l2d2</v>
          </cell>
        </row>
        <row r="73">
          <cell r="E73" t="str">
            <v>E3V2A2L1D1</v>
          </cell>
          <cell r="G73" t="str">
            <v>lgtE3V2A2L1D1</v>
          </cell>
          <cell r="N73" t="str">
            <v>lgte1v2a2l3d1</v>
          </cell>
        </row>
        <row r="74">
          <cell r="E74" t="str">
            <v>E3V2A2L1D2</v>
          </cell>
          <cell r="G74" t="str">
            <v>lgtE3V2A2L1D2</v>
          </cell>
          <cell r="N74" t="str">
            <v>lgte1v2a2l3d2</v>
          </cell>
        </row>
        <row r="75">
          <cell r="E75" t="str">
            <v>E3V2A2L2D1</v>
          </cell>
          <cell r="G75" t="str">
            <v>lgtE3V2A2L2D1</v>
          </cell>
          <cell r="N75" t="str">
            <v>lgte2v1a1l1d1</v>
          </cell>
        </row>
        <row r="76">
          <cell r="E76" t="str">
            <v>E3V2A2L2D2</v>
          </cell>
          <cell r="G76" t="str">
            <v>lgtE3V2A2L2D2</v>
          </cell>
          <cell r="N76" t="str">
            <v>lgte2v1a1l1d2</v>
          </cell>
        </row>
        <row r="77">
          <cell r="E77" t="str">
            <v>E3V2A2L3D1</v>
          </cell>
          <cell r="G77" t="str">
            <v>lgtE3V2A2L3D1</v>
          </cell>
          <cell r="N77" t="str">
            <v>lgte2v1a1l2d1</v>
          </cell>
        </row>
        <row r="78">
          <cell r="E78" t="str">
            <v>E3V2A2L3D2</v>
          </cell>
          <cell r="G78" t="str">
            <v>lgtE3V2A2L3D2</v>
          </cell>
          <cell r="N78" t="str">
            <v>lgte2v1a1l2d2</v>
          </cell>
        </row>
        <row r="79">
          <cell r="E79" t="str">
            <v>lgtE1V1A1L1D1</v>
          </cell>
          <cell r="G79" t="str">
            <v>lgtDiab</v>
          </cell>
          <cell r="N79" t="str">
            <v>lgte2v1a1l3d1</v>
          </cell>
        </row>
        <row r="80">
          <cell r="E80" t="str">
            <v>lgtE1V1A1L1D2</v>
          </cell>
          <cell r="G80" t="str">
            <v>lgtDiabSS</v>
          </cell>
          <cell r="N80" t="str">
            <v>lgte2v1a1l3d2</v>
          </cell>
        </row>
        <row r="81">
          <cell r="E81" t="str">
            <v>lgtE1V1A1L2D1</v>
          </cell>
          <cell r="G81" t="str">
            <v>lgtmixé</v>
          </cell>
          <cell r="N81" t="str">
            <v>lgte2v2a2l1d1</v>
          </cell>
        </row>
        <row r="82">
          <cell r="E82" t="str">
            <v>lgtE1V1A1L2D2</v>
          </cell>
          <cell r="G82" t="str">
            <v>lgtSS</v>
          </cell>
          <cell r="N82" t="str">
            <v>lgte2v2a2l1d2</v>
          </cell>
        </row>
        <row r="83">
          <cell r="E83" t="str">
            <v>lgtE1V1A1L3D1</v>
          </cell>
          <cell r="G83" t="str">
            <v>lgtSG</v>
          </cell>
          <cell r="N83" t="str">
            <v>lgte2v2a2l2d1</v>
          </cell>
        </row>
        <row r="84">
          <cell r="E84" t="str">
            <v>lgtE1V1A1L3D2</v>
          </cell>
          <cell r="G84" t="str">
            <v>lgtSGSS</v>
          </cell>
          <cell r="N84" t="str">
            <v>lgte2v2a2l2d2</v>
          </cell>
        </row>
        <row r="85">
          <cell r="E85" t="str">
            <v>lgtE1V1A2L1D1</v>
          </cell>
          <cell r="G85" t="str">
            <v>non</v>
          </cell>
          <cell r="N85" t="str">
            <v>lgte2v2a2l3d1</v>
          </cell>
        </row>
        <row r="86">
          <cell r="E86" t="str">
            <v>lgtE1V1A2L1D2</v>
          </cell>
          <cell r="N86" t="str">
            <v>lgte2v2a2l3d2</v>
          </cell>
        </row>
        <row r="87">
          <cell r="E87" t="str">
            <v>lgtE1V1A2L2D1</v>
          </cell>
          <cell r="N87" t="str">
            <v>lgte3v1a1l1d1</v>
          </cell>
        </row>
        <row r="88">
          <cell r="E88" t="str">
            <v>lgtE1V1A2L2D2</v>
          </cell>
          <cell r="N88" t="str">
            <v>lgte3v1a1l1d2</v>
          </cell>
        </row>
        <row r="89">
          <cell r="E89" t="str">
            <v>lgtE1V1A2L3D1</v>
          </cell>
          <cell r="N89" t="str">
            <v>lgte3v1a1l2d1</v>
          </cell>
        </row>
        <row r="90">
          <cell r="E90" t="str">
            <v>lgtE1V1A2L3D2</v>
          </cell>
          <cell r="N90" t="str">
            <v>lgte3v1a1l2d2</v>
          </cell>
        </row>
        <row r="91">
          <cell r="E91" t="str">
            <v>lgtE1V2A1L1D1</v>
          </cell>
          <cell r="N91" t="str">
            <v>lgte3v1a1l3d1</v>
          </cell>
        </row>
        <row r="92">
          <cell r="E92" t="str">
            <v>lgtE1V2A1L1D2</v>
          </cell>
          <cell r="N92" t="str">
            <v>lgte3v1a1l3d2</v>
          </cell>
        </row>
        <row r="93">
          <cell r="E93" t="str">
            <v>lgtE1V2A1L2D1</v>
          </cell>
          <cell r="N93" t="str">
            <v>lgte3v2a2l1d1</v>
          </cell>
        </row>
        <row r="94">
          <cell r="E94" t="str">
            <v>lgtE1V2A1L2D2</v>
          </cell>
          <cell r="N94" t="str">
            <v>lgte3v2a2l1d2</v>
          </cell>
        </row>
        <row r="95">
          <cell r="E95" t="str">
            <v>lgtE1V2A1L3D1</v>
          </cell>
          <cell r="N95" t="str">
            <v>lgte3v2a2l2d1</v>
          </cell>
        </row>
        <row r="96">
          <cell r="E96" t="str">
            <v>lgtE1V2A1L3D2</v>
          </cell>
          <cell r="N96" t="str">
            <v>lgte3v2a2l2d2</v>
          </cell>
        </row>
        <row r="97">
          <cell r="E97" t="str">
            <v>lgtE1V2A2L1D1</v>
          </cell>
          <cell r="N97" t="str">
            <v>lgte3v2a2l3d1</v>
          </cell>
        </row>
        <row r="98">
          <cell r="E98" t="str">
            <v>lgtE1V2A2L1D2</v>
          </cell>
          <cell r="N98" t="str">
            <v>lgte3v2a2l3d2</v>
          </cell>
        </row>
        <row r="99">
          <cell r="E99" t="str">
            <v>lgtE1V2A2L2D1</v>
          </cell>
          <cell r="N99" t="str">
            <v>lgtDiab</v>
          </cell>
        </row>
        <row r="100">
          <cell r="E100" t="str">
            <v>lgtE1V2A2L2D2</v>
          </cell>
          <cell r="N100" t="str">
            <v>lgtDiabSS</v>
          </cell>
        </row>
        <row r="101">
          <cell r="E101" t="str">
            <v>lgtE1V2A2L3D1</v>
          </cell>
          <cell r="N101" t="str">
            <v>lgtmixé</v>
          </cell>
        </row>
        <row r="102">
          <cell r="E102" t="str">
            <v>lgtE1V2A2L3D2</v>
          </cell>
          <cell r="N102" t="str">
            <v>lgtSS</v>
          </cell>
        </row>
        <row r="103">
          <cell r="E103" t="str">
            <v>lgtE2V1A1L1D1</v>
          </cell>
          <cell r="N103" t="str">
            <v>lgtSG</v>
          </cell>
        </row>
        <row r="104">
          <cell r="E104" t="str">
            <v>lgtE2V1A1L1D2</v>
          </cell>
          <cell r="N104" t="str">
            <v>lgtSGSS</v>
          </cell>
        </row>
        <row r="105">
          <cell r="E105" t="str">
            <v>lgtE2V1A1L2D1</v>
          </cell>
          <cell r="N105" t="str">
            <v>Diab</v>
          </cell>
        </row>
        <row r="106">
          <cell r="E106" t="str">
            <v>lgtE2V1A1L2D2</v>
          </cell>
          <cell r="N106" t="str">
            <v>DiabSS</v>
          </cell>
        </row>
        <row r="107">
          <cell r="E107" t="str">
            <v>lgtE2V1A1L3D1</v>
          </cell>
          <cell r="N107" t="str">
            <v>mixé</v>
          </cell>
        </row>
        <row r="108">
          <cell r="E108" t="str">
            <v>lgtE2V1A1L3D2</v>
          </cell>
          <cell r="N108" t="str">
            <v>SS</v>
          </cell>
        </row>
        <row r="109">
          <cell r="E109" t="str">
            <v>lgtE2V1A2L1D1</v>
          </cell>
          <cell r="N109" t="str">
            <v>SG</v>
          </cell>
        </row>
        <row r="110">
          <cell r="E110" t="str">
            <v>lgtE2V1A2L1D2</v>
          </cell>
          <cell r="N110" t="str">
            <v>SGSS</v>
          </cell>
        </row>
        <row r="111">
          <cell r="E111" t="str">
            <v>lgtE2V1A2L2D1</v>
          </cell>
          <cell r="N111" t="str">
            <v>non</v>
          </cell>
        </row>
        <row r="112">
          <cell r="E112" t="str">
            <v>lgtE2V1A2L2D2</v>
          </cell>
        </row>
        <row r="113">
          <cell r="E113" t="str">
            <v>lgtE2V1A2L3D1</v>
          </cell>
        </row>
        <row r="114">
          <cell r="E114" t="str">
            <v>lgtE2V1A2L3D2</v>
          </cell>
        </row>
        <row r="115">
          <cell r="E115" t="str">
            <v>lgtE2V2A1L1D1</v>
          </cell>
        </row>
        <row r="116">
          <cell r="E116" t="str">
            <v>lgtE2V2A1L1D2</v>
          </cell>
        </row>
        <row r="117">
          <cell r="E117" t="str">
            <v>lgtE2V2A1L2D1</v>
          </cell>
        </row>
        <row r="118">
          <cell r="E118" t="str">
            <v>lgtE2V2A1L2D2</v>
          </cell>
        </row>
        <row r="119">
          <cell r="E119" t="str">
            <v>lgtE2V2A1L3D1</v>
          </cell>
        </row>
        <row r="120">
          <cell r="E120" t="str">
            <v>lgtE2V2A1L3D2</v>
          </cell>
        </row>
        <row r="121">
          <cell r="E121" t="str">
            <v>lgtE2V2A2L1D1</v>
          </cell>
        </row>
        <row r="122">
          <cell r="E122" t="str">
            <v>lgtE2V2A2L1D2</v>
          </cell>
        </row>
        <row r="123">
          <cell r="E123" t="str">
            <v>lgtE2V2A2L2D1</v>
          </cell>
        </row>
        <row r="124">
          <cell r="E124" t="str">
            <v>lgtE2V2A2L2D2</v>
          </cell>
        </row>
        <row r="125">
          <cell r="E125" t="str">
            <v>lgtE2V2A2L3D1</v>
          </cell>
        </row>
        <row r="126">
          <cell r="E126" t="str">
            <v>lgtE2V2A2L3D2</v>
          </cell>
        </row>
        <row r="127">
          <cell r="E127" t="str">
            <v>lgtE3V1A1L1D1</v>
          </cell>
        </row>
        <row r="128">
          <cell r="E128" t="str">
            <v>lgtE3V1A1L1D2</v>
          </cell>
        </row>
        <row r="129">
          <cell r="E129" t="str">
            <v>lgtE3V1A1L2D1</v>
          </cell>
        </row>
        <row r="130">
          <cell r="E130" t="str">
            <v>lgtE3V1A1L2D2</v>
          </cell>
        </row>
        <row r="131">
          <cell r="E131" t="str">
            <v>lgtE3V1A1L3D1</v>
          </cell>
        </row>
        <row r="132">
          <cell r="E132" t="str">
            <v>lgtE3V1A1L3D2</v>
          </cell>
        </row>
        <row r="133">
          <cell r="E133" t="str">
            <v>lgtE3V1A2L1D1</v>
          </cell>
        </row>
        <row r="134">
          <cell r="E134" t="str">
            <v>lgtE3V1A2L1D2</v>
          </cell>
        </row>
        <row r="135">
          <cell r="E135" t="str">
            <v>lgtE3V1A2L2D1</v>
          </cell>
        </row>
        <row r="136">
          <cell r="E136" t="str">
            <v>lgtE3V1A2L2D2</v>
          </cell>
        </row>
        <row r="137">
          <cell r="E137" t="str">
            <v>lgtE3V1A2L3D1</v>
          </cell>
        </row>
        <row r="138">
          <cell r="E138" t="str">
            <v>lgtE3V1A2L3D2</v>
          </cell>
        </row>
        <row r="139">
          <cell r="E139" t="str">
            <v>lgtE3V2A1L1D1</v>
          </cell>
        </row>
        <row r="140">
          <cell r="E140" t="str">
            <v>lgtE3V2A1L1D2</v>
          </cell>
        </row>
        <row r="141">
          <cell r="E141" t="str">
            <v>lgtE3V2A1L2D1</v>
          </cell>
        </row>
        <row r="142">
          <cell r="E142" t="str">
            <v>lgtE3V2A1L2D2</v>
          </cell>
        </row>
        <row r="143">
          <cell r="E143" t="str">
            <v>lgtE3V2A1L3D1</v>
          </cell>
        </row>
        <row r="144">
          <cell r="E144" t="str">
            <v>lgtE3V2A1L3D2</v>
          </cell>
        </row>
        <row r="145">
          <cell r="E145" t="str">
            <v>lgtE3V2A2L1D1</v>
          </cell>
        </row>
        <row r="146">
          <cell r="E146" t="str">
            <v>lgtE3V2A2L1D2</v>
          </cell>
        </row>
        <row r="147">
          <cell r="E147" t="str">
            <v>lgtE3V2A2L2D1</v>
          </cell>
        </row>
        <row r="148">
          <cell r="E148" t="str">
            <v>lgtE3V2A2L2D2</v>
          </cell>
        </row>
        <row r="149">
          <cell r="E149" t="str">
            <v>lgtE3V2A2L3D1</v>
          </cell>
        </row>
        <row r="150">
          <cell r="E150" t="str">
            <v>lgtE3V2A2L3D2</v>
          </cell>
        </row>
        <row r="151">
          <cell r="E151" t="str">
            <v>lgtDiab</v>
          </cell>
        </row>
        <row r="152">
          <cell r="E152" t="str">
            <v>lgtDiabSS</v>
          </cell>
        </row>
        <row r="153">
          <cell r="E153" t="str">
            <v>lgtmixé</v>
          </cell>
        </row>
        <row r="154">
          <cell r="E154" t="str">
            <v>lgtSS</v>
          </cell>
        </row>
        <row r="155">
          <cell r="E155" t="str">
            <v>lgtSG</v>
          </cell>
        </row>
        <row r="156">
          <cell r="E156" t="str">
            <v>lgtSGSS</v>
          </cell>
        </row>
        <row r="157">
          <cell r="E157" t="str">
            <v>Diab</v>
          </cell>
        </row>
        <row r="158">
          <cell r="E158" t="str">
            <v>DiabSS</v>
          </cell>
        </row>
        <row r="159">
          <cell r="E159" t="str">
            <v>mixé</v>
          </cell>
        </row>
        <row r="160">
          <cell r="E160" t="str">
            <v>SS</v>
          </cell>
        </row>
        <row r="161">
          <cell r="E161" t="str">
            <v>SG</v>
          </cell>
        </row>
        <row r="162">
          <cell r="E162" t="str">
            <v>SGSS</v>
          </cell>
        </row>
        <row r="163">
          <cell r="E163" t="str">
            <v>non</v>
          </cell>
        </row>
      </sheetData>
      <sheetData sheetId="2"/>
      <sheetData sheetId="3"/>
      <sheetData sheetId="4">
        <row r="3">
          <cell r="S3" t="str">
            <v>Semaine</v>
          </cell>
          <cell r="T3">
            <v>3</v>
          </cell>
          <cell r="U3" t="str">
            <v>Cycle hiver</v>
          </cell>
        </row>
        <row r="4">
          <cell r="S4">
            <v>41575</v>
          </cell>
          <cell r="T4">
            <v>41576</v>
          </cell>
          <cell r="U4">
            <v>41577</v>
          </cell>
          <cell r="V4">
            <v>41578</v>
          </cell>
          <cell r="W4">
            <v>41579</v>
          </cell>
          <cell r="X4">
            <v>41580</v>
          </cell>
          <cell r="Y4">
            <v>41581</v>
          </cell>
        </row>
        <row r="5">
          <cell r="S5" t="str">
            <v>Lundi</v>
          </cell>
          <cell r="T5" t="str">
            <v>Mardi</v>
          </cell>
          <cell r="U5" t="str">
            <v>Mercredi</v>
          </cell>
          <cell r="V5" t="str">
            <v>Jeudi</v>
          </cell>
          <cell r="W5" t="str">
            <v>Vendredi</v>
          </cell>
          <cell r="X5" t="str">
            <v>Samedi</v>
          </cell>
          <cell r="Y5" t="str">
            <v>Dimanche</v>
          </cell>
        </row>
        <row r="6">
          <cell r="S6" t="str">
            <v>Salade piémontaise</v>
          </cell>
          <cell r="T6" t="str">
            <v>Segment de pomelos</v>
          </cell>
          <cell r="U6" t="str">
            <v>Salade de betteraves</v>
          </cell>
          <cell r="V6" t="str">
            <v>Carottes râpées</v>
          </cell>
          <cell r="W6" t="str">
            <v>Salade de tomates</v>
          </cell>
          <cell r="X6" t="str">
            <v>Crèpes au fromage</v>
          </cell>
          <cell r="Y6" t="str">
            <v>Salade de boulghour tomate et poivrons</v>
          </cell>
        </row>
        <row r="7">
          <cell r="S7" t="str">
            <v>Chou rouge</v>
          </cell>
          <cell r="T7" t="str">
            <v>Salade de lentilles</v>
          </cell>
          <cell r="U7" t="str">
            <v>Salade de blé aux petits légumes</v>
          </cell>
          <cell r="V7" t="str">
            <v>Pâté de campagne</v>
          </cell>
          <cell r="W7" t="str">
            <v>Salade de haricots verts</v>
          </cell>
          <cell r="X7" t="str">
            <v>Choux bicolores</v>
          </cell>
          <cell r="Y7" t="str">
            <v>Salade de betteraves</v>
          </cell>
        </row>
        <row r="8">
          <cell r="S8" t="str">
            <v>Potage cultivateur</v>
          </cell>
          <cell r="T8" t="str">
            <v>Roulade aux pistaches</v>
          </cell>
          <cell r="U8" t="str">
            <v>Salade Parisienne</v>
          </cell>
          <cell r="V8" t="str">
            <v>Salade de riz composé</v>
          </cell>
          <cell r="W8" t="str">
            <v>Taboulé</v>
          </cell>
          <cell r="X8" t="str">
            <v>Potage Andalou</v>
          </cell>
          <cell r="Y8" t="str">
            <v>Radis</v>
          </cell>
        </row>
        <row r="9">
          <cell r="S9" t="str">
            <v>Sauté de porc sauce hongroise</v>
          </cell>
          <cell r="T9" t="str">
            <v>Bolognaise</v>
          </cell>
          <cell r="U9" t="str">
            <v>Bouchée à la reine</v>
          </cell>
          <cell r="V9" t="str">
            <v>Boudin noir aux pommes</v>
          </cell>
          <cell r="W9" t="str">
            <v>Saucisse de Toulouse</v>
          </cell>
          <cell r="X9" t="str">
            <v>Steak hâché de veau sauce poivre vert</v>
          </cell>
          <cell r="Y9" t="str">
            <v>Sauté de porc sauce au thym</v>
          </cell>
        </row>
        <row r="10">
          <cell r="S10" t="str">
            <v>Escalope de dinde sauce Suprème</v>
          </cell>
          <cell r="T10" t="str">
            <v>Omelette</v>
          </cell>
          <cell r="U10" t="str">
            <v>Steak hâché de veau sauce hortillons</v>
          </cell>
          <cell r="V10" t="str">
            <v>Crépinette de porc sauce forestière</v>
          </cell>
          <cell r="W10" t="str">
            <v>Poisson pané</v>
          </cell>
          <cell r="X10" t="str">
            <v>Filet de Lieu sauce basquaise</v>
          </cell>
          <cell r="Y10" t="str">
            <v>Paupiette de saumon sauce épices douces</v>
          </cell>
        </row>
        <row r="11">
          <cell r="S11" t="str">
            <v>Epinards béchamel</v>
          </cell>
          <cell r="T11" t="str">
            <v>Spaghettis</v>
          </cell>
          <cell r="U11" t="str">
            <v>Riz</v>
          </cell>
          <cell r="V11" t="str">
            <v>Purée de pommes de terre</v>
          </cell>
          <cell r="W11" t="str">
            <v>Coquillettes</v>
          </cell>
          <cell r="X11" t="str">
            <v>Brocolis</v>
          </cell>
          <cell r="Y11" t="str">
            <v>Salsifis</v>
          </cell>
        </row>
        <row r="12">
          <cell r="S12" t="str">
            <v>Semoule</v>
          </cell>
          <cell r="T12" t="str">
            <v>Ratatouille</v>
          </cell>
          <cell r="U12" t="str">
            <v>Endives braisées</v>
          </cell>
          <cell r="V12" t="str">
            <v>Jardinière de légumes</v>
          </cell>
          <cell r="W12" t="str">
            <v>Chou- fleur</v>
          </cell>
          <cell r="X12" t="str">
            <v>Riz</v>
          </cell>
          <cell r="Y12" t="str">
            <v>Pommes de terre persillées</v>
          </cell>
        </row>
        <row r="13">
          <cell r="S13" t="str">
            <v>Fromage cœur cendré</v>
          </cell>
          <cell r="T13" t="str">
            <v>Fromage blanc</v>
          </cell>
          <cell r="U13" t="str">
            <v>Emmental</v>
          </cell>
          <cell r="V13" t="str">
            <v>Fromage frais aux fruits</v>
          </cell>
          <cell r="W13" t="str">
            <v>Coulommiers</v>
          </cell>
          <cell r="X13" t="str">
            <v>Saint Paulin</v>
          </cell>
          <cell r="Y13" t="str">
            <v>Yaourt nature</v>
          </cell>
        </row>
        <row r="14">
          <cell r="S14" t="str">
            <v>Yaourt nature</v>
          </cell>
          <cell r="T14" t="str">
            <v>Gouda</v>
          </cell>
          <cell r="U14" t="str">
            <v>Camembert</v>
          </cell>
          <cell r="V14" t="str">
            <v>Bleu</v>
          </cell>
          <cell r="W14" t="str">
            <v>Fromage des Pyrennés</v>
          </cell>
          <cell r="X14" t="str">
            <v>Fromage frais de campagne</v>
          </cell>
          <cell r="Y14" t="str">
            <v>Rondelé aux noix</v>
          </cell>
        </row>
        <row r="15">
          <cell r="S15" t="str">
            <v>Saint Nectaire</v>
          </cell>
          <cell r="T15" t="str">
            <v>Fourme d'Ambert</v>
          </cell>
          <cell r="U15" t="str">
            <v>Yaourt arômatisé</v>
          </cell>
          <cell r="V15" t="str">
            <v>Samos</v>
          </cell>
          <cell r="W15" t="str">
            <v>Yaourt aux fruits</v>
          </cell>
          <cell r="X15" t="str">
            <v>Chanteneige</v>
          </cell>
          <cell r="Y15" t="str">
            <v>Mimolette</v>
          </cell>
        </row>
        <row r="16">
          <cell r="S16" t="str">
            <v>Fruit</v>
          </cell>
          <cell r="T16" t="str">
            <v>Choux à la crème</v>
          </cell>
          <cell r="U16" t="str">
            <v>Liégeois café</v>
          </cell>
          <cell r="V16" t="str">
            <v>Fruit</v>
          </cell>
          <cell r="W16" t="str">
            <v>Gâteau de fromage blanc maison</v>
          </cell>
          <cell r="X16" t="str">
            <v>Crème dessert café</v>
          </cell>
          <cell r="Y16" t="str">
            <v>Fruit</v>
          </cell>
        </row>
        <row r="17">
          <cell r="S17" t="str">
            <v xml:space="preserve">Compote de pommes </v>
          </cell>
          <cell r="T17" t="str">
            <v>Compote de pomme abricot</v>
          </cell>
          <cell r="U17" t="str">
            <v>Fruit</v>
          </cell>
          <cell r="V17" t="str">
            <v>Cocktail de fruits</v>
          </cell>
          <cell r="W17" t="str">
            <v>Fruit</v>
          </cell>
          <cell r="X17" t="str">
            <v>Compote pommes pruneaux</v>
          </cell>
          <cell r="Y17" t="str">
            <v>Liégeois vanille</v>
          </cell>
        </row>
        <row r="19">
          <cell r="S19" t="str">
            <v>Semaine</v>
          </cell>
          <cell r="T19">
            <v>4</v>
          </cell>
          <cell r="U19" t="str">
            <v>Cycle hiver</v>
          </cell>
        </row>
        <row r="20">
          <cell r="S20">
            <v>41582</v>
          </cell>
          <cell r="T20">
            <v>41583</v>
          </cell>
          <cell r="U20">
            <v>41584</v>
          </cell>
          <cell r="V20">
            <v>41585</v>
          </cell>
          <cell r="W20">
            <v>41586</v>
          </cell>
          <cell r="X20">
            <v>41587</v>
          </cell>
          <cell r="Y20">
            <v>41588</v>
          </cell>
        </row>
        <row r="21">
          <cell r="S21" t="str">
            <v>Lundi</v>
          </cell>
          <cell r="T21" t="str">
            <v>Mardi</v>
          </cell>
          <cell r="U21" t="str">
            <v>Mercredi</v>
          </cell>
          <cell r="V21" t="str">
            <v>Jeudi</v>
          </cell>
          <cell r="W21" t="str">
            <v>Vendredi</v>
          </cell>
          <cell r="X21" t="str">
            <v>Samedi</v>
          </cell>
          <cell r="Y21" t="str">
            <v>Dimanche</v>
          </cell>
        </row>
        <row r="22">
          <cell r="S22" t="str">
            <v>Salade mexicaine</v>
          </cell>
          <cell r="T22" t="str">
            <v>Choux bicolores</v>
          </cell>
          <cell r="U22" t="str">
            <v>Taboulé</v>
          </cell>
          <cell r="V22" t="str">
            <v>Concombres à la crème</v>
          </cell>
          <cell r="W22" t="str">
            <v>Mortadelle cornichons</v>
          </cell>
          <cell r="X22" t="str">
            <v>Céleri remoulade</v>
          </cell>
          <cell r="Y22" t="str">
            <v>Crèpes aux champignons</v>
          </cell>
        </row>
        <row r="23">
          <cell r="S23" t="str">
            <v>Potage Julienne Darblay</v>
          </cell>
          <cell r="T23" t="str">
            <v>Pâté breton</v>
          </cell>
          <cell r="U23" t="str">
            <v>Salade de tomate et basilic</v>
          </cell>
          <cell r="V23" t="str">
            <v>Salade de lentilles</v>
          </cell>
          <cell r="W23" t="str">
            <v>Macédoine mayonnaise</v>
          </cell>
          <cell r="X23" t="str">
            <v>Salade de haricots blancs à la marocaine</v>
          </cell>
          <cell r="Y23" t="str">
            <v>Salade paysanne</v>
          </cell>
        </row>
        <row r="24">
          <cell r="S24" t="str">
            <v>Carottes râpées</v>
          </cell>
          <cell r="T24" t="str">
            <v>Salade de mâche est betteraves</v>
          </cell>
          <cell r="U24" t="str">
            <v>Cervelas</v>
          </cell>
          <cell r="V24" t="str">
            <v>Friand au fromage</v>
          </cell>
          <cell r="W24" t="str">
            <v xml:space="preserve">Cœurs de palmiers </v>
          </cell>
          <cell r="X24" t="str">
            <v>Penne au pesto rouge</v>
          </cell>
          <cell r="Y24" t="str">
            <v>Soupe à la Normande</v>
          </cell>
        </row>
        <row r="25">
          <cell r="S25" t="str">
            <v>Cuisse de poulet sauce diable</v>
          </cell>
          <cell r="T25" t="str">
            <v>Duo de poisson sauce curry</v>
          </cell>
          <cell r="U25" t="str">
            <v>Quiche Lorraine</v>
          </cell>
          <cell r="V25" t="str">
            <v>Potée de viande</v>
          </cell>
          <cell r="W25" t="str">
            <v>Brandade</v>
          </cell>
          <cell r="X25" t="str">
            <v>Steak hâché de veau sauce hortillons</v>
          </cell>
          <cell r="Y25" t="str">
            <v>Jarret de bœuf</v>
          </cell>
        </row>
        <row r="26">
          <cell r="S26" t="str">
            <v>Steak hâché de veau sauce bourguignonne</v>
          </cell>
          <cell r="T26" t="str">
            <v>Bœuf Mode</v>
          </cell>
          <cell r="U26" t="str">
            <v>Colombo de dinde</v>
          </cell>
          <cell r="V26" t="str">
            <v>Pavé de hoki sauce potiron crémé</v>
          </cell>
          <cell r="W26" t="str">
            <v>Rôti de porc sauce cervoise</v>
          </cell>
          <cell r="X26" t="str">
            <v xml:space="preserve">Omelette </v>
          </cell>
          <cell r="Y26" t="str">
            <v>Filet de hoki sauce estragon</v>
          </cell>
        </row>
        <row r="27">
          <cell r="S27" t="str">
            <v>Courgettes béchamel</v>
          </cell>
          <cell r="T27" t="str">
            <v>Ratatouille</v>
          </cell>
          <cell r="U27" t="str">
            <v>Salade verte</v>
          </cell>
          <cell r="V27" t="str">
            <v>Pommes de terre et chou vert</v>
          </cell>
          <cell r="W27" t="str">
            <v>Salade verte</v>
          </cell>
          <cell r="X27" t="str">
            <v>Pommes de terre boulangères</v>
          </cell>
          <cell r="Y27" t="str">
            <v>Navets</v>
          </cell>
        </row>
        <row r="28">
          <cell r="S28" t="str">
            <v>Boulgour</v>
          </cell>
          <cell r="T28" t="str">
            <v>Pommes de terres persillées</v>
          </cell>
          <cell r="U28" t="str">
            <v>Riz</v>
          </cell>
          <cell r="V28" t="str">
            <v>Haricots verts</v>
          </cell>
          <cell r="W28" t="str">
            <v>Coquillettes</v>
          </cell>
          <cell r="X28" t="str">
            <v>Brocolis persillés</v>
          </cell>
          <cell r="Y28" t="str">
            <v>Riz au curry</v>
          </cell>
        </row>
        <row r="29">
          <cell r="S29" t="str">
            <v>Tomme blanche</v>
          </cell>
          <cell r="T29" t="str">
            <v>Fromage blanc nature</v>
          </cell>
          <cell r="U29" t="str">
            <v>Fourme d'Ambert</v>
          </cell>
          <cell r="V29" t="str">
            <v>Camembert</v>
          </cell>
          <cell r="W29" t="str">
            <v>Yaourt arômatisé</v>
          </cell>
          <cell r="X29" t="str">
            <v>Coulommiers</v>
          </cell>
          <cell r="Y29" t="str">
            <v>Faisselle</v>
          </cell>
        </row>
        <row r="30">
          <cell r="S30" t="str">
            <v>Yaourt aux fruits</v>
          </cell>
          <cell r="T30" t="str">
            <v>Pointe de Brie</v>
          </cell>
          <cell r="U30" t="str">
            <v>Edam</v>
          </cell>
          <cell r="V30" t="str">
            <v>Fromage frais aux fruits</v>
          </cell>
          <cell r="W30" t="str">
            <v>Emmental</v>
          </cell>
          <cell r="X30" t="str">
            <v>Fromage frais de campagne</v>
          </cell>
          <cell r="Y30" t="str">
            <v>Gouda</v>
          </cell>
        </row>
        <row r="31">
          <cell r="S31" t="str">
            <v>Cantal</v>
          </cell>
          <cell r="T31" t="str">
            <v>Bleu</v>
          </cell>
          <cell r="U31" t="str">
            <v>Yaourt nature</v>
          </cell>
          <cell r="V31" t="str">
            <v>Bûche mi-chèvre</v>
          </cell>
          <cell r="W31" t="str">
            <v>Saint Moret</v>
          </cell>
          <cell r="X31" t="str">
            <v>Tomme grise</v>
          </cell>
          <cell r="Y31" t="str">
            <v>Yaourt aux fruits</v>
          </cell>
        </row>
        <row r="32">
          <cell r="S32" t="str">
            <v>Fruit</v>
          </cell>
          <cell r="T32" t="str">
            <v>Paris- Brest</v>
          </cell>
          <cell r="U32" t="str">
            <v>Fruit</v>
          </cell>
          <cell r="V32" t="str">
            <v>Pruneaux au sirop</v>
          </cell>
          <cell r="W32" t="str">
            <v>Beignet parfum abricot</v>
          </cell>
          <cell r="X32" t="str">
            <v>Cocktail de fruits</v>
          </cell>
          <cell r="Y32" t="str">
            <v>Fruit</v>
          </cell>
        </row>
        <row r="33">
          <cell r="S33" t="str">
            <v>Poires au sirop</v>
          </cell>
          <cell r="T33" t="str">
            <v>Fruit</v>
          </cell>
          <cell r="U33" t="str">
            <v>Mousse au chocolat au lait</v>
          </cell>
          <cell r="V33" t="str">
            <v>Fruit</v>
          </cell>
          <cell r="W33" t="str">
            <v>Compote de pommes banane</v>
          </cell>
          <cell r="X33" t="str">
            <v>Gélifié vanille nappé caramel</v>
          </cell>
          <cell r="Y33" t="str">
            <v>Crème dessert chocolat</v>
          </cell>
        </row>
        <row r="35">
          <cell r="S35" t="str">
            <v>Semaine</v>
          </cell>
          <cell r="T35">
            <v>5</v>
          </cell>
          <cell r="U35" t="str">
            <v>Cycle hiver</v>
          </cell>
        </row>
        <row r="36">
          <cell r="S36">
            <v>41589</v>
          </cell>
          <cell r="T36">
            <v>41590</v>
          </cell>
          <cell r="U36">
            <v>41591</v>
          </cell>
          <cell r="V36">
            <v>41592</v>
          </cell>
          <cell r="W36">
            <v>41593</v>
          </cell>
          <cell r="X36">
            <v>41594</v>
          </cell>
          <cell r="Y36">
            <v>41595</v>
          </cell>
        </row>
        <row r="37">
          <cell r="S37" t="str">
            <v>Lundi</v>
          </cell>
          <cell r="T37" t="str">
            <v>Mardi</v>
          </cell>
          <cell r="U37" t="str">
            <v>Mercredi</v>
          </cell>
          <cell r="V37" t="str">
            <v>Jeudi</v>
          </cell>
          <cell r="W37" t="str">
            <v>Vendredi</v>
          </cell>
          <cell r="X37" t="str">
            <v>Samedi</v>
          </cell>
          <cell r="Y37" t="str">
            <v>Dimanche</v>
          </cell>
        </row>
        <row r="38">
          <cell r="S38" t="str">
            <v>Macédoine mayonnaise</v>
          </cell>
          <cell r="T38" t="str">
            <v>Rillettes cornichons</v>
          </cell>
          <cell r="U38" t="str">
            <v>Céleri remoulade</v>
          </cell>
          <cell r="V38" t="str">
            <v>Carottes râpées</v>
          </cell>
          <cell r="W38" t="str">
            <v>Concombres en rondelles</v>
          </cell>
          <cell r="X38" t="str">
            <v>Taboulé</v>
          </cell>
          <cell r="Y38" t="str">
            <v>Roulade aux pistaches</v>
          </cell>
        </row>
        <row r="39">
          <cell r="S39" t="str">
            <v>Salade de pommes de terre</v>
          </cell>
          <cell r="T39" t="str">
            <v>Salade de tomates</v>
          </cell>
          <cell r="U39" t="str">
            <v>Velouté de champignons</v>
          </cell>
          <cell r="V39" t="str">
            <v>Salade océane</v>
          </cell>
          <cell r="W39" t="str">
            <v>Friand au fromage</v>
          </cell>
          <cell r="X39" t="str">
            <v>Potage Choisy</v>
          </cell>
          <cell r="Y39" t="str">
            <v>Haricots blancs au cerfeuil</v>
          </cell>
        </row>
        <row r="40">
          <cell r="S40" t="str">
            <v>Fonds d'artichauts</v>
          </cell>
          <cell r="T40" t="str">
            <v>Radis</v>
          </cell>
          <cell r="U40" t="str">
            <v>Pomelos</v>
          </cell>
          <cell r="V40" t="str">
            <v>Saucisson à l'ail</v>
          </cell>
          <cell r="W40" t="str">
            <v>Salade piémontaise</v>
          </cell>
          <cell r="X40" t="str">
            <v>Poireaux vinaigrette</v>
          </cell>
          <cell r="Y40" t="str">
            <v>Salade de chou- fleur</v>
          </cell>
        </row>
        <row r="41">
          <cell r="S41" t="str">
            <v>Saucisse de Montbéliard</v>
          </cell>
          <cell r="T41" t="str">
            <v>Cuisse de poulet à l'estragon</v>
          </cell>
          <cell r="U41" t="str">
            <v>Hachis parmentier charolais</v>
          </cell>
          <cell r="V41" t="str">
            <v>Rôti de bœuf cuit</v>
          </cell>
          <cell r="W41" t="str">
            <v>Filet de merlu sauce bercy</v>
          </cell>
          <cell r="X41" t="str">
            <v>Steak hâché de veau sauce bourguignonne</v>
          </cell>
          <cell r="Y41" t="str">
            <v>Escalope de dinde sauce suprème</v>
          </cell>
        </row>
        <row r="42">
          <cell r="S42" t="str">
            <v>Sauté de dinde sauce olives</v>
          </cell>
          <cell r="T42" t="str">
            <v>Jambon blanc</v>
          </cell>
          <cell r="U42" t="str">
            <v>Poisson pané</v>
          </cell>
          <cell r="V42" t="str">
            <v>Œufs à la florentine</v>
          </cell>
          <cell r="W42" t="str">
            <v>Sauté de dinde sauce marengo</v>
          </cell>
          <cell r="X42" t="str">
            <v>Pavé de merlu sauce crème aux herbes</v>
          </cell>
          <cell r="Y42" t="str">
            <v>Daube de bœuf à l'orange</v>
          </cell>
        </row>
        <row r="43">
          <cell r="S43" t="str">
            <v>Lentilles mijotées</v>
          </cell>
          <cell r="T43" t="str">
            <v>Carottes nature</v>
          </cell>
          <cell r="U43" t="str">
            <v>Salade verte</v>
          </cell>
          <cell r="V43" t="str">
            <v>Boulgour</v>
          </cell>
          <cell r="W43" t="str">
            <v>Riz</v>
          </cell>
          <cell r="X43" t="str">
            <v>Haricots verts</v>
          </cell>
          <cell r="Y43" t="str">
            <v>Gratin de brocolis</v>
          </cell>
        </row>
        <row r="44">
          <cell r="S44" t="str">
            <v>Haricots beurres</v>
          </cell>
          <cell r="T44" t="str">
            <v>Coquillettes</v>
          </cell>
          <cell r="U44" t="str">
            <v>Epinards en branches</v>
          </cell>
          <cell r="V44" t="str">
            <v>//////////////////////</v>
          </cell>
          <cell r="W44" t="str">
            <v>Petits pois</v>
          </cell>
          <cell r="X44" t="str">
            <v>Pommes de terre vapeur</v>
          </cell>
          <cell r="Y44" t="str">
            <v>Blé</v>
          </cell>
        </row>
        <row r="45">
          <cell r="S45" t="str">
            <v>Yaourt nature</v>
          </cell>
          <cell r="T45" t="str">
            <v>Rondelé aux noix</v>
          </cell>
          <cell r="U45" t="str">
            <v>Emmental</v>
          </cell>
          <cell r="V45" t="str">
            <v>Coulommiers</v>
          </cell>
          <cell r="W45" t="str">
            <v>Yaourt aux fruits</v>
          </cell>
          <cell r="X45" t="str">
            <v>Mimolette</v>
          </cell>
          <cell r="Y45" t="str">
            <v>Saint Moret</v>
          </cell>
        </row>
        <row r="46">
          <cell r="S46" t="str">
            <v>Camembert</v>
          </cell>
          <cell r="T46" t="str">
            <v>Fromage frais aux fruits</v>
          </cell>
          <cell r="U46" t="str">
            <v>Saint Paulin</v>
          </cell>
          <cell r="V46" t="str">
            <v>Fromage blanc</v>
          </cell>
          <cell r="W46" t="str">
            <v>Saint Nectaire</v>
          </cell>
          <cell r="X46" t="str">
            <v>Fourme d'Ambert</v>
          </cell>
          <cell r="Y46" t="str">
            <v>Yaourt arômatisé</v>
          </cell>
        </row>
        <row r="47">
          <cell r="S47" t="str">
            <v>Samos</v>
          </cell>
          <cell r="T47" t="str">
            <v>Bûche mi-chèvre</v>
          </cell>
          <cell r="U47" t="str">
            <v>Yaourt arômatisé</v>
          </cell>
          <cell r="V47" t="str">
            <v>Fromage cœur cendré</v>
          </cell>
          <cell r="W47" t="str">
            <v>Edam</v>
          </cell>
          <cell r="X47" t="str">
            <v>Fromage frais de campagne</v>
          </cell>
          <cell r="Y47" t="str">
            <v>Cantal</v>
          </cell>
        </row>
        <row r="48">
          <cell r="S48" t="str">
            <v>Fruit</v>
          </cell>
          <cell r="T48" t="str">
            <v>Tarte au flan</v>
          </cell>
          <cell r="U48" t="str">
            <v>Compote de pomme banane</v>
          </cell>
          <cell r="V48" t="str">
            <v>Fruit</v>
          </cell>
          <cell r="W48" t="str">
            <v>Cake à la cannelle maison</v>
          </cell>
          <cell r="X48" t="str">
            <v>Fruit</v>
          </cell>
          <cell r="Y48" t="str">
            <v>Crème dessert café</v>
          </cell>
        </row>
        <row r="49">
          <cell r="S49" t="str">
            <v>Gélifié vanille</v>
          </cell>
          <cell r="T49" t="str">
            <v>Compote de pomme cassis</v>
          </cell>
          <cell r="U49" t="str">
            <v>Fruit</v>
          </cell>
          <cell r="V49" t="str">
            <v>Poires au sirop</v>
          </cell>
          <cell r="W49" t="str">
            <v>Compote  pomme ananas</v>
          </cell>
          <cell r="X49" t="str">
            <v>Compote de pomme framboise</v>
          </cell>
          <cell r="Y49" t="str">
            <v>Fruit</v>
          </cell>
        </row>
        <row r="51">
          <cell r="S51" t="str">
            <v>Semaine</v>
          </cell>
          <cell r="T51">
            <v>6</v>
          </cell>
          <cell r="U51" t="str">
            <v>Cycle hiver</v>
          </cell>
        </row>
        <row r="52">
          <cell r="S52">
            <v>41596</v>
          </cell>
          <cell r="T52">
            <v>41597</v>
          </cell>
          <cell r="U52">
            <v>41598</v>
          </cell>
          <cell r="V52">
            <v>41599</v>
          </cell>
          <cell r="W52">
            <v>41600</v>
          </cell>
          <cell r="X52">
            <v>41601</v>
          </cell>
          <cell r="Y52">
            <v>41602</v>
          </cell>
        </row>
        <row r="53">
          <cell r="S53" t="str">
            <v>Lundi</v>
          </cell>
          <cell r="T53" t="str">
            <v>Mardi</v>
          </cell>
          <cell r="U53" t="str">
            <v>Mercredi</v>
          </cell>
          <cell r="V53" t="str">
            <v>Jeudi</v>
          </cell>
          <cell r="W53" t="str">
            <v>Vendredi</v>
          </cell>
          <cell r="X53" t="str">
            <v>Samedi</v>
          </cell>
          <cell r="Y53" t="str">
            <v>Dimanche</v>
          </cell>
        </row>
        <row r="54">
          <cell r="S54" t="str">
            <v>Salade piémontaise</v>
          </cell>
          <cell r="T54" t="str">
            <v>Carottes râpées</v>
          </cell>
          <cell r="U54" t="str">
            <v>Salade d'automne</v>
          </cell>
          <cell r="V54" t="str">
            <v>Salade d'endives et noix</v>
          </cell>
          <cell r="W54" t="str">
            <v>Saucisson sec</v>
          </cell>
          <cell r="X54" t="str">
            <v>Macédoine mayonnaise</v>
          </cell>
          <cell r="Y54" t="str">
            <v>Radis</v>
          </cell>
        </row>
        <row r="55">
          <cell r="S55" t="str">
            <v>Potage Crécy</v>
          </cell>
          <cell r="T55" t="str">
            <v>Crèpe aux champignons</v>
          </cell>
          <cell r="U55" t="str">
            <v>Salade de pâtes</v>
          </cell>
          <cell r="V55" t="str">
            <v>Salade de riz composée</v>
          </cell>
          <cell r="W55" t="str">
            <v>Salade de haricots verts</v>
          </cell>
          <cell r="X55" t="str">
            <v>Velouté de courgettes</v>
          </cell>
          <cell r="Y55" t="str">
            <v>Salade piémontaise</v>
          </cell>
        </row>
        <row r="56">
          <cell r="S56" t="str">
            <v>Mortadelle et cornichons</v>
          </cell>
          <cell r="T56" t="str">
            <v>Œufs durs mayonnaise</v>
          </cell>
          <cell r="U56" t="str">
            <v>Potage poireaux et pommes de terre</v>
          </cell>
          <cell r="V56" t="str">
            <v>Chou-rouge</v>
          </cell>
          <cell r="W56" t="str">
            <v>Salade de tomates basilic</v>
          </cell>
          <cell r="X56" t="str">
            <v>Cœurs de palmier</v>
          </cell>
          <cell r="Y56" t="str">
            <v>Poireaux sauce ravigote</v>
          </cell>
        </row>
        <row r="57">
          <cell r="S57" t="str">
            <v>Cuisse de poulet sauce diable</v>
          </cell>
          <cell r="T57" t="str">
            <v>Escalope de porc sauce charcutière</v>
          </cell>
          <cell r="U57" t="str">
            <v>Boudin aux pommes</v>
          </cell>
          <cell r="V57" t="str">
            <v>Chili Con Carne</v>
          </cell>
          <cell r="W57" t="str">
            <v>Colin en paprika'de à la carotte</v>
          </cell>
          <cell r="X57" t="str">
            <v>Endives au jambon</v>
          </cell>
          <cell r="Y57" t="str">
            <v>Quenelles sauce aurore</v>
          </cell>
        </row>
        <row r="58">
          <cell r="S58" t="str">
            <v>Sauté de veau sauce forestière</v>
          </cell>
          <cell r="T58" t="str">
            <v>Quenelles de brochet sauce crème</v>
          </cell>
          <cell r="U58" t="str">
            <v>Escalope viennoise</v>
          </cell>
          <cell r="V58" t="str">
            <v>Nuggets  de poisson</v>
          </cell>
          <cell r="W58" t="str">
            <v>Omelette</v>
          </cell>
          <cell r="X58" t="str">
            <v>Filet de hoki sauce basilic</v>
          </cell>
          <cell r="Y58" t="str">
            <v>Braisé de dinde Vallée d'Auge</v>
          </cell>
        </row>
        <row r="59">
          <cell r="S59" t="str">
            <v>Blettes persillées</v>
          </cell>
          <cell r="T59" t="str">
            <v>Semoule</v>
          </cell>
          <cell r="U59" t="str">
            <v>Pommes de terre en purée</v>
          </cell>
          <cell r="V59" t="str">
            <v>Riz</v>
          </cell>
          <cell r="W59" t="str">
            <v>Salade verte</v>
          </cell>
          <cell r="X59" t="str">
            <v>////////////////////////</v>
          </cell>
          <cell r="Y59" t="str">
            <v>Riz</v>
          </cell>
        </row>
        <row r="60">
          <cell r="S60" t="str">
            <v>Lentilles mijotées</v>
          </cell>
          <cell r="T60" t="str">
            <v>Epinards en branches</v>
          </cell>
          <cell r="U60" t="str">
            <v>Champignons</v>
          </cell>
          <cell r="V60" t="str">
            <v>Chou-fleur béchamel</v>
          </cell>
          <cell r="W60" t="str">
            <v>Ratatouille</v>
          </cell>
          <cell r="X60" t="str">
            <v>Pommes de terre boulangères</v>
          </cell>
          <cell r="Y60" t="str">
            <v>Courgettes persillées</v>
          </cell>
        </row>
        <row r="61">
          <cell r="S61" t="str">
            <v>Fromage blanc</v>
          </cell>
          <cell r="T61" t="str">
            <v>Gouda</v>
          </cell>
          <cell r="U61" t="str">
            <v>Fromage des Pyrennés</v>
          </cell>
          <cell r="V61" t="str">
            <v>Yaourt nature</v>
          </cell>
          <cell r="W61" t="str">
            <v>Rondelé nature</v>
          </cell>
          <cell r="X61" t="str">
            <v>Fromage cœur cendré</v>
          </cell>
          <cell r="Y61" t="str">
            <v>Cantafrais</v>
          </cell>
        </row>
        <row r="62">
          <cell r="S62" t="str">
            <v>Mimolette</v>
          </cell>
          <cell r="T62" t="str">
            <v>Yaourt aux fruits</v>
          </cell>
          <cell r="U62" t="str">
            <v>Carré de l'Est</v>
          </cell>
          <cell r="V62" t="str">
            <v>Camembert</v>
          </cell>
          <cell r="W62" t="str">
            <v>Tomme Noire</v>
          </cell>
          <cell r="X62" t="str">
            <v>Yaourt arômatisé</v>
          </cell>
          <cell r="Y62" t="str">
            <v>Fourme d'Ambert</v>
          </cell>
        </row>
        <row r="63">
          <cell r="S63" t="str">
            <v>Pointe de Brie</v>
          </cell>
          <cell r="T63" t="str">
            <v>Tomme grise</v>
          </cell>
          <cell r="U63" t="str">
            <v>Fromage frais de campagne</v>
          </cell>
          <cell r="V63" t="str">
            <v>Bleu</v>
          </cell>
          <cell r="W63" t="str">
            <v>Fromage frais aux fruits</v>
          </cell>
          <cell r="X63" t="str">
            <v>Emmental</v>
          </cell>
          <cell r="Y63" t="str">
            <v>Fromage blanc</v>
          </cell>
        </row>
        <row r="64">
          <cell r="S64" t="str">
            <v>Pomme cuite</v>
          </cell>
          <cell r="T64" t="str">
            <v>Tarte aux cerises</v>
          </cell>
          <cell r="U64" t="str">
            <v>Compote de pommes</v>
          </cell>
          <cell r="V64" t="str">
            <v>Gélifié chocolat</v>
          </cell>
          <cell r="W64" t="str">
            <v>Eclair parfum café</v>
          </cell>
          <cell r="X64" t="str">
            <v>Fruit</v>
          </cell>
          <cell r="Y64" t="str">
            <v>Mirabelles au sirop</v>
          </cell>
        </row>
        <row r="65">
          <cell r="S65" t="str">
            <v>Liégeois vanille</v>
          </cell>
          <cell r="T65" t="str">
            <v>Pruneaux au sirop</v>
          </cell>
          <cell r="U65" t="str">
            <v>Fruit</v>
          </cell>
          <cell r="V65" t="str">
            <v>Pamplemousse</v>
          </cell>
          <cell r="W65" t="str">
            <v>Fruit</v>
          </cell>
          <cell r="X65" t="str">
            <v>Mousse au citron</v>
          </cell>
          <cell r="Y65" t="str">
            <v>Compote pomme abricot</v>
          </cell>
        </row>
        <row r="67">
          <cell r="S67" t="str">
            <v>Semaine</v>
          </cell>
          <cell r="T67">
            <v>7</v>
          </cell>
          <cell r="U67" t="str">
            <v>Cycle hiver</v>
          </cell>
        </row>
        <row r="68">
          <cell r="S68">
            <v>41603</v>
          </cell>
          <cell r="T68">
            <v>41604</v>
          </cell>
          <cell r="U68">
            <v>41605</v>
          </cell>
          <cell r="V68">
            <v>41606</v>
          </cell>
          <cell r="W68">
            <v>41607</v>
          </cell>
          <cell r="X68">
            <v>41608</v>
          </cell>
          <cell r="Y68">
            <v>41609</v>
          </cell>
        </row>
        <row r="69">
          <cell r="S69" t="str">
            <v>Lundi</v>
          </cell>
          <cell r="T69" t="str">
            <v>Mardi</v>
          </cell>
          <cell r="U69" t="str">
            <v>Mercredi</v>
          </cell>
          <cell r="V69" t="str">
            <v>Jeudi</v>
          </cell>
          <cell r="W69" t="str">
            <v>Vendredi</v>
          </cell>
          <cell r="X69" t="str">
            <v>Samedi</v>
          </cell>
          <cell r="Y69" t="str">
            <v>Dimanche</v>
          </cell>
        </row>
        <row r="70">
          <cell r="S70" t="str">
            <v>Salade de betteraves</v>
          </cell>
          <cell r="T70" t="str">
            <v>Taboulé</v>
          </cell>
          <cell r="U70" t="str">
            <v>Segment de pomelos</v>
          </cell>
          <cell r="V70" t="str">
            <v>Asperges</v>
          </cell>
          <cell r="W70" t="str">
            <v>Concombres en rondelles</v>
          </cell>
          <cell r="X70" t="str">
            <v>Crèpes au fromage</v>
          </cell>
          <cell r="Y70" t="str">
            <v>Poivrons à la niçoise</v>
          </cell>
        </row>
        <row r="71">
          <cell r="S71" t="str">
            <v>Soupe aux épinards</v>
          </cell>
          <cell r="T71" t="str">
            <v>Céleri remoulade</v>
          </cell>
          <cell r="U71" t="str">
            <v>Pâté de campagne</v>
          </cell>
          <cell r="V71" t="str">
            <v>Haricots blancs à la marocaine</v>
          </cell>
          <cell r="W71" t="str">
            <v>Salade de pommes de terre</v>
          </cell>
          <cell r="X71" t="str">
            <v>Salade de lentilles</v>
          </cell>
          <cell r="Y71" t="str">
            <v>Potage cultivateur</v>
          </cell>
        </row>
        <row r="72">
          <cell r="S72" t="str">
            <v>Salade mexicaine</v>
          </cell>
          <cell r="T72" t="str">
            <v xml:space="preserve">Œuf dur </v>
          </cell>
          <cell r="U72" t="str">
            <v>Champignons à la grecque</v>
          </cell>
          <cell r="V72" t="str">
            <v>Friand au fromage</v>
          </cell>
          <cell r="W72" t="str">
            <v>Cœurs de palmiers</v>
          </cell>
          <cell r="X72" t="str">
            <v>Potage Julienne Darblay</v>
          </cell>
          <cell r="Y72" t="str">
            <v>Radis</v>
          </cell>
        </row>
        <row r="73">
          <cell r="S73" t="str">
            <v>Echine demi-sel</v>
          </cell>
          <cell r="T73" t="str">
            <v>Steak hâché de veau sauce bourguignonne</v>
          </cell>
          <cell r="U73" t="str">
            <v>Poulet rôti</v>
          </cell>
          <cell r="V73" t="str">
            <v>Effiloché de canard en parmentier</v>
          </cell>
          <cell r="W73" t="str">
            <v>Quenelles de brochet sauce nantua</v>
          </cell>
          <cell r="X73" t="str">
            <v>Flan de chou-fleur</v>
          </cell>
          <cell r="Y73" t="str">
            <v>Sauté de bœuf façon bordelaise</v>
          </cell>
        </row>
        <row r="74">
          <cell r="S74" t="str">
            <v>Jarret de bœuf aux épices</v>
          </cell>
          <cell r="T74" t="str">
            <v>Chipolatas</v>
          </cell>
          <cell r="U74" t="str">
            <v>Dés de colin sauce crème aux herbes</v>
          </cell>
          <cell r="V74" t="str">
            <v>Steak hâché de veau sauce Bercy</v>
          </cell>
          <cell r="W74" t="str">
            <v>Omelette</v>
          </cell>
          <cell r="X74" t="str">
            <v>Jambonneau</v>
          </cell>
          <cell r="Y74" t="str">
            <v>Pavé de hoki sauce bercy</v>
          </cell>
        </row>
        <row r="75">
          <cell r="S75" t="str">
            <v>Haricots blancs</v>
          </cell>
          <cell r="T75" t="str">
            <v>Haricots verts</v>
          </cell>
          <cell r="U75" t="str">
            <v>Pommes de terre rissolées</v>
          </cell>
          <cell r="V75" t="str">
            <v>Salade verte</v>
          </cell>
          <cell r="W75" t="str">
            <v>Flageolets</v>
          </cell>
          <cell r="X75" t="str">
            <v>////////////////</v>
          </cell>
          <cell r="Y75" t="str">
            <v>Pâtes</v>
          </cell>
        </row>
        <row r="76">
          <cell r="S76" t="str">
            <v>Jardinière de légumes</v>
          </cell>
          <cell r="T76" t="str">
            <v>Semoule</v>
          </cell>
          <cell r="U76" t="str">
            <v>Poelée de légumes</v>
          </cell>
          <cell r="V76" t="str">
            <v>Haricots verts</v>
          </cell>
          <cell r="W76" t="str">
            <v>Carottes à l'ail</v>
          </cell>
          <cell r="X76" t="str">
            <v>Epinards à la béchamel</v>
          </cell>
          <cell r="Y76" t="str">
            <v>Haricots beurre persillés</v>
          </cell>
        </row>
        <row r="77">
          <cell r="S77" t="str">
            <v>Yaourt aux fruits</v>
          </cell>
          <cell r="T77" t="str">
            <v>Saint Moret</v>
          </cell>
          <cell r="U77" t="str">
            <v>Yaourt nature</v>
          </cell>
          <cell r="V77" t="str">
            <v>Mimolette</v>
          </cell>
          <cell r="W77" t="str">
            <v>Tomme blanche</v>
          </cell>
          <cell r="X77" t="str">
            <v>Pointe de Brie</v>
          </cell>
          <cell r="Y77" t="str">
            <v>Chantaillou</v>
          </cell>
        </row>
        <row r="78">
          <cell r="S78" t="str">
            <v>Camembert</v>
          </cell>
          <cell r="T78" t="str">
            <v>Fromage frais de campagne</v>
          </cell>
          <cell r="U78" t="str">
            <v>Coulommiers</v>
          </cell>
          <cell r="V78" t="str">
            <v>Fromage blanc</v>
          </cell>
          <cell r="W78" t="str">
            <v>Fromage frais aux fruits</v>
          </cell>
          <cell r="X78" t="str">
            <v>Rondelé aux noix</v>
          </cell>
          <cell r="Y78" t="str">
            <v>Edam</v>
          </cell>
        </row>
        <row r="79">
          <cell r="S79" t="str">
            <v>Faisselle</v>
          </cell>
          <cell r="T79" t="str">
            <v>Saint Paulin</v>
          </cell>
          <cell r="U79" t="str">
            <v>Chanteneige</v>
          </cell>
          <cell r="V79" t="str">
            <v>Samos</v>
          </cell>
          <cell r="W79" t="str">
            <v>Cantal</v>
          </cell>
          <cell r="X79" t="str">
            <v>Yaourt arômatisé</v>
          </cell>
          <cell r="Y79" t="str">
            <v>Fromage frais de campagne</v>
          </cell>
        </row>
        <row r="80">
          <cell r="S80" t="str">
            <v>Fruit</v>
          </cell>
          <cell r="T80" t="str">
            <v>Fruit</v>
          </cell>
          <cell r="U80" t="str">
            <v>Pruneaux au sirop</v>
          </cell>
          <cell r="V80" t="str">
            <v>Gélifié vanille</v>
          </cell>
          <cell r="W80" t="str">
            <v>Gâteau de semoule à la vanille maison</v>
          </cell>
          <cell r="X80" t="str">
            <v>Fruit</v>
          </cell>
          <cell r="Y80" t="str">
            <v>Semoule au lait</v>
          </cell>
        </row>
        <row r="81">
          <cell r="S81" t="str">
            <v>Compote de pomme</v>
          </cell>
          <cell r="T81" t="str">
            <v>Tarte citron meringuée</v>
          </cell>
          <cell r="U81" t="str">
            <v>Mousse au chocolat au lait</v>
          </cell>
          <cell r="V81" t="str">
            <v>Fruit</v>
          </cell>
          <cell r="W81" t="str">
            <v>Poires au sirop</v>
          </cell>
          <cell r="X81" t="str">
            <v>Crème dessert caramel</v>
          </cell>
          <cell r="Y81" t="str">
            <v>Fruit</v>
          </cell>
        </row>
        <row r="83">
          <cell r="S83" t="str">
            <v>Semaine</v>
          </cell>
          <cell r="T83">
            <v>8</v>
          </cell>
          <cell r="U83" t="str">
            <v>Cycle hiver</v>
          </cell>
        </row>
        <row r="84">
          <cell r="S84">
            <v>41610</v>
          </cell>
          <cell r="T84">
            <v>41611</v>
          </cell>
          <cell r="U84">
            <v>41612</v>
          </cell>
          <cell r="V84">
            <v>41613</v>
          </cell>
          <cell r="W84">
            <v>41614</v>
          </cell>
          <cell r="X84">
            <v>41615</v>
          </cell>
          <cell r="Y84">
            <v>41616</v>
          </cell>
        </row>
        <row r="85">
          <cell r="S85" t="str">
            <v>Lundi</v>
          </cell>
          <cell r="T85" t="str">
            <v>Mardi</v>
          </cell>
          <cell r="U85" t="str">
            <v>Mercredi</v>
          </cell>
          <cell r="V85" t="str">
            <v>Jeudi</v>
          </cell>
          <cell r="W85" t="str">
            <v>Vendredi</v>
          </cell>
          <cell r="X85" t="str">
            <v>Samedi</v>
          </cell>
          <cell r="Y85" t="str">
            <v>Dimanche</v>
          </cell>
        </row>
        <row r="86">
          <cell r="S86" t="str">
            <v>Salade de pâtes</v>
          </cell>
          <cell r="T86" t="str">
            <v>Macédoine mayonnaise</v>
          </cell>
          <cell r="U86" t="str">
            <v>Taboulé</v>
          </cell>
          <cell r="V86" t="str">
            <v>Salade de tomates et basilic</v>
          </cell>
          <cell r="W86" t="str">
            <v>Salade parisienne</v>
          </cell>
          <cell r="X86" t="str">
            <v>Salade de pâtes orientale</v>
          </cell>
          <cell r="Y86" t="str">
            <v>Friand au fromage</v>
          </cell>
        </row>
        <row r="87">
          <cell r="S87" t="str">
            <v>Fonds d'artichauts</v>
          </cell>
          <cell r="T87" t="str">
            <v>Cervelas</v>
          </cell>
          <cell r="U87" t="str">
            <v>Chou blanc et raisins secs</v>
          </cell>
          <cell r="V87" t="str">
            <v>Potage cultivateur</v>
          </cell>
          <cell r="W87" t="str">
            <v>Salade de riz composée</v>
          </cell>
          <cell r="X87" t="str">
            <v>Brocolis en salade</v>
          </cell>
          <cell r="Y87" t="str">
            <v>Potage Andalou</v>
          </cell>
        </row>
        <row r="88">
          <cell r="S88" t="str">
            <v>Salade de lentilles</v>
          </cell>
          <cell r="T88" t="str">
            <v>Filet de hareng / PdeT à l'huile</v>
          </cell>
          <cell r="U88" t="str">
            <v>Choux bicolores</v>
          </cell>
          <cell r="V88" t="str">
            <v>Betteraves</v>
          </cell>
          <cell r="W88" t="str">
            <v>Salade de pâtes</v>
          </cell>
          <cell r="X88" t="str">
            <v>Fonds d'artichauts</v>
          </cell>
          <cell r="Y88" t="str">
            <v>Cœurs de palmiers</v>
          </cell>
        </row>
        <row r="89">
          <cell r="S89" t="str">
            <v>Bœuf braisé à la moutarde</v>
          </cell>
          <cell r="T89" t="str">
            <v>Poulet basquaise</v>
          </cell>
          <cell r="U89" t="str">
            <v>Blanquette de veau</v>
          </cell>
          <cell r="V89" t="str">
            <v>Daube de bœuf à l'orange</v>
          </cell>
          <cell r="W89" t="str">
            <v>Brandade</v>
          </cell>
          <cell r="X89" t="str">
            <v>Duo de poissons sauce crème</v>
          </cell>
          <cell r="Y89" t="str">
            <v>Rôti de dinde cuit au romarin</v>
          </cell>
        </row>
        <row r="90">
          <cell r="S90" t="str">
            <v>Paupiette de veau sauce poivronnade</v>
          </cell>
          <cell r="T90" t="str">
            <v>Poisson pané</v>
          </cell>
          <cell r="U90" t="str">
            <v>Cannellonis</v>
          </cell>
          <cell r="V90" t="str">
            <v>Osso Bucco de dinde sauce Marengo</v>
          </cell>
          <cell r="W90" t="str">
            <v>Jambon blanc</v>
          </cell>
          <cell r="X90" t="str">
            <v>Escalope de dinde sauce forestière</v>
          </cell>
          <cell r="Y90" t="str">
            <v>Merguez</v>
          </cell>
        </row>
        <row r="91">
          <cell r="S91" t="str">
            <v>Purée de céléri</v>
          </cell>
          <cell r="T91" t="str">
            <v>Semoule</v>
          </cell>
          <cell r="U91" t="str">
            <v>Carottes nature</v>
          </cell>
          <cell r="V91" t="str">
            <v>Pommes de terre vapeur</v>
          </cell>
          <cell r="W91" t="str">
            <v>Salade verte</v>
          </cell>
          <cell r="X91" t="str">
            <v>Courgettes gratinées</v>
          </cell>
          <cell r="Y91" t="str">
            <v>Haricots verts</v>
          </cell>
        </row>
        <row r="92">
          <cell r="S92" t="str">
            <v>Légumes façon Maillot</v>
          </cell>
          <cell r="T92" t="str">
            <v>Ratatouille</v>
          </cell>
          <cell r="U92" t="str">
            <v>Salade verte</v>
          </cell>
          <cell r="V92" t="str">
            <v>Petits pois mijotés</v>
          </cell>
          <cell r="W92" t="str">
            <v>Purée de potiron</v>
          </cell>
          <cell r="X92" t="str">
            <v>Pâtes</v>
          </cell>
          <cell r="Y92" t="str">
            <v>Flageolets</v>
          </cell>
        </row>
        <row r="93">
          <cell r="S93" t="str">
            <v>Yaourt aux fruits</v>
          </cell>
          <cell r="T93" t="str">
            <v>Emmental</v>
          </cell>
          <cell r="U93" t="str">
            <v>Camembert</v>
          </cell>
          <cell r="V93" t="str">
            <v>Saint Nectaire</v>
          </cell>
          <cell r="W93" t="str">
            <v>Yaourt arômatisé</v>
          </cell>
          <cell r="X93" t="str">
            <v>Pointe de Brie</v>
          </cell>
          <cell r="Y93" t="str">
            <v>Bleu</v>
          </cell>
        </row>
        <row r="94">
          <cell r="S94" t="str">
            <v>Rondelé au poivre</v>
          </cell>
          <cell r="T94" t="str">
            <v>Fromage frais aux fruits</v>
          </cell>
          <cell r="U94" t="str">
            <v>Tomme grise</v>
          </cell>
          <cell r="V94" t="str">
            <v>Fromage blanc</v>
          </cell>
          <cell r="W94" t="str">
            <v>Mimolette</v>
          </cell>
          <cell r="X94" t="str">
            <v>Camembert</v>
          </cell>
          <cell r="Y94" t="str">
            <v>Yaourt aux fruits</v>
          </cell>
        </row>
        <row r="95">
          <cell r="S95" t="str">
            <v>Bûche mi-chèvre</v>
          </cell>
          <cell r="T95" t="str">
            <v>Fromage cœur cendré</v>
          </cell>
          <cell r="U95" t="str">
            <v>Yaourt nature</v>
          </cell>
          <cell r="V95" t="str">
            <v>Fourme d'Ambert</v>
          </cell>
          <cell r="W95" t="str">
            <v>Tartare ail et fines herbes</v>
          </cell>
          <cell r="X95" t="str">
            <v>Fromage frais de campagne</v>
          </cell>
          <cell r="Y95" t="str">
            <v>Rondelé aux noix</v>
          </cell>
        </row>
        <row r="96">
          <cell r="S96" t="str">
            <v>Fruit</v>
          </cell>
          <cell r="T96" t="str">
            <v>Beignet chocolat</v>
          </cell>
          <cell r="U96" t="str">
            <v>Cocktail de fruits</v>
          </cell>
          <cell r="V96" t="str">
            <v>Pêche au sirop</v>
          </cell>
          <cell r="W96" t="str">
            <v>Tarte Normande</v>
          </cell>
          <cell r="X96" t="str">
            <v>Fruit</v>
          </cell>
          <cell r="Y96" t="str">
            <v>Semoule au lait</v>
          </cell>
        </row>
        <row r="97">
          <cell r="S97" t="str">
            <v>Compote de pommes</v>
          </cell>
          <cell r="T97" t="str">
            <v>Fruit</v>
          </cell>
          <cell r="U97" t="str">
            <v>Mousse citron</v>
          </cell>
          <cell r="V97" t="str">
            <v>Liégeois chocolat</v>
          </cell>
          <cell r="W97" t="str">
            <v>Crème dessert praliné</v>
          </cell>
          <cell r="X97" t="str">
            <v>Mirabelle au sirop</v>
          </cell>
          <cell r="Y97" t="str">
            <v>Compote pomme et banane</v>
          </cell>
        </row>
        <row r="99">
          <cell r="S99" t="str">
            <v>Semaine</v>
          </cell>
          <cell r="T99">
            <v>1</v>
          </cell>
          <cell r="U99" t="str">
            <v>Cycle hiver</v>
          </cell>
        </row>
        <row r="100">
          <cell r="S100">
            <v>41617</v>
          </cell>
          <cell r="T100">
            <v>41618</v>
          </cell>
          <cell r="U100">
            <v>41619</v>
          </cell>
          <cell r="V100">
            <v>41620</v>
          </cell>
          <cell r="W100">
            <v>41621</v>
          </cell>
          <cell r="X100">
            <v>41622</v>
          </cell>
          <cell r="Y100">
            <v>41623</v>
          </cell>
        </row>
        <row r="101">
          <cell r="S101" t="str">
            <v>Lundi</v>
          </cell>
          <cell r="T101" t="str">
            <v>Mardi</v>
          </cell>
          <cell r="U101" t="str">
            <v>Mercredi</v>
          </cell>
          <cell r="V101" t="str">
            <v>Jeudi</v>
          </cell>
          <cell r="W101" t="str">
            <v>Vendredi</v>
          </cell>
          <cell r="X101" t="str">
            <v>Samedi</v>
          </cell>
          <cell r="Y101" t="str">
            <v>Dimanche</v>
          </cell>
        </row>
        <row r="102">
          <cell r="S102" t="str">
            <v>Mortadelle cornichons</v>
          </cell>
          <cell r="T102" t="str">
            <v>Salade de tomates et échalottes</v>
          </cell>
          <cell r="U102" t="str">
            <v>Fonds d'artichauts</v>
          </cell>
          <cell r="V102" t="str">
            <v>Céleri rémoulade</v>
          </cell>
          <cell r="W102" t="str">
            <v>Salade de pâtes</v>
          </cell>
          <cell r="X102" t="str">
            <v>Brocolis en salade</v>
          </cell>
          <cell r="Y102" t="str">
            <v>Champignons à la grecque</v>
          </cell>
        </row>
        <row r="103">
          <cell r="S103" t="str">
            <v>Salade de betteraves</v>
          </cell>
          <cell r="T103" t="str">
            <v>Potage de haricots verts</v>
          </cell>
          <cell r="U103" t="str">
            <v>Concombres en rondelles</v>
          </cell>
          <cell r="V103" t="str">
            <v>Rillettes et cornichons</v>
          </cell>
          <cell r="W103" t="str">
            <v>Salade d'endives et noix</v>
          </cell>
          <cell r="X103" t="str">
            <v>Potage Crécy</v>
          </cell>
          <cell r="Y103" t="str">
            <v>PdeT moutarde à l'ancienne</v>
          </cell>
        </row>
        <row r="104">
          <cell r="S104" t="str">
            <v>Haricots blancs à la marocaine</v>
          </cell>
          <cell r="T104" t="str">
            <v>Œufs durs</v>
          </cell>
          <cell r="U104" t="str">
            <v>Crèpes aux champignons</v>
          </cell>
          <cell r="V104" t="str">
            <v>Cœurs de palmiers</v>
          </cell>
          <cell r="W104" t="str">
            <v xml:space="preserve">Choux rouge </v>
          </cell>
          <cell r="X104" t="str">
            <v>Macédoine mayonnaise</v>
          </cell>
          <cell r="Y104" t="str">
            <v>Saucisson sec et cornichon</v>
          </cell>
        </row>
        <row r="105">
          <cell r="S105" t="str">
            <v>Pavé de colin sauce Bercy</v>
          </cell>
          <cell r="T105" t="str">
            <v>Sauté d'agneau au curry</v>
          </cell>
          <cell r="U105" t="str">
            <v>Rôti de bœuf cuit</v>
          </cell>
          <cell r="V105" t="str">
            <v>Bœuf bourguignon</v>
          </cell>
          <cell r="W105" t="str">
            <v>Pavé de hoki sce moutarde à l'ancienne</v>
          </cell>
          <cell r="X105" t="str">
            <v>Calamars sauce armoricaine</v>
          </cell>
          <cell r="Y105" t="str">
            <v>Raviolis pur bœuf</v>
          </cell>
        </row>
        <row r="106">
          <cell r="S106" t="str">
            <v>Bifteck hâché charolais sauce poivrade</v>
          </cell>
          <cell r="T106" t="str">
            <v>Côte de porc sauce dijonnaise</v>
          </cell>
          <cell r="U106" t="str">
            <v>Paupiette de veau jus aux oignons</v>
          </cell>
          <cell r="V106" t="str">
            <v>Filet de merlu sauce oseille</v>
          </cell>
          <cell r="W106" t="str">
            <v>Saucisse de Francfort</v>
          </cell>
          <cell r="X106" t="str">
            <v>Omelette</v>
          </cell>
          <cell r="Y106" t="str">
            <v>Cuisse de poulet</v>
          </cell>
        </row>
        <row r="107">
          <cell r="S107" t="str">
            <v xml:space="preserve">Jardinière de légumes </v>
          </cell>
          <cell r="T107" t="str">
            <v>Flageolets</v>
          </cell>
          <cell r="U107" t="str">
            <v>Coquillettes</v>
          </cell>
          <cell r="V107" t="str">
            <v>Pommes de terre persillées</v>
          </cell>
          <cell r="W107" t="str">
            <v>Navets</v>
          </cell>
          <cell r="X107" t="str">
            <v>Riz</v>
          </cell>
          <cell r="Y107" t="str">
            <v>////////////////</v>
          </cell>
        </row>
        <row r="108">
          <cell r="S108" t="str">
            <v>Pommes de terre en purée</v>
          </cell>
          <cell r="T108" t="str">
            <v>Blettes</v>
          </cell>
          <cell r="U108" t="str">
            <v>Haricots verts</v>
          </cell>
          <cell r="V108" t="str">
            <v>Chou-fleur persillé</v>
          </cell>
          <cell r="W108" t="str">
            <v>Lentilles</v>
          </cell>
          <cell r="X108" t="str">
            <v>Ratatouille à la niçoise</v>
          </cell>
          <cell r="Y108" t="str">
            <v>Bouquet de légumes</v>
          </cell>
        </row>
        <row r="109">
          <cell r="S109" t="str">
            <v>Yaourt nature</v>
          </cell>
          <cell r="T109" t="str">
            <v>Emmental</v>
          </cell>
          <cell r="U109" t="str">
            <v>Bleu</v>
          </cell>
          <cell r="V109" t="str">
            <v>Pointe de Brie</v>
          </cell>
          <cell r="W109" t="str">
            <v>Yaourt aux fruits</v>
          </cell>
          <cell r="X109" t="str">
            <v>Fromage frais de campagne</v>
          </cell>
          <cell r="Y109" t="str">
            <v>Samos</v>
          </cell>
        </row>
        <row r="110">
          <cell r="S110" t="str">
            <v>Coulommiers</v>
          </cell>
          <cell r="T110" t="str">
            <v>Fromage frais aux fruits</v>
          </cell>
          <cell r="U110" t="str">
            <v>Carré de l'Est</v>
          </cell>
          <cell r="V110" t="str">
            <v>Fromage blanc</v>
          </cell>
          <cell r="W110" t="str">
            <v>Gouda</v>
          </cell>
          <cell r="X110" t="str">
            <v>Camembert</v>
          </cell>
          <cell r="Y110" t="str">
            <v>Fromage cœur cendré</v>
          </cell>
        </row>
        <row r="111">
          <cell r="S111" t="str">
            <v>Mimolette</v>
          </cell>
          <cell r="T111" t="str">
            <v>Bûche mi-chèvre</v>
          </cell>
          <cell r="U111" t="str">
            <v>Yaourt arômatisé</v>
          </cell>
          <cell r="V111" t="str">
            <v>Saint Nectaire</v>
          </cell>
          <cell r="W111" t="str">
            <v>Carré de l'Est</v>
          </cell>
          <cell r="X111" t="str">
            <v>Fromage des Pyrennées</v>
          </cell>
          <cell r="Y111" t="str">
            <v>Yaourt nature</v>
          </cell>
        </row>
        <row r="112">
          <cell r="S112" t="str">
            <v>Fruit</v>
          </cell>
          <cell r="T112" t="str">
            <v>Eclair parfum chocolat</v>
          </cell>
          <cell r="U112" t="str">
            <v>Fruit</v>
          </cell>
          <cell r="V112" t="str">
            <v>Compote de pomme cassis</v>
          </cell>
          <cell r="W112" t="str">
            <v>Clafoutis aux pommes maison</v>
          </cell>
          <cell r="X112" t="str">
            <v>Fruit</v>
          </cell>
          <cell r="Y112" t="str">
            <v>Fruit</v>
          </cell>
        </row>
        <row r="113">
          <cell r="S113" t="str">
            <v>Compote de pomme banane</v>
          </cell>
          <cell r="T113" t="str">
            <v>Gélifié vanille</v>
          </cell>
          <cell r="U113" t="str">
            <v>Liégeois café</v>
          </cell>
          <cell r="V113" t="str">
            <v>Fruit</v>
          </cell>
          <cell r="W113" t="str">
            <v>Poires au sirop</v>
          </cell>
          <cell r="X113" t="str">
            <v>Crème dessert caramel</v>
          </cell>
          <cell r="Y113" t="str">
            <v>Compote de pêche</v>
          </cell>
        </row>
        <row r="115">
          <cell r="S115" t="str">
            <v>Semaine</v>
          </cell>
          <cell r="T115">
            <v>2</v>
          </cell>
          <cell r="U115" t="str">
            <v>Cycle hiver</v>
          </cell>
        </row>
        <row r="116">
          <cell r="S116">
            <v>41624</v>
          </cell>
          <cell r="T116">
            <v>41625</v>
          </cell>
          <cell r="U116">
            <v>41626</v>
          </cell>
          <cell r="V116">
            <v>41627</v>
          </cell>
          <cell r="W116">
            <v>41628</v>
          </cell>
          <cell r="X116">
            <v>41629</v>
          </cell>
          <cell r="Y116">
            <v>41630</v>
          </cell>
        </row>
        <row r="117">
          <cell r="S117" t="str">
            <v>Lundi</v>
          </cell>
          <cell r="T117" t="str">
            <v>Mardi</v>
          </cell>
          <cell r="U117" t="str">
            <v>Mercredi</v>
          </cell>
          <cell r="V117" t="str">
            <v>Jeudi</v>
          </cell>
          <cell r="W117" t="str">
            <v>Vendredi</v>
          </cell>
          <cell r="X117" t="str">
            <v>Samedi</v>
          </cell>
          <cell r="Y117" t="str">
            <v>Dimanche</v>
          </cell>
        </row>
        <row r="118">
          <cell r="S118" t="str">
            <v>Salade de lentilles</v>
          </cell>
          <cell r="T118" t="str">
            <v>Salade d'Automne</v>
          </cell>
          <cell r="U118" t="str">
            <v>Pâté de campagne et cornichons</v>
          </cell>
          <cell r="V118" t="str">
            <v>Fonds d'artichauts</v>
          </cell>
          <cell r="W118" t="str">
            <v>Asperges</v>
          </cell>
          <cell r="X118" t="str">
            <v>Taboulé</v>
          </cell>
          <cell r="Y118" t="str">
            <v>Friand au fromage</v>
          </cell>
        </row>
        <row r="119">
          <cell r="S119" t="str">
            <v>Salade de chou- fleur</v>
          </cell>
          <cell r="T119" t="str">
            <v>Linguines au pesto rouge</v>
          </cell>
          <cell r="U119" t="str">
            <v>Poireaux sauce ravigote</v>
          </cell>
          <cell r="V119" t="str">
            <v>Salade de pâtes</v>
          </cell>
          <cell r="W119" t="str">
            <v>Betteraves râpées crues</v>
          </cell>
          <cell r="X119" t="str">
            <v>Saucisson à l'ail</v>
          </cell>
          <cell r="Y119" t="str">
            <v>Potage de légumes variés</v>
          </cell>
        </row>
        <row r="120">
          <cell r="S120" t="str">
            <v>Velouté de champignons</v>
          </cell>
          <cell r="T120" t="str">
            <v>Salade de tomates</v>
          </cell>
          <cell r="U120" t="str">
            <v>Salade coleslaw</v>
          </cell>
          <cell r="V120" t="str">
            <v>Pâté en croute</v>
          </cell>
          <cell r="W120" t="str">
            <v>Salade mexicaine</v>
          </cell>
          <cell r="X120" t="str">
            <v>Macédoine mayonnaise</v>
          </cell>
          <cell r="Y120" t="str">
            <v>Chou blanc et raisins secs</v>
          </cell>
        </row>
        <row r="121">
          <cell r="S121" t="str">
            <v>Braisé de dinde Vallée d'Auge</v>
          </cell>
          <cell r="T121" t="str">
            <v>Escalope de dinde au Bleu</v>
          </cell>
          <cell r="U121" t="str">
            <v>Poulet rôti au jus</v>
          </cell>
          <cell r="V121" t="str">
            <v>Saucisse de Toulouse</v>
          </cell>
          <cell r="W121" t="str">
            <v>Rôti de dinde sauce basquaise</v>
          </cell>
          <cell r="X121" t="str">
            <v>Côte de porc sauce forestière</v>
          </cell>
          <cell r="Y121" t="str">
            <v>Œufs durs sauce béchamel</v>
          </cell>
        </row>
        <row r="122">
          <cell r="S122" t="str">
            <v>Sauté de porc sauce aigre douce</v>
          </cell>
          <cell r="T122" t="str">
            <v>Filet de Lieu sauce niçoise</v>
          </cell>
          <cell r="U122" t="str">
            <v>Lasagnes</v>
          </cell>
          <cell r="V122" t="str">
            <v>Escalope viennoise</v>
          </cell>
          <cell r="W122" t="str">
            <v>Filet de saumon au citron persillé</v>
          </cell>
          <cell r="X122" t="str">
            <v xml:space="preserve">Blanquette de veau </v>
          </cell>
          <cell r="Y122" t="str">
            <v>Sauté de bœuf façon bordelaise</v>
          </cell>
        </row>
        <row r="123">
          <cell r="S123" t="str">
            <v>Haricots beurre</v>
          </cell>
          <cell r="T123" t="str">
            <v>Purée de potiron</v>
          </cell>
          <cell r="U123" t="str">
            <v>Petits pois mijotés</v>
          </cell>
          <cell r="V123" t="str">
            <v>Coquillettes</v>
          </cell>
          <cell r="W123" t="str">
            <v>Haricots verts persillés</v>
          </cell>
          <cell r="X123" t="str">
            <v>Choux de Bruxelles</v>
          </cell>
          <cell r="Y123" t="str">
            <v>Légumes façon Maillot</v>
          </cell>
        </row>
        <row r="124">
          <cell r="S124" t="str">
            <v>Farfallines</v>
          </cell>
          <cell r="T124" t="str">
            <v>Epinards béchamel</v>
          </cell>
          <cell r="U124" t="str">
            <v>Salade verte</v>
          </cell>
          <cell r="V124" t="str">
            <v>Carottes à l'ail</v>
          </cell>
          <cell r="W124" t="str">
            <v>Pommes de terre vapeur</v>
          </cell>
          <cell r="X124" t="str">
            <v>Riz</v>
          </cell>
          <cell r="Y124" t="str">
            <v>Gratin dauphinois</v>
          </cell>
        </row>
        <row r="125">
          <cell r="S125" t="str">
            <v>Tomme grise</v>
          </cell>
          <cell r="T125" t="str">
            <v>Yaourt aux fruits</v>
          </cell>
          <cell r="U125" t="str">
            <v>Emmental</v>
          </cell>
          <cell r="V125" t="str">
            <v>Saint Paulin</v>
          </cell>
          <cell r="W125" t="str">
            <v>Fromage blanc</v>
          </cell>
          <cell r="X125" t="str">
            <v>Yaourt arômatisé</v>
          </cell>
          <cell r="Y125" t="str">
            <v>Cantafrais</v>
          </cell>
        </row>
        <row r="126">
          <cell r="S126" t="str">
            <v>Fromage frais aux fruits</v>
          </cell>
          <cell r="T126" t="str">
            <v>Fromage des Pyrennés</v>
          </cell>
          <cell r="U126" t="str">
            <v>Bleu</v>
          </cell>
          <cell r="V126" t="str">
            <v>Yaourt nature</v>
          </cell>
          <cell r="W126" t="str">
            <v>Bûche mi-chèvre</v>
          </cell>
          <cell r="X126" t="str">
            <v>Cantal</v>
          </cell>
          <cell r="Y126" t="str">
            <v>Tomme Noire</v>
          </cell>
        </row>
        <row r="127">
          <cell r="S127" t="str">
            <v>Edam</v>
          </cell>
          <cell r="T127" t="str">
            <v>Pointe de Brie</v>
          </cell>
          <cell r="U127" t="str">
            <v>Fromage frais de campagne</v>
          </cell>
          <cell r="V127" t="str">
            <v>Fourme d'Ambert</v>
          </cell>
          <cell r="W127" t="str">
            <v>Coulommiers</v>
          </cell>
          <cell r="X127" t="str">
            <v>Faisselle</v>
          </cell>
          <cell r="Y127" t="str">
            <v>Fromage frais aux fruits</v>
          </cell>
        </row>
        <row r="128">
          <cell r="S128" t="str">
            <v>Liégeois vanille</v>
          </cell>
          <cell r="T128" t="str">
            <v>Tarte pomme - rhubarbe</v>
          </cell>
          <cell r="U128" t="str">
            <v>Fruit</v>
          </cell>
          <cell r="V128" t="str">
            <v>Crème dessert café</v>
          </cell>
          <cell r="W128" t="str">
            <v>Millefeuille</v>
          </cell>
          <cell r="X128" t="str">
            <v>Purée pomme fraise</v>
          </cell>
          <cell r="Y128" t="str">
            <v>Fruit</v>
          </cell>
        </row>
        <row r="129">
          <cell r="S129" t="str">
            <v>Fruit</v>
          </cell>
          <cell r="T129" t="str">
            <v>Fruit</v>
          </cell>
          <cell r="U129" t="str">
            <v>Compote de pomme abricot</v>
          </cell>
          <cell r="V129" t="str">
            <v>Pruneaux au sirop</v>
          </cell>
          <cell r="W129" t="str">
            <v>Fruit</v>
          </cell>
          <cell r="X129" t="str">
            <v>Pêche au sirop</v>
          </cell>
          <cell r="Y129" t="str">
            <v>Gélifié vanille nappé caramel</v>
          </cell>
        </row>
      </sheetData>
      <sheetData sheetId="5"/>
      <sheetData sheetId="6">
        <row r="6">
          <cell r="H6">
            <v>41564</v>
          </cell>
        </row>
        <row r="11">
          <cell r="H11">
            <v>41599</v>
          </cell>
        </row>
        <row r="15">
          <cell r="H15">
            <v>41627</v>
          </cell>
        </row>
        <row r="16">
          <cell r="F16">
            <v>41632</v>
          </cell>
          <cell r="G16">
            <v>41633</v>
          </cell>
          <cell r="H16">
            <v>41634</v>
          </cell>
        </row>
        <row r="20">
          <cell r="H20">
            <v>41662</v>
          </cell>
        </row>
        <row r="24">
          <cell r="H24">
            <v>41690</v>
          </cell>
        </row>
        <row r="28">
          <cell r="H28" t="str">
            <v>20/13/2014</v>
          </cell>
        </row>
      </sheetData>
      <sheetData sheetId="7"/>
      <sheetData sheetId="8"/>
      <sheetData sheetId="9">
        <row r="7">
          <cell r="SU7">
            <v>0</v>
          </cell>
          <cell r="TC7">
            <v>0</v>
          </cell>
          <cell r="TK7">
            <v>0</v>
          </cell>
        </row>
        <row r="8">
          <cell r="BZ8" t="str">
            <v>e3v1a1l3d1</v>
          </cell>
          <cell r="SU8">
            <v>0</v>
          </cell>
          <cell r="TC8">
            <v>0</v>
          </cell>
          <cell r="TK8">
            <v>0</v>
          </cell>
        </row>
        <row r="9">
          <cell r="SU9">
            <v>0</v>
          </cell>
          <cell r="TC9">
            <v>0</v>
          </cell>
          <cell r="TK9">
            <v>0</v>
          </cell>
        </row>
        <row r="10">
          <cell r="G10" t="str">
            <v>e1v1a1l1d1</v>
          </cell>
          <cell r="BZ10" t="str">
            <v>e2v2a2l1d1</v>
          </cell>
          <cell r="ES10" t="str">
            <v>e1v1a2l1d1</v>
          </cell>
          <cell r="HL10" t="str">
            <v>e2v1a1l2d2</v>
          </cell>
          <cell r="KE10" t="str">
            <v>lgte1v1a1l1d1</v>
          </cell>
          <cell r="MX10" t="str">
            <v>lgte1v1a1l1d1</v>
          </cell>
          <cell r="PQ10" t="str">
            <v>lgte1v1a1l1d1</v>
          </cell>
          <cell r="SU10">
            <v>3</v>
          </cell>
          <cell r="TC10">
            <v>3</v>
          </cell>
          <cell r="TK10">
            <v>0</v>
          </cell>
        </row>
        <row r="11">
          <cell r="G11" t="str">
            <v>ss</v>
          </cell>
          <cell r="BZ11" t="str">
            <v>ss</v>
          </cell>
          <cell r="ES11" t="str">
            <v>ss</v>
          </cell>
          <cell r="HL11" t="str">
            <v>ss</v>
          </cell>
          <cell r="KE11" t="str">
            <v>lgtss</v>
          </cell>
          <cell r="SU11">
            <v>1</v>
          </cell>
          <cell r="TC11">
            <v>0</v>
          </cell>
          <cell r="TK11">
            <v>0</v>
          </cell>
        </row>
        <row r="12">
          <cell r="SU12">
            <v>0</v>
          </cell>
          <cell r="TC12">
            <v>0</v>
          </cell>
          <cell r="TK12">
            <v>0</v>
          </cell>
        </row>
        <row r="13">
          <cell r="SU13">
            <v>0</v>
          </cell>
          <cell r="TC13">
            <v>0</v>
          </cell>
          <cell r="TK13">
            <v>0</v>
          </cell>
        </row>
        <row r="14">
          <cell r="SU14">
            <v>0</v>
          </cell>
          <cell r="TC14">
            <v>0</v>
          </cell>
          <cell r="TK14">
            <v>0</v>
          </cell>
        </row>
        <row r="15">
          <cell r="SU15">
            <v>0</v>
          </cell>
          <cell r="TC15">
            <v>0</v>
          </cell>
          <cell r="TK15">
            <v>0</v>
          </cell>
        </row>
        <row r="16">
          <cell r="SU16">
            <v>0</v>
          </cell>
          <cell r="TC16">
            <v>0</v>
          </cell>
          <cell r="TK16">
            <v>0</v>
          </cell>
        </row>
        <row r="17">
          <cell r="G17" t="str">
            <v>e3v1a1l1d1</v>
          </cell>
          <cell r="BZ17" t="str">
            <v>e3v2a2l2d2</v>
          </cell>
          <cell r="ES17" t="str">
            <v>e3v1a2l2d1</v>
          </cell>
          <cell r="HL17" t="str">
            <v>e2v1a1l3d2</v>
          </cell>
          <cell r="KE17" t="str">
            <v>lgte1v1a1l1d1</v>
          </cell>
          <cell r="MX17" t="str">
            <v>lgte1v1a1l1d1</v>
          </cell>
          <cell r="PQ17" t="str">
            <v>lgte1v1a1l1d1</v>
          </cell>
          <cell r="SU17">
            <v>3</v>
          </cell>
          <cell r="TC17">
            <v>3</v>
          </cell>
          <cell r="TK17">
            <v>0</v>
          </cell>
        </row>
        <row r="18">
          <cell r="G18" t="str">
            <v>e1v2a2l3d1</v>
          </cell>
          <cell r="BZ18" t="str">
            <v>e3v1a1l1d1</v>
          </cell>
          <cell r="ES18" t="str">
            <v>e3v1a1l2d1</v>
          </cell>
          <cell r="HL18" t="str">
            <v>e2v1a1l3d2</v>
          </cell>
          <cell r="SU18">
            <v>0</v>
          </cell>
          <cell r="TC18">
            <v>0</v>
          </cell>
          <cell r="TK18">
            <v>0</v>
          </cell>
        </row>
        <row r="19">
          <cell r="SU19">
            <v>0</v>
          </cell>
          <cell r="TC19">
            <v>0</v>
          </cell>
          <cell r="TK19">
            <v>0</v>
          </cell>
        </row>
        <row r="20">
          <cell r="SU20">
            <v>0</v>
          </cell>
          <cell r="TC20">
            <v>0</v>
          </cell>
          <cell r="TK20">
            <v>0</v>
          </cell>
        </row>
        <row r="21">
          <cell r="SU21">
            <v>0</v>
          </cell>
          <cell r="TC21">
            <v>0</v>
          </cell>
          <cell r="TK21">
            <v>0</v>
          </cell>
        </row>
        <row r="22">
          <cell r="SU22">
            <v>0</v>
          </cell>
          <cell r="TC22">
            <v>0</v>
          </cell>
          <cell r="TK22">
            <v>0</v>
          </cell>
        </row>
        <row r="23">
          <cell r="G23" t="str">
            <v>e1v1a1l1d1</v>
          </cell>
          <cell r="BZ23" t="str">
            <v>e1v1a1l1d1</v>
          </cell>
          <cell r="ES23" t="str">
            <v>e1v1a1l1d1</v>
          </cell>
          <cell r="HL23" t="str">
            <v>e1v1a1l1d1</v>
          </cell>
          <cell r="KE23" t="str">
            <v>lgte1v1a1l1d1</v>
          </cell>
          <cell r="MX23" t="str">
            <v>lgte1v1a1l1d1</v>
          </cell>
          <cell r="PQ23" t="str">
            <v>lgte1v1a1l1d1</v>
          </cell>
          <cell r="SU23">
            <v>3</v>
          </cell>
          <cell r="TC23">
            <v>3</v>
          </cell>
          <cell r="TK23">
            <v>0</v>
          </cell>
        </row>
        <row r="24">
          <cell r="G24" t="str">
            <v>e1v1a1l1d1</v>
          </cell>
          <cell r="BZ24" t="str">
            <v>e1v1a1l1d1</v>
          </cell>
          <cell r="ES24" t="str">
            <v>e1v1a1l1d1</v>
          </cell>
          <cell r="HL24" t="str">
            <v>e1v1a1l1d1</v>
          </cell>
          <cell r="KE24" t="str">
            <v>lgte1v1a1l1d1</v>
          </cell>
          <cell r="SU24">
            <v>1</v>
          </cell>
          <cell r="TC24">
            <v>0</v>
          </cell>
          <cell r="TK24">
            <v>0</v>
          </cell>
        </row>
        <row r="25">
          <cell r="SU25">
            <v>0</v>
          </cell>
          <cell r="TC25">
            <v>0</v>
          </cell>
          <cell r="TK25">
            <v>0</v>
          </cell>
        </row>
        <row r="26">
          <cell r="SU26">
            <v>0</v>
          </cell>
          <cell r="TC26">
            <v>0</v>
          </cell>
          <cell r="TK26">
            <v>0</v>
          </cell>
        </row>
        <row r="27">
          <cell r="G27" t="str">
            <v>lgte1v1a1l1d1</v>
          </cell>
          <cell r="BZ27" t="str">
            <v>lgte1v1a1l1d1</v>
          </cell>
          <cell r="ES27" t="str">
            <v>lgte1v1a1l1d1</v>
          </cell>
          <cell r="HL27" t="str">
            <v>lgte1v1a1l1d1</v>
          </cell>
          <cell r="KE27" t="str">
            <v>lgte1v1a1l1d1</v>
          </cell>
          <cell r="MX27" t="str">
            <v>lgte1v1a1l1d1</v>
          </cell>
          <cell r="PQ27" t="str">
            <v>lgte1v1a1l1d1</v>
          </cell>
          <cell r="SU27">
            <v>3</v>
          </cell>
          <cell r="TC27">
            <v>3</v>
          </cell>
          <cell r="TK27">
            <v>0</v>
          </cell>
        </row>
        <row r="28">
          <cell r="G28" t="str">
            <v>diabss</v>
          </cell>
          <cell r="BZ28" t="str">
            <v>diabss</v>
          </cell>
          <cell r="ES28" t="str">
            <v>diabss</v>
          </cell>
          <cell r="HL28" t="str">
            <v>diabss</v>
          </cell>
          <cell r="KE28" t="str">
            <v>lgtdiabss</v>
          </cell>
          <cell r="SU28">
            <v>1</v>
          </cell>
          <cell r="TC28">
            <v>0</v>
          </cell>
          <cell r="TK28">
            <v>0</v>
          </cell>
        </row>
        <row r="29">
          <cell r="G29" t="str">
            <v>e1v1a1l3d1</v>
          </cell>
          <cell r="BZ29" t="str">
            <v>e3v2a1l1d1</v>
          </cell>
          <cell r="ES29" t="str">
            <v>e3v1a2l2d1</v>
          </cell>
          <cell r="HL29" t="str">
            <v>e2v1a1l2d2</v>
          </cell>
          <cell r="KE29" t="str">
            <v>lgte1v1a1l1d1</v>
          </cell>
          <cell r="MX29" t="str">
            <v>lgte1v1a1l1d1</v>
          </cell>
          <cell r="SU29">
            <v>2</v>
          </cell>
          <cell r="TC29">
            <v>3</v>
          </cell>
          <cell r="TK29">
            <v>0</v>
          </cell>
        </row>
        <row r="30">
          <cell r="SU30">
            <v>0</v>
          </cell>
          <cell r="TC30">
            <v>0</v>
          </cell>
          <cell r="TK30">
            <v>0</v>
          </cell>
        </row>
        <row r="31">
          <cell r="ES31" t="str">
            <v>E3V1A2L1D2</v>
          </cell>
          <cell r="SU31">
            <v>0</v>
          </cell>
          <cell r="TC31">
            <v>0</v>
          </cell>
          <cell r="TK31">
            <v>0</v>
          </cell>
        </row>
        <row r="32">
          <cell r="SU32">
            <v>0</v>
          </cell>
          <cell r="TC32">
            <v>0</v>
          </cell>
          <cell r="TK32">
            <v>0</v>
          </cell>
        </row>
        <row r="33">
          <cell r="ES33" t="str">
            <v>e1v1a2l1d1</v>
          </cell>
          <cell r="HL33" t="str">
            <v>e2v1a1l1d2</v>
          </cell>
          <cell r="SU33">
            <v>0</v>
          </cell>
          <cell r="TC33">
            <v>0</v>
          </cell>
          <cell r="TK33">
            <v>0</v>
          </cell>
        </row>
        <row r="34">
          <cell r="G34" t="str">
            <v>e3v1a1l3d2</v>
          </cell>
          <cell r="BZ34" t="str">
            <v>e3v2a2l3d1</v>
          </cell>
          <cell r="ES34" t="str">
            <v>e2v1a1l2d1</v>
          </cell>
          <cell r="HL34" t="str">
            <v>e2v1a1l2d2</v>
          </cell>
          <cell r="SU34">
            <v>0</v>
          </cell>
          <cell r="TC34">
            <v>0</v>
          </cell>
          <cell r="TK34">
            <v>0</v>
          </cell>
        </row>
        <row r="35">
          <cell r="G35" t="str">
            <v>e2v1a1l2d1</v>
          </cell>
          <cell r="BZ35" t="str">
            <v>e3v1a1l3d1</v>
          </cell>
          <cell r="ES35" t="str">
            <v>e1v2a2l2d1</v>
          </cell>
          <cell r="HL35" t="str">
            <v>e2v2a1l2d2</v>
          </cell>
          <cell r="KE35" t="str">
            <v>lgte1v1a1l1d1</v>
          </cell>
          <cell r="MX35" t="str">
            <v>lgte1v1a1l1d1</v>
          </cell>
          <cell r="PQ35" t="str">
            <v>lgte1v1a1l1d1</v>
          </cell>
          <cell r="SU35">
            <v>3</v>
          </cell>
          <cell r="TC35">
            <v>3</v>
          </cell>
          <cell r="TK35">
            <v>0</v>
          </cell>
        </row>
        <row r="36">
          <cell r="G36" t="str">
            <v>e1v2a1l2d2</v>
          </cell>
          <cell r="BZ36" t="str">
            <v>e3v1a2l1d1</v>
          </cell>
          <cell r="ES36" t="str">
            <v>e1v1a2l3d1</v>
          </cell>
          <cell r="HL36" t="str">
            <v>e2v1a1l1d1</v>
          </cell>
          <cell r="KE36" t="str">
            <v>lgte1v1a1l1d1</v>
          </cell>
          <cell r="SU36">
            <v>1</v>
          </cell>
          <cell r="TC36">
            <v>0</v>
          </cell>
          <cell r="TK36">
            <v>0</v>
          </cell>
        </row>
        <row r="37">
          <cell r="G37" t="str">
            <v>e3v1a1l3d2</v>
          </cell>
          <cell r="BZ37" t="str">
            <v>e2v1a1l1d1</v>
          </cell>
          <cell r="ES37" t="str">
            <v>e3v1a2l2d1</v>
          </cell>
          <cell r="HL37" t="str">
            <v>e2v2a1l1d2</v>
          </cell>
          <cell r="SU37">
            <v>0</v>
          </cell>
          <cell r="TC37">
            <v>3</v>
          </cell>
          <cell r="TK37">
            <v>0</v>
          </cell>
        </row>
        <row r="38">
          <cell r="SU38">
            <v>0</v>
          </cell>
          <cell r="TC38">
            <v>0</v>
          </cell>
          <cell r="TK38">
            <v>0</v>
          </cell>
        </row>
        <row r="39">
          <cell r="SU39">
            <v>0</v>
          </cell>
          <cell r="TC39">
            <v>0</v>
          </cell>
          <cell r="TK39">
            <v>0</v>
          </cell>
        </row>
        <row r="40">
          <cell r="G40" t="str">
            <v>diab</v>
          </cell>
          <cell r="BZ40" t="str">
            <v>diab</v>
          </cell>
          <cell r="ES40" t="str">
            <v>diab</v>
          </cell>
          <cell r="HL40" t="str">
            <v>diab</v>
          </cell>
          <cell r="KE40" t="str">
            <v>lgtdiab</v>
          </cell>
          <cell r="MX40" t="str">
            <v>lgtdiab</v>
          </cell>
          <cell r="PQ40" t="str">
            <v>lgtdiab</v>
          </cell>
          <cell r="SU40">
            <v>3</v>
          </cell>
          <cell r="TC40">
            <v>3</v>
          </cell>
          <cell r="TK40">
            <v>0</v>
          </cell>
        </row>
        <row r="41">
          <cell r="SU41">
            <v>0</v>
          </cell>
          <cell r="TC41">
            <v>0</v>
          </cell>
          <cell r="TK41">
            <v>0</v>
          </cell>
        </row>
        <row r="42">
          <cell r="BZ42" t="str">
            <v>e3v1a2l3d1</v>
          </cell>
          <cell r="ES42" t="str">
            <v>e1v1a2l2d1</v>
          </cell>
          <cell r="SU42">
            <v>0</v>
          </cell>
          <cell r="TC42">
            <v>0</v>
          </cell>
          <cell r="TK42">
            <v>0</v>
          </cell>
        </row>
        <row r="43">
          <cell r="SU43">
            <v>0</v>
          </cell>
          <cell r="TC43">
            <v>0</v>
          </cell>
          <cell r="TK43">
            <v>0</v>
          </cell>
        </row>
        <row r="44">
          <cell r="G44" t="str">
            <v>e1v1a2l3d1</v>
          </cell>
          <cell r="BZ44" t="str">
            <v>e1v1a1l3d1</v>
          </cell>
          <cell r="ES44" t="str">
            <v>e1v1a1l2d2</v>
          </cell>
          <cell r="HL44" t="str">
            <v>e1v1a1l2d1</v>
          </cell>
          <cell r="SU44">
            <v>0</v>
          </cell>
          <cell r="TC44">
            <v>0</v>
          </cell>
          <cell r="TK44">
            <v>0</v>
          </cell>
        </row>
        <row r="45">
          <cell r="SU45">
            <v>0</v>
          </cell>
          <cell r="TC45">
            <v>0</v>
          </cell>
          <cell r="TK45">
            <v>0</v>
          </cell>
        </row>
        <row r="46">
          <cell r="SU46">
            <v>0</v>
          </cell>
          <cell r="TC46">
            <v>0</v>
          </cell>
          <cell r="TK46">
            <v>0</v>
          </cell>
        </row>
        <row r="47">
          <cell r="SU47">
            <v>0</v>
          </cell>
          <cell r="TC47">
            <v>0</v>
          </cell>
          <cell r="TK47">
            <v>0</v>
          </cell>
        </row>
        <row r="48">
          <cell r="G48" t="str">
            <v>e3v1a1l2d2</v>
          </cell>
          <cell r="BZ48" t="str">
            <v>e1v2a2l1d2</v>
          </cell>
          <cell r="ES48" t="str">
            <v>e1v2a2l3d1</v>
          </cell>
          <cell r="HL48" t="str">
            <v>e1v2a1l1d2</v>
          </cell>
          <cell r="KE48" t="str">
            <v>lgte1v1a1l1d1</v>
          </cell>
          <cell r="MX48" t="str">
            <v>lgte1v1a1l1d1</v>
          </cell>
          <cell r="PQ48" t="str">
            <v>lgte1v1a1l1d1</v>
          </cell>
          <cell r="SU48">
            <v>3</v>
          </cell>
          <cell r="TC48">
            <v>3</v>
          </cell>
          <cell r="TK48">
            <v>0</v>
          </cell>
        </row>
        <row r="49">
          <cell r="ES49" t="str">
            <v>e1v1a2l2d1</v>
          </cell>
          <cell r="SU49">
            <v>0</v>
          </cell>
          <cell r="TC49">
            <v>0</v>
          </cell>
          <cell r="TK49">
            <v>0</v>
          </cell>
        </row>
        <row r="50">
          <cell r="SU50">
            <v>0</v>
          </cell>
          <cell r="TC50">
            <v>0</v>
          </cell>
          <cell r="TK50">
            <v>0</v>
          </cell>
        </row>
        <row r="51">
          <cell r="G51" t="str">
            <v>lgte1v2a1l2d2</v>
          </cell>
          <cell r="BZ51" t="str">
            <v>e2v2a2l1d1</v>
          </cell>
          <cell r="ES51" t="str">
            <v>e1v2a1l2d1</v>
          </cell>
          <cell r="HL51" t="str">
            <v>e1v1a1l2d2</v>
          </cell>
          <cell r="SU51">
            <v>0</v>
          </cell>
          <cell r="TC51">
            <v>0</v>
          </cell>
          <cell r="TK51">
            <v>0</v>
          </cell>
        </row>
        <row r="52">
          <cell r="G52" t="str">
            <v>e3v2a2l3d1</v>
          </cell>
          <cell r="BZ52" t="str">
            <v>e1v1a1l2d2</v>
          </cell>
          <cell r="ES52" t="str">
            <v>e3v2a2l1d2</v>
          </cell>
          <cell r="HL52" t="str">
            <v>e2v1a1l2d1</v>
          </cell>
          <cell r="SU52">
            <v>0</v>
          </cell>
          <cell r="TC52">
            <v>0</v>
          </cell>
          <cell r="TK52">
            <v>0</v>
          </cell>
        </row>
        <row r="53">
          <cell r="ES53" t="str">
            <v>e1v2a2l2d1</v>
          </cell>
          <cell r="SU53">
            <v>0</v>
          </cell>
          <cell r="TC53">
            <v>0</v>
          </cell>
          <cell r="TK53">
            <v>0</v>
          </cell>
        </row>
        <row r="54">
          <cell r="BZ54" t="str">
            <v>e3v2a1l3d1</v>
          </cell>
          <cell r="ES54" t="str">
            <v>e3v1a1l1d1</v>
          </cell>
          <cell r="HL54" t="str">
            <v>e2v1a1l2d2</v>
          </cell>
          <cell r="SU54">
            <v>0</v>
          </cell>
          <cell r="TC54">
            <v>0</v>
          </cell>
          <cell r="TK54">
            <v>0</v>
          </cell>
        </row>
        <row r="55">
          <cell r="SU55">
            <v>0</v>
          </cell>
          <cell r="TC55">
            <v>0</v>
          </cell>
          <cell r="TK55">
            <v>0</v>
          </cell>
        </row>
        <row r="56">
          <cell r="SU56">
            <v>0</v>
          </cell>
          <cell r="TC56">
            <v>0</v>
          </cell>
          <cell r="TK56">
            <v>0</v>
          </cell>
        </row>
        <row r="57">
          <cell r="SU57">
            <v>0</v>
          </cell>
          <cell r="TC57">
            <v>0</v>
          </cell>
          <cell r="TK57">
            <v>0</v>
          </cell>
        </row>
        <row r="58">
          <cell r="G58" t="str">
            <v>e1v2a1l2d1</v>
          </cell>
          <cell r="ES58" t="str">
            <v>e1v1a2l3d2</v>
          </cell>
          <cell r="HL58" t="str">
            <v>e2v1a1l1d1</v>
          </cell>
          <cell r="SU58">
            <v>0</v>
          </cell>
          <cell r="TC58">
            <v>0</v>
          </cell>
          <cell r="TK58">
            <v>0</v>
          </cell>
        </row>
        <row r="59">
          <cell r="G59" t="str">
            <v>ss</v>
          </cell>
          <cell r="BZ59" t="str">
            <v>ss</v>
          </cell>
          <cell r="ES59" t="str">
            <v>ss</v>
          </cell>
          <cell r="HL59" t="str">
            <v>ss</v>
          </cell>
          <cell r="KE59" t="str">
            <v>lgtss</v>
          </cell>
          <cell r="SU59">
            <v>1</v>
          </cell>
          <cell r="TC59">
            <v>0</v>
          </cell>
          <cell r="TK59">
            <v>0</v>
          </cell>
        </row>
        <row r="60">
          <cell r="SU60">
            <v>0</v>
          </cell>
          <cell r="TC60">
            <v>0</v>
          </cell>
          <cell r="TK60">
            <v>0</v>
          </cell>
        </row>
        <row r="61">
          <cell r="SU61">
            <v>0</v>
          </cell>
          <cell r="TC61">
            <v>0</v>
          </cell>
          <cell r="TK61">
            <v>0</v>
          </cell>
        </row>
        <row r="62">
          <cell r="G62" t="str">
            <v>e2v2a1l2d2</v>
          </cell>
          <cell r="BZ62" t="str">
            <v>e2v1a2l1d2</v>
          </cell>
          <cell r="ES62" t="str">
            <v>e1v2a1l3d2</v>
          </cell>
          <cell r="HL62" t="str">
            <v>e1v1a1l1d1</v>
          </cell>
          <cell r="SU62">
            <v>0</v>
          </cell>
          <cell r="TC62">
            <v>0</v>
          </cell>
          <cell r="TK62">
            <v>0</v>
          </cell>
        </row>
        <row r="63">
          <cell r="G63" t="str">
            <v>e3v2a1l1d2</v>
          </cell>
          <cell r="BZ63" t="str">
            <v>e3v1a1l3d1</v>
          </cell>
          <cell r="ES63" t="str">
            <v>e2v1a1l3d1</v>
          </cell>
          <cell r="HL63" t="str">
            <v>e3v2a2l3d2</v>
          </cell>
          <cell r="SU63">
            <v>0</v>
          </cell>
          <cell r="TC63">
            <v>0</v>
          </cell>
          <cell r="TK63">
            <v>0</v>
          </cell>
        </row>
        <row r="64">
          <cell r="SU64">
            <v>0</v>
          </cell>
          <cell r="TC64">
            <v>0</v>
          </cell>
          <cell r="TK64">
            <v>0</v>
          </cell>
        </row>
        <row r="65">
          <cell r="G65" t="str">
            <v>e1v2a1l3d2</v>
          </cell>
          <cell r="BZ65" t="str">
            <v>e3v1a2l3d1</v>
          </cell>
          <cell r="ES65" t="str">
            <v>e1v1a2l1d1</v>
          </cell>
          <cell r="HL65" t="str">
            <v>e2v1a1l3d2</v>
          </cell>
          <cell r="SU65">
            <v>0</v>
          </cell>
          <cell r="TC65">
            <v>0</v>
          </cell>
          <cell r="TK65">
            <v>0</v>
          </cell>
        </row>
        <row r="66">
          <cell r="SU66">
            <v>0</v>
          </cell>
          <cell r="TC66">
            <v>0</v>
          </cell>
          <cell r="TK66">
            <v>0</v>
          </cell>
        </row>
        <row r="67">
          <cell r="SU67">
            <v>0</v>
          </cell>
          <cell r="TC67">
            <v>0</v>
          </cell>
          <cell r="TK67">
            <v>0</v>
          </cell>
        </row>
        <row r="68">
          <cell r="G68" t="str">
            <v>e3v2a2l2d1</v>
          </cell>
          <cell r="BZ68" t="str">
            <v>e1v1a1l1d2</v>
          </cell>
          <cell r="ES68" t="str">
            <v>e3v1a1l3d2</v>
          </cell>
          <cell r="HL68" t="str">
            <v>e1v2a1l1d2</v>
          </cell>
          <cell r="SU68">
            <v>0</v>
          </cell>
          <cell r="TC68">
            <v>0</v>
          </cell>
          <cell r="TK68">
            <v>0</v>
          </cell>
        </row>
        <row r="69">
          <cell r="SU69">
            <v>0</v>
          </cell>
          <cell r="TC69">
            <v>0</v>
          </cell>
          <cell r="TK69">
            <v>0</v>
          </cell>
        </row>
        <row r="70">
          <cell r="SU70">
            <v>0</v>
          </cell>
          <cell r="TC70">
            <v>0</v>
          </cell>
          <cell r="TK70">
            <v>0</v>
          </cell>
        </row>
        <row r="71">
          <cell r="SU71">
            <v>0</v>
          </cell>
          <cell r="TC71">
            <v>0</v>
          </cell>
          <cell r="TK71">
            <v>0</v>
          </cell>
        </row>
        <row r="72">
          <cell r="G72" t="str">
            <v>lgte2v1a1l2d1</v>
          </cell>
          <cell r="BZ72" t="str">
            <v>e2v2a2l1d1</v>
          </cell>
          <cell r="ES72" t="str">
            <v>e3v2a2l3d1</v>
          </cell>
          <cell r="HL72" t="str">
            <v>e2v2a1l1d2</v>
          </cell>
          <cell r="SU72">
            <v>0</v>
          </cell>
          <cell r="TC72">
            <v>0</v>
          </cell>
          <cell r="TK72">
            <v>0</v>
          </cell>
        </row>
        <row r="73">
          <cell r="SU73">
            <v>0</v>
          </cell>
          <cell r="TC73">
            <v>0</v>
          </cell>
          <cell r="TK73">
            <v>0</v>
          </cell>
        </row>
        <row r="74">
          <cell r="SU74">
            <v>0</v>
          </cell>
          <cell r="TC74">
            <v>0</v>
          </cell>
          <cell r="TK74">
            <v>0</v>
          </cell>
        </row>
        <row r="75">
          <cell r="SU75">
            <v>0</v>
          </cell>
          <cell r="TC75">
            <v>0</v>
          </cell>
          <cell r="TK75">
            <v>0</v>
          </cell>
        </row>
        <row r="76">
          <cell r="SU76">
            <v>0</v>
          </cell>
          <cell r="TC76">
            <v>0</v>
          </cell>
          <cell r="TK76">
            <v>0</v>
          </cell>
        </row>
        <row r="77">
          <cell r="SU77">
            <v>0</v>
          </cell>
          <cell r="TC77">
            <v>0</v>
          </cell>
          <cell r="TK77">
            <v>0</v>
          </cell>
        </row>
        <row r="78">
          <cell r="SU78">
            <v>0</v>
          </cell>
          <cell r="TC78">
            <v>0</v>
          </cell>
          <cell r="TK78">
            <v>0</v>
          </cell>
        </row>
        <row r="79">
          <cell r="SU79">
            <v>0</v>
          </cell>
          <cell r="TC79">
            <v>0</v>
          </cell>
          <cell r="TK79">
            <v>0</v>
          </cell>
        </row>
        <row r="80">
          <cell r="SU80">
            <v>0</v>
          </cell>
          <cell r="TC80">
            <v>0</v>
          </cell>
          <cell r="TK80">
            <v>0</v>
          </cell>
        </row>
        <row r="81">
          <cell r="SU81">
            <v>0</v>
          </cell>
          <cell r="TC81">
            <v>0</v>
          </cell>
          <cell r="TK81">
            <v>0</v>
          </cell>
        </row>
        <row r="82">
          <cell r="SU82">
            <v>0</v>
          </cell>
          <cell r="TC82">
            <v>0</v>
          </cell>
          <cell r="TK82">
            <v>0</v>
          </cell>
        </row>
        <row r="83">
          <cell r="SU83">
            <v>0</v>
          </cell>
          <cell r="TC83">
            <v>0</v>
          </cell>
          <cell r="TK83">
            <v>0</v>
          </cell>
        </row>
        <row r="84">
          <cell r="SU84">
            <v>0</v>
          </cell>
          <cell r="TC84">
            <v>0</v>
          </cell>
          <cell r="TK84">
            <v>0</v>
          </cell>
        </row>
        <row r="85">
          <cell r="SU85">
            <v>0</v>
          </cell>
          <cell r="TC85">
            <v>0</v>
          </cell>
          <cell r="TK85">
            <v>0</v>
          </cell>
        </row>
        <row r="86">
          <cell r="SU86">
            <v>0</v>
          </cell>
          <cell r="TC86">
            <v>0</v>
          </cell>
          <cell r="TK86">
            <v>0</v>
          </cell>
        </row>
        <row r="87">
          <cell r="SU87">
            <v>0</v>
          </cell>
          <cell r="TC87">
            <v>0</v>
          </cell>
          <cell r="TK87">
            <v>0</v>
          </cell>
        </row>
        <row r="88">
          <cell r="SU88">
            <v>0</v>
          </cell>
          <cell r="TC88">
            <v>0</v>
          </cell>
          <cell r="TK88">
            <v>0</v>
          </cell>
        </row>
        <row r="89">
          <cell r="SU89">
            <v>0</v>
          </cell>
          <cell r="TC89">
            <v>0</v>
          </cell>
          <cell r="TK89">
            <v>0</v>
          </cell>
        </row>
        <row r="90">
          <cell r="SU90">
            <v>0</v>
          </cell>
          <cell r="TC90">
            <v>0</v>
          </cell>
          <cell r="TK90">
            <v>0</v>
          </cell>
        </row>
        <row r="91">
          <cell r="SU91">
            <v>0</v>
          </cell>
          <cell r="TC91">
            <v>0</v>
          </cell>
          <cell r="TK91">
            <v>0</v>
          </cell>
        </row>
        <row r="92">
          <cell r="SU92">
            <v>0</v>
          </cell>
          <cell r="TC92">
            <v>0</v>
          </cell>
          <cell r="TK92">
            <v>0</v>
          </cell>
        </row>
        <row r="93">
          <cell r="SU93">
            <v>0</v>
          </cell>
          <cell r="TC93">
            <v>0</v>
          </cell>
          <cell r="TK93">
            <v>0</v>
          </cell>
        </row>
        <row r="94">
          <cell r="SU94">
            <v>0</v>
          </cell>
          <cell r="TC94">
            <v>0</v>
          </cell>
          <cell r="TK94">
            <v>0</v>
          </cell>
        </row>
        <row r="95">
          <cell r="SU95">
            <v>0</v>
          </cell>
          <cell r="TC95">
            <v>0</v>
          </cell>
          <cell r="TK95">
            <v>0</v>
          </cell>
        </row>
        <row r="96">
          <cell r="SU96">
            <v>0</v>
          </cell>
          <cell r="TC96">
            <v>0</v>
          </cell>
          <cell r="TK96">
            <v>0</v>
          </cell>
        </row>
        <row r="97">
          <cell r="SU97">
            <v>0</v>
          </cell>
          <cell r="TC97">
            <v>0</v>
          </cell>
          <cell r="TK97">
            <v>0</v>
          </cell>
        </row>
        <row r="98">
          <cell r="SU98">
            <v>0</v>
          </cell>
          <cell r="TC98">
            <v>0</v>
          </cell>
          <cell r="TK98">
            <v>0</v>
          </cell>
        </row>
        <row r="99">
          <cell r="SU99">
            <v>0</v>
          </cell>
          <cell r="TC99">
            <v>0</v>
          </cell>
          <cell r="TK99">
            <v>0</v>
          </cell>
        </row>
        <row r="100">
          <cell r="SU100">
            <v>0</v>
          </cell>
          <cell r="TC100">
            <v>0</v>
          </cell>
          <cell r="TK100">
            <v>0</v>
          </cell>
        </row>
        <row r="101">
          <cell r="SU101">
            <v>0</v>
          </cell>
          <cell r="TC101">
            <v>0</v>
          </cell>
          <cell r="TK101">
            <v>0</v>
          </cell>
        </row>
        <row r="102">
          <cell r="SU102">
            <v>0</v>
          </cell>
          <cell r="TC102">
            <v>0</v>
          </cell>
          <cell r="TK102">
            <v>0</v>
          </cell>
        </row>
        <row r="103">
          <cell r="SU103">
            <v>0</v>
          </cell>
          <cell r="TC103">
            <v>0</v>
          </cell>
          <cell r="TK103">
            <v>0</v>
          </cell>
        </row>
        <row r="104">
          <cell r="SU104">
            <v>0</v>
          </cell>
          <cell r="TC104">
            <v>0</v>
          </cell>
          <cell r="TK104">
            <v>0</v>
          </cell>
        </row>
        <row r="105">
          <cell r="SU105">
            <v>0</v>
          </cell>
          <cell r="TC105">
            <v>0</v>
          </cell>
          <cell r="TK105">
            <v>0</v>
          </cell>
        </row>
        <row r="106">
          <cell r="SU106">
            <v>0</v>
          </cell>
          <cell r="TC106">
            <v>0</v>
          </cell>
          <cell r="TK106">
            <v>0</v>
          </cell>
        </row>
        <row r="107">
          <cell r="SU107">
            <v>0</v>
          </cell>
          <cell r="TC107">
            <v>0</v>
          </cell>
          <cell r="TK107">
            <v>0</v>
          </cell>
        </row>
        <row r="108">
          <cell r="SU108">
            <v>0</v>
          </cell>
          <cell r="TC108">
            <v>0</v>
          </cell>
          <cell r="TK108">
            <v>0</v>
          </cell>
        </row>
        <row r="109">
          <cell r="SU109">
            <v>0</v>
          </cell>
          <cell r="TC109">
            <v>0</v>
          </cell>
          <cell r="TK109">
            <v>0</v>
          </cell>
        </row>
        <row r="110">
          <cell r="SU110">
            <v>0</v>
          </cell>
          <cell r="TC110">
            <v>0</v>
          </cell>
          <cell r="TK110">
            <v>0</v>
          </cell>
        </row>
        <row r="111">
          <cell r="SU111">
            <v>0</v>
          </cell>
          <cell r="TC111">
            <v>0</v>
          </cell>
          <cell r="TK111">
            <v>0</v>
          </cell>
        </row>
        <row r="112">
          <cell r="SU112">
            <v>0</v>
          </cell>
          <cell r="TC112">
            <v>0</v>
          </cell>
          <cell r="TK112">
            <v>0</v>
          </cell>
        </row>
        <row r="113">
          <cell r="SU113">
            <v>0</v>
          </cell>
          <cell r="TC113">
            <v>0</v>
          </cell>
          <cell r="TK113">
            <v>0</v>
          </cell>
        </row>
        <row r="114">
          <cell r="SU114">
            <v>0</v>
          </cell>
          <cell r="TC114">
            <v>0</v>
          </cell>
          <cell r="TK114">
            <v>0</v>
          </cell>
        </row>
        <row r="115">
          <cell r="SU115">
            <v>0</v>
          </cell>
          <cell r="TC115">
            <v>0</v>
          </cell>
          <cell r="TK115">
            <v>0</v>
          </cell>
        </row>
        <row r="116">
          <cell r="SU116">
            <v>0</v>
          </cell>
          <cell r="TC116">
            <v>0</v>
          </cell>
          <cell r="TK116">
            <v>0</v>
          </cell>
        </row>
        <row r="117">
          <cell r="SU117">
            <v>0</v>
          </cell>
          <cell r="TC117">
            <v>0</v>
          </cell>
          <cell r="TK117">
            <v>0</v>
          </cell>
        </row>
        <row r="118">
          <cell r="SU118">
            <v>0</v>
          </cell>
          <cell r="TC118">
            <v>0</v>
          </cell>
          <cell r="TK118">
            <v>0</v>
          </cell>
        </row>
        <row r="119">
          <cell r="SU119">
            <v>0</v>
          </cell>
          <cell r="TC119">
            <v>0</v>
          </cell>
          <cell r="TK119">
            <v>0</v>
          </cell>
        </row>
        <row r="120">
          <cell r="SU120">
            <v>0</v>
          </cell>
          <cell r="TC120">
            <v>0</v>
          </cell>
          <cell r="TK120">
            <v>0</v>
          </cell>
        </row>
        <row r="121">
          <cell r="SU121">
            <v>0</v>
          </cell>
          <cell r="TC121">
            <v>0</v>
          </cell>
          <cell r="TK121">
            <v>0</v>
          </cell>
        </row>
        <row r="122">
          <cell r="SU122">
            <v>0</v>
          </cell>
          <cell r="TC122">
            <v>0</v>
          </cell>
          <cell r="TK122">
            <v>0</v>
          </cell>
        </row>
        <row r="123">
          <cell r="SU123">
            <v>0</v>
          </cell>
          <cell r="TC123">
            <v>0</v>
          </cell>
          <cell r="TK123">
            <v>0</v>
          </cell>
        </row>
        <row r="124">
          <cell r="SU124">
            <v>0</v>
          </cell>
          <cell r="TC124">
            <v>0</v>
          </cell>
          <cell r="TK124">
            <v>0</v>
          </cell>
        </row>
        <row r="125">
          <cell r="SU125">
            <v>0</v>
          </cell>
          <cell r="TC125">
            <v>0</v>
          </cell>
          <cell r="TK125">
            <v>0</v>
          </cell>
        </row>
        <row r="126">
          <cell r="SU126">
            <v>0</v>
          </cell>
          <cell r="TC126">
            <v>0</v>
          </cell>
          <cell r="TK126">
            <v>0</v>
          </cell>
        </row>
        <row r="127">
          <cell r="SU127">
            <v>0</v>
          </cell>
          <cell r="TC127">
            <v>0</v>
          </cell>
          <cell r="TK127">
            <v>0</v>
          </cell>
        </row>
        <row r="128">
          <cell r="SU128">
            <v>0</v>
          </cell>
          <cell r="TC128">
            <v>0</v>
          </cell>
          <cell r="TK128">
            <v>0</v>
          </cell>
        </row>
        <row r="129">
          <cell r="SU129">
            <v>0</v>
          </cell>
          <cell r="TC129">
            <v>0</v>
          </cell>
          <cell r="TK129">
            <v>0</v>
          </cell>
        </row>
        <row r="130">
          <cell r="SU130">
            <v>0</v>
          </cell>
          <cell r="TC130">
            <v>0</v>
          </cell>
          <cell r="TK130">
            <v>0</v>
          </cell>
        </row>
        <row r="131">
          <cell r="SU131">
            <v>0</v>
          </cell>
          <cell r="TC131">
            <v>0</v>
          </cell>
          <cell r="TK131">
            <v>0</v>
          </cell>
        </row>
        <row r="132">
          <cell r="SU132">
            <v>0</v>
          </cell>
          <cell r="TC132">
            <v>0</v>
          </cell>
          <cell r="TK132">
            <v>0</v>
          </cell>
        </row>
        <row r="133">
          <cell r="SU133">
            <v>0</v>
          </cell>
          <cell r="TC133">
            <v>0</v>
          </cell>
          <cell r="TK133">
            <v>0</v>
          </cell>
        </row>
        <row r="134">
          <cell r="SU134">
            <v>0</v>
          </cell>
          <cell r="TC134">
            <v>0</v>
          </cell>
          <cell r="TK134">
            <v>0</v>
          </cell>
        </row>
        <row r="135">
          <cell r="SU135">
            <v>0</v>
          </cell>
          <cell r="TC135">
            <v>0</v>
          </cell>
          <cell r="TK135">
            <v>0</v>
          </cell>
        </row>
        <row r="136">
          <cell r="SU136">
            <v>0</v>
          </cell>
          <cell r="TC136">
            <v>0</v>
          </cell>
          <cell r="TK136">
            <v>0</v>
          </cell>
        </row>
        <row r="137">
          <cell r="SU137">
            <v>0</v>
          </cell>
          <cell r="TC137">
            <v>0</v>
          </cell>
          <cell r="TK137">
            <v>0</v>
          </cell>
        </row>
        <row r="138">
          <cell r="SU138">
            <v>0</v>
          </cell>
          <cell r="TC138">
            <v>0</v>
          </cell>
          <cell r="TK138">
            <v>0</v>
          </cell>
        </row>
        <row r="139">
          <cell r="SU139">
            <v>0</v>
          </cell>
          <cell r="TC139">
            <v>0</v>
          </cell>
          <cell r="TK139">
            <v>0</v>
          </cell>
        </row>
        <row r="140">
          <cell r="SU140">
            <v>0</v>
          </cell>
          <cell r="TC140">
            <v>0</v>
          </cell>
          <cell r="TK140">
            <v>0</v>
          </cell>
        </row>
        <row r="141">
          <cell r="SU141">
            <v>0</v>
          </cell>
          <cell r="TC141">
            <v>0</v>
          </cell>
          <cell r="TK141">
            <v>0</v>
          </cell>
        </row>
        <row r="142">
          <cell r="SU142">
            <v>0</v>
          </cell>
          <cell r="TC142">
            <v>0</v>
          </cell>
          <cell r="TK142">
            <v>0</v>
          </cell>
        </row>
        <row r="143">
          <cell r="SU143">
            <v>0</v>
          </cell>
          <cell r="TC143">
            <v>0</v>
          </cell>
          <cell r="TK143">
            <v>0</v>
          </cell>
        </row>
        <row r="144">
          <cell r="SU144">
            <v>0</v>
          </cell>
          <cell r="TC144">
            <v>0</v>
          </cell>
          <cell r="TK144">
            <v>0</v>
          </cell>
        </row>
        <row r="145">
          <cell r="SU145">
            <v>0</v>
          </cell>
          <cell r="TC145">
            <v>0</v>
          </cell>
          <cell r="TK145">
            <v>0</v>
          </cell>
        </row>
        <row r="146">
          <cell r="SU146">
            <v>0</v>
          </cell>
          <cell r="TC146">
            <v>0</v>
          </cell>
          <cell r="TK146">
            <v>0</v>
          </cell>
        </row>
        <row r="147">
          <cell r="SU147">
            <v>0</v>
          </cell>
          <cell r="TC147">
            <v>0</v>
          </cell>
          <cell r="TK147">
            <v>0</v>
          </cell>
        </row>
        <row r="148">
          <cell r="SU148">
            <v>0</v>
          </cell>
          <cell r="TC148">
            <v>0</v>
          </cell>
          <cell r="TK148">
            <v>0</v>
          </cell>
        </row>
        <row r="149">
          <cell r="SU149">
            <v>0</v>
          </cell>
          <cell r="TC149">
            <v>0</v>
          </cell>
          <cell r="TK149">
            <v>0</v>
          </cell>
        </row>
        <row r="150">
          <cell r="SU150">
            <v>0</v>
          </cell>
          <cell r="TC150">
            <v>0</v>
          </cell>
          <cell r="TK150">
            <v>0</v>
          </cell>
        </row>
        <row r="151">
          <cell r="SU151">
            <v>0</v>
          </cell>
          <cell r="TC151">
            <v>0</v>
          </cell>
          <cell r="TK151">
            <v>0</v>
          </cell>
        </row>
        <row r="152">
          <cell r="SU152">
            <v>0</v>
          </cell>
          <cell r="TC152">
            <v>0</v>
          </cell>
          <cell r="TK152">
            <v>0</v>
          </cell>
        </row>
        <row r="153">
          <cell r="SU153">
            <v>0</v>
          </cell>
          <cell r="TC153">
            <v>0</v>
          </cell>
          <cell r="TK153">
            <v>0</v>
          </cell>
        </row>
        <row r="154">
          <cell r="SU154">
            <v>0</v>
          </cell>
          <cell r="TC154">
            <v>0</v>
          </cell>
          <cell r="TK154">
            <v>0</v>
          </cell>
        </row>
        <row r="207">
          <cell r="SU207">
            <v>0</v>
          </cell>
          <cell r="TC207">
            <v>0</v>
          </cell>
          <cell r="TK207">
            <v>0</v>
          </cell>
        </row>
        <row r="208">
          <cell r="ES208" t="str">
            <v>e1v1a1l1d2</v>
          </cell>
          <cell r="HL208" t="str">
            <v>e3v1a1l3d1</v>
          </cell>
          <cell r="KE208" t="str">
            <v>e3v1a1l3d2</v>
          </cell>
          <cell r="SU208">
            <v>3</v>
          </cell>
          <cell r="TC208">
            <v>0</v>
          </cell>
          <cell r="TK208">
            <v>0</v>
          </cell>
        </row>
        <row r="209">
          <cell r="SU209">
            <v>0</v>
          </cell>
          <cell r="TC209">
            <v>0</v>
          </cell>
          <cell r="TK209">
            <v>0</v>
          </cell>
        </row>
        <row r="210">
          <cell r="G210" t="str">
            <v>e3v1a1l3d2</v>
          </cell>
          <cell r="BZ210" t="str">
            <v>e2v2a2l2d1</v>
          </cell>
          <cell r="ES210" t="str">
            <v>e3v1a1l2d2</v>
          </cell>
          <cell r="HL210" t="str">
            <v>e2v1a1l3d1</v>
          </cell>
          <cell r="KE210" t="str">
            <v>e1v1a2l3d1</v>
          </cell>
          <cell r="MX210" t="str">
            <v>lgte1v2a1l2d2</v>
          </cell>
          <cell r="PQ210" t="str">
            <v>lgte2v1a2l1d2</v>
          </cell>
          <cell r="SU210">
            <v>7</v>
          </cell>
          <cell r="TC210">
            <v>7</v>
          </cell>
          <cell r="TK210">
            <v>0</v>
          </cell>
        </row>
        <row r="211">
          <cell r="G211" t="str">
            <v>ss</v>
          </cell>
          <cell r="BZ211" t="str">
            <v>ss</v>
          </cell>
          <cell r="ES211" t="str">
            <v>ss</v>
          </cell>
          <cell r="HL211" t="str">
            <v>ss</v>
          </cell>
          <cell r="KE211" t="str">
            <v>ss</v>
          </cell>
          <cell r="SU211">
            <v>5</v>
          </cell>
          <cell r="TC211">
            <v>0</v>
          </cell>
          <cell r="TK211">
            <v>0</v>
          </cell>
        </row>
        <row r="212">
          <cell r="SU212">
            <v>0</v>
          </cell>
          <cell r="TC212">
            <v>0</v>
          </cell>
          <cell r="TK212">
            <v>0</v>
          </cell>
        </row>
        <row r="213">
          <cell r="SU213">
            <v>0</v>
          </cell>
          <cell r="TC213">
            <v>0</v>
          </cell>
          <cell r="TK213">
            <v>0</v>
          </cell>
        </row>
        <row r="214">
          <cell r="SU214">
            <v>0</v>
          </cell>
          <cell r="TC214">
            <v>0</v>
          </cell>
          <cell r="TK214">
            <v>0</v>
          </cell>
        </row>
        <row r="215">
          <cell r="SU215">
            <v>0</v>
          </cell>
          <cell r="TC215">
            <v>0</v>
          </cell>
          <cell r="TK215">
            <v>0</v>
          </cell>
        </row>
        <row r="216">
          <cell r="SU216">
            <v>0</v>
          </cell>
          <cell r="TC216">
            <v>0</v>
          </cell>
          <cell r="TK216">
            <v>0</v>
          </cell>
        </row>
        <row r="217">
          <cell r="G217" t="str">
            <v>e2v2a1l3d2</v>
          </cell>
          <cell r="BZ217" t="str">
            <v>e2v2a1l2d1</v>
          </cell>
          <cell r="ES217" t="str">
            <v>e3v1a1l2d2</v>
          </cell>
          <cell r="HL217" t="str">
            <v>e2v1a1l1d1</v>
          </cell>
          <cell r="KE217" t="str">
            <v>e1v1a1l3d1</v>
          </cell>
          <cell r="MX217" t="str">
            <v>lgte2v2a1l3d2</v>
          </cell>
          <cell r="PQ217" t="str">
            <v>lgte3v1a1l2d2</v>
          </cell>
          <cell r="SU217">
            <v>7</v>
          </cell>
          <cell r="TC217">
            <v>7</v>
          </cell>
          <cell r="TK217">
            <v>0</v>
          </cell>
        </row>
        <row r="218">
          <cell r="BZ218" t="str">
            <v>e2v1a2l2d1</v>
          </cell>
          <cell r="ES218" t="str">
            <v>e3v1a1l1d2</v>
          </cell>
          <cell r="HL218" t="str">
            <v>e3v2a1l3d1</v>
          </cell>
          <cell r="KE218" t="str">
            <v>e3v1a1l2d1</v>
          </cell>
          <cell r="SU218">
            <v>4</v>
          </cell>
          <cell r="TC218">
            <v>0</v>
          </cell>
          <cell r="TK218">
            <v>0</v>
          </cell>
        </row>
        <row r="219">
          <cell r="SU219">
            <v>0</v>
          </cell>
          <cell r="TC219">
            <v>0</v>
          </cell>
          <cell r="TK219">
            <v>0</v>
          </cell>
        </row>
        <row r="220">
          <cell r="SU220">
            <v>0</v>
          </cell>
          <cell r="TC220">
            <v>0</v>
          </cell>
          <cell r="TK220">
            <v>0</v>
          </cell>
        </row>
        <row r="221">
          <cell r="SU221">
            <v>0</v>
          </cell>
          <cell r="TC221">
            <v>0</v>
          </cell>
          <cell r="TK221">
            <v>0</v>
          </cell>
        </row>
        <row r="222">
          <cell r="SU222">
            <v>0</v>
          </cell>
          <cell r="TC222">
            <v>0</v>
          </cell>
          <cell r="TK222">
            <v>0</v>
          </cell>
        </row>
        <row r="223">
          <cell r="G223" t="str">
            <v>E1V1A1L1D1</v>
          </cell>
          <cell r="BZ223" t="str">
            <v>E1V1A1L1D1</v>
          </cell>
          <cell r="ES223" t="str">
            <v>E1V1A1L1D1</v>
          </cell>
          <cell r="HL223" t="str">
            <v>E1V1A1L1D1</v>
          </cell>
          <cell r="KE223" t="str">
            <v>E1V1A1L1D1</v>
          </cell>
          <cell r="MX223" t="str">
            <v>lgte1v1a1l1d1</v>
          </cell>
          <cell r="PQ223" t="str">
            <v>lgte1v1a1l1d1</v>
          </cell>
          <cell r="SU223">
            <v>7</v>
          </cell>
          <cell r="TC223">
            <v>7</v>
          </cell>
          <cell r="TK223">
            <v>0</v>
          </cell>
        </row>
        <row r="224">
          <cell r="G224" t="str">
            <v>E1V1A1L1D1</v>
          </cell>
          <cell r="BZ224" t="str">
            <v>E1V1A1L1D1</v>
          </cell>
          <cell r="ES224" t="str">
            <v>E1V1A1L1D1</v>
          </cell>
          <cell r="HL224" t="str">
            <v>E1V1A1L1D1</v>
          </cell>
          <cell r="KE224" t="str">
            <v>E1V1A1L1D1</v>
          </cell>
          <cell r="SU224">
            <v>5</v>
          </cell>
          <cell r="TC224">
            <v>0</v>
          </cell>
          <cell r="TK224">
            <v>0</v>
          </cell>
        </row>
        <row r="225">
          <cell r="SU225">
            <v>0</v>
          </cell>
          <cell r="TC225">
            <v>0</v>
          </cell>
          <cell r="TK225">
            <v>0</v>
          </cell>
        </row>
        <row r="226">
          <cell r="SU226">
            <v>0</v>
          </cell>
          <cell r="TC226">
            <v>0</v>
          </cell>
          <cell r="TK226">
            <v>0</v>
          </cell>
        </row>
        <row r="227">
          <cell r="G227" t="str">
            <v>lgte1v1a1l1d1</v>
          </cell>
          <cell r="BZ227" t="str">
            <v>lgte1v1a1l1d1</v>
          </cell>
          <cell r="ES227" t="str">
            <v>lgte1v1a1l1d1</v>
          </cell>
          <cell r="HL227" t="str">
            <v>lgte1v1a1l1d1</v>
          </cell>
          <cell r="KE227" t="str">
            <v>lgte1v1a1l1d1</v>
          </cell>
          <cell r="MX227" t="str">
            <v>lgte1v1a1l1d1</v>
          </cell>
          <cell r="PQ227" t="str">
            <v>lgte1v1a1l1d1</v>
          </cell>
          <cell r="SU227">
            <v>7</v>
          </cell>
          <cell r="TC227">
            <v>7</v>
          </cell>
          <cell r="TK227">
            <v>0</v>
          </cell>
        </row>
        <row r="228">
          <cell r="G228" t="str">
            <v>diabss</v>
          </cell>
          <cell r="BZ228" t="str">
            <v>diabss</v>
          </cell>
          <cell r="ES228" t="str">
            <v>diabss</v>
          </cell>
          <cell r="HL228" t="str">
            <v>diabss</v>
          </cell>
          <cell r="KE228" t="str">
            <v>diabss</v>
          </cell>
          <cell r="SU228">
            <v>5</v>
          </cell>
          <cell r="TC228">
            <v>0</v>
          </cell>
          <cell r="TK228">
            <v>0</v>
          </cell>
        </row>
        <row r="229">
          <cell r="G229" t="str">
            <v>e3v1a1l3d1</v>
          </cell>
          <cell r="BZ229" t="str">
            <v>e2v2a2l3d1</v>
          </cell>
          <cell r="ES229" t="str">
            <v>e2v1a1l3d2</v>
          </cell>
          <cell r="HL229" t="str">
            <v>e3v1a2l2d1</v>
          </cell>
          <cell r="KE229" t="str">
            <v>e1v2a2l2d2</v>
          </cell>
          <cell r="MX229" t="str">
            <v>lgte2v2a2l2d2</v>
          </cell>
          <cell r="SU229">
            <v>6</v>
          </cell>
          <cell r="TC229">
            <v>6</v>
          </cell>
          <cell r="TK229">
            <v>0</v>
          </cell>
        </row>
        <row r="230">
          <cell r="SU230">
            <v>0</v>
          </cell>
          <cell r="TC230">
            <v>0</v>
          </cell>
          <cell r="TK230">
            <v>0</v>
          </cell>
        </row>
        <row r="231">
          <cell r="ES231" t="str">
            <v>e1v2a2l1d1</v>
          </cell>
          <cell r="SU231">
            <v>1</v>
          </cell>
          <cell r="TC231">
            <v>0</v>
          </cell>
          <cell r="TK231">
            <v>0</v>
          </cell>
        </row>
        <row r="232">
          <cell r="SU232">
            <v>0</v>
          </cell>
          <cell r="TC232">
            <v>0</v>
          </cell>
          <cell r="TK232">
            <v>0</v>
          </cell>
        </row>
        <row r="233">
          <cell r="G233" t="str">
            <v>e2v1a2l1d2</v>
          </cell>
          <cell r="ES233" t="str">
            <v>e2v1a1l1d2</v>
          </cell>
          <cell r="HL233" t="str">
            <v>e1v1a1l2d1</v>
          </cell>
          <cell r="SU233">
            <v>3</v>
          </cell>
          <cell r="TC233">
            <v>0</v>
          </cell>
          <cell r="TK233">
            <v>0</v>
          </cell>
        </row>
        <row r="234">
          <cell r="G234" t="str">
            <v>e2v1a1l3d2</v>
          </cell>
          <cell r="BZ234" t="str">
            <v>e2v2a1l1d1</v>
          </cell>
          <cell r="ES234" t="str">
            <v>e2v1a1l1d2</v>
          </cell>
          <cell r="KE234" t="str">
            <v>e3v1a1l3d2</v>
          </cell>
          <cell r="SU234">
            <v>4</v>
          </cell>
          <cell r="TC234">
            <v>0</v>
          </cell>
          <cell r="TK234">
            <v>0</v>
          </cell>
        </row>
        <row r="235">
          <cell r="G235" t="str">
            <v>e3v2a1l3d2</v>
          </cell>
          <cell r="BZ235" t="str">
            <v>e3v1a2l3d1</v>
          </cell>
          <cell r="ES235" t="str">
            <v>e2v1a1l1d1</v>
          </cell>
          <cell r="HL235" t="str">
            <v>e3v1a1l1d1</v>
          </cell>
          <cell r="KE235" t="str">
            <v>e2v1a1l1d1</v>
          </cell>
          <cell r="MX235" t="str">
            <v>lgte1v1a1l2d1</v>
          </cell>
          <cell r="PQ235" t="str">
            <v>lgte1v1a2l1d2</v>
          </cell>
          <cell r="SU235">
            <v>7</v>
          </cell>
          <cell r="TC235">
            <v>6</v>
          </cell>
          <cell r="TK235">
            <v>0</v>
          </cell>
        </row>
        <row r="236">
          <cell r="G236" t="str">
            <v>e1v1a1l2d1</v>
          </cell>
          <cell r="BZ236" t="str">
            <v>e2v1a1l1d1</v>
          </cell>
          <cell r="ES236" t="str">
            <v>e3v1a1l3d2</v>
          </cell>
          <cell r="HL236" t="str">
            <v>e3v2a1l2d1</v>
          </cell>
          <cell r="KE236" t="str">
            <v>e1v1a1l1d1</v>
          </cell>
          <cell r="SU236">
            <v>5</v>
          </cell>
          <cell r="TC236">
            <v>0</v>
          </cell>
          <cell r="TK236">
            <v>0</v>
          </cell>
        </row>
        <row r="237">
          <cell r="G237" t="str">
            <v>e1v2a2l1d1</v>
          </cell>
          <cell r="BZ237" t="str">
            <v>e2v2a2l2d1</v>
          </cell>
          <cell r="ES237" t="str">
            <v>e2v1a1l2d2</v>
          </cell>
          <cell r="HL237" t="str">
            <v>e3v2a1l1d1</v>
          </cell>
          <cell r="KE237" t="str">
            <v>e1v1a1l1d1</v>
          </cell>
          <cell r="SU237">
            <v>5</v>
          </cell>
          <cell r="TC237">
            <v>7</v>
          </cell>
          <cell r="TK237">
            <v>0</v>
          </cell>
        </row>
        <row r="238">
          <cell r="SU238">
            <v>0</v>
          </cell>
          <cell r="TC238">
            <v>0</v>
          </cell>
          <cell r="TK238">
            <v>0</v>
          </cell>
        </row>
        <row r="239">
          <cell r="SU239">
            <v>0</v>
          </cell>
          <cell r="TC239">
            <v>0</v>
          </cell>
          <cell r="TK239">
            <v>0</v>
          </cell>
        </row>
        <row r="240">
          <cell r="G240" t="str">
            <v>diab</v>
          </cell>
          <cell r="BZ240" t="str">
            <v>diab</v>
          </cell>
          <cell r="ES240" t="str">
            <v>diab</v>
          </cell>
          <cell r="HL240" t="str">
            <v>diab</v>
          </cell>
          <cell r="KE240" t="str">
            <v>diab</v>
          </cell>
          <cell r="MX240" t="str">
            <v>lgtdiab</v>
          </cell>
          <cell r="PQ240" t="str">
            <v>lgtdiab</v>
          </cell>
          <cell r="SU240">
            <v>7</v>
          </cell>
          <cell r="TC240">
            <v>7</v>
          </cell>
          <cell r="TK240">
            <v>0</v>
          </cell>
        </row>
        <row r="241">
          <cell r="SU241">
            <v>0</v>
          </cell>
          <cell r="TC241">
            <v>0</v>
          </cell>
          <cell r="TK241">
            <v>0</v>
          </cell>
        </row>
        <row r="242">
          <cell r="BZ242" t="str">
            <v>e2v1a2l3d1</v>
          </cell>
          <cell r="ES242" t="str">
            <v>e3v1a1l1d1</v>
          </cell>
          <cell r="SU242">
            <v>2</v>
          </cell>
          <cell r="TC242">
            <v>0</v>
          </cell>
          <cell r="TK242">
            <v>0</v>
          </cell>
        </row>
        <row r="243">
          <cell r="SU243">
            <v>0</v>
          </cell>
          <cell r="TC243">
            <v>0</v>
          </cell>
          <cell r="TK243">
            <v>0</v>
          </cell>
        </row>
        <row r="244">
          <cell r="G244" t="str">
            <v>e3v2a1l3d1</v>
          </cell>
          <cell r="BZ244" t="str">
            <v>e3v2a2l2d2</v>
          </cell>
          <cell r="ES244" t="str">
            <v>e2v2a2l1d1</v>
          </cell>
          <cell r="HL244" t="str">
            <v>e3v1a1l1d1</v>
          </cell>
          <cell r="KE244" t="str">
            <v>e2v2a2l2d2</v>
          </cell>
          <cell r="SU244">
            <v>5</v>
          </cell>
          <cell r="TC244">
            <v>0</v>
          </cell>
          <cell r="TK244">
            <v>0</v>
          </cell>
        </row>
        <row r="245">
          <cell r="SU245">
            <v>0</v>
          </cell>
          <cell r="TC245">
            <v>0</v>
          </cell>
          <cell r="TK245">
            <v>0</v>
          </cell>
        </row>
        <row r="246">
          <cell r="SU246">
            <v>0</v>
          </cell>
          <cell r="TC246">
            <v>0</v>
          </cell>
          <cell r="TK246">
            <v>0</v>
          </cell>
        </row>
        <row r="247">
          <cell r="G247" t="str">
            <v>lgtdiab</v>
          </cell>
          <cell r="BZ247" t="str">
            <v>lgtdiab</v>
          </cell>
          <cell r="ES247" t="str">
            <v>lgtdiab</v>
          </cell>
          <cell r="HL247" t="str">
            <v>diab</v>
          </cell>
          <cell r="KE247" t="str">
            <v>lgtdiab</v>
          </cell>
          <cell r="MX247" t="str">
            <v>lgtdiab</v>
          </cell>
          <cell r="PQ247" t="str">
            <v>lgtdiab</v>
          </cell>
          <cell r="SU247">
            <v>7</v>
          </cell>
          <cell r="TC247">
            <v>7</v>
          </cell>
          <cell r="TK247">
            <v>0</v>
          </cell>
        </row>
        <row r="248">
          <cell r="G248" t="str">
            <v>e2v2a1l2d2</v>
          </cell>
          <cell r="BZ248" t="str">
            <v>e2v2a1l1d1</v>
          </cell>
          <cell r="ES248" t="str">
            <v>e1v1a1l3d2</v>
          </cell>
          <cell r="HL248" t="str">
            <v>e2v1a1l2d1</v>
          </cell>
          <cell r="KE248" t="str">
            <v>e2v2a2l2d2</v>
          </cell>
          <cell r="MX248" t="str">
            <v>lgte3v2a2l3d2</v>
          </cell>
          <cell r="PQ248" t="str">
            <v>lgte1v2a1l3d2</v>
          </cell>
          <cell r="SU248">
            <v>7</v>
          </cell>
          <cell r="TC248">
            <v>7</v>
          </cell>
          <cell r="TK248">
            <v>0</v>
          </cell>
        </row>
        <row r="249">
          <cell r="ES249" t="str">
            <v>e2v1a1l1d2</v>
          </cell>
          <cell r="SU249">
            <v>1</v>
          </cell>
          <cell r="TC249">
            <v>0</v>
          </cell>
          <cell r="TK249">
            <v>0</v>
          </cell>
        </row>
        <row r="250">
          <cell r="G250" t="str">
            <v>e1v1a2l1d2</v>
          </cell>
          <cell r="BZ250" t="str">
            <v>e2v1a2l2d2</v>
          </cell>
          <cell r="ES250" t="str">
            <v>e1v1a1l1d1</v>
          </cell>
          <cell r="HL250" t="str">
            <v>e3v1a2l1d2</v>
          </cell>
          <cell r="KE250" t="str">
            <v>non</v>
          </cell>
          <cell r="SU250">
            <v>4</v>
          </cell>
          <cell r="TC250">
            <v>0</v>
          </cell>
          <cell r="TK250">
            <v>0</v>
          </cell>
        </row>
        <row r="251">
          <cell r="G251" t="str">
            <v>non</v>
          </cell>
          <cell r="BZ251" t="str">
            <v>non</v>
          </cell>
          <cell r="ES251" t="str">
            <v>non</v>
          </cell>
          <cell r="HL251" t="str">
            <v>non</v>
          </cell>
          <cell r="KE251" t="str">
            <v>non</v>
          </cell>
          <cell r="SU251">
            <v>0</v>
          </cell>
          <cell r="TC251">
            <v>0</v>
          </cell>
          <cell r="TK251">
            <v>0</v>
          </cell>
        </row>
        <row r="252">
          <cell r="G252" t="str">
            <v>e2v1a1l1d1</v>
          </cell>
          <cell r="BZ252" t="str">
            <v>e2v1a1l3d2</v>
          </cell>
          <cell r="ES252" t="str">
            <v>e3v1a1l2d1</v>
          </cell>
          <cell r="HL252" t="str">
            <v>e3v1a1l1d1</v>
          </cell>
          <cell r="KE252" t="str">
            <v>e1v1a1l2d2</v>
          </cell>
          <cell r="SU252">
            <v>5</v>
          </cell>
          <cell r="TC252">
            <v>0</v>
          </cell>
          <cell r="TK252">
            <v>0</v>
          </cell>
        </row>
        <row r="253">
          <cell r="ES253" t="str">
            <v>e3v1a1l2d1</v>
          </cell>
          <cell r="SU253">
            <v>1</v>
          </cell>
          <cell r="TC253">
            <v>0</v>
          </cell>
          <cell r="TK253">
            <v>0</v>
          </cell>
        </row>
        <row r="254">
          <cell r="BZ254" t="str">
            <v>e2v1a1l2d1</v>
          </cell>
          <cell r="ES254" t="str">
            <v>e1v1a1l1d2</v>
          </cell>
          <cell r="HL254" t="str">
            <v>e3v1a1l2d1</v>
          </cell>
          <cell r="SU254">
            <v>3</v>
          </cell>
          <cell r="TC254">
            <v>3</v>
          </cell>
          <cell r="TK254">
            <v>0</v>
          </cell>
        </row>
        <row r="255">
          <cell r="SU255">
            <v>0</v>
          </cell>
          <cell r="TC255">
            <v>0</v>
          </cell>
          <cell r="TK255">
            <v>0</v>
          </cell>
        </row>
        <row r="256">
          <cell r="SU256">
            <v>0</v>
          </cell>
          <cell r="TC256">
            <v>0</v>
          </cell>
          <cell r="TK256">
            <v>0</v>
          </cell>
        </row>
        <row r="257">
          <cell r="SU257">
            <v>0</v>
          </cell>
          <cell r="TC257">
            <v>0</v>
          </cell>
          <cell r="TK257">
            <v>0</v>
          </cell>
        </row>
        <row r="258">
          <cell r="G258" t="str">
            <v>non</v>
          </cell>
          <cell r="SU258">
            <v>0</v>
          </cell>
          <cell r="TC258">
            <v>0</v>
          </cell>
          <cell r="TK258">
            <v>0</v>
          </cell>
        </row>
        <row r="259">
          <cell r="G259" t="str">
            <v>ss</v>
          </cell>
          <cell r="BZ259" t="str">
            <v>ss</v>
          </cell>
          <cell r="ES259" t="str">
            <v>ss</v>
          </cell>
          <cell r="HL259" t="str">
            <v>ss</v>
          </cell>
          <cell r="KE259" t="str">
            <v>ss</v>
          </cell>
          <cell r="SU259">
            <v>5</v>
          </cell>
          <cell r="TC259">
            <v>0</v>
          </cell>
          <cell r="TK259">
            <v>0</v>
          </cell>
        </row>
        <row r="260">
          <cell r="SU260">
            <v>0</v>
          </cell>
          <cell r="TC260">
            <v>0</v>
          </cell>
          <cell r="TK260">
            <v>0</v>
          </cell>
        </row>
        <row r="261">
          <cell r="SU261">
            <v>0</v>
          </cell>
          <cell r="TC261">
            <v>0</v>
          </cell>
          <cell r="TK261">
            <v>0</v>
          </cell>
        </row>
        <row r="262">
          <cell r="G262" t="str">
            <v>e2v1a1l2d1</v>
          </cell>
          <cell r="BZ262" t="str">
            <v>e3v1a2l1d2</v>
          </cell>
          <cell r="ES262" t="str">
            <v>e1v2a2l3d2</v>
          </cell>
          <cell r="HL262" t="str">
            <v>e2v2a1l2d1</v>
          </cell>
          <cell r="KE262" t="str">
            <v>e3v2a2l1d2</v>
          </cell>
          <cell r="SU262">
            <v>5</v>
          </cell>
          <cell r="TC262">
            <v>0</v>
          </cell>
          <cell r="TK262">
            <v>0</v>
          </cell>
        </row>
        <row r="263">
          <cell r="G263" t="str">
            <v>e1v1a1l1d2</v>
          </cell>
          <cell r="BZ263" t="str">
            <v>e2v1a1l2d1</v>
          </cell>
          <cell r="ES263" t="str">
            <v>e1v1a1l1d2</v>
          </cell>
          <cell r="HL263" t="str">
            <v>e3v2a2l1d1</v>
          </cell>
          <cell r="KE263" t="str">
            <v>e1v1a2l2d1</v>
          </cell>
          <cell r="MX263" t="str">
            <v>lgtE1V1A1L1D1</v>
          </cell>
          <cell r="PQ263" t="str">
            <v>lgtE1V1A1L1D2</v>
          </cell>
          <cell r="SU263">
            <v>7</v>
          </cell>
          <cell r="TC263">
            <v>6</v>
          </cell>
          <cell r="TK263">
            <v>0</v>
          </cell>
        </row>
        <row r="264">
          <cell r="G264" t="str">
            <v>non</v>
          </cell>
          <cell r="SU264">
            <v>0</v>
          </cell>
          <cell r="TC264">
            <v>0</v>
          </cell>
          <cell r="TK264">
            <v>0</v>
          </cell>
        </row>
        <row r="265">
          <cell r="G265" t="str">
            <v>e1v1a1l3d2</v>
          </cell>
          <cell r="BZ265" t="str">
            <v>e2v2a2l2d1</v>
          </cell>
          <cell r="ES265" t="str">
            <v>e3v1a1l1d2</v>
          </cell>
          <cell r="HL265" t="str">
            <v>e3v1a2l3d1</v>
          </cell>
          <cell r="KE265" t="str">
            <v>e1v1a1l3d1</v>
          </cell>
          <cell r="SU265">
            <v>5</v>
          </cell>
          <cell r="TC265">
            <v>0</v>
          </cell>
          <cell r="TK265">
            <v>0</v>
          </cell>
        </row>
        <row r="266">
          <cell r="SU266">
            <v>0</v>
          </cell>
          <cell r="TC266">
            <v>0</v>
          </cell>
          <cell r="TK266">
            <v>0</v>
          </cell>
        </row>
        <row r="267">
          <cell r="SU267">
            <v>0</v>
          </cell>
          <cell r="TC267">
            <v>0</v>
          </cell>
          <cell r="TK267">
            <v>0</v>
          </cell>
        </row>
        <row r="268">
          <cell r="G268" t="str">
            <v>e2v1a1l2d2</v>
          </cell>
          <cell r="BZ268" t="str">
            <v>e3v2a1l1d2</v>
          </cell>
          <cell r="ES268" t="str">
            <v>e3v2a2l3d1</v>
          </cell>
          <cell r="HL268" t="str">
            <v>e3v1a1l2d1</v>
          </cell>
          <cell r="KE268" t="str">
            <v>e2v1a1l1d2</v>
          </cell>
          <cell r="SU268">
            <v>5</v>
          </cell>
          <cell r="TC268">
            <v>0</v>
          </cell>
          <cell r="TK268">
            <v>0</v>
          </cell>
        </row>
        <row r="269">
          <cell r="SU269">
            <v>0</v>
          </cell>
          <cell r="TC269">
            <v>0</v>
          </cell>
          <cell r="TK269">
            <v>0</v>
          </cell>
        </row>
        <row r="270">
          <cell r="SU270">
            <v>0</v>
          </cell>
          <cell r="TC270">
            <v>0</v>
          </cell>
          <cell r="TK270">
            <v>0</v>
          </cell>
        </row>
        <row r="271">
          <cell r="SU271">
            <v>0</v>
          </cell>
          <cell r="TC271">
            <v>0</v>
          </cell>
          <cell r="TK271">
            <v>0</v>
          </cell>
        </row>
        <row r="272">
          <cell r="G272" t="str">
            <v>non</v>
          </cell>
          <cell r="BZ272" t="str">
            <v>non</v>
          </cell>
          <cell r="ES272" t="str">
            <v>non</v>
          </cell>
          <cell r="HL272" t="str">
            <v>non</v>
          </cell>
          <cell r="KE272" t="str">
            <v>non</v>
          </cell>
          <cell r="SU272">
            <v>0</v>
          </cell>
          <cell r="TC272">
            <v>0</v>
          </cell>
          <cell r="TK272">
            <v>0</v>
          </cell>
        </row>
        <row r="273">
          <cell r="SU273">
            <v>0</v>
          </cell>
          <cell r="TC273">
            <v>0</v>
          </cell>
          <cell r="TK273">
            <v>0</v>
          </cell>
        </row>
        <row r="274">
          <cell r="SU274">
            <v>0</v>
          </cell>
          <cell r="TC274">
            <v>0</v>
          </cell>
          <cell r="TK274">
            <v>0</v>
          </cell>
        </row>
        <row r="275">
          <cell r="SU275">
            <v>0</v>
          </cell>
          <cell r="TC275">
            <v>0</v>
          </cell>
          <cell r="TK275">
            <v>0</v>
          </cell>
        </row>
        <row r="276">
          <cell r="SU276">
            <v>0</v>
          </cell>
          <cell r="TC276">
            <v>0</v>
          </cell>
          <cell r="TK276">
            <v>0</v>
          </cell>
        </row>
        <row r="277">
          <cell r="SU277">
            <v>0</v>
          </cell>
          <cell r="TC277">
            <v>0</v>
          </cell>
          <cell r="TK277">
            <v>0</v>
          </cell>
        </row>
        <row r="278">
          <cell r="SU278">
            <v>0</v>
          </cell>
          <cell r="TC278">
            <v>0</v>
          </cell>
          <cell r="TK278">
            <v>0</v>
          </cell>
        </row>
        <row r="279">
          <cell r="SU279">
            <v>0</v>
          </cell>
          <cell r="TC279">
            <v>0</v>
          </cell>
          <cell r="TK279">
            <v>0</v>
          </cell>
        </row>
        <row r="280">
          <cell r="SU280">
            <v>0</v>
          </cell>
          <cell r="TC280">
            <v>0</v>
          </cell>
          <cell r="TK280">
            <v>0</v>
          </cell>
        </row>
        <row r="281">
          <cell r="SU281">
            <v>0</v>
          </cell>
          <cell r="TC281">
            <v>0</v>
          </cell>
          <cell r="TK281">
            <v>0</v>
          </cell>
        </row>
        <row r="282">
          <cell r="SU282">
            <v>0</v>
          </cell>
          <cell r="TC282">
            <v>0</v>
          </cell>
          <cell r="TK282">
            <v>0</v>
          </cell>
        </row>
        <row r="283">
          <cell r="SU283">
            <v>0</v>
          </cell>
          <cell r="TC283">
            <v>0</v>
          </cell>
          <cell r="TK283">
            <v>0</v>
          </cell>
        </row>
        <row r="284">
          <cell r="SU284">
            <v>0</v>
          </cell>
          <cell r="TC284">
            <v>0</v>
          </cell>
          <cell r="TK284">
            <v>0</v>
          </cell>
        </row>
        <row r="285">
          <cell r="SU285">
            <v>0</v>
          </cell>
          <cell r="TC285">
            <v>0</v>
          </cell>
          <cell r="TK285">
            <v>0</v>
          </cell>
        </row>
        <row r="286">
          <cell r="SU286">
            <v>0</v>
          </cell>
          <cell r="TC286">
            <v>0</v>
          </cell>
          <cell r="TK286">
            <v>0</v>
          </cell>
        </row>
        <row r="287">
          <cell r="SU287">
            <v>0</v>
          </cell>
          <cell r="TC287">
            <v>0</v>
          </cell>
          <cell r="TK287">
            <v>0</v>
          </cell>
        </row>
        <row r="288">
          <cell r="SU288">
            <v>0</v>
          </cell>
          <cell r="TC288">
            <v>0</v>
          </cell>
          <cell r="TK288">
            <v>0</v>
          </cell>
        </row>
        <row r="289">
          <cell r="SU289">
            <v>0</v>
          </cell>
          <cell r="TC289">
            <v>0</v>
          </cell>
          <cell r="TK289">
            <v>0</v>
          </cell>
        </row>
        <row r="290">
          <cell r="SU290">
            <v>0</v>
          </cell>
          <cell r="TC290">
            <v>0</v>
          </cell>
          <cell r="TK290">
            <v>0</v>
          </cell>
        </row>
        <row r="291">
          <cell r="SU291">
            <v>0</v>
          </cell>
          <cell r="TC291">
            <v>0</v>
          </cell>
          <cell r="TK291">
            <v>0</v>
          </cell>
        </row>
        <row r="292">
          <cell r="SU292">
            <v>0</v>
          </cell>
          <cell r="TC292">
            <v>0</v>
          </cell>
          <cell r="TK292">
            <v>0</v>
          </cell>
        </row>
        <row r="293">
          <cell r="SU293">
            <v>0</v>
          </cell>
          <cell r="TC293">
            <v>0</v>
          </cell>
          <cell r="TK293">
            <v>0</v>
          </cell>
        </row>
        <row r="294">
          <cell r="SU294">
            <v>0</v>
          </cell>
          <cell r="TC294">
            <v>0</v>
          </cell>
          <cell r="TK294">
            <v>0</v>
          </cell>
        </row>
        <row r="295">
          <cell r="SU295">
            <v>0</v>
          </cell>
          <cell r="TC295">
            <v>0</v>
          </cell>
          <cell r="TK295">
            <v>0</v>
          </cell>
        </row>
        <row r="296">
          <cell r="SU296">
            <v>0</v>
          </cell>
          <cell r="TC296">
            <v>0</v>
          </cell>
          <cell r="TK296">
            <v>0</v>
          </cell>
        </row>
        <row r="297">
          <cell r="SU297">
            <v>0</v>
          </cell>
          <cell r="TC297">
            <v>0</v>
          </cell>
          <cell r="TK297">
            <v>0</v>
          </cell>
        </row>
        <row r="298">
          <cell r="SU298">
            <v>0</v>
          </cell>
          <cell r="TC298">
            <v>0</v>
          </cell>
          <cell r="TK298">
            <v>0</v>
          </cell>
        </row>
        <row r="299">
          <cell r="SU299">
            <v>0</v>
          </cell>
          <cell r="TC299">
            <v>0</v>
          </cell>
          <cell r="TK299">
            <v>0</v>
          </cell>
        </row>
        <row r="300">
          <cell r="SU300">
            <v>0</v>
          </cell>
          <cell r="TC300">
            <v>0</v>
          </cell>
          <cell r="TK300">
            <v>0</v>
          </cell>
        </row>
        <row r="301">
          <cell r="SU301">
            <v>0</v>
          </cell>
          <cell r="TC301">
            <v>0</v>
          </cell>
          <cell r="TK301">
            <v>0</v>
          </cell>
        </row>
        <row r="302">
          <cell r="SU302">
            <v>0</v>
          </cell>
          <cell r="TC302">
            <v>0</v>
          </cell>
          <cell r="TK302">
            <v>0</v>
          </cell>
        </row>
        <row r="303">
          <cell r="SU303">
            <v>0</v>
          </cell>
          <cell r="TC303">
            <v>0</v>
          </cell>
          <cell r="TK303">
            <v>0</v>
          </cell>
        </row>
        <row r="304">
          <cell r="SU304">
            <v>0</v>
          </cell>
          <cell r="TC304">
            <v>0</v>
          </cell>
          <cell r="TK304">
            <v>0</v>
          </cell>
        </row>
        <row r="305">
          <cell r="SU305">
            <v>0</v>
          </cell>
          <cell r="TC305">
            <v>0</v>
          </cell>
          <cell r="TK305">
            <v>0</v>
          </cell>
        </row>
        <row r="306">
          <cell r="SU306">
            <v>0</v>
          </cell>
          <cell r="TC306">
            <v>0</v>
          </cell>
          <cell r="TK306">
            <v>0</v>
          </cell>
        </row>
        <row r="307">
          <cell r="SU307">
            <v>0</v>
          </cell>
          <cell r="TC307">
            <v>0</v>
          </cell>
          <cell r="TK307">
            <v>0</v>
          </cell>
        </row>
        <row r="308">
          <cell r="SU308">
            <v>0</v>
          </cell>
          <cell r="TC308">
            <v>0</v>
          </cell>
          <cell r="TK308">
            <v>0</v>
          </cell>
        </row>
        <row r="309">
          <cell r="SU309">
            <v>0</v>
          </cell>
          <cell r="TC309">
            <v>0</v>
          </cell>
          <cell r="TK309">
            <v>0</v>
          </cell>
        </row>
        <row r="310">
          <cell r="SU310">
            <v>0</v>
          </cell>
          <cell r="TC310">
            <v>0</v>
          </cell>
          <cell r="TK310">
            <v>0</v>
          </cell>
        </row>
        <row r="311">
          <cell r="SU311">
            <v>0</v>
          </cell>
          <cell r="TC311">
            <v>0</v>
          </cell>
          <cell r="TK311">
            <v>0</v>
          </cell>
        </row>
        <row r="312">
          <cell r="SU312">
            <v>0</v>
          </cell>
          <cell r="TC312">
            <v>0</v>
          </cell>
          <cell r="TK312">
            <v>0</v>
          </cell>
        </row>
        <row r="313">
          <cell r="SU313">
            <v>0</v>
          </cell>
          <cell r="TC313">
            <v>0</v>
          </cell>
          <cell r="TK313">
            <v>0</v>
          </cell>
        </row>
        <row r="314">
          <cell r="SU314">
            <v>0</v>
          </cell>
          <cell r="TC314">
            <v>0</v>
          </cell>
          <cell r="TK314">
            <v>0</v>
          </cell>
        </row>
        <row r="315">
          <cell r="SU315">
            <v>0</v>
          </cell>
          <cell r="TC315">
            <v>0</v>
          </cell>
          <cell r="TK315">
            <v>0</v>
          </cell>
        </row>
        <row r="316">
          <cell r="SU316">
            <v>0</v>
          </cell>
          <cell r="TC316">
            <v>0</v>
          </cell>
          <cell r="TK316">
            <v>0</v>
          </cell>
        </row>
        <row r="317">
          <cell r="SU317">
            <v>0</v>
          </cell>
          <cell r="TC317">
            <v>0</v>
          </cell>
          <cell r="TK317">
            <v>0</v>
          </cell>
        </row>
        <row r="318">
          <cell r="SU318">
            <v>0</v>
          </cell>
          <cell r="TC318">
            <v>0</v>
          </cell>
          <cell r="TK318">
            <v>0</v>
          </cell>
        </row>
        <row r="319">
          <cell r="SU319">
            <v>0</v>
          </cell>
          <cell r="TC319">
            <v>0</v>
          </cell>
          <cell r="TK319">
            <v>0</v>
          </cell>
        </row>
        <row r="320">
          <cell r="SU320">
            <v>0</v>
          </cell>
          <cell r="TC320">
            <v>0</v>
          </cell>
          <cell r="TK320">
            <v>0</v>
          </cell>
        </row>
        <row r="321">
          <cell r="SU321">
            <v>0</v>
          </cell>
          <cell r="TC321">
            <v>0</v>
          </cell>
          <cell r="TK321">
            <v>0</v>
          </cell>
        </row>
        <row r="322">
          <cell r="SU322">
            <v>0</v>
          </cell>
          <cell r="TC322">
            <v>0</v>
          </cell>
          <cell r="TK322">
            <v>0</v>
          </cell>
        </row>
        <row r="323">
          <cell r="SU323">
            <v>0</v>
          </cell>
          <cell r="TC323">
            <v>0</v>
          </cell>
          <cell r="TK323">
            <v>0</v>
          </cell>
        </row>
        <row r="324">
          <cell r="SU324">
            <v>0</v>
          </cell>
          <cell r="TC324">
            <v>0</v>
          </cell>
          <cell r="TK324">
            <v>0</v>
          </cell>
        </row>
        <row r="325">
          <cell r="SU325">
            <v>0</v>
          </cell>
          <cell r="TC325">
            <v>0</v>
          </cell>
          <cell r="TK325">
            <v>0</v>
          </cell>
        </row>
        <row r="326">
          <cell r="SU326">
            <v>0</v>
          </cell>
          <cell r="TC326">
            <v>0</v>
          </cell>
          <cell r="TK326">
            <v>0</v>
          </cell>
        </row>
        <row r="327">
          <cell r="SU327">
            <v>0</v>
          </cell>
          <cell r="TC327">
            <v>0</v>
          </cell>
          <cell r="TK327">
            <v>0</v>
          </cell>
        </row>
        <row r="328">
          <cell r="SU328">
            <v>0</v>
          </cell>
          <cell r="TC328">
            <v>0</v>
          </cell>
          <cell r="TK328">
            <v>0</v>
          </cell>
        </row>
        <row r="329">
          <cell r="SU329">
            <v>0</v>
          </cell>
          <cell r="TC329">
            <v>0</v>
          </cell>
          <cell r="TK329">
            <v>0</v>
          </cell>
        </row>
        <row r="330">
          <cell r="SU330">
            <v>0</v>
          </cell>
          <cell r="TC330">
            <v>0</v>
          </cell>
          <cell r="TK330">
            <v>0</v>
          </cell>
        </row>
        <row r="331">
          <cell r="SU331">
            <v>0</v>
          </cell>
          <cell r="TC331">
            <v>0</v>
          </cell>
          <cell r="TK331">
            <v>0</v>
          </cell>
        </row>
        <row r="332">
          <cell r="SU332">
            <v>0</v>
          </cell>
          <cell r="TC332">
            <v>0</v>
          </cell>
          <cell r="TK332">
            <v>0</v>
          </cell>
        </row>
        <row r="333">
          <cell r="SU333">
            <v>0</v>
          </cell>
          <cell r="TC333">
            <v>0</v>
          </cell>
          <cell r="TK333">
            <v>0</v>
          </cell>
        </row>
        <row r="334">
          <cell r="SU334">
            <v>0</v>
          </cell>
          <cell r="TC334">
            <v>0</v>
          </cell>
          <cell r="TK334">
            <v>0</v>
          </cell>
        </row>
        <row r="335">
          <cell r="SU335">
            <v>0</v>
          </cell>
          <cell r="TC335">
            <v>0</v>
          </cell>
          <cell r="TK335">
            <v>0</v>
          </cell>
        </row>
        <row r="336">
          <cell r="SU336">
            <v>0</v>
          </cell>
          <cell r="TC336">
            <v>0</v>
          </cell>
          <cell r="TK336">
            <v>0</v>
          </cell>
        </row>
        <row r="337">
          <cell r="SU337">
            <v>0</v>
          </cell>
          <cell r="TC337">
            <v>0</v>
          </cell>
          <cell r="TK337">
            <v>0</v>
          </cell>
        </row>
        <row r="338">
          <cell r="SU338">
            <v>0</v>
          </cell>
          <cell r="TC338">
            <v>0</v>
          </cell>
          <cell r="TK338">
            <v>0</v>
          </cell>
        </row>
        <row r="339">
          <cell r="SU339">
            <v>0</v>
          </cell>
          <cell r="TC339">
            <v>0</v>
          </cell>
          <cell r="TK339">
            <v>0</v>
          </cell>
        </row>
        <row r="340">
          <cell r="SU340">
            <v>0</v>
          </cell>
          <cell r="TC340">
            <v>0</v>
          </cell>
          <cell r="TK340">
            <v>0</v>
          </cell>
        </row>
        <row r="341">
          <cell r="SU341">
            <v>0</v>
          </cell>
          <cell r="TC341">
            <v>0</v>
          </cell>
          <cell r="TK341">
            <v>0</v>
          </cell>
        </row>
        <row r="342">
          <cell r="SU342">
            <v>0</v>
          </cell>
          <cell r="TC342">
            <v>0</v>
          </cell>
          <cell r="TK342">
            <v>0</v>
          </cell>
        </row>
        <row r="343">
          <cell r="SU343">
            <v>0</v>
          </cell>
          <cell r="TC343">
            <v>0</v>
          </cell>
          <cell r="TK343">
            <v>0</v>
          </cell>
        </row>
        <row r="344">
          <cell r="SU344">
            <v>0</v>
          </cell>
          <cell r="TC344">
            <v>0</v>
          </cell>
          <cell r="TK344">
            <v>0</v>
          </cell>
        </row>
        <row r="345">
          <cell r="SU345">
            <v>0</v>
          </cell>
          <cell r="TC345">
            <v>0</v>
          </cell>
          <cell r="TK345">
            <v>0</v>
          </cell>
        </row>
        <row r="346">
          <cell r="SU346">
            <v>0</v>
          </cell>
          <cell r="TC346">
            <v>0</v>
          </cell>
          <cell r="TK346">
            <v>0</v>
          </cell>
        </row>
        <row r="347">
          <cell r="SU347">
            <v>0</v>
          </cell>
          <cell r="TC347">
            <v>0</v>
          </cell>
          <cell r="TK347">
            <v>0</v>
          </cell>
        </row>
        <row r="348">
          <cell r="SU348">
            <v>0</v>
          </cell>
          <cell r="TC348">
            <v>0</v>
          </cell>
          <cell r="TK348">
            <v>0</v>
          </cell>
        </row>
        <row r="349">
          <cell r="SU349">
            <v>0</v>
          </cell>
          <cell r="TC349">
            <v>0</v>
          </cell>
          <cell r="TK349">
            <v>0</v>
          </cell>
        </row>
        <row r="350">
          <cell r="SU350">
            <v>0</v>
          </cell>
          <cell r="TC350">
            <v>0</v>
          </cell>
          <cell r="TK350">
            <v>0</v>
          </cell>
        </row>
        <row r="351">
          <cell r="SU351">
            <v>0</v>
          </cell>
          <cell r="TC351">
            <v>0</v>
          </cell>
          <cell r="TK351">
            <v>0</v>
          </cell>
        </row>
        <row r="352">
          <cell r="SU352">
            <v>0</v>
          </cell>
          <cell r="TC352">
            <v>0</v>
          </cell>
          <cell r="TK352">
            <v>0</v>
          </cell>
        </row>
        <row r="353">
          <cell r="SU353">
            <v>0</v>
          </cell>
          <cell r="TC353">
            <v>0</v>
          </cell>
          <cell r="TK353">
            <v>0</v>
          </cell>
        </row>
        <row r="354">
          <cell r="SU354">
            <v>0</v>
          </cell>
          <cell r="TC354">
            <v>0</v>
          </cell>
          <cell r="TK354">
            <v>0</v>
          </cell>
        </row>
        <row r="407">
          <cell r="SU407">
            <v>0</v>
          </cell>
          <cell r="TC407">
            <v>0</v>
          </cell>
          <cell r="TK407">
            <v>0</v>
          </cell>
        </row>
        <row r="408">
          <cell r="ES408" t="str">
            <v>e2v1a1l2d1</v>
          </cell>
          <cell r="HL408" t="str">
            <v>e2v2a2l1d2</v>
          </cell>
          <cell r="SU408">
            <v>2</v>
          </cell>
          <cell r="TC408">
            <v>0</v>
          </cell>
          <cell r="TK408">
            <v>0</v>
          </cell>
        </row>
        <row r="409">
          <cell r="SU409">
            <v>0</v>
          </cell>
          <cell r="TC409">
            <v>0</v>
          </cell>
          <cell r="TK409">
            <v>0</v>
          </cell>
        </row>
        <row r="410">
          <cell r="G410" t="str">
            <v>lgte1v1a1l1d1</v>
          </cell>
          <cell r="BZ410" t="str">
            <v>e2v2a1l3d1</v>
          </cell>
          <cell r="ES410" t="str">
            <v>e3v1a2l1d1</v>
          </cell>
          <cell r="HL410" t="str">
            <v>e3v1a1l2d2</v>
          </cell>
          <cell r="KE410" t="str">
            <v>e1v1a2l3d1</v>
          </cell>
          <cell r="MX410" t="str">
            <v>lgte1v2a2l3d2</v>
          </cell>
          <cell r="PQ410" t="str">
            <v>lgte1v2a1l3d1</v>
          </cell>
          <cell r="SU410">
            <v>7</v>
          </cell>
          <cell r="TC410">
            <v>7</v>
          </cell>
          <cell r="TK410">
            <v>0</v>
          </cell>
        </row>
        <row r="411">
          <cell r="G411" t="str">
            <v>lgtss</v>
          </cell>
          <cell r="BZ411" t="str">
            <v>ss</v>
          </cell>
          <cell r="ES411" t="str">
            <v>ss</v>
          </cell>
          <cell r="HL411" t="str">
            <v>ss</v>
          </cell>
          <cell r="KE411" t="str">
            <v>ss</v>
          </cell>
          <cell r="SU411">
            <v>5</v>
          </cell>
          <cell r="TC411">
            <v>0</v>
          </cell>
          <cell r="TK411">
            <v>0</v>
          </cell>
        </row>
        <row r="412">
          <cell r="SU412">
            <v>0</v>
          </cell>
          <cell r="TC412">
            <v>0</v>
          </cell>
          <cell r="TK412">
            <v>0</v>
          </cell>
        </row>
        <row r="413">
          <cell r="SU413">
            <v>0</v>
          </cell>
          <cell r="TC413">
            <v>0</v>
          </cell>
          <cell r="TK413">
            <v>0</v>
          </cell>
        </row>
        <row r="414">
          <cell r="SU414">
            <v>0</v>
          </cell>
          <cell r="TC414">
            <v>0</v>
          </cell>
          <cell r="TK414">
            <v>0</v>
          </cell>
        </row>
        <row r="415">
          <cell r="SU415">
            <v>0</v>
          </cell>
          <cell r="TC415">
            <v>0</v>
          </cell>
          <cell r="TK415">
            <v>0</v>
          </cell>
        </row>
        <row r="416">
          <cell r="SU416">
            <v>0</v>
          </cell>
          <cell r="TC416">
            <v>0</v>
          </cell>
          <cell r="TK416">
            <v>0</v>
          </cell>
        </row>
        <row r="417">
          <cell r="G417" t="str">
            <v>lgte1v1a1l1d1</v>
          </cell>
          <cell r="BZ417" t="str">
            <v>e1v2a1l1d1</v>
          </cell>
          <cell r="ES417" t="str">
            <v>e2v1a1l1d1</v>
          </cell>
          <cell r="HL417" t="str">
            <v>e3v2a2l3d2</v>
          </cell>
          <cell r="KE417" t="str">
            <v>e2v1a2l2d2</v>
          </cell>
          <cell r="MX417" t="str">
            <v>lgte3v1a1l1d2</v>
          </cell>
          <cell r="PQ417" t="str">
            <v>lgte1v1a1l3d1</v>
          </cell>
          <cell r="SU417">
            <v>7</v>
          </cell>
          <cell r="TC417">
            <v>7</v>
          </cell>
          <cell r="TK417">
            <v>0</v>
          </cell>
        </row>
        <row r="418">
          <cell r="BZ418" t="str">
            <v>e1v1a2l3d1</v>
          </cell>
          <cell r="KE418" t="str">
            <v>e2v1a1l2d1</v>
          </cell>
          <cell r="SU418">
            <v>2</v>
          </cell>
          <cell r="TC418">
            <v>0</v>
          </cell>
          <cell r="TK418">
            <v>0</v>
          </cell>
        </row>
        <row r="419">
          <cell r="SU419">
            <v>0</v>
          </cell>
          <cell r="TC419">
            <v>0</v>
          </cell>
          <cell r="TK419">
            <v>0</v>
          </cell>
        </row>
        <row r="420">
          <cell r="SU420">
            <v>0</v>
          </cell>
          <cell r="TC420">
            <v>0</v>
          </cell>
          <cell r="TK420">
            <v>0</v>
          </cell>
        </row>
        <row r="421">
          <cell r="SU421">
            <v>0</v>
          </cell>
          <cell r="TC421">
            <v>0</v>
          </cell>
          <cell r="TK421">
            <v>0</v>
          </cell>
        </row>
        <row r="422">
          <cell r="SU422">
            <v>0</v>
          </cell>
          <cell r="TC422">
            <v>0</v>
          </cell>
          <cell r="TK422">
            <v>0</v>
          </cell>
        </row>
        <row r="423">
          <cell r="G423" t="str">
            <v>lgte1v1a1l1d1</v>
          </cell>
          <cell r="BZ423" t="str">
            <v>e1v1a1l1d1</v>
          </cell>
          <cell r="ES423" t="str">
            <v>e1v1a1l1d1</v>
          </cell>
          <cell r="HL423" t="str">
            <v>e1v1a1l1d1</v>
          </cell>
          <cell r="KE423" t="str">
            <v>e1v1a1l1d1</v>
          </cell>
          <cell r="MX423" t="str">
            <v>lgte1v1a1l1d1</v>
          </cell>
          <cell r="PQ423" t="str">
            <v>lgte1v1a1l1d1</v>
          </cell>
          <cell r="SU423">
            <v>7</v>
          </cell>
          <cell r="TC423">
            <v>7</v>
          </cell>
          <cell r="TK423">
            <v>0</v>
          </cell>
        </row>
        <row r="424">
          <cell r="G424" t="str">
            <v>lgte1v1a1l1d1</v>
          </cell>
          <cell r="BZ424" t="str">
            <v>e1v1a1l1d1</v>
          </cell>
          <cell r="ES424" t="str">
            <v>e1v1a1l1d1</v>
          </cell>
          <cell r="HL424" t="str">
            <v>e1v1a1l1d1</v>
          </cell>
          <cell r="KE424" t="str">
            <v>e1v1a1l1d1</v>
          </cell>
          <cell r="SU424">
            <v>5</v>
          </cell>
          <cell r="TC424">
            <v>0</v>
          </cell>
          <cell r="TK424">
            <v>0</v>
          </cell>
        </row>
        <row r="425">
          <cell r="SU425">
            <v>0</v>
          </cell>
          <cell r="TC425">
            <v>0</v>
          </cell>
          <cell r="TK425">
            <v>0</v>
          </cell>
        </row>
        <row r="426">
          <cell r="SU426">
            <v>0</v>
          </cell>
          <cell r="TC426">
            <v>0</v>
          </cell>
          <cell r="TK426">
            <v>0</v>
          </cell>
        </row>
        <row r="427">
          <cell r="G427" t="str">
            <v>lgte1v1a1l1d1</v>
          </cell>
          <cell r="BZ427" t="str">
            <v>lgte1v1a1l3d1</v>
          </cell>
          <cell r="ES427" t="str">
            <v>lgte1v1a1l1d1</v>
          </cell>
          <cell r="HL427" t="str">
            <v>lgte3v1a1l1d2</v>
          </cell>
          <cell r="KE427" t="str">
            <v>lgte2v1a1l2d1</v>
          </cell>
          <cell r="MX427" t="str">
            <v>lgte3v2a2l1d2</v>
          </cell>
          <cell r="PQ427" t="str">
            <v>lgte1v1a1l3d1</v>
          </cell>
          <cell r="SU427">
            <v>7</v>
          </cell>
          <cell r="TC427">
            <v>7</v>
          </cell>
          <cell r="TK427">
            <v>0</v>
          </cell>
        </row>
        <row r="428">
          <cell r="G428" t="str">
            <v>lgtdiabss</v>
          </cell>
          <cell r="BZ428" t="str">
            <v>diabss</v>
          </cell>
          <cell r="ES428" t="str">
            <v>diabss</v>
          </cell>
          <cell r="HL428" t="str">
            <v>diabss</v>
          </cell>
          <cell r="KE428" t="str">
            <v>diabss</v>
          </cell>
          <cell r="SU428">
            <v>5</v>
          </cell>
          <cell r="TC428">
            <v>0</v>
          </cell>
          <cell r="TK428">
            <v>0</v>
          </cell>
        </row>
        <row r="429">
          <cell r="G429" t="str">
            <v>lgte1v1a1l1d1</v>
          </cell>
          <cell r="BZ429" t="str">
            <v>e1v2a2l1d2</v>
          </cell>
          <cell r="ES429" t="str">
            <v>e3v1a2l3d2</v>
          </cell>
          <cell r="HL429" t="str">
            <v>e3v1a1l2d1</v>
          </cell>
          <cell r="KE429" t="str">
            <v>e2v1a1l1d1</v>
          </cell>
          <cell r="SU429">
            <v>5</v>
          </cell>
          <cell r="TC429">
            <v>7</v>
          </cell>
          <cell r="TK429">
            <v>0</v>
          </cell>
        </row>
        <row r="430">
          <cell r="SU430">
            <v>0</v>
          </cell>
          <cell r="TC430">
            <v>0</v>
          </cell>
          <cell r="TK430">
            <v>0</v>
          </cell>
        </row>
        <row r="431">
          <cell r="ES431" t="str">
            <v>e1v1a1l3d2</v>
          </cell>
          <cell r="SU431">
            <v>1</v>
          </cell>
          <cell r="TC431">
            <v>0</v>
          </cell>
          <cell r="TK431">
            <v>0</v>
          </cell>
        </row>
        <row r="432">
          <cell r="SU432">
            <v>0</v>
          </cell>
          <cell r="TC432">
            <v>0</v>
          </cell>
          <cell r="TK432">
            <v>0</v>
          </cell>
        </row>
        <row r="433">
          <cell r="BZ433" t="str">
            <v>e1v1a2l2d1</v>
          </cell>
          <cell r="ES433" t="str">
            <v>e1v1a1l2d1</v>
          </cell>
          <cell r="SU433">
            <v>2</v>
          </cell>
          <cell r="TC433">
            <v>0</v>
          </cell>
          <cell r="TK433">
            <v>0</v>
          </cell>
        </row>
        <row r="434">
          <cell r="BZ434" t="str">
            <v>e2v2a2l1d1</v>
          </cell>
          <cell r="ES434" t="str">
            <v>e2v1a1l1d1</v>
          </cell>
          <cell r="HL434" t="str">
            <v>e3v2a2l2d2</v>
          </cell>
          <cell r="SU434">
            <v>3</v>
          </cell>
          <cell r="TC434">
            <v>0</v>
          </cell>
          <cell r="TK434">
            <v>0</v>
          </cell>
        </row>
        <row r="435">
          <cell r="G435" t="str">
            <v>lgte1v1a1l1d1</v>
          </cell>
          <cell r="BZ435" t="str">
            <v>e1v2a1l3d2</v>
          </cell>
          <cell r="ES435" t="str">
            <v>e3v2a2l3d1</v>
          </cell>
          <cell r="HL435" t="str">
            <v>e3v1a1l2d2</v>
          </cell>
          <cell r="KE435" t="str">
            <v>e2v1a1l2d2</v>
          </cell>
          <cell r="MX435" t="str">
            <v>lgte2v1a2l2d2</v>
          </cell>
          <cell r="PQ435" t="str">
            <v>lgte3v1a2l2d1</v>
          </cell>
          <cell r="SU435">
            <v>7</v>
          </cell>
          <cell r="TC435">
            <v>7</v>
          </cell>
          <cell r="TK435">
            <v>0</v>
          </cell>
        </row>
        <row r="436">
          <cell r="G436" t="str">
            <v>lgte1v1a1l1d1</v>
          </cell>
          <cell r="BZ436" t="str">
            <v>e1v1a1l1d1</v>
          </cell>
          <cell r="ES436" t="str">
            <v>e2v1a1l3d2</v>
          </cell>
          <cell r="HL436" t="str">
            <v>e1v2a2l2d1</v>
          </cell>
          <cell r="KE436" t="str">
            <v>e2v1a2l1d1</v>
          </cell>
          <cell r="SU436">
            <v>5</v>
          </cell>
          <cell r="TC436">
            <v>0</v>
          </cell>
          <cell r="TK436">
            <v>0</v>
          </cell>
        </row>
        <row r="437">
          <cell r="G437" t="str">
            <v>lgte1v1a1l1d1</v>
          </cell>
          <cell r="BZ437" t="str">
            <v>e2v2a2l2d1</v>
          </cell>
          <cell r="ES437" t="str">
            <v>e1v2a2l1d1</v>
          </cell>
          <cell r="HL437" t="str">
            <v>e3v2a2l3d1</v>
          </cell>
          <cell r="KE437" t="str">
            <v>e2v1a1l1d1</v>
          </cell>
          <cell r="SU437">
            <v>5</v>
          </cell>
          <cell r="TC437">
            <v>7</v>
          </cell>
          <cell r="TK437">
            <v>0</v>
          </cell>
        </row>
        <row r="438">
          <cell r="SU438">
            <v>0</v>
          </cell>
          <cell r="TC438">
            <v>0</v>
          </cell>
          <cell r="TK438">
            <v>0</v>
          </cell>
        </row>
        <row r="439">
          <cell r="SU439">
            <v>0</v>
          </cell>
          <cell r="TC439">
            <v>0</v>
          </cell>
          <cell r="TK439">
            <v>0</v>
          </cell>
        </row>
        <row r="440">
          <cell r="G440" t="str">
            <v>lgtdiab</v>
          </cell>
          <cell r="BZ440" t="str">
            <v>diab</v>
          </cell>
          <cell r="ES440" t="str">
            <v>diab</v>
          </cell>
          <cell r="HL440" t="str">
            <v>diab</v>
          </cell>
          <cell r="KE440" t="str">
            <v>diab</v>
          </cell>
          <cell r="MX440" t="str">
            <v>lgtdiab</v>
          </cell>
          <cell r="PQ440" t="str">
            <v>lgtdiab</v>
          </cell>
          <cell r="SU440">
            <v>7</v>
          </cell>
          <cell r="TC440">
            <v>7</v>
          </cell>
          <cell r="TK440">
            <v>0</v>
          </cell>
        </row>
        <row r="441">
          <cell r="SU441">
            <v>0</v>
          </cell>
          <cell r="TC441">
            <v>0</v>
          </cell>
          <cell r="TK441">
            <v>0</v>
          </cell>
        </row>
        <row r="442">
          <cell r="BZ442" t="str">
            <v>e1v1a1l3d1</v>
          </cell>
          <cell r="ES442" t="str">
            <v>e3v1a1l2d2</v>
          </cell>
          <cell r="HL442" t="str">
            <v>e3v1a1l1d1</v>
          </cell>
          <cell r="SU442">
            <v>3</v>
          </cell>
          <cell r="TC442">
            <v>0</v>
          </cell>
          <cell r="TK442">
            <v>0</v>
          </cell>
        </row>
        <row r="443">
          <cell r="SU443">
            <v>0</v>
          </cell>
          <cell r="TC443">
            <v>0</v>
          </cell>
          <cell r="TK443">
            <v>0</v>
          </cell>
        </row>
        <row r="444">
          <cell r="BZ444" t="str">
            <v>e2v1a2l3d2</v>
          </cell>
          <cell r="ES444" t="str">
            <v>e1v1a1l2d2</v>
          </cell>
          <cell r="HL444" t="str">
            <v>e1v1a1l1d1</v>
          </cell>
          <cell r="KE444" t="str">
            <v>e3v2a1l2d2</v>
          </cell>
          <cell r="SU444">
            <v>4</v>
          </cell>
          <cell r="TC444">
            <v>0</v>
          </cell>
          <cell r="TK444">
            <v>0</v>
          </cell>
        </row>
        <row r="445">
          <cell r="SU445">
            <v>0</v>
          </cell>
          <cell r="TC445">
            <v>0</v>
          </cell>
          <cell r="TK445">
            <v>0</v>
          </cell>
        </row>
        <row r="446">
          <cell r="SU446">
            <v>0</v>
          </cell>
          <cell r="TC446">
            <v>0</v>
          </cell>
          <cell r="TK446">
            <v>0</v>
          </cell>
        </row>
        <row r="447">
          <cell r="KE447" t="str">
            <v>lgtdiab</v>
          </cell>
          <cell r="SU447">
            <v>1</v>
          </cell>
          <cell r="TC447">
            <v>1</v>
          </cell>
          <cell r="TK447">
            <v>0</v>
          </cell>
        </row>
        <row r="448">
          <cell r="G448" t="str">
            <v>lgte1v1a1l1d1</v>
          </cell>
          <cell r="BZ448" t="str">
            <v>e1v2a2l2d2</v>
          </cell>
          <cell r="ES448" t="str">
            <v>e2v1a1l1d1</v>
          </cell>
          <cell r="HL448" t="str">
            <v>e3v2a2l2d2</v>
          </cell>
          <cell r="KE448" t="str">
            <v>e3v2a2l1d2</v>
          </cell>
          <cell r="MX448" t="str">
            <v>lgte1v1a1l3d2</v>
          </cell>
          <cell r="PQ448" t="str">
            <v>lgte3v1a1l2d1</v>
          </cell>
          <cell r="SU448">
            <v>7</v>
          </cell>
          <cell r="TC448">
            <v>7</v>
          </cell>
          <cell r="TK448">
            <v>0</v>
          </cell>
        </row>
        <row r="449">
          <cell r="ES449" t="str">
            <v>e1v1a1l2d1</v>
          </cell>
          <cell r="SU449">
            <v>1</v>
          </cell>
          <cell r="TC449">
            <v>0</v>
          </cell>
          <cell r="TK449">
            <v>0</v>
          </cell>
        </row>
        <row r="450">
          <cell r="SU450">
            <v>0</v>
          </cell>
          <cell r="TC450">
            <v>0</v>
          </cell>
          <cell r="TK450">
            <v>0</v>
          </cell>
        </row>
        <row r="451">
          <cell r="BZ451" t="str">
            <v>e2v1a1l1d1</v>
          </cell>
          <cell r="ES451" t="str">
            <v>e1v2a2l1d1</v>
          </cell>
          <cell r="HL451" t="str">
            <v>e1v1a1l2d2</v>
          </cell>
          <cell r="KE451" t="str">
            <v>e3v2a1l3d2</v>
          </cell>
          <cell r="SU451">
            <v>4</v>
          </cell>
          <cell r="TC451">
            <v>0</v>
          </cell>
          <cell r="TK451">
            <v>0</v>
          </cell>
        </row>
        <row r="452">
          <cell r="BZ452" t="str">
            <v>e1v1a1l1d2</v>
          </cell>
          <cell r="ES452" t="str">
            <v>e2v1a1l1d2</v>
          </cell>
          <cell r="HL452" t="str">
            <v>e3v1a1l1d1</v>
          </cell>
          <cell r="KE452" t="str">
            <v>e2v1a1l3d2</v>
          </cell>
          <cell r="SU452">
            <v>4</v>
          </cell>
          <cell r="TC452">
            <v>0</v>
          </cell>
          <cell r="TK452">
            <v>0</v>
          </cell>
        </row>
        <row r="453">
          <cell r="ES453" t="str">
            <v>e1v1a1l2d2</v>
          </cell>
          <cell r="SU453">
            <v>1</v>
          </cell>
          <cell r="TC453">
            <v>0</v>
          </cell>
          <cell r="TK453">
            <v>0</v>
          </cell>
        </row>
        <row r="454">
          <cell r="BZ454" t="str">
            <v>e1v2a2l3d1</v>
          </cell>
          <cell r="ES454" t="str">
            <v>e2v1a1l3d1</v>
          </cell>
          <cell r="HL454" t="str">
            <v>e3v1a1l1d1</v>
          </cell>
          <cell r="SU454">
            <v>3</v>
          </cell>
          <cell r="TC454">
            <v>3</v>
          </cell>
          <cell r="TK454">
            <v>0</v>
          </cell>
        </row>
        <row r="455">
          <cell r="SU455">
            <v>0</v>
          </cell>
          <cell r="TC455">
            <v>0</v>
          </cell>
          <cell r="TK455">
            <v>0</v>
          </cell>
        </row>
        <row r="456">
          <cell r="SU456">
            <v>0</v>
          </cell>
          <cell r="TC456">
            <v>0</v>
          </cell>
          <cell r="TK456">
            <v>0</v>
          </cell>
        </row>
        <row r="457">
          <cell r="SU457">
            <v>0</v>
          </cell>
          <cell r="TC457">
            <v>0</v>
          </cell>
          <cell r="TK457">
            <v>0</v>
          </cell>
        </row>
        <row r="458">
          <cell r="G458" t="str">
            <v>non</v>
          </cell>
          <cell r="BZ458" t="str">
            <v>non</v>
          </cell>
          <cell r="ES458" t="str">
            <v>non</v>
          </cell>
          <cell r="HL458" t="str">
            <v>non</v>
          </cell>
          <cell r="KE458" t="str">
            <v>non</v>
          </cell>
          <cell r="SU458">
            <v>0</v>
          </cell>
          <cell r="TC458">
            <v>0</v>
          </cell>
          <cell r="TK458">
            <v>0</v>
          </cell>
        </row>
        <row r="459">
          <cell r="G459" t="str">
            <v>non</v>
          </cell>
          <cell r="BZ459" t="str">
            <v>ss</v>
          </cell>
          <cell r="ES459" t="str">
            <v>ss</v>
          </cell>
          <cell r="HL459" t="str">
            <v>ss</v>
          </cell>
          <cell r="KE459" t="str">
            <v>ss</v>
          </cell>
          <cell r="SU459">
            <v>4</v>
          </cell>
          <cell r="TC459">
            <v>0</v>
          </cell>
          <cell r="TK459">
            <v>0</v>
          </cell>
        </row>
        <row r="460">
          <cell r="SU460">
            <v>0</v>
          </cell>
          <cell r="TC460">
            <v>0</v>
          </cell>
          <cell r="TK460">
            <v>0</v>
          </cell>
        </row>
        <row r="461">
          <cell r="SU461">
            <v>0</v>
          </cell>
          <cell r="TC461">
            <v>0</v>
          </cell>
          <cell r="TK461">
            <v>0</v>
          </cell>
        </row>
        <row r="462">
          <cell r="BZ462" t="str">
            <v>e2v2a2l2d2</v>
          </cell>
          <cell r="ES462" t="str">
            <v>e2v1a2l3d1</v>
          </cell>
          <cell r="HL462" t="str">
            <v>e1v1a1l2d1</v>
          </cell>
          <cell r="KE462" t="str">
            <v>e1v2a1l1d2</v>
          </cell>
          <cell r="SU462">
            <v>4</v>
          </cell>
          <cell r="TC462">
            <v>0</v>
          </cell>
          <cell r="TK462">
            <v>0</v>
          </cell>
        </row>
        <row r="463">
          <cell r="G463" t="str">
            <v>lgte1v1a1l1d1</v>
          </cell>
          <cell r="BZ463" t="str">
            <v>e1v2a2l1d1</v>
          </cell>
          <cell r="ES463" t="str">
            <v>e2v2a2l3d1</v>
          </cell>
          <cell r="HL463" t="str">
            <v>e2v2a2l3d2</v>
          </cell>
          <cell r="KE463" t="str">
            <v>e2v1a1l3d1</v>
          </cell>
          <cell r="MX463" t="str">
            <v>lgte1v2a2l3d2</v>
          </cell>
          <cell r="PQ463" t="str">
            <v>lgte1v1a1l3d1</v>
          </cell>
          <cell r="SU463">
            <v>7</v>
          </cell>
          <cell r="TC463">
            <v>7</v>
          </cell>
          <cell r="TK463">
            <v>0</v>
          </cell>
        </row>
        <row r="464">
          <cell r="SU464">
            <v>0</v>
          </cell>
          <cell r="TC464">
            <v>0</v>
          </cell>
          <cell r="TK464">
            <v>0</v>
          </cell>
        </row>
        <row r="465">
          <cell r="BZ465" t="str">
            <v>e1v2a1l3d1</v>
          </cell>
          <cell r="ES465" t="str">
            <v>e2v1a1l1d1</v>
          </cell>
          <cell r="HL465" t="str">
            <v>e3v2a2l1d2</v>
          </cell>
          <cell r="KE465" t="str">
            <v>e2v1a1l3d1</v>
          </cell>
          <cell r="SU465">
            <v>4</v>
          </cell>
          <cell r="TC465">
            <v>0</v>
          </cell>
          <cell r="TK465">
            <v>0</v>
          </cell>
        </row>
        <row r="466">
          <cell r="SU466">
            <v>0</v>
          </cell>
          <cell r="TC466">
            <v>0</v>
          </cell>
          <cell r="TK466">
            <v>0</v>
          </cell>
        </row>
        <row r="467">
          <cell r="SU467">
            <v>0</v>
          </cell>
          <cell r="TC467">
            <v>0</v>
          </cell>
          <cell r="TK467">
            <v>0</v>
          </cell>
        </row>
        <row r="468">
          <cell r="BZ468" t="str">
            <v>e3v2a2l2d2</v>
          </cell>
          <cell r="ES468" t="str">
            <v>e3v1a1l3d2</v>
          </cell>
          <cell r="HL468" t="str">
            <v>e1v1a1l2d2</v>
          </cell>
          <cell r="KE468" t="str">
            <v>e2v1a1l1d1</v>
          </cell>
          <cell r="SU468">
            <v>4</v>
          </cell>
          <cell r="TC468">
            <v>0</v>
          </cell>
          <cell r="TK468">
            <v>0</v>
          </cell>
        </row>
        <row r="469">
          <cell r="SU469">
            <v>0</v>
          </cell>
          <cell r="TC469">
            <v>0</v>
          </cell>
          <cell r="TK469">
            <v>0</v>
          </cell>
        </row>
        <row r="470">
          <cell r="SU470">
            <v>0</v>
          </cell>
          <cell r="TC470">
            <v>0</v>
          </cell>
          <cell r="TK470">
            <v>0</v>
          </cell>
        </row>
        <row r="471">
          <cell r="SU471">
            <v>0</v>
          </cell>
          <cell r="TC471">
            <v>0</v>
          </cell>
          <cell r="TK471">
            <v>0</v>
          </cell>
        </row>
        <row r="472">
          <cell r="BZ472" t="str">
            <v>e2v2a1l2d1</v>
          </cell>
          <cell r="ES472" t="str">
            <v>e1v1a1l3d1</v>
          </cell>
          <cell r="HL472" t="str">
            <v>e1v1a1l2d2</v>
          </cell>
          <cell r="KE472" t="str">
            <v>e3v2a1l1d1</v>
          </cell>
          <cell r="SU472">
            <v>4</v>
          </cell>
          <cell r="TC472">
            <v>0</v>
          </cell>
          <cell r="TK472">
            <v>0</v>
          </cell>
        </row>
        <row r="473">
          <cell r="SU473">
            <v>0</v>
          </cell>
          <cell r="TC473">
            <v>0</v>
          </cell>
          <cell r="TK473">
            <v>0</v>
          </cell>
        </row>
        <row r="474">
          <cell r="SU474">
            <v>0</v>
          </cell>
          <cell r="TC474">
            <v>0</v>
          </cell>
          <cell r="TK474">
            <v>0</v>
          </cell>
        </row>
        <row r="475">
          <cell r="SU475">
            <v>0</v>
          </cell>
          <cell r="TC475">
            <v>0</v>
          </cell>
          <cell r="TK475">
            <v>0</v>
          </cell>
        </row>
        <row r="476">
          <cell r="SU476">
            <v>0</v>
          </cell>
          <cell r="TC476">
            <v>0</v>
          </cell>
          <cell r="TK476">
            <v>0</v>
          </cell>
        </row>
        <row r="477">
          <cell r="SU477">
            <v>0</v>
          </cell>
          <cell r="TC477">
            <v>0</v>
          </cell>
          <cell r="TK477">
            <v>0</v>
          </cell>
        </row>
        <row r="478">
          <cell r="SU478">
            <v>0</v>
          </cell>
          <cell r="TC478">
            <v>0</v>
          </cell>
          <cell r="TK478">
            <v>0</v>
          </cell>
        </row>
        <row r="479">
          <cell r="SU479">
            <v>0</v>
          </cell>
          <cell r="TC479">
            <v>0</v>
          </cell>
          <cell r="TK479">
            <v>0</v>
          </cell>
        </row>
        <row r="480">
          <cell r="SU480">
            <v>0</v>
          </cell>
          <cell r="TC480">
            <v>0</v>
          </cell>
          <cell r="TK480">
            <v>0</v>
          </cell>
        </row>
        <row r="481">
          <cell r="SU481">
            <v>0</v>
          </cell>
          <cell r="TC481">
            <v>0</v>
          </cell>
          <cell r="TK481">
            <v>0</v>
          </cell>
        </row>
        <row r="482">
          <cell r="SU482">
            <v>0</v>
          </cell>
          <cell r="TC482">
            <v>0</v>
          </cell>
          <cell r="TK482">
            <v>0</v>
          </cell>
        </row>
        <row r="483">
          <cell r="SU483">
            <v>0</v>
          </cell>
          <cell r="TC483">
            <v>0</v>
          </cell>
          <cell r="TK483">
            <v>0</v>
          </cell>
        </row>
        <row r="484">
          <cell r="SU484">
            <v>0</v>
          </cell>
          <cell r="TC484">
            <v>0</v>
          </cell>
          <cell r="TK484">
            <v>0</v>
          </cell>
        </row>
        <row r="485">
          <cell r="SU485">
            <v>0</v>
          </cell>
          <cell r="TC485">
            <v>0</v>
          </cell>
          <cell r="TK485">
            <v>0</v>
          </cell>
        </row>
        <row r="486">
          <cell r="SU486">
            <v>0</v>
          </cell>
          <cell r="TC486">
            <v>0</v>
          </cell>
          <cell r="TK486">
            <v>0</v>
          </cell>
        </row>
        <row r="487">
          <cell r="SU487">
            <v>0</v>
          </cell>
          <cell r="TC487">
            <v>0</v>
          </cell>
          <cell r="TK487">
            <v>0</v>
          </cell>
        </row>
        <row r="488">
          <cell r="SU488">
            <v>0</v>
          </cell>
          <cell r="TC488">
            <v>0</v>
          </cell>
          <cell r="TK488">
            <v>0</v>
          </cell>
        </row>
        <row r="489">
          <cell r="SU489">
            <v>0</v>
          </cell>
          <cell r="TC489">
            <v>0</v>
          </cell>
          <cell r="TK489">
            <v>0</v>
          </cell>
        </row>
        <row r="490">
          <cell r="SU490">
            <v>0</v>
          </cell>
          <cell r="TC490">
            <v>0</v>
          </cell>
          <cell r="TK490">
            <v>0</v>
          </cell>
        </row>
        <row r="491">
          <cell r="SU491">
            <v>0</v>
          </cell>
          <cell r="TC491">
            <v>0</v>
          </cell>
          <cell r="TK491">
            <v>0</v>
          </cell>
        </row>
        <row r="492">
          <cell r="SU492">
            <v>0</v>
          </cell>
          <cell r="TC492">
            <v>0</v>
          </cell>
          <cell r="TK492">
            <v>0</v>
          </cell>
        </row>
        <row r="493">
          <cell r="SU493">
            <v>0</v>
          </cell>
          <cell r="TC493">
            <v>0</v>
          </cell>
          <cell r="TK493">
            <v>0</v>
          </cell>
        </row>
        <row r="494">
          <cell r="SU494">
            <v>0</v>
          </cell>
          <cell r="TC494">
            <v>0</v>
          </cell>
          <cell r="TK494">
            <v>0</v>
          </cell>
        </row>
        <row r="495">
          <cell r="SU495">
            <v>0</v>
          </cell>
          <cell r="TC495">
            <v>0</v>
          </cell>
          <cell r="TK495">
            <v>0</v>
          </cell>
        </row>
        <row r="496">
          <cell r="SU496">
            <v>0</v>
          </cell>
          <cell r="TC496">
            <v>0</v>
          </cell>
          <cell r="TK496">
            <v>0</v>
          </cell>
        </row>
        <row r="497">
          <cell r="SU497">
            <v>0</v>
          </cell>
          <cell r="TC497">
            <v>0</v>
          </cell>
          <cell r="TK497">
            <v>0</v>
          </cell>
        </row>
        <row r="498">
          <cell r="SU498">
            <v>0</v>
          </cell>
          <cell r="TC498">
            <v>0</v>
          </cell>
          <cell r="TK498">
            <v>0</v>
          </cell>
        </row>
        <row r="499">
          <cell r="SU499">
            <v>0</v>
          </cell>
          <cell r="TC499">
            <v>0</v>
          </cell>
          <cell r="TK499">
            <v>0</v>
          </cell>
        </row>
        <row r="500">
          <cell r="SU500">
            <v>0</v>
          </cell>
          <cell r="TC500">
            <v>0</v>
          </cell>
          <cell r="TK500">
            <v>0</v>
          </cell>
        </row>
        <row r="501">
          <cell r="SU501">
            <v>0</v>
          </cell>
          <cell r="TC501">
            <v>0</v>
          </cell>
          <cell r="TK501">
            <v>0</v>
          </cell>
        </row>
        <row r="502">
          <cell r="SU502">
            <v>0</v>
          </cell>
          <cell r="TC502">
            <v>0</v>
          </cell>
          <cell r="TK502">
            <v>0</v>
          </cell>
        </row>
        <row r="503">
          <cell r="SU503">
            <v>0</v>
          </cell>
          <cell r="TC503">
            <v>0</v>
          </cell>
          <cell r="TK503">
            <v>0</v>
          </cell>
        </row>
        <row r="504">
          <cell r="SU504">
            <v>0</v>
          </cell>
          <cell r="TC504">
            <v>0</v>
          </cell>
          <cell r="TK504">
            <v>0</v>
          </cell>
        </row>
        <row r="505">
          <cell r="SU505">
            <v>0</v>
          </cell>
          <cell r="TC505">
            <v>0</v>
          </cell>
          <cell r="TK505">
            <v>0</v>
          </cell>
        </row>
        <row r="506">
          <cell r="SU506">
            <v>0</v>
          </cell>
          <cell r="TC506">
            <v>0</v>
          </cell>
          <cell r="TK506">
            <v>0</v>
          </cell>
        </row>
        <row r="507">
          <cell r="SU507">
            <v>0</v>
          </cell>
          <cell r="TC507">
            <v>0</v>
          </cell>
          <cell r="TK507">
            <v>0</v>
          </cell>
        </row>
        <row r="508">
          <cell r="SU508">
            <v>0</v>
          </cell>
          <cell r="TC508">
            <v>0</v>
          </cell>
          <cell r="TK508">
            <v>0</v>
          </cell>
        </row>
        <row r="509">
          <cell r="SU509">
            <v>0</v>
          </cell>
          <cell r="TC509">
            <v>0</v>
          </cell>
          <cell r="TK509">
            <v>0</v>
          </cell>
        </row>
        <row r="510">
          <cell r="SU510">
            <v>0</v>
          </cell>
          <cell r="TC510">
            <v>0</v>
          </cell>
          <cell r="TK510">
            <v>0</v>
          </cell>
        </row>
        <row r="511">
          <cell r="SU511">
            <v>0</v>
          </cell>
          <cell r="TC511">
            <v>0</v>
          </cell>
          <cell r="TK511">
            <v>0</v>
          </cell>
        </row>
        <row r="512">
          <cell r="SU512">
            <v>0</v>
          </cell>
          <cell r="TC512">
            <v>0</v>
          </cell>
          <cell r="TK512">
            <v>0</v>
          </cell>
        </row>
        <row r="513">
          <cell r="SU513">
            <v>0</v>
          </cell>
          <cell r="TC513">
            <v>0</v>
          </cell>
          <cell r="TK513">
            <v>0</v>
          </cell>
        </row>
        <row r="514">
          <cell r="SU514">
            <v>0</v>
          </cell>
          <cell r="TC514">
            <v>0</v>
          </cell>
          <cell r="TK514">
            <v>0</v>
          </cell>
        </row>
        <row r="515">
          <cell r="SU515">
            <v>0</v>
          </cell>
          <cell r="TC515">
            <v>0</v>
          </cell>
          <cell r="TK515">
            <v>0</v>
          </cell>
        </row>
        <row r="516">
          <cell r="SU516">
            <v>0</v>
          </cell>
          <cell r="TC516">
            <v>0</v>
          </cell>
          <cell r="TK516">
            <v>0</v>
          </cell>
        </row>
        <row r="517">
          <cell r="SU517">
            <v>0</v>
          </cell>
          <cell r="TC517">
            <v>0</v>
          </cell>
          <cell r="TK517">
            <v>0</v>
          </cell>
        </row>
        <row r="518">
          <cell r="SU518">
            <v>0</v>
          </cell>
          <cell r="TC518">
            <v>0</v>
          </cell>
          <cell r="TK518">
            <v>0</v>
          </cell>
        </row>
        <row r="519">
          <cell r="SU519">
            <v>0</v>
          </cell>
          <cell r="TC519">
            <v>0</v>
          </cell>
          <cell r="TK519">
            <v>0</v>
          </cell>
        </row>
        <row r="520">
          <cell r="SU520">
            <v>0</v>
          </cell>
          <cell r="TC520">
            <v>0</v>
          </cell>
          <cell r="TK520">
            <v>0</v>
          </cell>
        </row>
        <row r="521">
          <cell r="SU521">
            <v>0</v>
          </cell>
          <cell r="TC521">
            <v>0</v>
          </cell>
          <cell r="TK521">
            <v>0</v>
          </cell>
        </row>
        <row r="522">
          <cell r="SU522">
            <v>0</v>
          </cell>
          <cell r="TC522">
            <v>0</v>
          </cell>
          <cell r="TK522">
            <v>0</v>
          </cell>
        </row>
        <row r="523">
          <cell r="SU523">
            <v>0</v>
          </cell>
          <cell r="TC523">
            <v>0</v>
          </cell>
          <cell r="TK523">
            <v>0</v>
          </cell>
        </row>
        <row r="524">
          <cell r="SU524">
            <v>0</v>
          </cell>
          <cell r="TC524">
            <v>0</v>
          </cell>
          <cell r="TK524">
            <v>0</v>
          </cell>
        </row>
        <row r="525">
          <cell r="SU525">
            <v>0</v>
          </cell>
          <cell r="TC525">
            <v>0</v>
          </cell>
          <cell r="TK525">
            <v>0</v>
          </cell>
        </row>
        <row r="526">
          <cell r="SU526">
            <v>0</v>
          </cell>
          <cell r="TC526">
            <v>0</v>
          </cell>
          <cell r="TK526">
            <v>0</v>
          </cell>
        </row>
        <row r="527">
          <cell r="SU527">
            <v>0</v>
          </cell>
          <cell r="TC527">
            <v>0</v>
          </cell>
          <cell r="TK527">
            <v>0</v>
          </cell>
        </row>
        <row r="528">
          <cell r="SU528">
            <v>0</v>
          </cell>
          <cell r="TC528">
            <v>0</v>
          </cell>
          <cell r="TK528">
            <v>0</v>
          </cell>
        </row>
        <row r="529">
          <cell r="SU529">
            <v>0</v>
          </cell>
          <cell r="TC529">
            <v>0</v>
          </cell>
          <cell r="TK529">
            <v>0</v>
          </cell>
        </row>
        <row r="530">
          <cell r="SU530">
            <v>0</v>
          </cell>
          <cell r="TC530">
            <v>0</v>
          </cell>
          <cell r="TK530">
            <v>0</v>
          </cell>
        </row>
        <row r="531">
          <cell r="SU531">
            <v>0</v>
          </cell>
          <cell r="TC531">
            <v>0</v>
          </cell>
          <cell r="TK531">
            <v>0</v>
          </cell>
        </row>
        <row r="532">
          <cell r="SU532">
            <v>0</v>
          </cell>
          <cell r="TC532">
            <v>0</v>
          </cell>
          <cell r="TK532">
            <v>0</v>
          </cell>
        </row>
        <row r="533">
          <cell r="SU533">
            <v>0</v>
          </cell>
          <cell r="TC533">
            <v>0</v>
          </cell>
          <cell r="TK533">
            <v>0</v>
          </cell>
        </row>
        <row r="534">
          <cell r="SU534">
            <v>0</v>
          </cell>
          <cell r="TC534">
            <v>0</v>
          </cell>
          <cell r="TK534">
            <v>0</v>
          </cell>
        </row>
        <row r="535">
          <cell r="SU535">
            <v>0</v>
          </cell>
          <cell r="TC535">
            <v>0</v>
          </cell>
          <cell r="TK535">
            <v>0</v>
          </cell>
        </row>
        <row r="536">
          <cell r="SU536">
            <v>0</v>
          </cell>
          <cell r="TC536">
            <v>0</v>
          </cell>
          <cell r="TK536">
            <v>0</v>
          </cell>
        </row>
        <row r="537">
          <cell r="SU537">
            <v>0</v>
          </cell>
          <cell r="TC537">
            <v>0</v>
          </cell>
          <cell r="TK537">
            <v>0</v>
          </cell>
        </row>
        <row r="538">
          <cell r="SU538">
            <v>0</v>
          </cell>
          <cell r="TC538">
            <v>0</v>
          </cell>
          <cell r="TK538">
            <v>0</v>
          </cell>
        </row>
        <row r="539">
          <cell r="SU539">
            <v>0</v>
          </cell>
          <cell r="TC539">
            <v>0</v>
          </cell>
          <cell r="TK539">
            <v>0</v>
          </cell>
        </row>
        <row r="540">
          <cell r="SU540">
            <v>0</v>
          </cell>
          <cell r="TC540">
            <v>0</v>
          </cell>
          <cell r="TK540">
            <v>0</v>
          </cell>
        </row>
        <row r="541">
          <cell r="SU541">
            <v>0</v>
          </cell>
          <cell r="TC541">
            <v>0</v>
          </cell>
          <cell r="TK541">
            <v>0</v>
          </cell>
        </row>
        <row r="542">
          <cell r="SU542">
            <v>0</v>
          </cell>
          <cell r="TC542">
            <v>0</v>
          </cell>
          <cell r="TK542">
            <v>0</v>
          </cell>
        </row>
        <row r="543">
          <cell r="SU543">
            <v>0</v>
          </cell>
          <cell r="TC543">
            <v>0</v>
          </cell>
          <cell r="TK543">
            <v>0</v>
          </cell>
        </row>
        <row r="544">
          <cell r="SU544">
            <v>0</v>
          </cell>
          <cell r="TC544">
            <v>0</v>
          </cell>
          <cell r="TK544">
            <v>0</v>
          </cell>
        </row>
        <row r="545">
          <cell r="SU545">
            <v>0</v>
          </cell>
          <cell r="TC545">
            <v>0</v>
          </cell>
          <cell r="TK545">
            <v>0</v>
          </cell>
        </row>
        <row r="546">
          <cell r="SU546">
            <v>0</v>
          </cell>
          <cell r="TC546">
            <v>0</v>
          </cell>
          <cell r="TK546">
            <v>0</v>
          </cell>
        </row>
        <row r="547">
          <cell r="SU547">
            <v>0</v>
          </cell>
          <cell r="TC547">
            <v>0</v>
          </cell>
          <cell r="TK547">
            <v>0</v>
          </cell>
        </row>
        <row r="548">
          <cell r="SU548">
            <v>0</v>
          </cell>
          <cell r="TC548">
            <v>0</v>
          </cell>
          <cell r="TK548">
            <v>0</v>
          </cell>
        </row>
        <row r="549">
          <cell r="SU549">
            <v>0</v>
          </cell>
          <cell r="TC549">
            <v>0</v>
          </cell>
          <cell r="TK549">
            <v>0</v>
          </cell>
        </row>
        <row r="550">
          <cell r="SU550">
            <v>0</v>
          </cell>
          <cell r="TC550">
            <v>0</v>
          </cell>
          <cell r="TK550">
            <v>0</v>
          </cell>
        </row>
        <row r="551">
          <cell r="SU551">
            <v>0</v>
          </cell>
          <cell r="TC551">
            <v>0</v>
          </cell>
          <cell r="TK551">
            <v>0</v>
          </cell>
        </row>
        <row r="552">
          <cell r="SU552">
            <v>0</v>
          </cell>
          <cell r="TC552">
            <v>0</v>
          </cell>
          <cell r="TK552">
            <v>0</v>
          </cell>
        </row>
        <row r="553">
          <cell r="SU553">
            <v>0</v>
          </cell>
          <cell r="TC553">
            <v>0</v>
          </cell>
          <cell r="TK553">
            <v>0</v>
          </cell>
        </row>
        <row r="554">
          <cell r="SU554">
            <v>0</v>
          </cell>
          <cell r="TC554">
            <v>0</v>
          </cell>
          <cell r="TK554">
            <v>0</v>
          </cell>
        </row>
        <row r="607">
          <cell r="SU607">
            <v>0</v>
          </cell>
          <cell r="TC607">
            <v>0</v>
          </cell>
          <cell r="TK607">
            <v>0</v>
          </cell>
        </row>
        <row r="608">
          <cell r="G608" t="str">
            <v>e2v2a2l3d1</v>
          </cell>
          <cell r="ES608" t="str">
            <v>e3v1a1l3d1</v>
          </cell>
          <cell r="HL608" t="str">
            <v>e1v1a1l1d1</v>
          </cell>
          <cell r="KE608" t="str">
            <v>e3v2a2l2d2</v>
          </cell>
          <cell r="SU608">
            <v>4</v>
          </cell>
          <cell r="TC608">
            <v>0</v>
          </cell>
          <cell r="TK608">
            <v>0</v>
          </cell>
        </row>
        <row r="609">
          <cell r="SU609">
            <v>0</v>
          </cell>
          <cell r="TC609">
            <v>0</v>
          </cell>
          <cell r="TK609">
            <v>0</v>
          </cell>
        </row>
        <row r="610">
          <cell r="G610" t="str">
            <v>e3v2a1l2d2</v>
          </cell>
          <cell r="BZ610" t="str">
            <v>e1v1a2l2d1</v>
          </cell>
          <cell r="ES610" t="str">
            <v>e1v1a1l1d1</v>
          </cell>
          <cell r="HL610" t="str">
            <v>e1v1a1l1d1</v>
          </cell>
          <cell r="KE610" t="str">
            <v>e1v2a1l1d1</v>
          </cell>
          <cell r="MX610" t="str">
            <v>lgte3v1a1l3d2</v>
          </cell>
          <cell r="PQ610" t="str">
            <v>lgte3v2a2l3d1</v>
          </cell>
          <cell r="SU610">
            <v>7</v>
          </cell>
          <cell r="TC610">
            <v>7</v>
          </cell>
          <cell r="TK610">
            <v>0</v>
          </cell>
        </row>
        <row r="611">
          <cell r="G611" t="str">
            <v>ss</v>
          </cell>
          <cell r="BZ611" t="str">
            <v>ss</v>
          </cell>
          <cell r="ES611" t="str">
            <v>ss</v>
          </cell>
          <cell r="HL611" t="str">
            <v>ss</v>
          </cell>
          <cell r="KE611" t="str">
            <v>ss</v>
          </cell>
          <cell r="SU611">
            <v>5</v>
          </cell>
          <cell r="TC611">
            <v>0</v>
          </cell>
          <cell r="TK611">
            <v>0</v>
          </cell>
        </row>
        <row r="612">
          <cell r="SU612">
            <v>0</v>
          </cell>
          <cell r="TC612">
            <v>0</v>
          </cell>
          <cell r="TK612">
            <v>0</v>
          </cell>
        </row>
        <row r="613">
          <cell r="SU613">
            <v>0</v>
          </cell>
          <cell r="TC613">
            <v>0</v>
          </cell>
          <cell r="TK613">
            <v>0</v>
          </cell>
        </row>
        <row r="614">
          <cell r="SU614">
            <v>0</v>
          </cell>
          <cell r="TC614">
            <v>0</v>
          </cell>
          <cell r="TK614">
            <v>0</v>
          </cell>
        </row>
        <row r="615">
          <cell r="SU615">
            <v>0</v>
          </cell>
          <cell r="TC615">
            <v>0</v>
          </cell>
          <cell r="TK615">
            <v>0</v>
          </cell>
        </row>
        <row r="616">
          <cell r="SU616">
            <v>0</v>
          </cell>
          <cell r="TC616">
            <v>0</v>
          </cell>
          <cell r="TK616">
            <v>0</v>
          </cell>
        </row>
        <row r="617">
          <cell r="G617" t="str">
            <v>e3v2a2l3d2</v>
          </cell>
          <cell r="BZ617" t="str">
            <v>e3v1a2l3d1</v>
          </cell>
          <cell r="ES617" t="str">
            <v>e3v1a1l2d2</v>
          </cell>
          <cell r="HL617" t="str">
            <v>e1v1a1l1d1</v>
          </cell>
          <cell r="KE617" t="str">
            <v>e1v2a2l2d1</v>
          </cell>
          <cell r="MX617" t="str">
            <v>lgte2v1a1l1d1</v>
          </cell>
          <cell r="PQ617" t="str">
            <v>lgte3v2a2l1d1</v>
          </cell>
          <cell r="SU617">
            <v>7</v>
          </cell>
          <cell r="TC617">
            <v>7</v>
          </cell>
          <cell r="TK617">
            <v>0</v>
          </cell>
        </row>
        <row r="618">
          <cell r="G618" t="str">
            <v>e3v2a2l3d2</v>
          </cell>
          <cell r="HL618" t="str">
            <v>e1v1a1l1d1</v>
          </cell>
          <cell r="KE618" t="str">
            <v>e1v2a1l2d1</v>
          </cell>
          <cell r="SU618">
            <v>3</v>
          </cell>
          <cell r="TC618">
            <v>0</v>
          </cell>
          <cell r="TK618">
            <v>0</v>
          </cell>
        </row>
        <row r="619">
          <cell r="SU619">
            <v>0</v>
          </cell>
          <cell r="TC619">
            <v>0</v>
          </cell>
          <cell r="TK619">
            <v>0</v>
          </cell>
        </row>
        <row r="620">
          <cell r="SU620">
            <v>0</v>
          </cell>
          <cell r="TC620">
            <v>0</v>
          </cell>
          <cell r="TK620">
            <v>0</v>
          </cell>
        </row>
        <row r="621">
          <cell r="SU621">
            <v>0</v>
          </cell>
          <cell r="TC621">
            <v>0</v>
          </cell>
          <cell r="TK621">
            <v>0</v>
          </cell>
        </row>
        <row r="622">
          <cell r="SU622">
            <v>0</v>
          </cell>
          <cell r="TC622">
            <v>0</v>
          </cell>
          <cell r="TK622">
            <v>0</v>
          </cell>
        </row>
        <row r="623">
          <cell r="G623" t="str">
            <v>e1v1a1l1d1</v>
          </cell>
          <cell r="BZ623" t="str">
            <v>e1v1a1l1d1</v>
          </cell>
          <cell r="ES623" t="str">
            <v>e1v1a1l1d1</v>
          </cell>
          <cell r="HL623" t="str">
            <v>e1v1a1l1d1</v>
          </cell>
          <cell r="KE623" t="str">
            <v>e1v1a1l1d1</v>
          </cell>
          <cell r="MX623" t="str">
            <v>lgte1v1a1l1d1</v>
          </cell>
          <cell r="PQ623" t="str">
            <v>lgte1v1a1l1d1</v>
          </cell>
          <cell r="SU623">
            <v>7</v>
          </cell>
          <cell r="TC623">
            <v>7</v>
          </cell>
          <cell r="TK623">
            <v>0</v>
          </cell>
        </row>
        <row r="624">
          <cell r="G624" t="str">
            <v>e1v1a1l1d1</v>
          </cell>
          <cell r="BZ624" t="str">
            <v>e1v1a1l1d1</v>
          </cell>
          <cell r="ES624" t="str">
            <v>e1v1a1l1d1</v>
          </cell>
          <cell r="HL624" t="str">
            <v>e1v1a1l1d1</v>
          </cell>
          <cell r="KE624" t="str">
            <v>e1v1a1l1d1</v>
          </cell>
          <cell r="SU624">
            <v>5</v>
          </cell>
          <cell r="TC624">
            <v>0</v>
          </cell>
          <cell r="TK624">
            <v>0</v>
          </cell>
        </row>
        <row r="625">
          <cell r="SU625">
            <v>0</v>
          </cell>
          <cell r="TC625">
            <v>0</v>
          </cell>
          <cell r="TK625">
            <v>0</v>
          </cell>
        </row>
        <row r="626">
          <cell r="SU626">
            <v>0</v>
          </cell>
          <cell r="TC626">
            <v>0</v>
          </cell>
          <cell r="TK626">
            <v>0</v>
          </cell>
        </row>
        <row r="627">
          <cell r="G627" t="str">
            <v>lgte3v1a1l3d1</v>
          </cell>
          <cell r="BZ627" t="str">
            <v>lgte2v2a1l1d1</v>
          </cell>
          <cell r="ES627" t="str">
            <v>lgte1v2a2l1d1</v>
          </cell>
          <cell r="HL627" t="str">
            <v>lgte1v1a1l1d1</v>
          </cell>
          <cell r="KE627" t="str">
            <v>lgte1v1a1l1d1</v>
          </cell>
          <cell r="MX627" t="str">
            <v>lgte1v1a1l1d2</v>
          </cell>
          <cell r="PQ627" t="str">
            <v>lgte3v2a1l2d1</v>
          </cell>
          <cell r="SU627">
            <v>7</v>
          </cell>
          <cell r="TC627">
            <v>7</v>
          </cell>
          <cell r="TK627">
            <v>0</v>
          </cell>
        </row>
        <row r="628">
          <cell r="G628" t="str">
            <v>diabss</v>
          </cell>
          <cell r="BZ628" t="str">
            <v>diabss</v>
          </cell>
          <cell r="ES628" t="str">
            <v>diabss</v>
          </cell>
          <cell r="HL628" t="str">
            <v>diabss</v>
          </cell>
          <cell r="KE628" t="str">
            <v>diabss</v>
          </cell>
          <cell r="SU628">
            <v>5</v>
          </cell>
          <cell r="TC628">
            <v>0</v>
          </cell>
          <cell r="TK628">
            <v>0</v>
          </cell>
        </row>
        <row r="629">
          <cell r="G629" t="str">
            <v>e3v2a2l1d2</v>
          </cell>
          <cell r="BZ629" t="str">
            <v>e3v1a2l2d2</v>
          </cell>
          <cell r="ES629" t="str">
            <v>e1v1a1l3d2</v>
          </cell>
          <cell r="HL629" t="str">
            <v>e1v1a1l1d1</v>
          </cell>
          <cell r="KE629" t="str">
            <v>e1v1a1l3d1</v>
          </cell>
          <cell r="SU629">
            <v>5</v>
          </cell>
          <cell r="TC629">
            <v>7</v>
          </cell>
          <cell r="TK629">
            <v>0</v>
          </cell>
        </row>
        <row r="630">
          <cell r="SU630">
            <v>0</v>
          </cell>
          <cell r="TC630">
            <v>0</v>
          </cell>
          <cell r="TK630">
            <v>0</v>
          </cell>
        </row>
        <row r="631">
          <cell r="ES631" t="str">
            <v>e1v1a1l1d1</v>
          </cell>
          <cell r="HL631" t="str">
            <v>e1v1a1l1d1</v>
          </cell>
          <cell r="SU631">
            <v>2</v>
          </cell>
          <cell r="TC631">
            <v>0</v>
          </cell>
          <cell r="TK631">
            <v>0</v>
          </cell>
        </row>
        <row r="632">
          <cell r="SU632">
            <v>0</v>
          </cell>
          <cell r="TC632">
            <v>0</v>
          </cell>
          <cell r="TK632">
            <v>0</v>
          </cell>
        </row>
        <row r="633">
          <cell r="ES633" t="str">
            <v>e3v1a1l3d1</v>
          </cell>
          <cell r="HL633" t="str">
            <v>e1v1a1l1d1</v>
          </cell>
          <cell r="SU633">
            <v>2</v>
          </cell>
          <cell r="TC633">
            <v>0</v>
          </cell>
          <cell r="TK633">
            <v>0</v>
          </cell>
        </row>
        <row r="634">
          <cell r="G634" t="str">
            <v>e2v1a1l1d2</v>
          </cell>
          <cell r="BZ634" t="str">
            <v>e2v1a2l2d1</v>
          </cell>
          <cell r="ES634" t="str">
            <v>e3v1a1l3d1</v>
          </cell>
          <cell r="HL634" t="str">
            <v>e1v1a1l1d1</v>
          </cell>
          <cell r="SU634">
            <v>4</v>
          </cell>
          <cell r="TC634">
            <v>0</v>
          </cell>
          <cell r="TK634">
            <v>0</v>
          </cell>
        </row>
        <row r="635">
          <cell r="G635" t="str">
            <v>e2v2a2l3d2</v>
          </cell>
          <cell r="BZ635" t="str">
            <v>e3v2a1l3d2</v>
          </cell>
          <cell r="ES635" t="str">
            <v>e2v2a1l3d1</v>
          </cell>
          <cell r="HL635" t="str">
            <v>e1v1a1l1d1</v>
          </cell>
          <cell r="KE635" t="str">
            <v>e2v2a2l2d1</v>
          </cell>
          <cell r="MX635" t="str">
            <v>lgte3v1a1l3d2</v>
          </cell>
          <cell r="PQ635" t="str">
            <v>lgte3v2a1l2d2</v>
          </cell>
          <cell r="SU635">
            <v>7</v>
          </cell>
          <cell r="TC635">
            <v>7</v>
          </cell>
          <cell r="TK635">
            <v>0</v>
          </cell>
        </row>
        <row r="636">
          <cell r="G636" t="str">
            <v>e3v2a2l1d1</v>
          </cell>
          <cell r="BZ636" t="str">
            <v>e2v2a2l2d1</v>
          </cell>
          <cell r="ES636" t="str">
            <v>e1v1a1l3d1</v>
          </cell>
          <cell r="HL636" t="str">
            <v>e1v1a1l1d1</v>
          </cell>
          <cell r="KE636" t="str">
            <v>e3v1a2l3d1</v>
          </cell>
          <cell r="SU636">
            <v>5</v>
          </cell>
          <cell r="TC636">
            <v>0</v>
          </cell>
          <cell r="TK636">
            <v>0</v>
          </cell>
        </row>
        <row r="637">
          <cell r="G637" t="str">
            <v>e3v2a2l3d2</v>
          </cell>
          <cell r="BZ637" t="str">
            <v>e2v1a2l2d1</v>
          </cell>
          <cell r="ES637" t="str">
            <v>e1v1a1l3d1</v>
          </cell>
          <cell r="HL637" t="str">
            <v>e1v1a1l1d1</v>
          </cell>
          <cell r="KE637" t="str">
            <v>e1v2a1l3d1</v>
          </cell>
          <cell r="SU637">
            <v>5</v>
          </cell>
          <cell r="TC637">
            <v>7</v>
          </cell>
          <cell r="TK637">
            <v>0</v>
          </cell>
        </row>
        <row r="638">
          <cell r="SU638">
            <v>0</v>
          </cell>
          <cell r="TC638">
            <v>0</v>
          </cell>
          <cell r="TK638">
            <v>0</v>
          </cell>
        </row>
        <row r="639">
          <cell r="SU639">
            <v>0</v>
          </cell>
          <cell r="TC639">
            <v>0</v>
          </cell>
          <cell r="TK639">
            <v>0</v>
          </cell>
        </row>
        <row r="640">
          <cell r="G640" t="str">
            <v>diab</v>
          </cell>
          <cell r="BZ640" t="str">
            <v>diab</v>
          </cell>
          <cell r="ES640" t="str">
            <v>diab</v>
          </cell>
          <cell r="HL640" t="str">
            <v>diab</v>
          </cell>
          <cell r="KE640" t="str">
            <v>diab</v>
          </cell>
          <cell r="MX640" t="str">
            <v>lgtdiab</v>
          </cell>
          <cell r="PQ640" t="str">
            <v>lgtdiab</v>
          </cell>
          <cell r="SU640">
            <v>7</v>
          </cell>
          <cell r="TC640">
            <v>7</v>
          </cell>
          <cell r="TK640">
            <v>0</v>
          </cell>
        </row>
        <row r="641">
          <cell r="SU641">
            <v>0</v>
          </cell>
          <cell r="TC641">
            <v>0</v>
          </cell>
          <cell r="TK641">
            <v>0</v>
          </cell>
        </row>
        <row r="642">
          <cell r="BZ642" t="str">
            <v>e1v1a2l3d1</v>
          </cell>
          <cell r="ES642" t="str">
            <v>e1v1a1l2d2</v>
          </cell>
          <cell r="SU642">
            <v>2</v>
          </cell>
          <cell r="TC642">
            <v>0</v>
          </cell>
          <cell r="TK642">
            <v>0</v>
          </cell>
        </row>
        <row r="643">
          <cell r="SU643">
            <v>0</v>
          </cell>
          <cell r="TC643">
            <v>0</v>
          </cell>
          <cell r="TK643">
            <v>0</v>
          </cell>
        </row>
        <row r="644">
          <cell r="G644" t="str">
            <v>e1v2a2l3d1</v>
          </cell>
          <cell r="BZ644" t="str">
            <v>e1v1a1l3d2</v>
          </cell>
          <cell r="ES644" t="str">
            <v>e1v1a1l2d2</v>
          </cell>
          <cell r="HL644" t="str">
            <v>e1v1a1l1d1</v>
          </cell>
          <cell r="KE644" t="str">
            <v>e3v2a1l2d2</v>
          </cell>
          <cell r="SU644">
            <v>5</v>
          </cell>
          <cell r="TC644">
            <v>0</v>
          </cell>
          <cell r="TK644">
            <v>0</v>
          </cell>
        </row>
        <row r="645">
          <cell r="SU645">
            <v>0</v>
          </cell>
          <cell r="TC645">
            <v>0</v>
          </cell>
          <cell r="TK645">
            <v>0</v>
          </cell>
        </row>
        <row r="646">
          <cell r="SU646">
            <v>0</v>
          </cell>
          <cell r="TC646">
            <v>0</v>
          </cell>
          <cell r="TK646">
            <v>0</v>
          </cell>
        </row>
        <row r="647">
          <cell r="G647" t="str">
            <v>non</v>
          </cell>
          <cell r="SU647">
            <v>0</v>
          </cell>
          <cell r="TC647">
            <v>0</v>
          </cell>
          <cell r="TK647">
            <v>0</v>
          </cell>
        </row>
        <row r="648">
          <cell r="G648" t="str">
            <v>e2v1a1l1d2</v>
          </cell>
          <cell r="BZ648" t="str">
            <v>e3v2a2l2d2</v>
          </cell>
          <cell r="ES648" t="str">
            <v>e3v2a1l3d1</v>
          </cell>
          <cell r="HL648" t="str">
            <v>e1v1a1l1d1</v>
          </cell>
          <cell r="KE648" t="str">
            <v>e2v2a2l3d1</v>
          </cell>
          <cell r="MX648" t="str">
            <v>lgte1v1a1l2d2</v>
          </cell>
          <cell r="PQ648" t="str">
            <v>lgte3v1a2l3d2</v>
          </cell>
          <cell r="SU648">
            <v>7</v>
          </cell>
          <cell r="TC648">
            <v>7</v>
          </cell>
          <cell r="TK648">
            <v>0</v>
          </cell>
        </row>
        <row r="649">
          <cell r="ES649" t="str">
            <v>e1v2a2l3d1</v>
          </cell>
          <cell r="SU649">
            <v>1</v>
          </cell>
          <cell r="TC649">
            <v>0</v>
          </cell>
          <cell r="TK649">
            <v>0</v>
          </cell>
        </row>
        <row r="650">
          <cell r="G650" t="str">
            <v>e3v2a2l3d2</v>
          </cell>
          <cell r="BZ650" t="str">
            <v>e3v1a1l1d1</v>
          </cell>
          <cell r="ES650" t="str">
            <v>e2v2a1l1d2</v>
          </cell>
          <cell r="KE650" t="str">
            <v>e1v2a1l1d1</v>
          </cell>
          <cell r="SU650">
            <v>4</v>
          </cell>
          <cell r="TC650">
            <v>0</v>
          </cell>
          <cell r="TK650">
            <v>0</v>
          </cell>
        </row>
        <row r="651">
          <cell r="G651" t="str">
            <v>e3v2a1l1d2</v>
          </cell>
          <cell r="BZ651" t="str">
            <v>e2v1a1l1d1</v>
          </cell>
          <cell r="ES651" t="str">
            <v>e1v1a1l3d1</v>
          </cell>
          <cell r="HL651" t="str">
            <v>e1v1a1l1d1</v>
          </cell>
          <cell r="KE651" t="str">
            <v>e3v1a2l3d1</v>
          </cell>
          <cell r="SU651">
            <v>5</v>
          </cell>
          <cell r="TC651">
            <v>0</v>
          </cell>
          <cell r="TK651">
            <v>0</v>
          </cell>
        </row>
        <row r="652">
          <cell r="G652" t="str">
            <v>e2v1a1l2d1</v>
          </cell>
          <cell r="BZ652" t="str">
            <v>e2v1a1l3d2</v>
          </cell>
          <cell r="ES652" t="str">
            <v>e3v1a1l1d1</v>
          </cell>
          <cell r="HL652" t="str">
            <v>e1v1a1l1d1</v>
          </cell>
          <cell r="KE652" t="str">
            <v>e1v1a1l2d2</v>
          </cell>
          <cell r="SU652">
            <v>5</v>
          </cell>
          <cell r="TC652">
            <v>0</v>
          </cell>
          <cell r="TK652">
            <v>0</v>
          </cell>
        </row>
        <row r="653">
          <cell r="ES653" t="str">
            <v>e3v1a1l3d2</v>
          </cell>
          <cell r="SU653">
            <v>1</v>
          </cell>
          <cell r="TC653">
            <v>0</v>
          </cell>
          <cell r="TK653">
            <v>0</v>
          </cell>
        </row>
        <row r="654">
          <cell r="BZ654" t="str">
            <v>e2v1a2l2d2</v>
          </cell>
          <cell r="ES654" t="str">
            <v>e1v1a1l2d1</v>
          </cell>
          <cell r="HL654" t="str">
            <v>e1v1a1l1d1</v>
          </cell>
          <cell r="SU654">
            <v>3</v>
          </cell>
          <cell r="TC654">
            <v>3</v>
          </cell>
          <cell r="TK654">
            <v>0</v>
          </cell>
        </row>
        <row r="655">
          <cell r="SU655">
            <v>0</v>
          </cell>
          <cell r="TC655">
            <v>0</v>
          </cell>
          <cell r="TK655">
            <v>0</v>
          </cell>
        </row>
        <row r="656">
          <cell r="SU656">
            <v>0</v>
          </cell>
          <cell r="TC656">
            <v>0</v>
          </cell>
          <cell r="TK656">
            <v>0</v>
          </cell>
        </row>
        <row r="657">
          <cell r="SU657">
            <v>0</v>
          </cell>
          <cell r="TC657">
            <v>0</v>
          </cell>
          <cell r="TK657">
            <v>0</v>
          </cell>
        </row>
        <row r="658">
          <cell r="G658" t="str">
            <v>non</v>
          </cell>
          <cell r="SU658">
            <v>0</v>
          </cell>
          <cell r="TC658">
            <v>0</v>
          </cell>
          <cell r="TK658">
            <v>0</v>
          </cell>
        </row>
        <row r="659">
          <cell r="G659" t="str">
            <v>ss</v>
          </cell>
          <cell r="BZ659" t="str">
            <v>ss</v>
          </cell>
          <cell r="ES659" t="str">
            <v>ss</v>
          </cell>
          <cell r="HL659" t="str">
            <v>ss</v>
          </cell>
          <cell r="KE659" t="str">
            <v>ss</v>
          </cell>
          <cell r="SU659">
            <v>5</v>
          </cell>
          <cell r="TC659">
            <v>0</v>
          </cell>
          <cell r="TK659">
            <v>0</v>
          </cell>
        </row>
        <row r="660">
          <cell r="SU660">
            <v>0</v>
          </cell>
          <cell r="TC660">
            <v>0</v>
          </cell>
          <cell r="TK660">
            <v>0</v>
          </cell>
        </row>
        <row r="661">
          <cell r="SU661">
            <v>0</v>
          </cell>
          <cell r="TC661">
            <v>0</v>
          </cell>
          <cell r="TK661">
            <v>0</v>
          </cell>
        </row>
        <row r="662">
          <cell r="G662" t="str">
            <v>e2v1a1l1d1</v>
          </cell>
          <cell r="BZ662" t="str">
            <v>e1v1a1l2d2</v>
          </cell>
          <cell r="ES662" t="str">
            <v>e3v1a1l3d1</v>
          </cell>
          <cell r="HL662" t="str">
            <v>e1v1a1l1d1</v>
          </cell>
          <cell r="KE662" t="str">
            <v>e3v2a2l3d2</v>
          </cell>
          <cell r="SU662">
            <v>5</v>
          </cell>
          <cell r="TC662">
            <v>0</v>
          </cell>
          <cell r="TK662">
            <v>0</v>
          </cell>
        </row>
        <row r="663">
          <cell r="G663" t="str">
            <v>e1v2a1l2d2</v>
          </cell>
          <cell r="BZ663" t="str">
            <v>e2v2a2l3d2</v>
          </cell>
          <cell r="ES663" t="str">
            <v>e1v1a1l3d1</v>
          </cell>
          <cell r="HL663" t="str">
            <v>e1v1a1l1d1</v>
          </cell>
          <cell r="KE663" t="str">
            <v>e3v1a2l3d1</v>
          </cell>
          <cell r="MX663" t="str">
            <v>lgte1v2a2l3d2</v>
          </cell>
          <cell r="PQ663" t="str">
            <v>lgte2v1a1l2d2</v>
          </cell>
          <cell r="SU663">
            <v>7</v>
          </cell>
          <cell r="TC663">
            <v>7</v>
          </cell>
          <cell r="TK663">
            <v>0</v>
          </cell>
        </row>
        <row r="664">
          <cell r="SU664">
            <v>0</v>
          </cell>
          <cell r="TC664">
            <v>0</v>
          </cell>
          <cell r="TK664">
            <v>0</v>
          </cell>
        </row>
        <row r="665">
          <cell r="G665" t="str">
            <v>e3v1a2l3d2</v>
          </cell>
          <cell r="BZ665" t="str">
            <v>e3v2a2l3d1</v>
          </cell>
          <cell r="ES665" t="str">
            <v>e1v1a1l2d1</v>
          </cell>
          <cell r="SU665">
            <v>3</v>
          </cell>
          <cell r="TC665">
            <v>0</v>
          </cell>
          <cell r="TK665">
            <v>0</v>
          </cell>
        </row>
        <row r="666">
          <cell r="SU666">
            <v>0</v>
          </cell>
          <cell r="TC666">
            <v>0</v>
          </cell>
          <cell r="TK666">
            <v>0</v>
          </cell>
        </row>
        <row r="667">
          <cell r="SU667">
            <v>0</v>
          </cell>
          <cell r="TC667">
            <v>0</v>
          </cell>
          <cell r="TK667">
            <v>0</v>
          </cell>
        </row>
        <row r="668">
          <cell r="G668" t="str">
            <v>non</v>
          </cell>
          <cell r="BZ668" t="str">
            <v>e2v2a2l2d1</v>
          </cell>
          <cell r="ES668" t="str">
            <v>e3v2a1l3d2</v>
          </cell>
          <cell r="HL668" t="str">
            <v>e1v1a1l1d1</v>
          </cell>
          <cell r="KE668" t="str">
            <v>e1v1a2l3d2</v>
          </cell>
          <cell r="SU668">
            <v>4</v>
          </cell>
          <cell r="TC668">
            <v>0</v>
          </cell>
          <cell r="TK668">
            <v>0</v>
          </cell>
        </row>
        <row r="669">
          <cell r="SU669">
            <v>0</v>
          </cell>
          <cell r="TC669">
            <v>0</v>
          </cell>
          <cell r="TK669">
            <v>0</v>
          </cell>
        </row>
        <row r="670">
          <cell r="SU670">
            <v>0</v>
          </cell>
          <cell r="TC670">
            <v>0</v>
          </cell>
          <cell r="TK670">
            <v>0</v>
          </cell>
        </row>
        <row r="671">
          <cell r="SU671">
            <v>0</v>
          </cell>
          <cell r="TC671">
            <v>0</v>
          </cell>
          <cell r="TK671">
            <v>0</v>
          </cell>
        </row>
        <row r="672">
          <cell r="G672" t="str">
            <v>e3v2a2l1d2</v>
          </cell>
          <cell r="BZ672" t="str">
            <v>e1v1a1l2d1</v>
          </cell>
          <cell r="ES672" t="str">
            <v>e1v1a1l3d2</v>
          </cell>
          <cell r="HL672" t="str">
            <v>e1v1a1l1d1</v>
          </cell>
          <cell r="KE672" t="str">
            <v>e3v2a2l3d1</v>
          </cell>
          <cell r="SU672">
            <v>5</v>
          </cell>
          <cell r="TC672">
            <v>0</v>
          </cell>
          <cell r="TK672">
            <v>0</v>
          </cell>
        </row>
        <row r="673">
          <cell r="SU673">
            <v>0</v>
          </cell>
          <cell r="TC673">
            <v>0</v>
          </cell>
          <cell r="TK673">
            <v>0</v>
          </cell>
        </row>
        <row r="674">
          <cell r="SU674">
            <v>0</v>
          </cell>
          <cell r="TC674">
            <v>0</v>
          </cell>
          <cell r="TK674">
            <v>0</v>
          </cell>
        </row>
        <row r="675">
          <cell r="SU675">
            <v>0</v>
          </cell>
          <cell r="TC675">
            <v>0</v>
          </cell>
          <cell r="TK675">
            <v>0</v>
          </cell>
        </row>
        <row r="676">
          <cell r="SU676">
            <v>0</v>
          </cell>
          <cell r="TC676">
            <v>0</v>
          </cell>
          <cell r="TK676">
            <v>0</v>
          </cell>
        </row>
        <row r="677">
          <cell r="SU677">
            <v>0</v>
          </cell>
          <cell r="TC677">
            <v>0</v>
          </cell>
          <cell r="TK677">
            <v>0</v>
          </cell>
        </row>
        <row r="678">
          <cell r="SU678">
            <v>0</v>
          </cell>
          <cell r="TC678">
            <v>0</v>
          </cell>
          <cell r="TK678">
            <v>0</v>
          </cell>
        </row>
        <row r="679">
          <cell r="SU679">
            <v>0</v>
          </cell>
          <cell r="TC679">
            <v>0</v>
          </cell>
          <cell r="TK679">
            <v>0</v>
          </cell>
        </row>
        <row r="680">
          <cell r="SU680">
            <v>0</v>
          </cell>
          <cell r="TC680">
            <v>0</v>
          </cell>
          <cell r="TK680">
            <v>0</v>
          </cell>
        </row>
        <row r="681">
          <cell r="SU681">
            <v>0</v>
          </cell>
          <cell r="TC681">
            <v>0</v>
          </cell>
          <cell r="TK681">
            <v>0</v>
          </cell>
        </row>
        <row r="682">
          <cell r="SU682">
            <v>0</v>
          </cell>
          <cell r="TC682">
            <v>0</v>
          </cell>
          <cell r="TK682">
            <v>0</v>
          </cell>
        </row>
        <row r="683">
          <cell r="SU683">
            <v>0</v>
          </cell>
          <cell r="TC683">
            <v>0</v>
          </cell>
          <cell r="TK683">
            <v>0</v>
          </cell>
        </row>
        <row r="684">
          <cell r="SU684">
            <v>0</v>
          </cell>
          <cell r="TC684">
            <v>0</v>
          </cell>
          <cell r="TK684">
            <v>0</v>
          </cell>
        </row>
        <row r="685">
          <cell r="SU685">
            <v>0</v>
          </cell>
          <cell r="TC685">
            <v>0</v>
          </cell>
          <cell r="TK685">
            <v>0</v>
          </cell>
        </row>
        <row r="686">
          <cell r="SU686">
            <v>0</v>
          </cell>
          <cell r="TC686">
            <v>0</v>
          </cell>
          <cell r="TK686">
            <v>0</v>
          </cell>
        </row>
        <row r="687">
          <cell r="SU687">
            <v>0</v>
          </cell>
          <cell r="TC687">
            <v>0</v>
          </cell>
          <cell r="TK687">
            <v>0</v>
          </cell>
        </row>
        <row r="688">
          <cell r="SU688">
            <v>0</v>
          </cell>
          <cell r="TC688">
            <v>0</v>
          </cell>
          <cell r="TK688">
            <v>0</v>
          </cell>
        </row>
        <row r="689">
          <cell r="SU689">
            <v>0</v>
          </cell>
          <cell r="TC689">
            <v>0</v>
          </cell>
          <cell r="TK689">
            <v>0</v>
          </cell>
        </row>
        <row r="690">
          <cell r="SU690">
            <v>0</v>
          </cell>
          <cell r="TC690">
            <v>0</v>
          </cell>
          <cell r="TK690">
            <v>0</v>
          </cell>
        </row>
        <row r="691">
          <cell r="SU691">
            <v>0</v>
          </cell>
          <cell r="TC691">
            <v>0</v>
          </cell>
          <cell r="TK691">
            <v>0</v>
          </cell>
        </row>
        <row r="692">
          <cell r="SU692">
            <v>0</v>
          </cell>
          <cell r="TC692">
            <v>0</v>
          </cell>
          <cell r="TK692">
            <v>0</v>
          </cell>
        </row>
        <row r="693">
          <cell r="SU693">
            <v>0</v>
          </cell>
          <cell r="TC693">
            <v>0</v>
          </cell>
          <cell r="TK693">
            <v>0</v>
          </cell>
        </row>
        <row r="694">
          <cell r="SU694">
            <v>0</v>
          </cell>
          <cell r="TC694">
            <v>0</v>
          </cell>
          <cell r="TK694">
            <v>0</v>
          </cell>
        </row>
        <row r="695">
          <cell r="SU695">
            <v>0</v>
          </cell>
          <cell r="TC695">
            <v>0</v>
          </cell>
          <cell r="TK695">
            <v>0</v>
          </cell>
        </row>
        <row r="696">
          <cell r="SU696">
            <v>0</v>
          </cell>
          <cell r="TC696">
            <v>0</v>
          </cell>
          <cell r="TK696">
            <v>0</v>
          </cell>
        </row>
        <row r="697">
          <cell r="SU697">
            <v>0</v>
          </cell>
          <cell r="TC697">
            <v>0</v>
          </cell>
          <cell r="TK697">
            <v>0</v>
          </cell>
        </row>
        <row r="698">
          <cell r="SU698">
            <v>0</v>
          </cell>
          <cell r="TC698">
            <v>0</v>
          </cell>
          <cell r="TK698">
            <v>0</v>
          </cell>
        </row>
        <row r="699">
          <cell r="SU699">
            <v>0</v>
          </cell>
          <cell r="TC699">
            <v>0</v>
          </cell>
          <cell r="TK699">
            <v>0</v>
          </cell>
        </row>
        <row r="700">
          <cell r="SU700">
            <v>0</v>
          </cell>
          <cell r="TC700">
            <v>0</v>
          </cell>
          <cell r="TK700">
            <v>0</v>
          </cell>
        </row>
        <row r="701">
          <cell r="SU701">
            <v>0</v>
          </cell>
          <cell r="TC701">
            <v>0</v>
          </cell>
          <cell r="TK701">
            <v>0</v>
          </cell>
        </row>
        <row r="702">
          <cell r="SU702">
            <v>0</v>
          </cell>
          <cell r="TC702">
            <v>0</v>
          </cell>
          <cell r="TK702">
            <v>0</v>
          </cell>
        </row>
        <row r="703">
          <cell r="SU703">
            <v>0</v>
          </cell>
          <cell r="TC703">
            <v>0</v>
          </cell>
          <cell r="TK703">
            <v>0</v>
          </cell>
        </row>
        <row r="704">
          <cell r="SU704">
            <v>0</v>
          </cell>
          <cell r="TC704">
            <v>0</v>
          </cell>
          <cell r="TK704">
            <v>0</v>
          </cell>
        </row>
        <row r="705">
          <cell r="SU705">
            <v>0</v>
          </cell>
          <cell r="TC705">
            <v>0</v>
          </cell>
          <cell r="TK705">
            <v>0</v>
          </cell>
        </row>
        <row r="706">
          <cell r="SU706">
            <v>0</v>
          </cell>
          <cell r="TC706">
            <v>0</v>
          </cell>
          <cell r="TK706">
            <v>0</v>
          </cell>
        </row>
        <row r="707">
          <cell r="SU707">
            <v>0</v>
          </cell>
          <cell r="TC707">
            <v>0</v>
          </cell>
          <cell r="TK707">
            <v>0</v>
          </cell>
        </row>
        <row r="708">
          <cell r="SU708">
            <v>0</v>
          </cell>
          <cell r="TC708">
            <v>0</v>
          </cell>
          <cell r="TK708">
            <v>0</v>
          </cell>
        </row>
        <row r="709">
          <cell r="SU709">
            <v>0</v>
          </cell>
          <cell r="TC709">
            <v>0</v>
          </cell>
          <cell r="TK709">
            <v>0</v>
          </cell>
        </row>
        <row r="710">
          <cell r="SU710">
            <v>0</v>
          </cell>
          <cell r="TC710">
            <v>0</v>
          </cell>
          <cell r="TK710">
            <v>0</v>
          </cell>
        </row>
        <row r="711">
          <cell r="SU711">
            <v>0</v>
          </cell>
          <cell r="TC711">
            <v>0</v>
          </cell>
          <cell r="TK711">
            <v>0</v>
          </cell>
        </row>
        <row r="712">
          <cell r="SU712">
            <v>0</v>
          </cell>
          <cell r="TC712">
            <v>0</v>
          </cell>
          <cell r="TK712">
            <v>0</v>
          </cell>
        </row>
        <row r="713">
          <cell r="SU713">
            <v>0</v>
          </cell>
          <cell r="TC713">
            <v>0</v>
          </cell>
          <cell r="TK713">
            <v>0</v>
          </cell>
        </row>
        <row r="714">
          <cell r="SU714">
            <v>0</v>
          </cell>
          <cell r="TC714">
            <v>0</v>
          </cell>
          <cell r="TK714">
            <v>0</v>
          </cell>
        </row>
        <row r="715">
          <cell r="SU715">
            <v>0</v>
          </cell>
          <cell r="TC715">
            <v>0</v>
          </cell>
          <cell r="TK715">
            <v>0</v>
          </cell>
        </row>
        <row r="716">
          <cell r="SU716">
            <v>0</v>
          </cell>
          <cell r="TC716">
            <v>0</v>
          </cell>
          <cell r="TK716">
            <v>0</v>
          </cell>
        </row>
        <row r="717">
          <cell r="SU717">
            <v>0</v>
          </cell>
          <cell r="TC717">
            <v>0</v>
          </cell>
          <cell r="TK717">
            <v>0</v>
          </cell>
        </row>
        <row r="718">
          <cell r="SU718">
            <v>0</v>
          </cell>
          <cell r="TC718">
            <v>0</v>
          </cell>
          <cell r="TK718">
            <v>0</v>
          </cell>
        </row>
        <row r="719">
          <cell r="SU719">
            <v>0</v>
          </cell>
          <cell r="TC719">
            <v>0</v>
          </cell>
          <cell r="TK719">
            <v>0</v>
          </cell>
        </row>
        <row r="720">
          <cell r="SU720">
            <v>0</v>
          </cell>
          <cell r="TC720">
            <v>0</v>
          </cell>
          <cell r="TK720">
            <v>0</v>
          </cell>
        </row>
        <row r="721">
          <cell r="SU721">
            <v>0</v>
          </cell>
          <cell r="TC721">
            <v>0</v>
          </cell>
          <cell r="TK721">
            <v>0</v>
          </cell>
        </row>
        <row r="722">
          <cell r="SU722">
            <v>0</v>
          </cell>
          <cell r="TC722">
            <v>0</v>
          </cell>
          <cell r="TK722">
            <v>0</v>
          </cell>
        </row>
        <row r="723">
          <cell r="SU723">
            <v>0</v>
          </cell>
          <cell r="TC723">
            <v>0</v>
          </cell>
          <cell r="TK723">
            <v>0</v>
          </cell>
        </row>
        <row r="724">
          <cell r="SU724">
            <v>0</v>
          </cell>
          <cell r="TC724">
            <v>0</v>
          </cell>
          <cell r="TK724">
            <v>0</v>
          </cell>
        </row>
        <row r="725">
          <cell r="SU725">
            <v>0</v>
          </cell>
          <cell r="TC725">
            <v>0</v>
          </cell>
          <cell r="TK725">
            <v>0</v>
          </cell>
        </row>
        <row r="726">
          <cell r="SU726">
            <v>0</v>
          </cell>
          <cell r="TC726">
            <v>0</v>
          </cell>
          <cell r="TK726">
            <v>0</v>
          </cell>
        </row>
        <row r="727">
          <cell r="SU727">
            <v>0</v>
          </cell>
          <cell r="TC727">
            <v>0</v>
          </cell>
          <cell r="TK727">
            <v>0</v>
          </cell>
        </row>
        <row r="728">
          <cell r="SU728">
            <v>0</v>
          </cell>
          <cell r="TC728">
            <v>0</v>
          </cell>
          <cell r="TK728">
            <v>0</v>
          </cell>
        </row>
        <row r="729">
          <cell r="SU729">
            <v>0</v>
          </cell>
          <cell r="TC729">
            <v>0</v>
          </cell>
          <cell r="TK729">
            <v>0</v>
          </cell>
        </row>
        <row r="730">
          <cell r="SU730">
            <v>0</v>
          </cell>
          <cell r="TC730">
            <v>0</v>
          </cell>
          <cell r="TK730">
            <v>0</v>
          </cell>
        </row>
        <row r="731">
          <cell r="SU731">
            <v>0</v>
          </cell>
          <cell r="TC731">
            <v>0</v>
          </cell>
          <cell r="TK731">
            <v>0</v>
          </cell>
        </row>
        <row r="732">
          <cell r="SU732">
            <v>0</v>
          </cell>
          <cell r="TC732">
            <v>0</v>
          </cell>
          <cell r="TK732">
            <v>0</v>
          </cell>
        </row>
        <row r="733">
          <cell r="SU733">
            <v>0</v>
          </cell>
          <cell r="TC733">
            <v>0</v>
          </cell>
          <cell r="TK733">
            <v>0</v>
          </cell>
        </row>
        <row r="734">
          <cell r="SU734">
            <v>0</v>
          </cell>
          <cell r="TC734">
            <v>0</v>
          </cell>
          <cell r="TK734">
            <v>0</v>
          </cell>
        </row>
        <row r="735">
          <cell r="SU735">
            <v>0</v>
          </cell>
          <cell r="TC735">
            <v>0</v>
          </cell>
          <cell r="TK735">
            <v>0</v>
          </cell>
        </row>
        <row r="736">
          <cell r="SU736">
            <v>0</v>
          </cell>
          <cell r="TC736">
            <v>0</v>
          </cell>
          <cell r="TK736">
            <v>0</v>
          </cell>
        </row>
        <row r="737">
          <cell r="SU737">
            <v>0</v>
          </cell>
          <cell r="TC737">
            <v>0</v>
          </cell>
          <cell r="TK737">
            <v>0</v>
          </cell>
        </row>
        <row r="738">
          <cell r="SU738">
            <v>0</v>
          </cell>
          <cell r="TC738">
            <v>0</v>
          </cell>
          <cell r="TK738">
            <v>0</v>
          </cell>
        </row>
        <row r="739">
          <cell r="SU739">
            <v>0</v>
          </cell>
          <cell r="TC739">
            <v>0</v>
          </cell>
          <cell r="TK739">
            <v>0</v>
          </cell>
        </row>
        <row r="740">
          <cell r="SU740">
            <v>0</v>
          </cell>
          <cell r="TC740">
            <v>0</v>
          </cell>
          <cell r="TK740">
            <v>0</v>
          </cell>
        </row>
        <row r="741">
          <cell r="SU741">
            <v>0</v>
          </cell>
          <cell r="TC741">
            <v>0</v>
          </cell>
          <cell r="TK741">
            <v>0</v>
          </cell>
        </row>
        <row r="742">
          <cell r="SU742">
            <v>0</v>
          </cell>
          <cell r="TC742">
            <v>0</v>
          </cell>
          <cell r="TK742">
            <v>0</v>
          </cell>
        </row>
        <row r="743">
          <cell r="SU743">
            <v>0</v>
          </cell>
          <cell r="TC743">
            <v>0</v>
          </cell>
          <cell r="TK743">
            <v>0</v>
          </cell>
        </row>
        <row r="744">
          <cell r="SU744">
            <v>0</v>
          </cell>
          <cell r="TC744">
            <v>0</v>
          </cell>
          <cell r="TK744">
            <v>0</v>
          </cell>
        </row>
        <row r="745">
          <cell r="SU745">
            <v>0</v>
          </cell>
          <cell r="TC745">
            <v>0</v>
          </cell>
          <cell r="TK745">
            <v>0</v>
          </cell>
        </row>
        <row r="746">
          <cell r="SU746">
            <v>0</v>
          </cell>
          <cell r="TC746">
            <v>0</v>
          </cell>
          <cell r="TK746">
            <v>0</v>
          </cell>
        </row>
        <row r="747">
          <cell r="SU747">
            <v>0</v>
          </cell>
          <cell r="TC747">
            <v>0</v>
          </cell>
          <cell r="TK747">
            <v>0</v>
          </cell>
        </row>
        <row r="748">
          <cell r="SU748">
            <v>0</v>
          </cell>
          <cell r="TC748">
            <v>0</v>
          </cell>
          <cell r="TK748">
            <v>0</v>
          </cell>
        </row>
        <row r="749">
          <cell r="SU749">
            <v>0</v>
          </cell>
          <cell r="TC749">
            <v>0</v>
          </cell>
          <cell r="TK749">
            <v>0</v>
          </cell>
        </row>
        <row r="750">
          <cell r="SU750">
            <v>0</v>
          </cell>
          <cell r="TC750">
            <v>0</v>
          </cell>
          <cell r="TK750">
            <v>0</v>
          </cell>
        </row>
        <row r="751">
          <cell r="SU751">
            <v>0</v>
          </cell>
          <cell r="TC751">
            <v>0</v>
          </cell>
          <cell r="TK751">
            <v>0</v>
          </cell>
        </row>
        <row r="752">
          <cell r="SU752">
            <v>0</v>
          </cell>
          <cell r="TC752">
            <v>0</v>
          </cell>
          <cell r="TK752">
            <v>0</v>
          </cell>
        </row>
        <row r="753">
          <cell r="SU753">
            <v>0</v>
          </cell>
          <cell r="TC753">
            <v>0</v>
          </cell>
          <cell r="TK753">
            <v>0</v>
          </cell>
        </row>
        <row r="754">
          <cell r="SU754">
            <v>0</v>
          </cell>
          <cell r="TC754">
            <v>0</v>
          </cell>
          <cell r="TK754">
            <v>0</v>
          </cell>
        </row>
        <row r="807">
          <cell r="SU807">
            <v>0</v>
          </cell>
          <cell r="TC807">
            <v>0</v>
          </cell>
          <cell r="TK807">
            <v>0</v>
          </cell>
        </row>
        <row r="808">
          <cell r="G808" t="str">
            <v>e2v2a1l2d2</v>
          </cell>
          <cell r="HL808" t="str">
            <v>e1v1a1l3d2</v>
          </cell>
          <cell r="KE808" t="str">
            <v>e2v2a2l2d2</v>
          </cell>
          <cell r="SU808">
            <v>3</v>
          </cell>
          <cell r="TC808">
            <v>0</v>
          </cell>
          <cell r="TK808">
            <v>0</v>
          </cell>
        </row>
        <row r="809">
          <cell r="SU809">
            <v>0</v>
          </cell>
          <cell r="TC809">
            <v>0</v>
          </cell>
          <cell r="TK809">
            <v>0</v>
          </cell>
        </row>
        <row r="810">
          <cell r="G810" t="str">
            <v>e2v1a1l3d2</v>
          </cell>
          <cell r="BZ810" t="str">
            <v>lgte1v2a1l2d2</v>
          </cell>
          <cell r="ES810" t="str">
            <v>e1v1a1l2d2</v>
          </cell>
          <cell r="HL810" t="str">
            <v>e1v1a1l2d1</v>
          </cell>
          <cell r="KE810" t="str">
            <v>e1v2a2l3d2</v>
          </cell>
          <cell r="MX810" t="str">
            <v>lgte1v2a2l1d2</v>
          </cell>
          <cell r="PQ810" t="str">
            <v>lgte1v1a2l3d2</v>
          </cell>
          <cell r="SU810">
            <v>6</v>
          </cell>
          <cell r="TC810">
            <v>6</v>
          </cell>
          <cell r="TK810">
            <v>0</v>
          </cell>
        </row>
        <row r="811">
          <cell r="G811" t="str">
            <v>ss</v>
          </cell>
          <cell r="BZ811" t="str">
            <v>lgtss</v>
          </cell>
          <cell r="ES811" t="str">
            <v>ss</v>
          </cell>
          <cell r="HL811" t="str">
            <v>ss</v>
          </cell>
          <cell r="KE811" t="str">
            <v>ss</v>
          </cell>
          <cell r="SU811">
            <v>5</v>
          </cell>
          <cell r="TC811">
            <v>0</v>
          </cell>
          <cell r="TK811">
            <v>0</v>
          </cell>
        </row>
        <row r="812">
          <cell r="SU812">
            <v>0</v>
          </cell>
          <cell r="TC812">
            <v>0</v>
          </cell>
          <cell r="TK812">
            <v>0</v>
          </cell>
        </row>
        <row r="813">
          <cell r="SU813">
            <v>0</v>
          </cell>
          <cell r="TC813">
            <v>0</v>
          </cell>
          <cell r="TK813">
            <v>0</v>
          </cell>
        </row>
        <row r="814">
          <cell r="SU814">
            <v>0</v>
          </cell>
          <cell r="TC814">
            <v>0</v>
          </cell>
          <cell r="TK814">
            <v>0</v>
          </cell>
        </row>
        <row r="815">
          <cell r="SU815">
            <v>0</v>
          </cell>
          <cell r="TC815">
            <v>0</v>
          </cell>
          <cell r="TK815">
            <v>0</v>
          </cell>
        </row>
        <row r="816">
          <cell r="SU816">
            <v>0</v>
          </cell>
          <cell r="TC816">
            <v>0</v>
          </cell>
          <cell r="TK816">
            <v>0</v>
          </cell>
        </row>
        <row r="817">
          <cell r="G817" t="str">
            <v>e2v1a1l2d2</v>
          </cell>
          <cell r="ES817" t="str">
            <v>e2v1a2l2d1</v>
          </cell>
          <cell r="HL817" t="str">
            <v>e1v2a2l3d1</v>
          </cell>
          <cell r="KE817" t="str">
            <v>e3v2a2l3d1</v>
          </cell>
          <cell r="MX817" t="str">
            <v>lgte3v2a2l2d2</v>
          </cell>
          <cell r="PQ817" t="str">
            <v>lgte2v1a2l2d1</v>
          </cell>
          <cell r="SU817">
            <v>5</v>
          </cell>
          <cell r="TC817">
            <v>6</v>
          </cell>
          <cell r="TK817">
            <v>0</v>
          </cell>
        </row>
        <row r="818">
          <cell r="ES818" t="str">
            <v>e3v1a1l2d1</v>
          </cell>
          <cell r="HL818" t="str">
            <v>e1v1a1l2d2</v>
          </cell>
          <cell r="KE818" t="str">
            <v>e3v1a2l3d2</v>
          </cell>
          <cell r="SU818">
            <v>3</v>
          </cell>
          <cell r="TC818">
            <v>0</v>
          </cell>
          <cell r="TK818">
            <v>0</v>
          </cell>
        </row>
        <row r="819">
          <cell r="SU819">
            <v>0</v>
          </cell>
          <cell r="TC819">
            <v>0</v>
          </cell>
          <cell r="TK819">
            <v>0</v>
          </cell>
        </row>
        <row r="820">
          <cell r="SU820">
            <v>0</v>
          </cell>
          <cell r="TC820">
            <v>0</v>
          </cell>
          <cell r="TK820">
            <v>0</v>
          </cell>
        </row>
        <row r="821">
          <cell r="SU821">
            <v>0</v>
          </cell>
          <cell r="TC821">
            <v>0</v>
          </cell>
          <cell r="TK821">
            <v>0</v>
          </cell>
        </row>
        <row r="822">
          <cell r="SU822">
            <v>0</v>
          </cell>
          <cell r="TC822">
            <v>0</v>
          </cell>
          <cell r="TK822">
            <v>0</v>
          </cell>
        </row>
        <row r="823">
          <cell r="G823" t="str">
            <v>e1v1a1l1d1</v>
          </cell>
          <cell r="ES823" t="str">
            <v>e1v1a1l1d1</v>
          </cell>
          <cell r="HL823" t="str">
            <v>e1v1a1l1d1</v>
          </cell>
          <cell r="KE823" t="str">
            <v>e1v1a1l1d1</v>
          </cell>
          <cell r="MX823" t="str">
            <v>lgte1v1a1l1d1</v>
          </cell>
          <cell r="PQ823" t="str">
            <v>lgte1v1a1l1d1</v>
          </cell>
          <cell r="SU823">
            <v>5</v>
          </cell>
          <cell r="TC823">
            <v>6</v>
          </cell>
          <cell r="TK823">
            <v>0</v>
          </cell>
        </row>
        <row r="824">
          <cell r="G824" t="str">
            <v>e1v1a1l1d1</v>
          </cell>
          <cell r="ES824" t="str">
            <v>e1v1a1l1d1</v>
          </cell>
          <cell r="HL824" t="str">
            <v>e1v1a1l1d1</v>
          </cell>
          <cell r="KE824" t="str">
            <v>e1v1a1l1d1</v>
          </cell>
          <cell r="SU824">
            <v>4</v>
          </cell>
          <cell r="TC824">
            <v>0</v>
          </cell>
          <cell r="TK824">
            <v>0</v>
          </cell>
        </row>
        <row r="825">
          <cell r="SU825">
            <v>0</v>
          </cell>
          <cell r="TC825">
            <v>0</v>
          </cell>
          <cell r="TK825">
            <v>0</v>
          </cell>
        </row>
        <row r="826">
          <cell r="SU826">
            <v>0</v>
          </cell>
          <cell r="TC826">
            <v>0</v>
          </cell>
          <cell r="TK826">
            <v>0</v>
          </cell>
        </row>
        <row r="827">
          <cell r="G827" t="str">
            <v>lgte3v1a2l2d2</v>
          </cell>
          <cell r="BZ827" t="str">
            <v>lgte3v2a2l2d2</v>
          </cell>
          <cell r="ES827" t="str">
            <v>lgte2v1a1l2d2</v>
          </cell>
          <cell r="HL827" t="str">
            <v>lgte3v2a2l3d1</v>
          </cell>
          <cell r="KE827" t="str">
            <v>lgte2v1a2l3d2</v>
          </cell>
          <cell r="MX827" t="str">
            <v>lgte1v2a2l1d2</v>
          </cell>
          <cell r="PQ827" t="str">
            <v>lgte1v1a1l2d1</v>
          </cell>
          <cell r="SU827">
            <v>6</v>
          </cell>
          <cell r="TC827">
            <v>6</v>
          </cell>
          <cell r="TK827">
            <v>0</v>
          </cell>
        </row>
        <row r="828">
          <cell r="G828" t="str">
            <v>diabss</v>
          </cell>
          <cell r="ES828" t="str">
            <v>diabss</v>
          </cell>
          <cell r="HL828" t="str">
            <v>diabss</v>
          </cell>
          <cell r="KE828" t="str">
            <v>diabss</v>
          </cell>
          <cell r="SU828">
            <v>4</v>
          </cell>
          <cell r="TC828">
            <v>0</v>
          </cell>
          <cell r="TK828">
            <v>0</v>
          </cell>
        </row>
        <row r="829">
          <cell r="G829" t="str">
            <v>e1v1a2l1d1</v>
          </cell>
          <cell r="ES829" t="str">
            <v>e2v1a1l3d1</v>
          </cell>
          <cell r="HL829" t="str">
            <v>e1v1a2l2d2</v>
          </cell>
          <cell r="KE829" t="str">
            <v>e2v2a2l2d2</v>
          </cell>
          <cell r="SU829">
            <v>4</v>
          </cell>
          <cell r="TC829">
            <v>6</v>
          </cell>
          <cell r="TK829">
            <v>0</v>
          </cell>
        </row>
        <row r="830">
          <cell r="SU830">
            <v>0</v>
          </cell>
          <cell r="TC830">
            <v>0</v>
          </cell>
          <cell r="TK830">
            <v>0</v>
          </cell>
        </row>
        <row r="831">
          <cell r="ES831" t="str">
            <v>e2v2a1l1d1</v>
          </cell>
          <cell r="SU831">
            <v>1</v>
          </cell>
          <cell r="TC831">
            <v>0</v>
          </cell>
          <cell r="TK831">
            <v>0</v>
          </cell>
        </row>
        <row r="832">
          <cell r="SU832">
            <v>0</v>
          </cell>
          <cell r="TC832">
            <v>0</v>
          </cell>
          <cell r="TK832">
            <v>0</v>
          </cell>
        </row>
        <row r="833">
          <cell r="ES833" t="str">
            <v>e2v1a1l3d1</v>
          </cell>
          <cell r="HL833" t="str">
            <v>e3v1a1l2d1</v>
          </cell>
          <cell r="SU833">
            <v>2</v>
          </cell>
          <cell r="TC833">
            <v>0</v>
          </cell>
          <cell r="TK833">
            <v>0</v>
          </cell>
        </row>
        <row r="834">
          <cell r="G834" t="str">
            <v>e1v2a2l3d2</v>
          </cell>
          <cell r="ES834" t="str">
            <v>e2v1a1l3d2</v>
          </cell>
          <cell r="HL834" t="str">
            <v>e1v1a1l2d1</v>
          </cell>
          <cell r="KE834" t="str">
            <v>e3v2a2l2d1</v>
          </cell>
          <cell r="SU834">
            <v>4</v>
          </cell>
          <cell r="TC834">
            <v>0</v>
          </cell>
          <cell r="TK834">
            <v>0</v>
          </cell>
        </row>
        <row r="835">
          <cell r="G835" t="str">
            <v>e3v2a2l1d2</v>
          </cell>
          <cell r="ES835" t="str">
            <v>e3v1a2l3d1</v>
          </cell>
          <cell r="SU835">
            <v>2</v>
          </cell>
          <cell r="TC835">
            <v>3</v>
          </cell>
          <cell r="TK835">
            <v>0</v>
          </cell>
        </row>
        <row r="836">
          <cell r="G836" t="str">
            <v>e3v2a1l3d1</v>
          </cell>
          <cell r="BZ836" t="str">
            <v>lgte1v2a2l2d2</v>
          </cell>
          <cell r="ES836" t="str">
            <v>e2v2a1l3d1</v>
          </cell>
          <cell r="HL836" t="str">
            <v>e3v1a1l2d1</v>
          </cell>
          <cell r="KE836" t="str">
            <v>e2v1a2l2d1</v>
          </cell>
          <cell r="SU836">
            <v>5</v>
          </cell>
          <cell r="TC836">
            <v>0</v>
          </cell>
          <cell r="TK836">
            <v>0</v>
          </cell>
        </row>
        <row r="837">
          <cell r="G837" t="str">
            <v>e2v1a2l2d2</v>
          </cell>
          <cell r="ES837" t="str">
            <v>e2v2a1l2d2</v>
          </cell>
          <cell r="HL837" t="str">
            <v>e1v2a1l2d2</v>
          </cell>
          <cell r="KE837" t="str">
            <v>e2v1a1l2d1</v>
          </cell>
          <cell r="SU837">
            <v>4</v>
          </cell>
          <cell r="TC837">
            <v>6</v>
          </cell>
          <cell r="TK837">
            <v>0</v>
          </cell>
        </row>
        <row r="838">
          <cell r="SU838">
            <v>0</v>
          </cell>
          <cell r="TC838">
            <v>0</v>
          </cell>
          <cell r="TK838">
            <v>0</v>
          </cell>
        </row>
        <row r="839">
          <cell r="SU839">
            <v>0</v>
          </cell>
          <cell r="TC839">
            <v>0</v>
          </cell>
          <cell r="TK839">
            <v>0</v>
          </cell>
        </row>
        <row r="840">
          <cell r="G840" t="str">
            <v>diab</v>
          </cell>
          <cell r="ES840" t="str">
            <v>diab</v>
          </cell>
          <cell r="HL840" t="str">
            <v>diab</v>
          </cell>
          <cell r="KE840" t="str">
            <v>diab</v>
          </cell>
          <cell r="SU840">
            <v>4</v>
          </cell>
          <cell r="TC840">
            <v>6</v>
          </cell>
          <cell r="TK840">
            <v>0</v>
          </cell>
        </row>
        <row r="841">
          <cell r="SU841">
            <v>0</v>
          </cell>
          <cell r="TC841">
            <v>0</v>
          </cell>
          <cell r="TK841">
            <v>0</v>
          </cell>
        </row>
        <row r="842">
          <cell r="G842" t="str">
            <v>e1v1a1l2d1</v>
          </cell>
          <cell r="ES842" t="str">
            <v>e2v1a2l3d1</v>
          </cell>
          <cell r="SU842">
            <v>2</v>
          </cell>
          <cell r="TC842">
            <v>0</v>
          </cell>
          <cell r="TK842">
            <v>0</v>
          </cell>
        </row>
        <row r="843">
          <cell r="SU843">
            <v>0</v>
          </cell>
          <cell r="TC843">
            <v>0</v>
          </cell>
          <cell r="TK843">
            <v>0</v>
          </cell>
        </row>
        <row r="844">
          <cell r="G844" t="str">
            <v>e1v2a2l2d1</v>
          </cell>
          <cell r="ES844" t="str">
            <v>e1v1a1l2d1</v>
          </cell>
          <cell r="HL844" t="str">
            <v>e1v2a1l3d2</v>
          </cell>
          <cell r="KE844" t="str">
            <v>e3v2a1l3d2</v>
          </cell>
          <cell r="SU844">
            <v>4</v>
          </cell>
          <cell r="TC844">
            <v>0</v>
          </cell>
          <cell r="TK844">
            <v>0</v>
          </cell>
        </row>
        <row r="845">
          <cell r="SU845">
            <v>0</v>
          </cell>
          <cell r="TC845">
            <v>0</v>
          </cell>
          <cell r="TK845">
            <v>0</v>
          </cell>
        </row>
        <row r="846">
          <cell r="SU846">
            <v>0</v>
          </cell>
          <cell r="TC846">
            <v>0</v>
          </cell>
          <cell r="TK846">
            <v>0</v>
          </cell>
        </row>
        <row r="847">
          <cell r="G847" t="str">
            <v>non</v>
          </cell>
          <cell r="SU847">
            <v>0</v>
          </cell>
          <cell r="TC847">
            <v>0</v>
          </cell>
          <cell r="TK847">
            <v>0</v>
          </cell>
        </row>
        <row r="848">
          <cell r="G848" t="str">
            <v>e1v2a2l3d2</v>
          </cell>
          <cell r="ES848" t="str">
            <v>e3v1a1l3d1</v>
          </cell>
          <cell r="HL848" t="str">
            <v>e3v2a2l3d1</v>
          </cell>
          <cell r="KE848" t="str">
            <v>e3v2a2l2d2</v>
          </cell>
          <cell r="MX848" t="str">
            <v>lgte1v1a1l3d2</v>
          </cell>
          <cell r="PQ848" t="str">
            <v>lgte2v1a1l3d1</v>
          </cell>
          <cell r="SU848">
            <v>5</v>
          </cell>
          <cell r="TC848">
            <v>6</v>
          </cell>
          <cell r="TK848">
            <v>0</v>
          </cell>
        </row>
        <row r="849">
          <cell r="ES849" t="str">
            <v>e2v1a1l2d2</v>
          </cell>
          <cell r="SU849">
            <v>1</v>
          </cell>
          <cell r="TC849">
            <v>0</v>
          </cell>
          <cell r="TK849">
            <v>0</v>
          </cell>
        </row>
        <row r="850">
          <cell r="G850" t="str">
            <v>non</v>
          </cell>
          <cell r="SU850">
            <v>0</v>
          </cell>
          <cell r="TC850">
            <v>0</v>
          </cell>
          <cell r="TK850">
            <v>0</v>
          </cell>
        </row>
        <row r="851">
          <cell r="G851" t="str">
            <v>e1v2a1l3d2</v>
          </cell>
          <cell r="BZ851" t="str">
            <v>lgte3v1a2l2d2</v>
          </cell>
          <cell r="ES851" t="str">
            <v>e3v2a1l1d2</v>
          </cell>
          <cell r="HL851" t="str">
            <v>e1v1a1l2d1</v>
          </cell>
          <cell r="KE851" t="str">
            <v>e3v2a2l2d1</v>
          </cell>
          <cell r="SU851">
            <v>5</v>
          </cell>
          <cell r="TC851">
            <v>0</v>
          </cell>
          <cell r="TK851">
            <v>0</v>
          </cell>
        </row>
        <row r="852">
          <cell r="G852" t="str">
            <v>e2v1a1l2d2</v>
          </cell>
          <cell r="ES852" t="str">
            <v>e1v2a2l2d1</v>
          </cell>
          <cell r="HL852" t="str">
            <v>e3v1a1l1d2</v>
          </cell>
          <cell r="KE852" t="str">
            <v>e3v1a1l1d2</v>
          </cell>
          <cell r="SU852">
            <v>4</v>
          </cell>
          <cell r="TC852">
            <v>0</v>
          </cell>
          <cell r="TK852">
            <v>0</v>
          </cell>
        </row>
        <row r="853">
          <cell r="ES853" t="str">
            <v>e2v1a1l3d1</v>
          </cell>
          <cell r="SU853">
            <v>1</v>
          </cell>
          <cell r="TC853">
            <v>0</v>
          </cell>
          <cell r="TK853">
            <v>0</v>
          </cell>
        </row>
        <row r="854">
          <cell r="ES854" t="str">
            <v>e2v1a1l3d1</v>
          </cell>
          <cell r="HL854" t="str">
            <v>e1v2a1l2d2</v>
          </cell>
          <cell r="SU854">
            <v>2</v>
          </cell>
          <cell r="TC854">
            <v>3</v>
          </cell>
          <cell r="TK854">
            <v>0</v>
          </cell>
        </row>
        <row r="855">
          <cell r="SU855">
            <v>0</v>
          </cell>
          <cell r="TC855">
            <v>0</v>
          </cell>
          <cell r="TK855">
            <v>0</v>
          </cell>
        </row>
        <row r="856">
          <cell r="SU856">
            <v>0</v>
          </cell>
          <cell r="TC856">
            <v>0</v>
          </cell>
          <cell r="TK856">
            <v>0</v>
          </cell>
        </row>
        <row r="857">
          <cell r="SU857">
            <v>0</v>
          </cell>
          <cell r="TC857">
            <v>0</v>
          </cell>
          <cell r="TK857">
            <v>0</v>
          </cell>
        </row>
        <row r="858">
          <cell r="G858" t="str">
            <v>non</v>
          </cell>
          <cell r="SU858">
            <v>0</v>
          </cell>
          <cell r="TC858">
            <v>0</v>
          </cell>
          <cell r="TK858">
            <v>0</v>
          </cell>
        </row>
        <row r="859">
          <cell r="G859" t="str">
            <v>ss</v>
          </cell>
          <cell r="ES859" t="str">
            <v>ss</v>
          </cell>
          <cell r="HL859" t="str">
            <v>ss</v>
          </cell>
          <cell r="KE859" t="str">
            <v>ss</v>
          </cell>
          <cell r="SU859">
            <v>4</v>
          </cell>
          <cell r="TC859">
            <v>0</v>
          </cell>
          <cell r="TK859">
            <v>0</v>
          </cell>
        </row>
        <row r="860">
          <cell r="SU860">
            <v>0</v>
          </cell>
          <cell r="TC860">
            <v>0</v>
          </cell>
          <cell r="TK860">
            <v>0</v>
          </cell>
        </row>
        <row r="861">
          <cell r="SU861">
            <v>0</v>
          </cell>
          <cell r="TC861">
            <v>0</v>
          </cell>
          <cell r="TK861">
            <v>0</v>
          </cell>
        </row>
        <row r="862">
          <cell r="G862" t="str">
            <v>e2v1a2l1d2</v>
          </cell>
          <cell r="ES862" t="str">
            <v>e1v2a1l1d1</v>
          </cell>
          <cell r="HL862" t="str">
            <v>e1v2a2l2d2</v>
          </cell>
          <cell r="KE862" t="str">
            <v>e3v1a2l2d2</v>
          </cell>
          <cell r="SU862">
            <v>4</v>
          </cell>
          <cell r="TC862">
            <v>0</v>
          </cell>
          <cell r="TK862">
            <v>0</v>
          </cell>
        </row>
        <row r="863">
          <cell r="G863" t="str">
            <v>e3v1a1l1d2</v>
          </cell>
          <cell r="ES863" t="str">
            <v>e1v2a2l3d2</v>
          </cell>
          <cell r="HL863" t="str">
            <v>e1v1a1l3d1</v>
          </cell>
          <cell r="KE863" t="str">
            <v>e3v1a1l3d1</v>
          </cell>
          <cell r="MX863" t="str">
            <v>lgte1v2a2l1d2</v>
          </cell>
          <cell r="PQ863" t="str">
            <v>lgte3v1a2l2d1</v>
          </cell>
          <cell r="SU863">
            <v>5</v>
          </cell>
          <cell r="TC863">
            <v>6</v>
          </cell>
          <cell r="TK863">
            <v>0</v>
          </cell>
        </row>
        <row r="864">
          <cell r="SU864">
            <v>0</v>
          </cell>
          <cell r="TC864">
            <v>0</v>
          </cell>
          <cell r="TK864">
            <v>0</v>
          </cell>
        </row>
        <row r="865">
          <cell r="SU865">
            <v>0</v>
          </cell>
          <cell r="TC865">
            <v>0</v>
          </cell>
          <cell r="TK865">
            <v>0</v>
          </cell>
        </row>
        <row r="866">
          <cell r="SU866">
            <v>0</v>
          </cell>
          <cell r="TC866">
            <v>0</v>
          </cell>
          <cell r="TK866">
            <v>0</v>
          </cell>
        </row>
        <row r="867">
          <cell r="SU867">
            <v>0</v>
          </cell>
          <cell r="TC867">
            <v>0</v>
          </cell>
          <cell r="TK867">
            <v>0</v>
          </cell>
        </row>
        <row r="868">
          <cell r="G868" t="str">
            <v>e2v1a1l3d2</v>
          </cell>
          <cell r="ES868" t="str">
            <v>e1v1a1l3d1</v>
          </cell>
          <cell r="HL868" t="str">
            <v>e1v1a2l2d2</v>
          </cell>
          <cell r="KE868" t="str">
            <v>e3v1a1l2d2</v>
          </cell>
          <cell r="SU868">
            <v>4</v>
          </cell>
          <cell r="TC868">
            <v>0</v>
          </cell>
          <cell r="TK868">
            <v>0</v>
          </cell>
        </row>
        <row r="869">
          <cell r="SU869">
            <v>0</v>
          </cell>
          <cell r="TC869">
            <v>0</v>
          </cell>
          <cell r="TK869">
            <v>0</v>
          </cell>
        </row>
        <row r="870">
          <cell r="SU870">
            <v>0</v>
          </cell>
          <cell r="TC870">
            <v>0</v>
          </cell>
          <cell r="TK870">
            <v>0</v>
          </cell>
        </row>
        <row r="871">
          <cell r="SU871">
            <v>0</v>
          </cell>
          <cell r="TC871">
            <v>0</v>
          </cell>
          <cell r="TK871">
            <v>0</v>
          </cell>
        </row>
        <row r="872">
          <cell r="G872" t="str">
            <v>e1v1a2l1d2</v>
          </cell>
          <cell r="BZ872" t="str">
            <v>lgte1v1a1l2d2</v>
          </cell>
          <cell r="ES872" t="str">
            <v>e2v2a1l1d2</v>
          </cell>
          <cell r="HL872" t="str">
            <v>e1v2a1l2d1</v>
          </cell>
          <cell r="KE872" t="str">
            <v>e2v2a2l2d1</v>
          </cell>
          <cell r="SU872">
            <v>5</v>
          </cell>
          <cell r="TC872">
            <v>0</v>
          </cell>
          <cell r="TK872">
            <v>0</v>
          </cell>
        </row>
        <row r="873">
          <cell r="SU873">
            <v>0</v>
          </cell>
          <cell r="TC873">
            <v>0</v>
          </cell>
          <cell r="TK873">
            <v>0</v>
          </cell>
        </row>
        <row r="874">
          <cell r="SU874">
            <v>0</v>
          </cell>
          <cell r="TC874">
            <v>0</v>
          </cell>
          <cell r="TK874">
            <v>0</v>
          </cell>
        </row>
        <row r="875">
          <cell r="SU875">
            <v>0</v>
          </cell>
          <cell r="TC875">
            <v>0</v>
          </cell>
          <cell r="TK875">
            <v>0</v>
          </cell>
        </row>
        <row r="876">
          <cell r="SU876">
            <v>0</v>
          </cell>
          <cell r="TC876">
            <v>0</v>
          </cell>
          <cell r="TK876">
            <v>0</v>
          </cell>
        </row>
        <row r="877">
          <cell r="SU877">
            <v>0</v>
          </cell>
          <cell r="TC877">
            <v>0</v>
          </cell>
          <cell r="TK877">
            <v>0</v>
          </cell>
        </row>
        <row r="878">
          <cell r="SU878">
            <v>0</v>
          </cell>
          <cell r="TC878">
            <v>0</v>
          </cell>
          <cell r="TK878">
            <v>0</v>
          </cell>
        </row>
        <row r="879">
          <cell r="SU879">
            <v>0</v>
          </cell>
          <cell r="TC879">
            <v>0</v>
          </cell>
          <cell r="TK879">
            <v>0</v>
          </cell>
        </row>
        <row r="880">
          <cell r="SU880">
            <v>0</v>
          </cell>
          <cell r="TC880">
            <v>0</v>
          </cell>
          <cell r="TK880">
            <v>0</v>
          </cell>
        </row>
        <row r="881">
          <cell r="SU881">
            <v>0</v>
          </cell>
          <cell r="TC881">
            <v>0</v>
          </cell>
          <cell r="TK881">
            <v>0</v>
          </cell>
        </row>
        <row r="882">
          <cell r="SU882">
            <v>0</v>
          </cell>
          <cell r="TC882">
            <v>0</v>
          </cell>
          <cell r="TK882">
            <v>0</v>
          </cell>
        </row>
        <row r="883">
          <cell r="SU883">
            <v>0</v>
          </cell>
          <cell r="TC883">
            <v>0</v>
          </cell>
          <cell r="TK883">
            <v>0</v>
          </cell>
        </row>
        <row r="884">
          <cell r="SU884">
            <v>0</v>
          </cell>
          <cell r="TC884">
            <v>0</v>
          </cell>
          <cell r="TK884">
            <v>0</v>
          </cell>
        </row>
        <row r="885">
          <cell r="SU885">
            <v>0</v>
          </cell>
          <cell r="TC885">
            <v>0</v>
          </cell>
          <cell r="TK885">
            <v>0</v>
          </cell>
        </row>
        <row r="886">
          <cell r="SU886">
            <v>0</v>
          </cell>
          <cell r="TC886">
            <v>0</v>
          </cell>
          <cell r="TK886">
            <v>0</v>
          </cell>
        </row>
        <row r="887">
          <cell r="SU887">
            <v>0</v>
          </cell>
          <cell r="TC887">
            <v>0</v>
          </cell>
          <cell r="TK887">
            <v>0</v>
          </cell>
        </row>
        <row r="888">
          <cell r="SU888">
            <v>0</v>
          </cell>
          <cell r="TC888">
            <v>0</v>
          </cell>
          <cell r="TK888">
            <v>0</v>
          </cell>
        </row>
        <row r="889">
          <cell r="SU889">
            <v>0</v>
          </cell>
          <cell r="TC889">
            <v>0</v>
          </cell>
          <cell r="TK889">
            <v>0</v>
          </cell>
        </row>
        <row r="890">
          <cell r="SU890">
            <v>0</v>
          </cell>
          <cell r="TC890">
            <v>0</v>
          </cell>
          <cell r="TK890">
            <v>0</v>
          </cell>
        </row>
        <row r="891">
          <cell r="SU891">
            <v>0</v>
          </cell>
          <cell r="TC891">
            <v>0</v>
          </cell>
          <cell r="TK891">
            <v>0</v>
          </cell>
        </row>
        <row r="892">
          <cell r="SU892">
            <v>0</v>
          </cell>
          <cell r="TC892">
            <v>0</v>
          </cell>
          <cell r="TK892">
            <v>0</v>
          </cell>
        </row>
        <row r="893">
          <cell r="SU893">
            <v>0</v>
          </cell>
          <cell r="TC893">
            <v>0</v>
          </cell>
          <cell r="TK893">
            <v>0</v>
          </cell>
        </row>
        <row r="894">
          <cell r="SU894">
            <v>0</v>
          </cell>
          <cell r="TC894">
            <v>0</v>
          </cell>
          <cell r="TK894">
            <v>0</v>
          </cell>
        </row>
        <row r="895">
          <cell r="SU895">
            <v>0</v>
          </cell>
          <cell r="TC895">
            <v>0</v>
          </cell>
          <cell r="TK895">
            <v>0</v>
          </cell>
        </row>
        <row r="896">
          <cell r="SU896">
            <v>0</v>
          </cell>
          <cell r="TC896">
            <v>0</v>
          </cell>
          <cell r="TK896">
            <v>0</v>
          </cell>
        </row>
        <row r="897">
          <cell r="SU897">
            <v>0</v>
          </cell>
          <cell r="TC897">
            <v>0</v>
          </cell>
          <cell r="TK897">
            <v>0</v>
          </cell>
        </row>
        <row r="898">
          <cell r="SU898">
            <v>0</v>
          </cell>
          <cell r="TC898">
            <v>0</v>
          </cell>
          <cell r="TK898">
            <v>0</v>
          </cell>
        </row>
        <row r="899">
          <cell r="SU899">
            <v>0</v>
          </cell>
          <cell r="TC899">
            <v>0</v>
          </cell>
          <cell r="TK899">
            <v>0</v>
          </cell>
        </row>
        <row r="900">
          <cell r="SU900">
            <v>0</v>
          </cell>
          <cell r="TC900">
            <v>0</v>
          </cell>
          <cell r="TK900">
            <v>0</v>
          </cell>
        </row>
        <row r="901">
          <cell r="SU901">
            <v>0</v>
          </cell>
          <cell r="TC901">
            <v>0</v>
          </cell>
          <cell r="TK901">
            <v>0</v>
          </cell>
        </row>
        <row r="902">
          <cell r="SU902">
            <v>0</v>
          </cell>
          <cell r="TC902">
            <v>0</v>
          </cell>
          <cell r="TK902">
            <v>0</v>
          </cell>
        </row>
        <row r="903">
          <cell r="SU903">
            <v>0</v>
          </cell>
          <cell r="TC903">
            <v>0</v>
          </cell>
          <cell r="TK903">
            <v>0</v>
          </cell>
        </row>
        <row r="904">
          <cell r="SU904">
            <v>0</v>
          </cell>
          <cell r="TC904">
            <v>0</v>
          </cell>
          <cell r="TK904">
            <v>0</v>
          </cell>
        </row>
        <row r="905">
          <cell r="SU905">
            <v>0</v>
          </cell>
          <cell r="TC905">
            <v>0</v>
          </cell>
          <cell r="TK905">
            <v>0</v>
          </cell>
        </row>
        <row r="906">
          <cell r="SU906">
            <v>0</v>
          </cell>
          <cell r="TC906">
            <v>0</v>
          </cell>
          <cell r="TK906">
            <v>0</v>
          </cell>
        </row>
        <row r="907">
          <cell r="SU907">
            <v>0</v>
          </cell>
          <cell r="TC907">
            <v>0</v>
          </cell>
          <cell r="TK907">
            <v>0</v>
          </cell>
        </row>
        <row r="908">
          <cell r="SU908">
            <v>0</v>
          </cell>
          <cell r="TC908">
            <v>0</v>
          </cell>
          <cell r="TK908">
            <v>0</v>
          </cell>
        </row>
        <row r="909">
          <cell r="SU909">
            <v>0</v>
          </cell>
          <cell r="TC909">
            <v>0</v>
          </cell>
          <cell r="TK909">
            <v>0</v>
          </cell>
        </row>
        <row r="910">
          <cell r="SU910">
            <v>0</v>
          </cell>
          <cell r="TC910">
            <v>0</v>
          </cell>
          <cell r="TK910">
            <v>0</v>
          </cell>
        </row>
        <row r="911">
          <cell r="SU911">
            <v>0</v>
          </cell>
          <cell r="TC911">
            <v>0</v>
          </cell>
          <cell r="TK911">
            <v>0</v>
          </cell>
        </row>
        <row r="912">
          <cell r="SU912">
            <v>0</v>
          </cell>
          <cell r="TC912">
            <v>0</v>
          </cell>
          <cell r="TK912">
            <v>0</v>
          </cell>
        </row>
        <row r="913">
          <cell r="SU913">
            <v>0</v>
          </cell>
          <cell r="TC913">
            <v>0</v>
          </cell>
          <cell r="TK913">
            <v>0</v>
          </cell>
        </row>
        <row r="914">
          <cell r="SU914">
            <v>0</v>
          </cell>
          <cell r="TC914">
            <v>0</v>
          </cell>
          <cell r="TK914">
            <v>0</v>
          </cell>
        </row>
        <row r="915">
          <cell r="SU915">
            <v>0</v>
          </cell>
          <cell r="TC915">
            <v>0</v>
          </cell>
          <cell r="TK915">
            <v>0</v>
          </cell>
        </row>
        <row r="916">
          <cell r="SU916">
            <v>0</v>
          </cell>
          <cell r="TC916">
            <v>0</v>
          </cell>
          <cell r="TK916">
            <v>0</v>
          </cell>
        </row>
        <row r="917">
          <cell r="SU917">
            <v>0</v>
          </cell>
          <cell r="TC917">
            <v>0</v>
          </cell>
          <cell r="TK917">
            <v>0</v>
          </cell>
        </row>
        <row r="918">
          <cell r="SU918">
            <v>0</v>
          </cell>
          <cell r="TC918">
            <v>0</v>
          </cell>
          <cell r="TK918">
            <v>0</v>
          </cell>
        </row>
        <row r="919">
          <cell r="SU919">
            <v>0</v>
          </cell>
          <cell r="TC919">
            <v>0</v>
          </cell>
          <cell r="TK919">
            <v>0</v>
          </cell>
        </row>
        <row r="920">
          <cell r="SU920">
            <v>0</v>
          </cell>
          <cell r="TC920">
            <v>0</v>
          </cell>
          <cell r="TK920">
            <v>0</v>
          </cell>
        </row>
        <row r="921">
          <cell r="SU921">
            <v>0</v>
          </cell>
          <cell r="TC921">
            <v>0</v>
          </cell>
          <cell r="TK921">
            <v>0</v>
          </cell>
        </row>
        <row r="922">
          <cell r="SU922">
            <v>0</v>
          </cell>
          <cell r="TC922">
            <v>0</v>
          </cell>
          <cell r="TK922">
            <v>0</v>
          </cell>
        </row>
        <row r="923">
          <cell r="SU923">
            <v>0</v>
          </cell>
          <cell r="TC923">
            <v>0</v>
          </cell>
          <cell r="TK923">
            <v>0</v>
          </cell>
        </row>
        <row r="924">
          <cell r="SU924">
            <v>0</v>
          </cell>
          <cell r="TC924">
            <v>0</v>
          </cell>
          <cell r="TK924">
            <v>0</v>
          </cell>
        </row>
        <row r="925">
          <cell r="SU925">
            <v>0</v>
          </cell>
          <cell r="TC925">
            <v>0</v>
          </cell>
          <cell r="TK925">
            <v>0</v>
          </cell>
        </row>
        <row r="926">
          <cell r="SU926">
            <v>0</v>
          </cell>
          <cell r="TC926">
            <v>0</v>
          </cell>
          <cell r="TK926">
            <v>0</v>
          </cell>
        </row>
        <row r="927">
          <cell r="SU927">
            <v>0</v>
          </cell>
          <cell r="TC927">
            <v>0</v>
          </cell>
          <cell r="TK927">
            <v>0</v>
          </cell>
        </row>
        <row r="928">
          <cell r="SU928">
            <v>0</v>
          </cell>
          <cell r="TC928">
            <v>0</v>
          </cell>
          <cell r="TK928">
            <v>0</v>
          </cell>
        </row>
        <row r="929">
          <cell r="SU929">
            <v>0</v>
          </cell>
          <cell r="TC929">
            <v>0</v>
          </cell>
          <cell r="TK929">
            <v>0</v>
          </cell>
        </row>
        <row r="930">
          <cell r="SU930">
            <v>0</v>
          </cell>
          <cell r="TC930">
            <v>0</v>
          </cell>
          <cell r="TK930">
            <v>0</v>
          </cell>
        </row>
        <row r="931">
          <cell r="SU931">
            <v>0</v>
          </cell>
          <cell r="TC931">
            <v>0</v>
          </cell>
          <cell r="TK931">
            <v>0</v>
          </cell>
        </row>
        <row r="932">
          <cell r="SU932">
            <v>0</v>
          </cell>
          <cell r="TC932">
            <v>0</v>
          </cell>
          <cell r="TK932">
            <v>0</v>
          </cell>
        </row>
        <row r="933">
          <cell r="SU933">
            <v>0</v>
          </cell>
          <cell r="TC933">
            <v>0</v>
          </cell>
          <cell r="TK933">
            <v>0</v>
          </cell>
        </row>
        <row r="934">
          <cell r="SU934">
            <v>0</v>
          </cell>
          <cell r="TC934">
            <v>0</v>
          </cell>
          <cell r="TK934">
            <v>0</v>
          </cell>
        </row>
        <row r="935">
          <cell r="SU935">
            <v>0</v>
          </cell>
          <cell r="TC935">
            <v>0</v>
          </cell>
          <cell r="TK935">
            <v>0</v>
          </cell>
        </row>
        <row r="936">
          <cell r="SU936">
            <v>0</v>
          </cell>
          <cell r="TC936">
            <v>0</v>
          </cell>
          <cell r="TK936">
            <v>0</v>
          </cell>
        </row>
        <row r="937">
          <cell r="SU937">
            <v>0</v>
          </cell>
          <cell r="TC937">
            <v>0</v>
          </cell>
          <cell r="TK937">
            <v>0</v>
          </cell>
        </row>
        <row r="938">
          <cell r="SU938">
            <v>0</v>
          </cell>
          <cell r="TC938">
            <v>0</v>
          </cell>
          <cell r="TK938">
            <v>0</v>
          </cell>
        </row>
        <row r="939">
          <cell r="SU939">
            <v>0</v>
          </cell>
          <cell r="TC939">
            <v>0</v>
          </cell>
          <cell r="TK939">
            <v>0</v>
          </cell>
        </row>
        <row r="940">
          <cell r="SU940">
            <v>0</v>
          </cell>
          <cell r="TC940">
            <v>0</v>
          </cell>
          <cell r="TK940">
            <v>0</v>
          </cell>
        </row>
        <row r="941">
          <cell r="SU941">
            <v>0</v>
          </cell>
          <cell r="TC941">
            <v>0</v>
          </cell>
          <cell r="TK941">
            <v>0</v>
          </cell>
        </row>
        <row r="942">
          <cell r="SU942">
            <v>0</v>
          </cell>
          <cell r="TC942">
            <v>0</v>
          </cell>
          <cell r="TK942">
            <v>0</v>
          </cell>
        </row>
        <row r="943">
          <cell r="SU943">
            <v>0</v>
          </cell>
          <cell r="TC943">
            <v>0</v>
          </cell>
          <cell r="TK943">
            <v>0</v>
          </cell>
        </row>
        <row r="944">
          <cell r="SU944">
            <v>0</v>
          </cell>
          <cell r="TC944">
            <v>0</v>
          </cell>
          <cell r="TK944">
            <v>0</v>
          </cell>
        </row>
        <row r="945">
          <cell r="SU945">
            <v>0</v>
          </cell>
          <cell r="TC945">
            <v>0</v>
          </cell>
          <cell r="TK945">
            <v>0</v>
          </cell>
        </row>
        <row r="946">
          <cell r="SU946">
            <v>0</v>
          </cell>
          <cell r="TC946">
            <v>0</v>
          </cell>
          <cell r="TK946">
            <v>0</v>
          </cell>
        </row>
        <row r="947">
          <cell r="SU947">
            <v>0</v>
          </cell>
          <cell r="TC947">
            <v>0</v>
          </cell>
          <cell r="TK947">
            <v>0</v>
          </cell>
        </row>
        <row r="948">
          <cell r="SU948">
            <v>0</v>
          </cell>
          <cell r="TC948">
            <v>0</v>
          </cell>
          <cell r="TK948">
            <v>0</v>
          </cell>
        </row>
        <row r="949">
          <cell r="SU949">
            <v>0</v>
          </cell>
          <cell r="TC949">
            <v>0</v>
          </cell>
          <cell r="TK949">
            <v>0</v>
          </cell>
        </row>
        <row r="950">
          <cell r="SU950">
            <v>0</v>
          </cell>
          <cell r="TC950">
            <v>0</v>
          </cell>
          <cell r="TK950">
            <v>0</v>
          </cell>
        </row>
        <row r="951">
          <cell r="SU951">
            <v>0</v>
          </cell>
          <cell r="TC951">
            <v>0</v>
          </cell>
          <cell r="TK951">
            <v>0</v>
          </cell>
        </row>
        <row r="952">
          <cell r="SU952">
            <v>0</v>
          </cell>
          <cell r="TC952">
            <v>0</v>
          </cell>
          <cell r="TK952">
            <v>0</v>
          </cell>
        </row>
        <row r="953">
          <cell r="SU953">
            <v>0</v>
          </cell>
          <cell r="TC953">
            <v>0</v>
          </cell>
          <cell r="TK953">
            <v>0</v>
          </cell>
        </row>
        <row r="954">
          <cell r="SU954">
            <v>0</v>
          </cell>
          <cell r="TC954">
            <v>0</v>
          </cell>
          <cell r="TK954">
            <v>0</v>
          </cell>
        </row>
        <row r="1007">
          <cell r="SU1007">
            <v>0</v>
          </cell>
          <cell r="TC1007">
            <v>0</v>
          </cell>
          <cell r="TK1007">
            <v>0</v>
          </cell>
        </row>
        <row r="1008">
          <cell r="G1008" t="str">
            <v>e2v2a1l2d2</v>
          </cell>
          <cell r="BZ1008" t="str">
            <v>e2v2a2l2d1</v>
          </cell>
          <cell r="ES1008" t="str">
            <v>e3v1a2l2d2</v>
          </cell>
          <cell r="KE1008" t="str">
            <v>e1v1a1l3d1</v>
          </cell>
          <cell r="SU1008">
            <v>0</v>
          </cell>
          <cell r="TC1008">
            <v>0</v>
          </cell>
          <cell r="TK1008">
            <v>0</v>
          </cell>
        </row>
        <row r="1009">
          <cell r="SU1009">
            <v>0</v>
          </cell>
          <cell r="TC1009">
            <v>0</v>
          </cell>
          <cell r="TK1009">
            <v>0</v>
          </cell>
        </row>
        <row r="1010">
          <cell r="G1010" t="str">
            <v>e2v1a2l2d2</v>
          </cell>
          <cell r="BZ1010" t="str">
            <v>e2v2a2l1d1</v>
          </cell>
          <cell r="ES1010" t="str">
            <v>e1v1a2l2d2</v>
          </cell>
          <cell r="HL1010" t="str">
            <v>e3v2a1l3d2</v>
          </cell>
          <cell r="KE1010" t="str">
            <v>e1v1a1l2d1</v>
          </cell>
          <cell r="MX1010" t="str">
            <v>lgte1v1a1l2d1</v>
          </cell>
          <cell r="PQ1010" t="str">
            <v>lgte2v2a1l3d2</v>
          </cell>
          <cell r="SU1010">
            <v>0</v>
          </cell>
          <cell r="TC1010">
            <v>0</v>
          </cell>
          <cell r="TK1010">
            <v>0</v>
          </cell>
        </row>
        <row r="1011">
          <cell r="G1011" t="str">
            <v>ss</v>
          </cell>
          <cell r="BZ1011" t="str">
            <v>ss</v>
          </cell>
          <cell r="ES1011" t="str">
            <v>ss</v>
          </cell>
          <cell r="HL1011" t="str">
            <v>ss</v>
          </cell>
          <cell r="KE1011" t="str">
            <v>ss</v>
          </cell>
          <cell r="SU1011">
            <v>0</v>
          </cell>
          <cell r="TC1011">
            <v>0</v>
          </cell>
          <cell r="TK1011">
            <v>0</v>
          </cell>
        </row>
        <row r="1012">
          <cell r="SU1012">
            <v>0</v>
          </cell>
          <cell r="TC1012">
            <v>0</v>
          </cell>
          <cell r="TK1012">
            <v>0</v>
          </cell>
        </row>
        <row r="1013">
          <cell r="SU1013">
            <v>0</v>
          </cell>
          <cell r="TC1013">
            <v>0</v>
          </cell>
          <cell r="TK1013">
            <v>0</v>
          </cell>
        </row>
        <row r="1014">
          <cell r="SU1014">
            <v>0</v>
          </cell>
          <cell r="TC1014">
            <v>0</v>
          </cell>
          <cell r="TK1014">
            <v>0</v>
          </cell>
        </row>
        <row r="1015">
          <cell r="SU1015">
            <v>0</v>
          </cell>
          <cell r="TC1015">
            <v>0</v>
          </cell>
          <cell r="TK1015">
            <v>0</v>
          </cell>
        </row>
        <row r="1016">
          <cell r="SU1016">
            <v>0</v>
          </cell>
          <cell r="TC1016">
            <v>0</v>
          </cell>
          <cell r="TK1016">
            <v>0</v>
          </cell>
        </row>
        <row r="1017">
          <cell r="G1017" t="str">
            <v>e2v2a1l3d1</v>
          </cell>
          <cell r="BZ1017" t="str">
            <v>e3v2a2l3d2</v>
          </cell>
          <cell r="ES1017" t="str">
            <v>e3v2a1l3d1</v>
          </cell>
          <cell r="HL1017" t="str">
            <v>e2v2a2l3d2</v>
          </cell>
          <cell r="KE1017" t="str">
            <v>e3v1a1l2d2</v>
          </cell>
          <cell r="MX1017" t="str">
            <v>lgte3v1a1l2d2</v>
          </cell>
          <cell r="PQ1017" t="str">
            <v>lgte3v1a2l3d1</v>
          </cell>
          <cell r="SU1017">
            <v>0</v>
          </cell>
          <cell r="TC1017">
            <v>0</v>
          </cell>
          <cell r="TK1017">
            <v>0</v>
          </cell>
        </row>
        <row r="1018">
          <cell r="G1018" t="str">
            <v>e2v2a2l3d1</v>
          </cell>
          <cell r="BZ1018" t="str">
            <v>non</v>
          </cell>
          <cell r="ES1018" t="str">
            <v>e3v2a2l1d1</v>
          </cell>
          <cell r="HL1018" t="str">
            <v>e1v1a1l2d1</v>
          </cell>
          <cell r="KE1018" t="str">
            <v>e1v1a1l3d1</v>
          </cell>
          <cell r="SU1018">
            <v>0</v>
          </cell>
          <cell r="TC1018">
            <v>0</v>
          </cell>
          <cell r="TK1018">
            <v>0</v>
          </cell>
        </row>
        <row r="1019">
          <cell r="SU1019">
            <v>0</v>
          </cell>
          <cell r="TC1019">
            <v>0</v>
          </cell>
          <cell r="TK1019">
            <v>0</v>
          </cell>
        </row>
        <row r="1020">
          <cell r="SU1020">
            <v>0</v>
          </cell>
          <cell r="TC1020">
            <v>0</v>
          </cell>
          <cell r="TK1020">
            <v>0</v>
          </cell>
        </row>
        <row r="1021">
          <cell r="SU1021">
            <v>0</v>
          </cell>
          <cell r="TC1021">
            <v>0</v>
          </cell>
          <cell r="TK1021">
            <v>0</v>
          </cell>
        </row>
        <row r="1022">
          <cell r="SU1022">
            <v>0</v>
          </cell>
          <cell r="TC1022">
            <v>0</v>
          </cell>
          <cell r="TK1022">
            <v>0</v>
          </cell>
        </row>
        <row r="1023">
          <cell r="G1023" t="str">
            <v>e1v2a1l1d1</v>
          </cell>
          <cell r="BZ1023" t="str">
            <v>e1v2a1l1d1</v>
          </cell>
          <cell r="ES1023" t="str">
            <v>e1v2a1l1d1</v>
          </cell>
          <cell r="HL1023" t="str">
            <v>e1v2a1l1d1</v>
          </cell>
          <cell r="KE1023" t="str">
            <v>e1v2a1l1d1</v>
          </cell>
          <cell r="MX1023" t="str">
            <v>lgte1v2a1l1d1</v>
          </cell>
          <cell r="PQ1023" t="str">
            <v>lgte1v2a1l1d1</v>
          </cell>
          <cell r="SU1023">
            <v>0</v>
          </cell>
          <cell r="TC1023">
            <v>0</v>
          </cell>
          <cell r="TK1023">
            <v>0</v>
          </cell>
        </row>
        <row r="1024">
          <cell r="G1024" t="str">
            <v>e1v2a1l1d1</v>
          </cell>
          <cell r="BZ1024" t="str">
            <v>e1v2a1l1d1</v>
          </cell>
          <cell r="ES1024" t="str">
            <v>e1v2a1l1d1</v>
          </cell>
          <cell r="HL1024" t="str">
            <v>e1v2a1l1d1</v>
          </cell>
          <cell r="KE1024" t="str">
            <v>e1v2a1l1d1</v>
          </cell>
          <cell r="SU1024">
            <v>0</v>
          </cell>
          <cell r="TC1024">
            <v>0</v>
          </cell>
          <cell r="TK1024">
            <v>0</v>
          </cell>
        </row>
        <row r="1025">
          <cell r="SU1025">
            <v>0</v>
          </cell>
          <cell r="TC1025">
            <v>0</v>
          </cell>
          <cell r="TK1025">
            <v>0</v>
          </cell>
        </row>
        <row r="1026">
          <cell r="SU1026">
            <v>0</v>
          </cell>
          <cell r="TC1026">
            <v>0</v>
          </cell>
          <cell r="TK1026">
            <v>0</v>
          </cell>
        </row>
        <row r="1027">
          <cell r="G1027" t="str">
            <v>lgte1v2a1l3d2</v>
          </cell>
          <cell r="BZ1027" t="str">
            <v>lgte3v1a1l3d1</v>
          </cell>
          <cell r="ES1027" t="str">
            <v>lgte1v1a1l1d1</v>
          </cell>
          <cell r="HL1027" t="str">
            <v>lgte1v2a1l1d2</v>
          </cell>
          <cell r="KE1027" t="str">
            <v>lgte2v2a2l2d1</v>
          </cell>
          <cell r="MX1027" t="str">
            <v>lgte1v2a2l1d2</v>
          </cell>
          <cell r="PQ1027" t="str">
            <v>lgte1v2a2l3d1</v>
          </cell>
          <cell r="SU1027">
            <v>0</v>
          </cell>
          <cell r="TC1027">
            <v>0</v>
          </cell>
          <cell r="TK1027">
            <v>0</v>
          </cell>
        </row>
        <row r="1028">
          <cell r="G1028" t="str">
            <v>diabss</v>
          </cell>
          <cell r="BZ1028" t="str">
            <v>diabss</v>
          </cell>
          <cell r="ES1028" t="str">
            <v>diabss</v>
          </cell>
          <cell r="HL1028" t="str">
            <v>diabss</v>
          </cell>
          <cell r="KE1028" t="str">
            <v>diabss</v>
          </cell>
          <cell r="SU1028">
            <v>0</v>
          </cell>
          <cell r="TC1028">
            <v>0</v>
          </cell>
          <cell r="TK1028">
            <v>0</v>
          </cell>
        </row>
        <row r="1029">
          <cell r="G1029" t="str">
            <v>e2v1a2l1d1</v>
          </cell>
          <cell r="BZ1029" t="str">
            <v>e1v1a2l2d2</v>
          </cell>
          <cell r="ES1029" t="str">
            <v>e1v1a1l3d1</v>
          </cell>
          <cell r="HL1029" t="str">
            <v>e1v1a2l2d2</v>
          </cell>
          <cell r="KE1029" t="str">
            <v>e2v2a1l3d1</v>
          </cell>
          <cell r="SU1029">
            <v>0</v>
          </cell>
          <cell r="TC1029">
            <v>0</v>
          </cell>
          <cell r="TK1029">
            <v>0</v>
          </cell>
        </row>
        <row r="1030">
          <cell r="SU1030">
            <v>0</v>
          </cell>
          <cell r="TC1030">
            <v>0</v>
          </cell>
          <cell r="TK1030">
            <v>0</v>
          </cell>
        </row>
        <row r="1031">
          <cell r="ES1031" t="str">
            <v>e1v1a1l2d1</v>
          </cell>
          <cell r="SU1031">
            <v>0</v>
          </cell>
          <cell r="TC1031">
            <v>0</v>
          </cell>
          <cell r="TK1031">
            <v>0</v>
          </cell>
        </row>
        <row r="1032">
          <cell r="SU1032">
            <v>0</v>
          </cell>
          <cell r="TC1032">
            <v>0</v>
          </cell>
          <cell r="TK1032">
            <v>0</v>
          </cell>
        </row>
        <row r="1033">
          <cell r="BZ1033" t="str">
            <v>e3v2a1l2d1</v>
          </cell>
          <cell r="ES1033" t="str">
            <v>e2v2a2l2d1</v>
          </cell>
          <cell r="KE1033" t="str">
            <v>e1v1a1l3d2</v>
          </cell>
          <cell r="SU1033">
            <v>0</v>
          </cell>
          <cell r="TC1033">
            <v>0</v>
          </cell>
          <cell r="TK1033">
            <v>0</v>
          </cell>
        </row>
        <row r="1034">
          <cell r="G1034" t="str">
            <v>e3v1a2l3d2</v>
          </cell>
          <cell r="BZ1034" t="str">
            <v>e1v1a2l2d1</v>
          </cell>
          <cell r="ES1034" t="str">
            <v>e2v1a1l1d1</v>
          </cell>
          <cell r="KE1034" t="str">
            <v>e2v2a2l3d1</v>
          </cell>
          <cell r="SU1034">
            <v>0</v>
          </cell>
          <cell r="TC1034">
            <v>0</v>
          </cell>
          <cell r="TK1034">
            <v>0</v>
          </cell>
        </row>
        <row r="1035">
          <cell r="G1035" t="str">
            <v>e2v2a2l3d2</v>
          </cell>
          <cell r="BZ1035" t="str">
            <v>e1v1a1l3d2</v>
          </cell>
          <cell r="ES1035" t="str">
            <v>e1v2a2l3d2</v>
          </cell>
          <cell r="HL1035" t="str">
            <v>e3v1a2l2d1</v>
          </cell>
          <cell r="KE1035" t="str">
            <v>e2v1a1l3d1</v>
          </cell>
          <cell r="MX1035" t="str">
            <v>lgte2v1a1l1d2</v>
          </cell>
          <cell r="PQ1035" t="str">
            <v>lgte3v1a1l1d2</v>
          </cell>
          <cell r="SU1035">
            <v>0</v>
          </cell>
          <cell r="TC1035">
            <v>0</v>
          </cell>
          <cell r="TK1035">
            <v>0</v>
          </cell>
        </row>
        <row r="1036">
          <cell r="G1036" t="str">
            <v>e3v2a1l2d2</v>
          </cell>
          <cell r="BZ1036" t="str">
            <v>e3v2a1l2d1</v>
          </cell>
          <cell r="ES1036" t="str">
            <v>e1v2a2l3d2</v>
          </cell>
          <cell r="HL1036" t="str">
            <v>e1v1a1l2d2</v>
          </cell>
          <cell r="KE1036" t="str">
            <v>e1v1a1l1d1</v>
          </cell>
          <cell r="SU1036">
            <v>0</v>
          </cell>
          <cell r="TC1036">
            <v>0</v>
          </cell>
          <cell r="TK1036">
            <v>0</v>
          </cell>
        </row>
        <row r="1037">
          <cell r="G1037" t="str">
            <v>e1v1a2l1d2</v>
          </cell>
          <cell r="BZ1037" t="str">
            <v>e1v2a1l2d1</v>
          </cell>
          <cell r="ES1037" t="str">
            <v>e1v1a2l1d1</v>
          </cell>
          <cell r="HL1037" t="str">
            <v>e1v1a1l2d2</v>
          </cell>
          <cell r="KE1037" t="str">
            <v>e1v2a2l2d1</v>
          </cell>
          <cell r="SU1037">
            <v>0</v>
          </cell>
          <cell r="TC1037">
            <v>0</v>
          </cell>
          <cell r="TK1037">
            <v>0</v>
          </cell>
        </row>
        <row r="1038">
          <cell r="SU1038">
            <v>0</v>
          </cell>
          <cell r="TC1038">
            <v>0</v>
          </cell>
          <cell r="TK1038">
            <v>0</v>
          </cell>
        </row>
        <row r="1039">
          <cell r="SU1039">
            <v>0</v>
          </cell>
          <cell r="TC1039">
            <v>0</v>
          </cell>
          <cell r="TK1039">
            <v>0</v>
          </cell>
        </row>
        <row r="1040">
          <cell r="G1040" t="str">
            <v>diab</v>
          </cell>
          <cell r="BZ1040" t="str">
            <v>diab</v>
          </cell>
          <cell r="ES1040" t="str">
            <v>diab</v>
          </cell>
          <cell r="HL1040" t="str">
            <v>diab</v>
          </cell>
          <cell r="KE1040" t="str">
            <v>diab</v>
          </cell>
          <cell r="SU1040">
            <v>0</v>
          </cell>
          <cell r="TC1040">
            <v>0</v>
          </cell>
          <cell r="TK1040">
            <v>0</v>
          </cell>
        </row>
        <row r="1041">
          <cell r="SU1041">
            <v>0</v>
          </cell>
          <cell r="TC1041">
            <v>0</v>
          </cell>
          <cell r="TK1041">
            <v>0</v>
          </cell>
        </row>
        <row r="1042">
          <cell r="BZ1042" t="str">
            <v>e3v1a2l3d1</v>
          </cell>
          <cell r="ES1042" t="str">
            <v>e3v1a1l1d1</v>
          </cell>
          <cell r="KE1042" t="str">
            <v>e1v1a1l3d1</v>
          </cell>
          <cell r="SU1042">
            <v>0</v>
          </cell>
          <cell r="TC1042">
            <v>0</v>
          </cell>
          <cell r="TK1042">
            <v>0</v>
          </cell>
        </row>
        <row r="1043">
          <cell r="SU1043">
            <v>0</v>
          </cell>
          <cell r="TC1043">
            <v>0</v>
          </cell>
          <cell r="TK1043">
            <v>0</v>
          </cell>
        </row>
        <row r="1044">
          <cell r="G1044" t="str">
            <v>e2v2a2l3d1</v>
          </cell>
          <cell r="BZ1044" t="str">
            <v>e1v1a2l1d2</v>
          </cell>
          <cell r="ES1044" t="str">
            <v>e1v1a2l1d1</v>
          </cell>
          <cell r="HL1044" t="str">
            <v>e1v1a1l1d1</v>
          </cell>
          <cell r="KE1044" t="str">
            <v>e1v2a1l2d1</v>
          </cell>
          <cell r="SU1044">
            <v>0</v>
          </cell>
          <cell r="TC1044">
            <v>0</v>
          </cell>
          <cell r="TK1044">
            <v>0</v>
          </cell>
        </row>
        <row r="1045">
          <cell r="SU1045">
            <v>0</v>
          </cell>
          <cell r="TC1045">
            <v>0</v>
          </cell>
          <cell r="TK1045">
            <v>0</v>
          </cell>
        </row>
        <row r="1046">
          <cell r="SU1046">
            <v>0</v>
          </cell>
          <cell r="TC1046">
            <v>0</v>
          </cell>
          <cell r="TK1046">
            <v>0</v>
          </cell>
        </row>
        <row r="1047">
          <cell r="SU1047">
            <v>0</v>
          </cell>
          <cell r="TC1047">
            <v>0</v>
          </cell>
          <cell r="TK1047">
            <v>0</v>
          </cell>
        </row>
        <row r="1048">
          <cell r="G1048" t="str">
            <v>e1v2a1l2d2</v>
          </cell>
          <cell r="BZ1048" t="str">
            <v>e1v1a2l1d1</v>
          </cell>
          <cell r="ES1048" t="str">
            <v>e3v2a1l3d2</v>
          </cell>
          <cell r="HL1048" t="str">
            <v>e3v2a2l2d2</v>
          </cell>
          <cell r="KE1048" t="str">
            <v>e3v1a2l3d1</v>
          </cell>
          <cell r="MX1048" t="str">
            <v>lgte3v2a1l3d2</v>
          </cell>
          <cell r="PQ1048" t="str">
            <v>lgte1v1a1l3d2</v>
          </cell>
          <cell r="SU1048">
            <v>0</v>
          </cell>
          <cell r="TC1048">
            <v>0</v>
          </cell>
          <cell r="TK1048">
            <v>0</v>
          </cell>
        </row>
        <row r="1049">
          <cell r="ES1049" t="str">
            <v>e2v1a1l1d2</v>
          </cell>
          <cell r="SU1049">
            <v>0</v>
          </cell>
          <cell r="TC1049">
            <v>0</v>
          </cell>
          <cell r="TK1049">
            <v>0</v>
          </cell>
        </row>
        <row r="1050">
          <cell r="BZ1050" t="str">
            <v>e1v1a1l1d2</v>
          </cell>
          <cell r="HL1050" t="str">
            <v>e1v2a1l3d1</v>
          </cell>
          <cell r="SU1050">
            <v>0</v>
          </cell>
          <cell r="TC1050">
            <v>0</v>
          </cell>
          <cell r="TK1050">
            <v>0</v>
          </cell>
        </row>
        <row r="1051">
          <cell r="G1051" t="str">
            <v>e2v1a1l3d2</v>
          </cell>
          <cell r="BZ1051" t="str">
            <v>e1v2a2l3d1</v>
          </cell>
          <cell r="ES1051" t="str">
            <v>e2v1a1l3d2</v>
          </cell>
          <cell r="HL1051" t="str">
            <v>e1v1a1l2d2</v>
          </cell>
          <cell r="KE1051" t="str">
            <v>e2v1a1l3d2</v>
          </cell>
          <cell r="SU1051">
            <v>0</v>
          </cell>
          <cell r="TC1051">
            <v>0</v>
          </cell>
          <cell r="TK1051">
            <v>0</v>
          </cell>
        </row>
        <row r="1052">
          <cell r="G1052" t="str">
            <v>e2v1a1l2d2</v>
          </cell>
          <cell r="BZ1052" t="str">
            <v>e2v1a1l1d2</v>
          </cell>
          <cell r="ES1052" t="str">
            <v>e1v1a1l2d1</v>
          </cell>
          <cell r="HL1052" t="str">
            <v>e2v2a2l3d1</v>
          </cell>
          <cell r="KE1052" t="str">
            <v>e1v1a1l2d1</v>
          </cell>
          <cell r="SU1052">
            <v>0</v>
          </cell>
          <cell r="TC1052">
            <v>0</v>
          </cell>
          <cell r="TK1052">
            <v>0</v>
          </cell>
        </row>
        <row r="1053">
          <cell r="ES1053" t="str">
            <v>e2v1a2l2d1</v>
          </cell>
          <cell r="SU1053">
            <v>0</v>
          </cell>
          <cell r="TC1053">
            <v>0</v>
          </cell>
          <cell r="TK1053">
            <v>0</v>
          </cell>
        </row>
        <row r="1054">
          <cell r="BZ1054" t="str">
            <v>e2v2a2l2d1</v>
          </cell>
          <cell r="ES1054" t="str">
            <v>e1v2a2l3d1</v>
          </cell>
          <cell r="HL1054" t="str">
            <v>e3v1a2l3d2</v>
          </cell>
          <cell r="SU1054">
            <v>0</v>
          </cell>
          <cell r="TC1054">
            <v>0</v>
          </cell>
          <cell r="TK1054">
            <v>0</v>
          </cell>
        </row>
        <row r="1055">
          <cell r="SU1055">
            <v>0</v>
          </cell>
          <cell r="TC1055">
            <v>0</v>
          </cell>
          <cell r="TK1055">
            <v>0</v>
          </cell>
        </row>
        <row r="1056">
          <cell r="SU1056">
            <v>0</v>
          </cell>
          <cell r="TC1056">
            <v>0</v>
          </cell>
          <cell r="TK1056">
            <v>0</v>
          </cell>
        </row>
        <row r="1057">
          <cell r="SU1057">
            <v>0</v>
          </cell>
          <cell r="TC1057">
            <v>0</v>
          </cell>
          <cell r="TK1057">
            <v>0</v>
          </cell>
        </row>
        <row r="1058">
          <cell r="G1058" t="str">
            <v>e2v2a1l2d1</v>
          </cell>
          <cell r="ES1058" t="str">
            <v>e2v2a2l3d2</v>
          </cell>
          <cell r="KE1058" t="str">
            <v>e3v1a1l1d1</v>
          </cell>
          <cell r="SU1058">
            <v>0</v>
          </cell>
          <cell r="TC1058">
            <v>0</v>
          </cell>
          <cell r="TK1058">
            <v>0</v>
          </cell>
        </row>
        <row r="1059">
          <cell r="G1059" t="str">
            <v>ss</v>
          </cell>
          <cell r="BZ1059" t="str">
            <v>ss</v>
          </cell>
          <cell r="ES1059" t="str">
            <v>ss</v>
          </cell>
          <cell r="HL1059" t="str">
            <v>ss</v>
          </cell>
          <cell r="KE1059" t="str">
            <v>ss</v>
          </cell>
          <cell r="SU1059">
            <v>0</v>
          </cell>
          <cell r="TC1059">
            <v>0</v>
          </cell>
          <cell r="TK1059">
            <v>0</v>
          </cell>
        </row>
        <row r="1060">
          <cell r="G1060" t="str">
            <v>lgte1v1a1l1d1</v>
          </cell>
          <cell r="BZ1060" t="str">
            <v>lgte1v1a1l1d1</v>
          </cell>
          <cell r="ES1060" t="str">
            <v>lgte1v1a1l1d1</v>
          </cell>
          <cell r="HL1060" t="str">
            <v>lgte1v1a1l1d1</v>
          </cell>
          <cell r="KE1060" t="str">
            <v>lgte1v1a1l1d1</v>
          </cell>
          <cell r="SU1060">
            <v>0</v>
          </cell>
          <cell r="TC1060">
            <v>0</v>
          </cell>
          <cell r="TK1060">
            <v>0</v>
          </cell>
        </row>
        <row r="1061">
          <cell r="SU1061">
            <v>0</v>
          </cell>
          <cell r="TC1061">
            <v>0</v>
          </cell>
          <cell r="TK1061">
            <v>0</v>
          </cell>
        </row>
        <row r="1062">
          <cell r="G1062" t="str">
            <v>e3v2a1l1d2</v>
          </cell>
          <cell r="BZ1062" t="str">
            <v>e3v1a1l2d2</v>
          </cell>
          <cell r="ES1062" t="str">
            <v>e1v1a1l3d2</v>
          </cell>
          <cell r="HL1062" t="str">
            <v>e2v2a2l2d1</v>
          </cell>
          <cell r="KE1062" t="str">
            <v>e1v2a2l1d2</v>
          </cell>
          <cell r="SU1062">
            <v>0</v>
          </cell>
          <cell r="TC1062">
            <v>0</v>
          </cell>
          <cell r="TK1062">
            <v>0</v>
          </cell>
        </row>
        <row r="1063">
          <cell r="G1063" t="str">
            <v>e3v2a2l3d1</v>
          </cell>
          <cell r="BZ1063" t="str">
            <v>e1v2a2l3d1</v>
          </cell>
          <cell r="ES1063" t="str">
            <v>e1v1a1l1d2</v>
          </cell>
          <cell r="HL1063" t="str">
            <v>e3v2a1l3d2</v>
          </cell>
          <cell r="KE1063" t="str">
            <v>e1v1a1l2d1</v>
          </cell>
          <cell r="SU1063">
            <v>0</v>
          </cell>
          <cell r="TC1063">
            <v>0</v>
          </cell>
          <cell r="TK1063">
            <v>0</v>
          </cell>
        </row>
        <row r="1064">
          <cell r="SU1064">
            <v>0</v>
          </cell>
          <cell r="TC1064">
            <v>0</v>
          </cell>
          <cell r="TK1064">
            <v>0</v>
          </cell>
        </row>
        <row r="1065">
          <cell r="G1065" t="str">
            <v>e3v2a2l3d2</v>
          </cell>
          <cell r="BZ1065" t="str">
            <v>e2v1a2l1d1</v>
          </cell>
          <cell r="ES1065" t="str">
            <v>e3v1a1l1d1</v>
          </cell>
          <cell r="HL1065" t="str">
            <v>e1v2a2l1d1</v>
          </cell>
          <cell r="KE1065" t="str">
            <v>e1v2a1l3d1</v>
          </cell>
          <cell r="SU1065">
            <v>0</v>
          </cell>
          <cell r="TC1065">
            <v>0</v>
          </cell>
          <cell r="TK1065">
            <v>0</v>
          </cell>
        </row>
        <row r="1066">
          <cell r="SU1066">
            <v>0</v>
          </cell>
          <cell r="TC1066">
            <v>0</v>
          </cell>
          <cell r="TK1066">
            <v>0</v>
          </cell>
        </row>
        <row r="1067">
          <cell r="SU1067">
            <v>0</v>
          </cell>
          <cell r="TC1067">
            <v>0</v>
          </cell>
          <cell r="TK1067">
            <v>0</v>
          </cell>
        </row>
        <row r="1068">
          <cell r="G1068" t="str">
            <v>e2v1a1l2d2</v>
          </cell>
          <cell r="ES1068" t="str">
            <v>e1v2a1l3d1</v>
          </cell>
          <cell r="HL1068" t="str">
            <v>e2v2a2l2d1</v>
          </cell>
          <cell r="SU1068">
            <v>0</v>
          </cell>
          <cell r="TC1068">
            <v>0</v>
          </cell>
          <cell r="TK1068">
            <v>0</v>
          </cell>
        </row>
        <row r="1069">
          <cell r="SU1069">
            <v>0</v>
          </cell>
          <cell r="TC1069">
            <v>0</v>
          </cell>
          <cell r="TK1069">
            <v>0</v>
          </cell>
        </row>
        <row r="1070">
          <cell r="SU1070">
            <v>0</v>
          </cell>
          <cell r="TC1070">
            <v>0</v>
          </cell>
          <cell r="TK1070">
            <v>0</v>
          </cell>
        </row>
        <row r="1071">
          <cell r="SU1071">
            <v>0</v>
          </cell>
          <cell r="TC1071">
            <v>0</v>
          </cell>
          <cell r="TK1071">
            <v>0</v>
          </cell>
        </row>
        <row r="1072">
          <cell r="G1072" t="str">
            <v>e3v2a2l1d1</v>
          </cell>
          <cell r="BZ1072" t="str">
            <v>e3v2a2l2d1</v>
          </cell>
          <cell r="ES1072" t="str">
            <v>e1v1a1l3d1</v>
          </cell>
          <cell r="HL1072" t="str">
            <v>e1v1a1l2d2</v>
          </cell>
          <cell r="KE1072" t="str">
            <v>e1v2a1l1d1</v>
          </cell>
          <cell r="SU1072">
            <v>0</v>
          </cell>
          <cell r="TC1072">
            <v>0</v>
          </cell>
          <cell r="TK1072">
            <v>0</v>
          </cell>
        </row>
        <row r="1073">
          <cell r="SU1073">
            <v>0</v>
          </cell>
          <cell r="TC1073">
            <v>0</v>
          </cell>
          <cell r="TK1073">
            <v>0</v>
          </cell>
        </row>
        <row r="1074">
          <cell r="SU1074">
            <v>0</v>
          </cell>
          <cell r="TC1074">
            <v>0</v>
          </cell>
          <cell r="TK1074">
            <v>0</v>
          </cell>
        </row>
        <row r="1075">
          <cell r="SU1075">
            <v>0</v>
          </cell>
          <cell r="TC1075">
            <v>0</v>
          </cell>
          <cell r="TK1075">
            <v>0</v>
          </cell>
        </row>
        <row r="1076">
          <cell r="SU1076">
            <v>0</v>
          </cell>
          <cell r="TC1076">
            <v>0</v>
          </cell>
          <cell r="TK1076">
            <v>0</v>
          </cell>
        </row>
        <row r="1077">
          <cell r="SU1077">
            <v>0</v>
          </cell>
          <cell r="TC1077">
            <v>0</v>
          </cell>
          <cell r="TK1077">
            <v>0</v>
          </cell>
        </row>
        <row r="1078">
          <cell r="SU1078">
            <v>0</v>
          </cell>
          <cell r="TC1078">
            <v>0</v>
          </cell>
          <cell r="TK1078">
            <v>0</v>
          </cell>
        </row>
        <row r="1079">
          <cell r="SU1079">
            <v>0</v>
          </cell>
          <cell r="TC1079">
            <v>0</v>
          </cell>
          <cell r="TK1079">
            <v>0</v>
          </cell>
        </row>
        <row r="1080">
          <cell r="SU1080">
            <v>0</v>
          </cell>
          <cell r="TC1080">
            <v>0</v>
          </cell>
          <cell r="TK1080">
            <v>0</v>
          </cell>
        </row>
        <row r="1081">
          <cell r="SU1081">
            <v>0</v>
          </cell>
          <cell r="TC1081">
            <v>0</v>
          </cell>
          <cell r="TK1081">
            <v>0</v>
          </cell>
        </row>
        <row r="1082">
          <cell r="SU1082">
            <v>0</v>
          </cell>
          <cell r="TC1082">
            <v>0</v>
          </cell>
          <cell r="TK1082">
            <v>0</v>
          </cell>
        </row>
        <row r="1083">
          <cell r="SU1083">
            <v>0</v>
          </cell>
          <cell r="TC1083">
            <v>0</v>
          </cell>
          <cell r="TK1083">
            <v>0</v>
          </cell>
        </row>
        <row r="1084">
          <cell r="SU1084">
            <v>0</v>
          </cell>
          <cell r="TC1084">
            <v>0</v>
          </cell>
          <cell r="TK1084">
            <v>0</v>
          </cell>
        </row>
        <row r="1085">
          <cell r="SU1085">
            <v>0</v>
          </cell>
          <cell r="TC1085">
            <v>0</v>
          </cell>
          <cell r="TK1085">
            <v>0</v>
          </cell>
        </row>
        <row r="1086">
          <cell r="SU1086">
            <v>0</v>
          </cell>
          <cell r="TC1086">
            <v>0</v>
          </cell>
          <cell r="TK1086">
            <v>0</v>
          </cell>
        </row>
        <row r="1087">
          <cell r="SU1087">
            <v>0</v>
          </cell>
          <cell r="TC1087">
            <v>0</v>
          </cell>
          <cell r="TK1087">
            <v>0</v>
          </cell>
        </row>
        <row r="1088">
          <cell r="SU1088">
            <v>0</v>
          </cell>
          <cell r="TC1088">
            <v>0</v>
          </cell>
          <cell r="TK1088">
            <v>0</v>
          </cell>
        </row>
        <row r="1089">
          <cell r="SU1089">
            <v>0</v>
          </cell>
          <cell r="TC1089">
            <v>0</v>
          </cell>
          <cell r="TK1089">
            <v>0</v>
          </cell>
        </row>
        <row r="1090">
          <cell r="SU1090">
            <v>0</v>
          </cell>
          <cell r="TC1090">
            <v>0</v>
          </cell>
          <cell r="TK1090">
            <v>0</v>
          </cell>
        </row>
        <row r="1091">
          <cell r="SU1091">
            <v>0</v>
          </cell>
          <cell r="TC1091">
            <v>0</v>
          </cell>
          <cell r="TK1091">
            <v>0</v>
          </cell>
        </row>
        <row r="1092">
          <cell r="SU1092">
            <v>0</v>
          </cell>
          <cell r="TC1092">
            <v>0</v>
          </cell>
          <cell r="TK1092">
            <v>0</v>
          </cell>
        </row>
        <row r="1093">
          <cell r="SU1093">
            <v>0</v>
          </cell>
          <cell r="TC1093">
            <v>0</v>
          </cell>
          <cell r="TK1093">
            <v>0</v>
          </cell>
        </row>
        <row r="1094">
          <cell r="SU1094">
            <v>0</v>
          </cell>
          <cell r="TC1094">
            <v>0</v>
          </cell>
          <cell r="TK1094">
            <v>0</v>
          </cell>
        </row>
        <row r="1095">
          <cell r="SU1095">
            <v>0</v>
          </cell>
          <cell r="TC1095">
            <v>0</v>
          </cell>
          <cell r="TK1095">
            <v>0</v>
          </cell>
        </row>
        <row r="1096">
          <cell r="SU1096">
            <v>0</v>
          </cell>
          <cell r="TC1096">
            <v>0</v>
          </cell>
          <cell r="TK1096">
            <v>0</v>
          </cell>
        </row>
        <row r="1097">
          <cell r="SU1097">
            <v>0</v>
          </cell>
          <cell r="TC1097">
            <v>0</v>
          </cell>
          <cell r="TK1097">
            <v>0</v>
          </cell>
        </row>
        <row r="1098">
          <cell r="SU1098">
            <v>0</v>
          </cell>
          <cell r="TC1098">
            <v>0</v>
          </cell>
          <cell r="TK1098">
            <v>0</v>
          </cell>
        </row>
        <row r="1099">
          <cell r="SU1099">
            <v>0</v>
          </cell>
          <cell r="TC1099">
            <v>0</v>
          </cell>
          <cell r="TK1099">
            <v>0</v>
          </cell>
        </row>
        <row r="1100">
          <cell r="SU1100">
            <v>0</v>
          </cell>
          <cell r="TC1100">
            <v>0</v>
          </cell>
          <cell r="TK1100">
            <v>0</v>
          </cell>
        </row>
        <row r="1101">
          <cell r="SU1101">
            <v>0</v>
          </cell>
          <cell r="TC1101">
            <v>0</v>
          </cell>
          <cell r="TK1101">
            <v>0</v>
          </cell>
        </row>
        <row r="1102">
          <cell r="SU1102">
            <v>0</v>
          </cell>
          <cell r="TC1102">
            <v>0</v>
          </cell>
          <cell r="TK1102">
            <v>0</v>
          </cell>
        </row>
        <row r="1103">
          <cell r="SU1103">
            <v>0</v>
          </cell>
          <cell r="TC1103">
            <v>0</v>
          </cell>
          <cell r="TK1103">
            <v>0</v>
          </cell>
        </row>
        <row r="1104">
          <cell r="SU1104">
            <v>0</v>
          </cell>
          <cell r="TC1104">
            <v>0</v>
          </cell>
          <cell r="TK1104">
            <v>0</v>
          </cell>
        </row>
        <row r="1105">
          <cell r="SU1105">
            <v>0</v>
          </cell>
          <cell r="TC1105">
            <v>0</v>
          </cell>
          <cell r="TK1105">
            <v>0</v>
          </cell>
        </row>
        <row r="1106">
          <cell r="SU1106">
            <v>0</v>
          </cell>
          <cell r="TC1106">
            <v>0</v>
          </cell>
          <cell r="TK1106">
            <v>0</v>
          </cell>
        </row>
        <row r="1107">
          <cell r="SU1107">
            <v>0</v>
          </cell>
          <cell r="TC1107">
            <v>0</v>
          </cell>
          <cell r="TK1107">
            <v>0</v>
          </cell>
        </row>
        <row r="1108">
          <cell r="SU1108">
            <v>0</v>
          </cell>
          <cell r="TC1108">
            <v>0</v>
          </cell>
          <cell r="TK1108">
            <v>0</v>
          </cell>
        </row>
        <row r="1109">
          <cell r="SU1109">
            <v>0</v>
          </cell>
          <cell r="TC1109">
            <v>0</v>
          </cell>
          <cell r="TK1109">
            <v>0</v>
          </cell>
        </row>
        <row r="1110">
          <cell r="SU1110">
            <v>0</v>
          </cell>
          <cell r="TC1110">
            <v>0</v>
          </cell>
          <cell r="TK1110">
            <v>0</v>
          </cell>
        </row>
        <row r="1111">
          <cell r="SU1111">
            <v>0</v>
          </cell>
          <cell r="TC1111">
            <v>0</v>
          </cell>
          <cell r="TK1111">
            <v>0</v>
          </cell>
        </row>
        <row r="1112">
          <cell r="SU1112">
            <v>0</v>
          </cell>
          <cell r="TC1112">
            <v>0</v>
          </cell>
          <cell r="TK1112">
            <v>0</v>
          </cell>
        </row>
        <row r="1113">
          <cell r="SU1113">
            <v>0</v>
          </cell>
          <cell r="TC1113">
            <v>0</v>
          </cell>
          <cell r="TK1113">
            <v>0</v>
          </cell>
        </row>
        <row r="1114">
          <cell r="SU1114">
            <v>0</v>
          </cell>
          <cell r="TC1114">
            <v>0</v>
          </cell>
          <cell r="TK1114">
            <v>0</v>
          </cell>
        </row>
        <row r="1115">
          <cell r="SU1115">
            <v>0</v>
          </cell>
          <cell r="TC1115">
            <v>0</v>
          </cell>
          <cell r="TK1115">
            <v>0</v>
          </cell>
        </row>
        <row r="1116">
          <cell r="SU1116">
            <v>0</v>
          </cell>
          <cell r="TC1116">
            <v>0</v>
          </cell>
          <cell r="TK1116">
            <v>0</v>
          </cell>
        </row>
        <row r="1117">
          <cell r="SU1117">
            <v>0</v>
          </cell>
          <cell r="TC1117">
            <v>0</v>
          </cell>
          <cell r="TK1117">
            <v>0</v>
          </cell>
        </row>
        <row r="1118">
          <cell r="SU1118">
            <v>0</v>
          </cell>
          <cell r="TC1118">
            <v>0</v>
          </cell>
          <cell r="TK1118">
            <v>0</v>
          </cell>
        </row>
        <row r="1119">
          <cell r="SU1119">
            <v>0</v>
          </cell>
          <cell r="TC1119">
            <v>0</v>
          </cell>
          <cell r="TK1119">
            <v>0</v>
          </cell>
        </row>
        <row r="1120">
          <cell r="SU1120">
            <v>0</v>
          </cell>
          <cell r="TC1120">
            <v>0</v>
          </cell>
          <cell r="TK1120">
            <v>0</v>
          </cell>
        </row>
        <row r="1121">
          <cell r="SU1121">
            <v>0</v>
          </cell>
          <cell r="TC1121">
            <v>0</v>
          </cell>
          <cell r="TK1121">
            <v>0</v>
          </cell>
        </row>
        <row r="1122">
          <cell r="SU1122">
            <v>0</v>
          </cell>
          <cell r="TC1122">
            <v>0</v>
          </cell>
          <cell r="TK1122">
            <v>0</v>
          </cell>
        </row>
        <row r="1123">
          <cell r="SU1123">
            <v>0</v>
          </cell>
          <cell r="TC1123">
            <v>0</v>
          </cell>
          <cell r="TK1123">
            <v>0</v>
          </cell>
        </row>
        <row r="1124">
          <cell r="SU1124">
            <v>0</v>
          </cell>
          <cell r="TC1124">
            <v>0</v>
          </cell>
          <cell r="TK1124">
            <v>0</v>
          </cell>
        </row>
        <row r="1125">
          <cell r="SU1125">
            <v>0</v>
          </cell>
          <cell r="TC1125">
            <v>0</v>
          </cell>
          <cell r="TK1125">
            <v>0</v>
          </cell>
        </row>
        <row r="1126">
          <cell r="SU1126">
            <v>0</v>
          </cell>
          <cell r="TC1126">
            <v>0</v>
          </cell>
          <cell r="TK1126">
            <v>0</v>
          </cell>
        </row>
        <row r="1127">
          <cell r="SU1127">
            <v>0</v>
          </cell>
          <cell r="TC1127">
            <v>0</v>
          </cell>
          <cell r="TK1127">
            <v>0</v>
          </cell>
        </row>
        <row r="1128">
          <cell r="SU1128">
            <v>0</v>
          </cell>
          <cell r="TC1128">
            <v>0</v>
          </cell>
          <cell r="TK1128">
            <v>0</v>
          </cell>
        </row>
        <row r="1129">
          <cell r="SU1129">
            <v>0</v>
          </cell>
          <cell r="TC1129">
            <v>0</v>
          </cell>
          <cell r="TK1129">
            <v>0</v>
          </cell>
        </row>
        <row r="1130">
          <cell r="SU1130">
            <v>0</v>
          </cell>
          <cell r="TC1130">
            <v>0</v>
          </cell>
          <cell r="TK1130">
            <v>0</v>
          </cell>
        </row>
        <row r="1131">
          <cell r="SU1131">
            <v>0</v>
          </cell>
          <cell r="TC1131">
            <v>0</v>
          </cell>
          <cell r="TK1131">
            <v>0</v>
          </cell>
        </row>
        <row r="1132">
          <cell r="SU1132">
            <v>0</v>
          </cell>
          <cell r="TC1132">
            <v>0</v>
          </cell>
          <cell r="TK1132">
            <v>0</v>
          </cell>
        </row>
        <row r="1133">
          <cell r="SU1133">
            <v>0</v>
          </cell>
          <cell r="TC1133">
            <v>0</v>
          </cell>
          <cell r="TK1133">
            <v>0</v>
          </cell>
        </row>
        <row r="1134">
          <cell r="SU1134">
            <v>0</v>
          </cell>
          <cell r="TC1134">
            <v>0</v>
          </cell>
          <cell r="TK1134">
            <v>0</v>
          </cell>
        </row>
        <row r="1135">
          <cell r="SU1135">
            <v>0</v>
          </cell>
          <cell r="TC1135">
            <v>0</v>
          </cell>
          <cell r="TK1135">
            <v>0</v>
          </cell>
        </row>
        <row r="1136">
          <cell r="SU1136">
            <v>0</v>
          </cell>
          <cell r="TC1136">
            <v>0</v>
          </cell>
          <cell r="TK1136">
            <v>0</v>
          </cell>
        </row>
        <row r="1137">
          <cell r="SU1137">
            <v>0</v>
          </cell>
          <cell r="TC1137">
            <v>0</v>
          </cell>
          <cell r="TK1137">
            <v>0</v>
          </cell>
        </row>
        <row r="1138">
          <cell r="SU1138">
            <v>0</v>
          </cell>
          <cell r="TC1138">
            <v>0</v>
          </cell>
          <cell r="TK1138">
            <v>0</v>
          </cell>
        </row>
        <row r="1139">
          <cell r="SU1139">
            <v>0</v>
          </cell>
          <cell r="TC1139">
            <v>0</v>
          </cell>
          <cell r="TK1139">
            <v>0</v>
          </cell>
        </row>
        <row r="1140">
          <cell r="SU1140">
            <v>0</v>
          </cell>
          <cell r="TC1140">
            <v>0</v>
          </cell>
          <cell r="TK1140">
            <v>0</v>
          </cell>
        </row>
        <row r="1141">
          <cell r="SU1141">
            <v>0</v>
          </cell>
          <cell r="TC1141">
            <v>0</v>
          </cell>
          <cell r="TK1141">
            <v>0</v>
          </cell>
        </row>
        <row r="1142">
          <cell r="SU1142">
            <v>0</v>
          </cell>
          <cell r="TC1142">
            <v>0</v>
          </cell>
          <cell r="TK1142">
            <v>0</v>
          </cell>
        </row>
        <row r="1143">
          <cell r="SU1143">
            <v>0</v>
          </cell>
          <cell r="TC1143">
            <v>0</v>
          </cell>
          <cell r="TK1143">
            <v>0</v>
          </cell>
        </row>
        <row r="1144">
          <cell r="SU1144">
            <v>0</v>
          </cell>
          <cell r="TC1144">
            <v>0</v>
          </cell>
          <cell r="TK1144">
            <v>0</v>
          </cell>
        </row>
        <row r="1145">
          <cell r="SU1145">
            <v>0</v>
          </cell>
          <cell r="TC1145">
            <v>0</v>
          </cell>
          <cell r="TK1145">
            <v>0</v>
          </cell>
        </row>
        <row r="1146">
          <cell r="SU1146">
            <v>0</v>
          </cell>
          <cell r="TC1146">
            <v>0</v>
          </cell>
          <cell r="TK1146">
            <v>0</v>
          </cell>
        </row>
        <row r="1147">
          <cell r="SU1147">
            <v>0</v>
          </cell>
          <cell r="TC1147">
            <v>0</v>
          </cell>
          <cell r="TK1147">
            <v>0</v>
          </cell>
        </row>
        <row r="1148">
          <cell r="SU1148">
            <v>0</v>
          </cell>
          <cell r="TC1148">
            <v>0</v>
          </cell>
          <cell r="TK1148">
            <v>0</v>
          </cell>
        </row>
        <row r="1149">
          <cell r="SU1149">
            <v>0</v>
          </cell>
          <cell r="TC1149">
            <v>0</v>
          </cell>
          <cell r="TK1149">
            <v>0</v>
          </cell>
        </row>
        <row r="1150">
          <cell r="SU1150">
            <v>0</v>
          </cell>
          <cell r="TC1150">
            <v>0</v>
          </cell>
          <cell r="TK1150">
            <v>0</v>
          </cell>
        </row>
        <row r="1151">
          <cell r="SU1151">
            <v>0</v>
          </cell>
          <cell r="TC1151">
            <v>0</v>
          </cell>
          <cell r="TK1151">
            <v>0</v>
          </cell>
        </row>
        <row r="1152">
          <cell r="SU1152">
            <v>0</v>
          </cell>
          <cell r="TC1152">
            <v>0</v>
          </cell>
          <cell r="TK1152">
            <v>0</v>
          </cell>
        </row>
        <row r="1153">
          <cell r="SU1153">
            <v>0</v>
          </cell>
          <cell r="TC1153">
            <v>0</v>
          </cell>
          <cell r="TK1153">
            <v>0</v>
          </cell>
        </row>
        <row r="1154">
          <cell r="SU1154">
            <v>0</v>
          </cell>
          <cell r="TC1154">
            <v>0</v>
          </cell>
          <cell r="TK1154">
            <v>0</v>
          </cell>
        </row>
        <row r="1208">
          <cell r="ES1208" t="str">
            <v>e1v2a1l1d1</v>
          </cell>
        </row>
        <row r="1210">
          <cell r="G1210" t="str">
            <v>e1v1a2l2d2</v>
          </cell>
          <cell r="BZ1210" t="str">
            <v>e1v2a2l2d1</v>
          </cell>
          <cell r="ES1210" t="str">
            <v>e2v1a2l2d2</v>
          </cell>
          <cell r="HL1210" t="str">
            <v>e2v1a2l2d2</v>
          </cell>
          <cell r="KE1210" t="str">
            <v>e2v2a2l2d1</v>
          </cell>
          <cell r="MX1210" t="str">
            <v>lgte1v2a2l3d2</v>
          </cell>
          <cell r="PQ1210" t="str">
            <v>lgte3v2a2l2d2</v>
          </cell>
        </row>
        <row r="1211">
          <cell r="G1211" t="str">
            <v>ss</v>
          </cell>
          <cell r="BZ1211" t="str">
            <v>ss</v>
          </cell>
          <cell r="ES1211" t="str">
            <v>ss</v>
          </cell>
          <cell r="HL1211" t="str">
            <v>ss</v>
          </cell>
          <cell r="KE1211" t="str">
            <v>ss</v>
          </cell>
        </row>
        <row r="1217">
          <cell r="G1217" t="str">
            <v>e1v2a1l3d2</v>
          </cell>
          <cell r="BZ1217" t="str">
            <v>e3v1a1l3d1</v>
          </cell>
          <cell r="ES1217" t="str">
            <v>e1v2a2l1d2</v>
          </cell>
          <cell r="HL1217" t="str">
            <v>e2v1a1l3d2</v>
          </cell>
          <cell r="KE1217" t="str">
            <v>e2v2a2l3d1</v>
          </cell>
          <cell r="MX1217" t="str">
            <v>lgte2v2a2l2d2</v>
          </cell>
          <cell r="PQ1217" t="str">
            <v>lgte3v1a1l1d2</v>
          </cell>
        </row>
        <row r="1218">
          <cell r="G1218" t="str">
            <v>e1v1a2l2d1</v>
          </cell>
          <cell r="HL1218" t="str">
            <v>e1v1a1l1d2</v>
          </cell>
          <cell r="KE1218" t="str">
            <v>e2v2a2l3d1</v>
          </cell>
        </row>
        <row r="1223">
          <cell r="G1223" t="str">
            <v>e1v1a1l1d1</v>
          </cell>
          <cell r="BZ1223" t="str">
            <v>e1v1a1l1d1</v>
          </cell>
          <cell r="ES1223" t="str">
            <v>e1v1a1l1d1</v>
          </cell>
          <cell r="HL1223" t="str">
            <v>e1v1a1l1d1</v>
          </cell>
          <cell r="KE1223" t="str">
            <v>e1v1a1l1d1</v>
          </cell>
          <cell r="MX1223" t="str">
            <v>lgte1v1a1l1d1</v>
          </cell>
          <cell r="PQ1223" t="str">
            <v>lgte1v1a1l1d1</v>
          </cell>
        </row>
        <row r="1224">
          <cell r="G1224" t="str">
            <v>e1v1a1l1d1</v>
          </cell>
          <cell r="BZ1224" t="str">
            <v>e1v1a1l1d1</v>
          </cell>
          <cell r="ES1224" t="str">
            <v>e1v1a1l1d1</v>
          </cell>
          <cell r="HL1224" t="str">
            <v>e1v1a1l1d1</v>
          </cell>
          <cell r="KE1224" t="str">
            <v>e1v1a1l1d1</v>
          </cell>
        </row>
        <row r="1227">
          <cell r="G1227" t="str">
            <v>lgte1v1a1l2d2</v>
          </cell>
          <cell r="BZ1227" t="str">
            <v>lgte3v1a1l3d1</v>
          </cell>
          <cell r="ES1227" t="str">
            <v>lgte3v2a1l1d2</v>
          </cell>
          <cell r="HL1227" t="str">
            <v>lgte2v1a1l1d1</v>
          </cell>
          <cell r="KE1227" t="str">
            <v>lgte1v1a1l3d1</v>
          </cell>
          <cell r="MX1227" t="str">
            <v>lgte3v1a1l3d2</v>
          </cell>
          <cell r="PQ1227" t="str">
            <v>lgte3v2a2l2d2</v>
          </cell>
        </row>
        <row r="1228">
          <cell r="G1228" t="str">
            <v>diabss</v>
          </cell>
          <cell r="BZ1228" t="str">
            <v>diabss</v>
          </cell>
          <cell r="ES1228" t="str">
            <v>diabss</v>
          </cell>
          <cell r="HL1228" t="str">
            <v>diabss</v>
          </cell>
          <cell r="KE1228" t="str">
            <v>diabss</v>
          </cell>
        </row>
        <row r="1229">
          <cell r="G1229" t="str">
            <v>e1v2a2l1d2</v>
          </cell>
          <cell r="BZ1229" t="str">
            <v>e3v2a1l2d1</v>
          </cell>
          <cell r="ES1229" t="str">
            <v>e1v1a2l3d2</v>
          </cell>
          <cell r="HL1229" t="str">
            <v>e2v1a1l2d1</v>
          </cell>
          <cell r="KE1229" t="str">
            <v>e2v2a2l1d1</v>
          </cell>
        </row>
        <row r="1231">
          <cell r="ES1231" t="str">
            <v>e1v2a1l3d1</v>
          </cell>
        </row>
        <row r="1233">
          <cell r="G1233" t="str">
            <v>e1v2a2l2d2</v>
          </cell>
          <cell r="HL1233" t="str">
            <v>e2v2a1l2d1</v>
          </cell>
        </row>
        <row r="1234">
          <cell r="G1234" t="str">
            <v>e2v2a2l2d2</v>
          </cell>
          <cell r="BZ1234" t="str">
            <v>e1v2a2l2d1</v>
          </cell>
          <cell r="ES1234" t="str">
            <v>e3v2a1l3d2</v>
          </cell>
          <cell r="HL1234" t="str">
            <v>e2v1a2l2d1</v>
          </cell>
        </row>
        <row r="1236">
          <cell r="G1236" t="str">
            <v>e1v1a1l1d1</v>
          </cell>
          <cell r="BZ1236" t="str">
            <v>e1v1a1l2d1</v>
          </cell>
          <cell r="ES1236" t="str">
            <v>e3v2a2l3d1</v>
          </cell>
          <cell r="HL1236" t="str">
            <v>e2v2a2l2d2</v>
          </cell>
          <cell r="KE1236" t="str">
            <v>e2v2a2l1d1</v>
          </cell>
        </row>
        <row r="1237">
          <cell r="G1237" t="str">
            <v>e2v1a2l2d2</v>
          </cell>
          <cell r="BZ1237" t="str">
            <v>e1v2a1l1d1</v>
          </cell>
          <cell r="ES1237" t="str">
            <v>e3v1a1l2d2</v>
          </cell>
          <cell r="HL1237" t="str">
            <v>e2v1a1l2d1</v>
          </cell>
          <cell r="KE1237" t="str">
            <v>e2v2a2l1d1</v>
          </cell>
        </row>
        <row r="1240">
          <cell r="G1240" t="str">
            <v>diab</v>
          </cell>
          <cell r="BZ1240" t="str">
            <v>diab</v>
          </cell>
          <cell r="ES1240" t="str">
            <v>diab</v>
          </cell>
          <cell r="HL1240" t="str">
            <v>diab</v>
          </cell>
          <cell r="KE1240" t="str">
            <v>diab</v>
          </cell>
        </row>
        <row r="1242">
          <cell r="BZ1242" t="str">
            <v>e2v1a1l3d1</v>
          </cell>
          <cell r="ES1242" t="str">
            <v>e1v1a2l1d1</v>
          </cell>
        </row>
        <row r="1244">
          <cell r="G1244" t="str">
            <v>non</v>
          </cell>
        </row>
        <row r="1247">
          <cell r="G1247" t="str">
            <v>non</v>
          </cell>
        </row>
        <row r="1248">
          <cell r="G1248" t="str">
            <v>e2v2a2l1d2</v>
          </cell>
          <cell r="BZ1248" t="str">
            <v>e3v2a2l2d1</v>
          </cell>
          <cell r="ES1248" t="str">
            <v>e3v2a1l3d2</v>
          </cell>
          <cell r="HL1248" t="str">
            <v>e2v1a2l2d1</v>
          </cell>
          <cell r="KE1248" t="str">
            <v>e3v2a1l1d2</v>
          </cell>
          <cell r="MX1248" t="str">
            <v>lgte3v2a2l1d2</v>
          </cell>
          <cell r="PQ1248" t="str">
            <v>lgte1v1a1l3d2</v>
          </cell>
        </row>
        <row r="1249">
          <cell r="ES1249" t="str">
            <v>e3v1a2l1d2</v>
          </cell>
        </row>
        <row r="1250">
          <cell r="G1250" t="str">
            <v>non</v>
          </cell>
        </row>
        <row r="1251">
          <cell r="G1251" t="str">
            <v>e2v1a2l1d2</v>
          </cell>
          <cell r="BZ1251" t="str">
            <v>e1v1a2l3d2</v>
          </cell>
          <cell r="ES1251" t="str">
            <v>e1v1a2l1d2</v>
          </cell>
          <cell r="HL1251" t="str">
            <v>e1v2a2l2d1</v>
          </cell>
          <cell r="KE1251" t="str">
            <v>e2v2a2l2d1</v>
          </cell>
        </row>
        <row r="1252">
          <cell r="G1252" t="str">
            <v>e1v1a2l3d2</v>
          </cell>
          <cell r="BZ1252" t="str">
            <v>e2v1a1l1d1</v>
          </cell>
          <cell r="ES1252" t="str">
            <v>e3v1a1l1d1</v>
          </cell>
          <cell r="HL1252" t="str">
            <v>e2v2a2l3d2</v>
          </cell>
          <cell r="KE1252" t="str">
            <v>e2v2a2l2d1</v>
          </cell>
        </row>
        <row r="1253">
          <cell r="ES1253" t="str">
            <v>e1v1a1l2d1</v>
          </cell>
        </row>
        <row r="1254">
          <cell r="BZ1254" t="str">
            <v>e1v1a1l2d1</v>
          </cell>
          <cell r="ES1254" t="str">
            <v>e2v1a1l2d2</v>
          </cell>
          <cell r="HL1254" t="str">
            <v>e2v1a1l1d1</v>
          </cell>
        </row>
        <row r="1258">
          <cell r="G1258" t="str">
            <v>e2v1a2l2d2</v>
          </cell>
          <cell r="ES1258" t="str">
            <v>e1v2a1l2d1</v>
          </cell>
          <cell r="KE1258" t="str">
            <v>e2v2a2l1d1</v>
          </cell>
        </row>
        <row r="1259">
          <cell r="G1259" t="str">
            <v>ss</v>
          </cell>
          <cell r="BZ1259" t="str">
            <v>ss</v>
          </cell>
          <cell r="ES1259" t="str">
            <v>ss</v>
          </cell>
          <cell r="HL1259" t="str">
            <v>ss</v>
          </cell>
          <cell r="KE1259" t="str">
            <v>ss</v>
          </cell>
        </row>
        <row r="1260">
          <cell r="G1260" t="str">
            <v>e2v2a2l3d1</v>
          </cell>
          <cell r="BZ1260" t="str">
            <v>e1v2a2l3d1</v>
          </cell>
          <cell r="ES1260" t="str">
            <v>e3v1a2l2d1</v>
          </cell>
          <cell r="HL1260" t="str">
            <v>e2v1a2l3d2</v>
          </cell>
          <cell r="KE1260" t="str">
            <v>e2v2a2l2d1</v>
          </cell>
        </row>
        <row r="1262">
          <cell r="G1262" t="str">
            <v>e2v1a2l1d2</v>
          </cell>
          <cell r="BZ1262" t="str">
            <v>e2v1a2l2d2</v>
          </cell>
          <cell r="ES1262" t="str">
            <v>e1v2a1l3d1</v>
          </cell>
          <cell r="HL1262" t="str">
            <v>e3v1a2l2d1</v>
          </cell>
          <cell r="KE1262" t="str">
            <v>e3v2a1l1d2</v>
          </cell>
        </row>
        <row r="1263">
          <cell r="G1263" t="str">
            <v>e1v1a2l3d2</v>
          </cell>
          <cell r="BZ1263" t="str">
            <v>e1v2a1l2d1</v>
          </cell>
          <cell r="ES1263" t="str">
            <v>e1v2a2l2d2</v>
          </cell>
          <cell r="HL1263" t="str">
            <v>e2v2a2l3d1</v>
          </cell>
          <cell r="KE1263" t="str">
            <v>e2v1a2l3d2</v>
          </cell>
          <cell r="MX1263" t="str">
            <v>lgte2v2a2l3d2</v>
          </cell>
          <cell r="PQ1263" t="str">
            <v>lgte3v1a1l1d2</v>
          </cell>
        </row>
        <row r="1265">
          <cell r="G1265" t="str">
            <v>non</v>
          </cell>
        </row>
        <row r="1268">
          <cell r="G1268" t="str">
            <v>e1v2a2l1d2</v>
          </cell>
          <cell r="ES1268" t="str">
            <v>e1v2a1l3d1</v>
          </cell>
          <cell r="HL1268" t="str">
            <v>e3v1a1l2d1</v>
          </cell>
          <cell r="KE1268" t="str">
            <v>e2v2a2l1d1</v>
          </cell>
        </row>
        <row r="1272">
          <cell r="G1272" t="str">
            <v>e2v2a2l1d1</v>
          </cell>
          <cell r="BZ1272" t="str">
            <v>e1v1a1l2d1</v>
          </cell>
          <cell r="ES1272" t="str">
            <v>e2v2a1l3d2</v>
          </cell>
          <cell r="HL1272" t="str">
            <v>e1v1a1l2d2</v>
          </cell>
          <cell r="KE1272" t="str">
            <v>e3v2a2l1d1</v>
          </cell>
        </row>
      </sheetData>
      <sheetData sheetId="10"/>
      <sheetData sheetId="11"/>
      <sheetData sheetId="12"/>
      <sheetData sheetId="13"/>
      <sheetData sheetId="14"/>
      <sheetData sheetId="15">
        <row r="2">
          <cell r="B2">
            <v>2013</v>
          </cell>
        </row>
      </sheetData>
      <sheetData sheetId="16"/>
      <sheetData sheetId="17"/>
      <sheetData sheetId="18"/>
      <sheetData sheetId="19"/>
      <sheetData sheetId="20"/>
      <sheetData sheetId="21">
        <row r="2">
          <cell r="A2">
            <v>2013</v>
          </cell>
          <cell r="C2" t="str">
            <v>Janvier</v>
          </cell>
          <cell r="F2">
            <v>41275</v>
          </cell>
        </row>
        <row r="3">
          <cell r="A3">
            <v>2014</v>
          </cell>
          <cell r="C3" t="str">
            <v>Février</v>
          </cell>
          <cell r="F3">
            <v>41364</v>
          </cell>
        </row>
        <row r="4">
          <cell r="A4">
            <v>2015</v>
          </cell>
          <cell r="C4" t="str">
            <v>Mars</v>
          </cell>
          <cell r="F4">
            <v>41365</v>
          </cell>
        </row>
        <row r="5">
          <cell r="A5">
            <v>2016</v>
          </cell>
          <cell r="C5" t="str">
            <v>Avril</v>
          </cell>
          <cell r="F5">
            <v>41395</v>
          </cell>
        </row>
        <row r="6">
          <cell r="A6">
            <v>2017</v>
          </cell>
          <cell r="C6" t="str">
            <v>Mai</v>
          </cell>
          <cell r="F6">
            <v>41402</v>
          </cell>
        </row>
        <row r="7">
          <cell r="A7">
            <v>2018</v>
          </cell>
          <cell r="C7" t="str">
            <v>Juin</v>
          </cell>
          <cell r="F7">
            <v>41403</v>
          </cell>
        </row>
        <row r="8">
          <cell r="A8">
            <v>2019</v>
          </cell>
          <cell r="C8" t="str">
            <v>Juillet</v>
          </cell>
          <cell r="F8">
            <v>41413</v>
          </cell>
        </row>
        <row r="9">
          <cell r="A9">
            <v>2020</v>
          </cell>
          <cell r="C9" t="str">
            <v>Août</v>
          </cell>
          <cell r="F9">
            <v>41414</v>
          </cell>
        </row>
        <row r="10">
          <cell r="A10">
            <v>2021</v>
          </cell>
          <cell r="C10" t="str">
            <v>Septembre</v>
          </cell>
          <cell r="F10">
            <v>41469</v>
          </cell>
        </row>
        <row r="11">
          <cell r="C11" t="str">
            <v>Octobre</v>
          </cell>
          <cell r="F11">
            <v>41501</v>
          </cell>
        </row>
        <row r="12">
          <cell r="C12" t="str">
            <v>Novembre</v>
          </cell>
          <cell r="F12">
            <v>41579</v>
          </cell>
        </row>
        <row r="13">
          <cell r="C13" t="str">
            <v>Décembre</v>
          </cell>
          <cell r="F13">
            <v>41589</v>
          </cell>
        </row>
        <row r="14">
          <cell r="F14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eremie.gielata@sogeres.fr" TargetMode="External"/><Relationship Id="rId2" Type="http://schemas.openxmlformats.org/officeDocument/2006/relationships/hyperlink" Target="mailto:lf.rueil3.direction@arepa.org" TargetMode="External"/><Relationship Id="rId1" Type="http://schemas.openxmlformats.org/officeDocument/2006/relationships/hyperlink" Target="mailto:hihi@houhou.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75"/>
  <sheetViews>
    <sheetView showGridLines="0" zoomScale="85" zoomScaleNormal="85" workbookViewId="0">
      <selection activeCell="H7" sqref="H7"/>
    </sheetView>
  </sheetViews>
  <sheetFormatPr baseColWidth="10" defaultRowHeight="16.5" x14ac:dyDescent="0.3"/>
  <cols>
    <col min="1" max="1" width="7.75" style="39" customWidth="1"/>
    <col min="2" max="6" width="20.625" style="2" customWidth="1"/>
    <col min="7" max="7" width="10.125" style="39" customWidth="1"/>
    <col min="8" max="18" width="10.625" style="39" customWidth="1"/>
    <col min="19" max="16384" width="11" style="39"/>
  </cols>
  <sheetData>
    <row r="1" spans="1:30" x14ac:dyDescent="0.3">
      <c r="A1" s="1"/>
      <c r="G1" s="1"/>
      <c r="H1" s="3" t="s">
        <v>0</v>
      </c>
      <c r="I1" s="3"/>
      <c r="J1" s="240">
        <v>41609</v>
      </c>
      <c r="K1" s="240"/>
      <c r="L1" s="3">
        <f>MONTH(J1)</f>
        <v>12</v>
      </c>
      <c r="M1" s="4"/>
      <c r="N1" s="4"/>
      <c r="O1" s="5"/>
      <c r="P1" s="5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81.5" customHeight="1" thickBot="1" x14ac:dyDescent="0.35">
      <c r="A2" s="1"/>
      <c r="G2" s="1"/>
      <c r="H2" s="241"/>
      <c r="I2" s="241"/>
      <c r="J2" s="241"/>
      <c r="K2" s="241"/>
      <c r="L2" s="241"/>
      <c r="M2" s="4"/>
      <c r="N2" s="4"/>
      <c r="O2" s="5"/>
      <c r="P2" s="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9.5" x14ac:dyDescent="0.4">
      <c r="A3" s="1"/>
      <c r="B3" s="6"/>
      <c r="C3" s="7"/>
      <c r="D3" s="7"/>
      <c r="E3" s="8" t="s">
        <v>1</v>
      </c>
      <c r="F3" s="9">
        <v>371</v>
      </c>
      <c r="G3" s="10"/>
      <c r="H3" s="1"/>
      <c r="I3" s="1"/>
      <c r="J3" s="1"/>
      <c r="K3" s="1"/>
      <c r="L3" s="1"/>
      <c r="M3" s="5"/>
      <c r="N3" s="5"/>
      <c r="O3" s="5"/>
      <c r="P3" s="5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9.5" x14ac:dyDescent="0.4">
      <c r="A4" s="11" t="s">
        <v>2</v>
      </c>
      <c r="B4" s="242" t="s">
        <v>294</v>
      </c>
      <c r="C4" s="243"/>
      <c r="D4" s="243"/>
      <c r="E4" s="243"/>
      <c r="F4" s="244"/>
      <c r="G4" s="12"/>
      <c r="H4" s="1"/>
      <c r="I4" s="1"/>
      <c r="J4" s="1"/>
      <c r="K4" s="245"/>
      <c r="L4" s="24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9.5" x14ac:dyDescent="0.4">
      <c r="A5" s="11" t="s">
        <v>3</v>
      </c>
      <c r="B5" s="242" t="s">
        <v>4</v>
      </c>
      <c r="C5" s="243"/>
      <c r="D5" s="243"/>
      <c r="E5" s="243"/>
      <c r="F5" s="244"/>
      <c r="G5" s="12"/>
      <c r="H5" s="1"/>
      <c r="I5" s="1"/>
      <c r="J5" s="1"/>
      <c r="K5" s="245"/>
      <c r="L5" s="245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6.5" customHeight="1" x14ac:dyDescent="0.4">
      <c r="A6" s="11" t="s">
        <v>5</v>
      </c>
      <c r="B6" s="246" t="s">
        <v>298</v>
      </c>
      <c r="C6" s="247"/>
      <c r="D6" s="247"/>
      <c r="E6" s="247"/>
      <c r="F6" s="248"/>
      <c r="G6" s="13"/>
      <c r="H6" s="1"/>
      <c r="I6" s="1"/>
      <c r="J6" s="1"/>
      <c r="K6" s="245"/>
      <c r="L6" s="245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9.5" x14ac:dyDescent="0.4">
      <c r="A7" s="11" t="s">
        <v>6</v>
      </c>
      <c r="B7" s="246" t="s">
        <v>294</v>
      </c>
      <c r="C7" s="247"/>
      <c r="D7" s="247"/>
      <c r="E7" s="247"/>
      <c r="F7" s="248"/>
      <c r="G7" s="13"/>
      <c r="H7" s="1"/>
      <c r="I7" s="1"/>
      <c r="J7" s="1"/>
      <c r="K7" s="245"/>
      <c r="L7" s="245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9.5" x14ac:dyDescent="0.4">
      <c r="A8" s="11" t="s">
        <v>7</v>
      </c>
      <c r="B8" s="246" t="s">
        <v>295</v>
      </c>
      <c r="C8" s="247"/>
      <c r="D8" s="247"/>
      <c r="E8" s="247"/>
      <c r="F8" s="248"/>
      <c r="G8" s="13"/>
      <c r="H8" s="1"/>
      <c r="I8" s="1"/>
      <c r="J8" s="1"/>
      <c r="K8" s="245"/>
      <c r="L8" s="245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19.5" x14ac:dyDescent="0.4">
      <c r="A9" s="11" t="s">
        <v>8</v>
      </c>
      <c r="B9" s="242" t="s">
        <v>296</v>
      </c>
      <c r="C9" s="243"/>
      <c r="D9" s="243"/>
      <c r="E9" s="243"/>
      <c r="F9" s="244"/>
      <c r="G9" s="14"/>
      <c r="H9" s="1"/>
      <c r="I9" s="1"/>
      <c r="J9" s="1"/>
      <c r="K9" s="245"/>
      <c r="L9" s="245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23.25" customHeight="1" thickBot="1" x14ac:dyDescent="0.35">
      <c r="A10" s="11" t="s">
        <v>9</v>
      </c>
      <c r="B10" s="249" t="s">
        <v>297</v>
      </c>
      <c r="C10" s="250"/>
      <c r="D10" s="250"/>
      <c r="E10" s="250"/>
      <c r="F10" s="251"/>
      <c r="G10" s="15"/>
      <c r="H10" s="2"/>
      <c r="I10" s="2"/>
      <c r="J10" s="2"/>
      <c r="K10" s="245"/>
      <c r="L10" s="245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7.25" thickBot="1" x14ac:dyDescent="0.35">
      <c r="A11" s="1"/>
      <c r="C11" s="259"/>
      <c r="D11" s="259"/>
      <c r="E11" s="259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20.25" customHeight="1" thickBot="1" x14ac:dyDescent="0.45">
      <c r="A12" s="1"/>
      <c r="B12" s="254" t="s">
        <v>10</v>
      </c>
      <c r="C12" s="255"/>
      <c r="D12" s="255"/>
      <c r="E12" s="255"/>
      <c r="F12" s="260"/>
      <c r="G12" s="10"/>
      <c r="H12" s="261" t="s">
        <v>11</v>
      </c>
      <c r="I12" s="262"/>
      <c r="J12" s="262"/>
      <c r="K12" s="262"/>
      <c r="L12" s="263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7.5" customHeight="1" x14ac:dyDescent="0.3">
      <c r="A13" s="1"/>
      <c r="G13" s="2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18" x14ac:dyDescent="0.35">
      <c r="A14" s="1"/>
      <c r="B14" s="17" t="s">
        <v>12</v>
      </c>
      <c r="C14" s="17" t="s">
        <v>13</v>
      </c>
      <c r="D14" s="17" t="s">
        <v>14</v>
      </c>
      <c r="E14" s="17" t="s">
        <v>15</v>
      </c>
      <c r="F14" s="17" t="s">
        <v>16</v>
      </c>
      <c r="G14" s="18" t="s">
        <v>17</v>
      </c>
      <c r="H14" s="264" t="s">
        <v>18</v>
      </c>
      <c r="I14" s="264"/>
      <c r="J14" s="264"/>
      <c r="K14" s="264"/>
      <c r="L14" s="264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3">
      <c r="A15" s="1"/>
      <c r="B15" s="19">
        <v>7.18</v>
      </c>
      <c r="C15" s="19">
        <v>2.23</v>
      </c>
      <c r="D15" s="19">
        <v>6</v>
      </c>
      <c r="E15" s="19">
        <v>9.48</v>
      </c>
      <c r="F15" s="19">
        <v>2.74</v>
      </c>
      <c r="G15" s="18" t="s">
        <v>19</v>
      </c>
      <c r="H15" s="265" t="s">
        <v>20</v>
      </c>
      <c r="I15" s="266"/>
      <c r="J15" s="266"/>
      <c r="K15" s="266"/>
      <c r="L15" s="266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ht="18" x14ac:dyDescent="0.35">
      <c r="A16" s="1"/>
      <c r="B16" s="17" t="s">
        <v>21</v>
      </c>
      <c r="C16" s="17" t="s">
        <v>22</v>
      </c>
      <c r="D16" s="17" t="s">
        <v>23</v>
      </c>
      <c r="E16" s="17" t="s">
        <v>24</v>
      </c>
      <c r="F16" s="20"/>
      <c r="G16" s="21"/>
      <c r="H16" s="267"/>
      <c r="I16" s="268"/>
      <c r="J16" s="268"/>
      <c r="K16" s="268"/>
      <c r="L16" s="268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2:30" x14ac:dyDescent="0.3">
      <c r="B17" s="19">
        <v>0</v>
      </c>
      <c r="C17" s="19">
        <v>0.77</v>
      </c>
      <c r="D17" s="19"/>
      <c r="E17" s="19"/>
      <c r="F17" s="22"/>
      <c r="G17" s="23"/>
      <c r="H17" s="23"/>
      <c r="I17" s="23"/>
      <c r="J17" s="2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2:30" ht="18" x14ac:dyDescent="0.35">
      <c r="B18" s="24"/>
      <c r="C18" s="24"/>
      <c r="D18" s="24"/>
      <c r="G18" s="23"/>
      <c r="H18" s="23"/>
      <c r="I18" s="23"/>
      <c r="J18" s="2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2:30" x14ac:dyDescent="0.3">
      <c r="B19" s="25"/>
      <c r="C19" s="25"/>
      <c r="D19" s="25"/>
      <c r="G19" s="23"/>
      <c r="H19" s="23"/>
      <c r="I19" s="23"/>
      <c r="J19" s="2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2:30" ht="21" x14ac:dyDescent="0.35">
      <c r="B20" s="23"/>
      <c r="C20" s="23"/>
      <c r="D20" s="23"/>
      <c r="E20" s="23"/>
      <c r="F20" s="23"/>
      <c r="G20" s="23"/>
      <c r="H20" s="26"/>
      <c r="I20" s="27"/>
      <c r="J20" s="28"/>
      <c r="K20" s="252"/>
      <c r="L20" s="252"/>
      <c r="M20" s="25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2:30" ht="21.75" thickBot="1" x14ac:dyDescent="0.4">
      <c r="B21" s="23"/>
      <c r="C21" s="23"/>
      <c r="D21" s="23"/>
      <c r="E21" s="23"/>
      <c r="F21" s="23"/>
      <c r="G21" s="23"/>
      <c r="H21" s="26"/>
      <c r="I21" s="27"/>
      <c r="J21" s="28"/>
      <c r="K21" s="253"/>
      <c r="L21" s="253"/>
      <c r="M21" s="25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2:30" ht="22.5" customHeight="1" thickBot="1" x14ac:dyDescent="0.45">
      <c r="B22" s="254" t="s">
        <v>25</v>
      </c>
      <c r="C22" s="255"/>
      <c r="D22" s="29"/>
      <c r="E22" s="30" t="s">
        <v>26</v>
      </c>
      <c r="F22" s="31">
        <f>SUM(C25:C127)</f>
        <v>35</v>
      </c>
      <c r="G22" s="2"/>
      <c r="H22" s="256" t="s">
        <v>27</v>
      </c>
      <c r="I22" s="257"/>
      <c r="J22" s="257"/>
      <c r="K22" s="257"/>
      <c r="L22" s="257"/>
      <c r="M22" s="257"/>
      <c r="N22" s="257"/>
      <c r="O22" s="257"/>
      <c r="P22" s="257"/>
      <c r="Q22" s="257"/>
      <c r="R22" s="258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2:30" ht="8.25" customHeight="1" x14ac:dyDescent="0.4">
      <c r="B23" s="32"/>
      <c r="C23" s="33"/>
      <c r="D23" s="33"/>
      <c r="E23" s="34"/>
      <c r="F23" s="34"/>
      <c r="G23" s="2"/>
      <c r="H23" s="35"/>
      <c r="I23" s="35"/>
      <c r="J23" s="1"/>
      <c r="K23" s="1"/>
      <c r="L23" s="1"/>
      <c r="M23" s="1"/>
      <c r="N23" s="1"/>
      <c r="O23" s="1"/>
      <c r="P23" s="1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2:30" ht="31.5" x14ac:dyDescent="0.35">
      <c r="B24" s="36" t="s">
        <v>28</v>
      </c>
      <c r="C24" s="36" t="s">
        <v>29</v>
      </c>
      <c r="D24" s="36" t="s">
        <v>30</v>
      </c>
      <c r="E24" s="36" t="s">
        <v>31</v>
      </c>
      <c r="F24" s="36" t="s">
        <v>2</v>
      </c>
      <c r="G24" s="37"/>
      <c r="H24" s="38" t="s">
        <v>32</v>
      </c>
      <c r="I24" s="38" t="s">
        <v>33</v>
      </c>
      <c r="J24" s="38" t="s">
        <v>34</v>
      </c>
      <c r="K24" s="38" t="s">
        <v>35</v>
      </c>
      <c r="L24" s="38" t="s">
        <v>6</v>
      </c>
      <c r="M24" s="38" t="s">
        <v>36</v>
      </c>
      <c r="N24" s="38" t="s">
        <v>37</v>
      </c>
      <c r="O24" s="38" t="s">
        <v>38</v>
      </c>
      <c r="P24" s="38" t="s">
        <v>39</v>
      </c>
      <c r="Q24" s="38" t="s">
        <v>8</v>
      </c>
      <c r="R24" s="38" t="s">
        <v>9</v>
      </c>
      <c r="S24" s="2"/>
      <c r="AA24" s="2"/>
      <c r="AB24" s="2"/>
      <c r="AC24" s="2"/>
      <c r="AD24" s="2"/>
    </row>
    <row r="25" spans="2:30" x14ac:dyDescent="0.3">
      <c r="B25" s="40">
        <v>1</v>
      </c>
      <c r="C25" s="40">
        <v>0</v>
      </c>
      <c r="D25" s="40"/>
      <c r="E25" s="41"/>
      <c r="F25" s="42" t="s">
        <v>145</v>
      </c>
      <c r="G25" s="2"/>
      <c r="H25" s="43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2"/>
      <c r="AA25" s="2"/>
      <c r="AB25" s="2"/>
      <c r="AC25" s="2"/>
      <c r="AD25" s="2"/>
    </row>
    <row r="26" spans="2:30" x14ac:dyDescent="0.3">
      <c r="B26" s="40">
        <v>2</v>
      </c>
      <c r="C26" s="40">
        <v>1</v>
      </c>
      <c r="D26" s="45"/>
      <c r="E26" s="46" t="s">
        <v>40</v>
      </c>
      <c r="F26" s="42" t="s">
        <v>146</v>
      </c>
      <c r="G26" s="2"/>
      <c r="H26" s="43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2"/>
      <c r="AA26" s="2"/>
      <c r="AB26" s="2"/>
      <c r="AC26" s="2"/>
      <c r="AD26" s="2"/>
    </row>
    <row r="27" spans="2:30" x14ac:dyDescent="0.3">
      <c r="B27" s="40">
        <v>3</v>
      </c>
      <c r="C27" s="40">
        <v>0</v>
      </c>
      <c r="D27" s="45"/>
      <c r="E27" s="46"/>
      <c r="F27" s="42" t="s">
        <v>147</v>
      </c>
      <c r="G27" s="2"/>
      <c r="H27" s="43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2"/>
      <c r="AA27" s="2"/>
      <c r="AB27" s="2"/>
      <c r="AC27" s="2"/>
      <c r="AD27" s="2"/>
    </row>
    <row r="28" spans="2:30" x14ac:dyDescent="0.3">
      <c r="B28" s="40">
        <v>4</v>
      </c>
      <c r="C28" s="40">
        <v>1</v>
      </c>
      <c r="D28" s="45"/>
      <c r="E28" s="46" t="s">
        <v>41</v>
      </c>
      <c r="F28" s="42" t="s">
        <v>148</v>
      </c>
      <c r="G28" s="2"/>
      <c r="H28" s="43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2"/>
      <c r="AA28" s="2"/>
      <c r="AB28" s="2"/>
      <c r="AC28" s="2"/>
      <c r="AD28" s="2"/>
    </row>
    <row r="29" spans="2:30" x14ac:dyDescent="0.3">
      <c r="B29" s="40">
        <v>5</v>
      </c>
      <c r="C29" s="40">
        <v>1</v>
      </c>
      <c r="D29" s="45"/>
      <c r="E29" s="46" t="s">
        <v>40</v>
      </c>
      <c r="F29" s="42" t="s">
        <v>149</v>
      </c>
      <c r="G29" s="2"/>
      <c r="H29" s="43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2"/>
      <c r="AA29" s="2"/>
      <c r="AB29" s="2"/>
      <c r="AC29" s="2"/>
      <c r="AD29" s="2"/>
    </row>
    <row r="30" spans="2:30" x14ac:dyDescent="0.3">
      <c r="B30" s="40">
        <v>6</v>
      </c>
      <c r="C30" s="40">
        <v>0</v>
      </c>
      <c r="D30" s="45"/>
      <c r="E30" s="46"/>
      <c r="F30" s="42" t="s">
        <v>150</v>
      </c>
      <c r="G30" s="2"/>
      <c r="H30" s="43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2"/>
      <c r="AA30" s="2"/>
      <c r="AB30" s="2"/>
      <c r="AC30" s="2"/>
      <c r="AD30" s="2"/>
    </row>
    <row r="31" spans="2:30" x14ac:dyDescent="0.3">
      <c r="B31" s="40">
        <v>7</v>
      </c>
      <c r="C31" s="40">
        <v>0</v>
      </c>
      <c r="D31" s="45"/>
      <c r="E31" s="46" t="s">
        <v>40</v>
      </c>
      <c r="F31" s="42" t="s">
        <v>151</v>
      </c>
      <c r="G31" s="2"/>
      <c r="H31" s="43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2"/>
      <c r="AA31" s="2"/>
      <c r="AB31" s="2"/>
      <c r="AC31" s="2"/>
      <c r="AD31" s="2"/>
    </row>
    <row r="32" spans="2:30" x14ac:dyDescent="0.3">
      <c r="B32" s="40">
        <v>8</v>
      </c>
      <c r="C32" s="40">
        <v>0</v>
      </c>
      <c r="D32" s="45"/>
      <c r="E32" s="46" t="s">
        <v>41</v>
      </c>
      <c r="F32" s="42" t="s">
        <v>152</v>
      </c>
      <c r="G32" s="2"/>
      <c r="H32" s="43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2"/>
      <c r="AA32" s="2"/>
      <c r="AB32" s="2"/>
      <c r="AC32" s="2"/>
      <c r="AD32" s="2"/>
    </row>
    <row r="33" spans="2:30" x14ac:dyDescent="0.3">
      <c r="B33" s="40">
        <v>9</v>
      </c>
      <c r="C33" s="40">
        <v>0</v>
      </c>
      <c r="D33" s="45"/>
      <c r="E33" s="46" t="s">
        <v>41</v>
      </c>
      <c r="F33" s="42" t="s">
        <v>153</v>
      </c>
      <c r="G33" s="2"/>
      <c r="H33" s="43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2"/>
      <c r="AA33" s="2"/>
      <c r="AB33" s="2"/>
      <c r="AC33" s="2"/>
      <c r="AD33" s="2"/>
    </row>
    <row r="34" spans="2:30" x14ac:dyDescent="0.3">
      <c r="B34" s="40">
        <v>10</v>
      </c>
      <c r="C34" s="40">
        <v>0</v>
      </c>
      <c r="D34" s="45"/>
      <c r="E34" s="46" t="s">
        <v>41</v>
      </c>
      <c r="F34" s="42" t="s">
        <v>154</v>
      </c>
      <c r="G34" s="2"/>
      <c r="H34" s="43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2"/>
      <c r="AA34" s="2"/>
      <c r="AB34" s="2"/>
      <c r="AC34" s="2"/>
      <c r="AD34" s="2"/>
    </row>
    <row r="35" spans="2:30" x14ac:dyDescent="0.3">
      <c r="B35" s="40">
        <v>11</v>
      </c>
      <c r="C35" s="40">
        <v>1</v>
      </c>
      <c r="D35" s="45"/>
      <c r="E35" s="46" t="s">
        <v>41</v>
      </c>
      <c r="F35" s="42" t="s">
        <v>155</v>
      </c>
      <c r="G35" s="2"/>
      <c r="H35" s="43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2"/>
      <c r="AA35" s="2"/>
      <c r="AB35" s="2"/>
      <c r="AC35" s="2"/>
      <c r="AD35" s="2"/>
    </row>
    <row r="36" spans="2:30" x14ac:dyDescent="0.3">
      <c r="B36" s="40">
        <v>12</v>
      </c>
      <c r="C36" s="40">
        <v>1</v>
      </c>
      <c r="D36" s="45"/>
      <c r="E36" s="46" t="s">
        <v>40</v>
      </c>
      <c r="F36" s="42" t="s">
        <v>156</v>
      </c>
      <c r="G36" s="2"/>
      <c r="H36" s="43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2"/>
      <c r="AA36" s="2"/>
      <c r="AB36" s="2"/>
      <c r="AC36" s="2"/>
      <c r="AD36" s="2"/>
    </row>
    <row r="37" spans="2:30" x14ac:dyDescent="0.3">
      <c r="B37" s="40">
        <v>13</v>
      </c>
      <c r="C37" s="40">
        <v>0</v>
      </c>
      <c r="D37" s="45"/>
      <c r="E37" s="46" t="s">
        <v>40</v>
      </c>
      <c r="F37" s="42" t="s">
        <v>157</v>
      </c>
      <c r="G37" s="2"/>
      <c r="H37" s="43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2"/>
      <c r="AA37" s="2"/>
      <c r="AB37" s="2"/>
      <c r="AC37" s="2"/>
      <c r="AD37" s="2"/>
    </row>
    <row r="38" spans="2:30" x14ac:dyDescent="0.3">
      <c r="B38" s="40">
        <v>14</v>
      </c>
      <c r="C38" s="40">
        <v>0</v>
      </c>
      <c r="D38" s="45"/>
      <c r="E38" s="46" t="s">
        <v>42</v>
      </c>
      <c r="F38" s="42" t="s">
        <v>158</v>
      </c>
      <c r="G38" s="2"/>
      <c r="H38" s="43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2"/>
      <c r="AA38" s="2"/>
      <c r="AB38" s="2"/>
      <c r="AC38" s="2"/>
      <c r="AD38" s="2"/>
    </row>
    <row r="39" spans="2:30" x14ac:dyDescent="0.3">
      <c r="B39" s="40">
        <v>15</v>
      </c>
      <c r="C39" s="45">
        <v>0</v>
      </c>
      <c r="D39" s="45"/>
      <c r="E39" s="46" t="s">
        <v>40</v>
      </c>
      <c r="F39" s="42" t="s">
        <v>159</v>
      </c>
      <c r="G39" s="2"/>
      <c r="H39" s="43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2"/>
      <c r="AA39" s="2"/>
      <c r="AB39" s="2"/>
      <c r="AC39" s="2"/>
      <c r="AD39" s="2"/>
    </row>
    <row r="40" spans="2:30" x14ac:dyDescent="0.3">
      <c r="B40" s="40">
        <v>16</v>
      </c>
      <c r="C40" s="45">
        <v>0</v>
      </c>
      <c r="D40" s="45"/>
      <c r="E40" s="46" t="s">
        <v>41</v>
      </c>
      <c r="F40" s="42" t="s">
        <v>160</v>
      </c>
      <c r="G40" s="2"/>
      <c r="H40" s="43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2"/>
      <c r="AA40" s="2"/>
      <c r="AB40" s="2"/>
      <c r="AC40" s="2"/>
      <c r="AD40" s="2"/>
    </row>
    <row r="41" spans="2:30" x14ac:dyDescent="0.3">
      <c r="B41" s="40">
        <v>17</v>
      </c>
      <c r="C41" s="45">
        <v>1</v>
      </c>
      <c r="D41" s="45"/>
      <c r="E41" s="46"/>
      <c r="F41" s="42" t="s">
        <v>161</v>
      </c>
      <c r="G41" s="2"/>
      <c r="H41" s="43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2"/>
      <c r="AA41" s="2"/>
      <c r="AB41" s="2"/>
      <c r="AC41" s="2"/>
      <c r="AD41" s="2"/>
    </row>
    <row r="42" spans="2:30" x14ac:dyDescent="0.3">
      <c r="B42" s="40">
        <v>17</v>
      </c>
      <c r="C42" s="45">
        <v>1</v>
      </c>
      <c r="D42" s="45"/>
      <c r="E42" s="46"/>
      <c r="F42" s="42" t="s">
        <v>162</v>
      </c>
      <c r="G42" s="2"/>
      <c r="H42" s="43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2"/>
      <c r="AA42" s="2"/>
      <c r="AB42" s="2"/>
      <c r="AC42" s="2"/>
      <c r="AD42" s="2"/>
    </row>
    <row r="43" spans="2:30" x14ac:dyDescent="0.3">
      <c r="B43" s="40">
        <v>18</v>
      </c>
      <c r="C43" s="45">
        <v>0</v>
      </c>
      <c r="D43" s="45"/>
      <c r="E43" s="46" t="s">
        <v>41</v>
      </c>
      <c r="F43" s="42" t="s">
        <v>163</v>
      </c>
      <c r="G43" s="2"/>
      <c r="H43" s="43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2"/>
      <c r="AA43" s="2"/>
      <c r="AB43" s="2"/>
      <c r="AC43" s="2"/>
      <c r="AD43" s="2"/>
    </row>
    <row r="44" spans="2:30" x14ac:dyDescent="0.3">
      <c r="B44" s="40">
        <v>19</v>
      </c>
      <c r="C44" s="45">
        <v>0</v>
      </c>
      <c r="D44" s="45"/>
      <c r="E44" s="46" t="s">
        <v>41</v>
      </c>
      <c r="F44" s="42" t="s">
        <v>164</v>
      </c>
      <c r="G44" s="2"/>
      <c r="H44" s="43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2"/>
      <c r="AA44" s="2"/>
      <c r="AB44" s="2"/>
      <c r="AC44" s="2"/>
      <c r="AD44" s="2"/>
    </row>
    <row r="45" spans="2:30" x14ac:dyDescent="0.3">
      <c r="B45" s="40">
        <v>20</v>
      </c>
      <c r="C45" s="45">
        <v>1</v>
      </c>
      <c r="D45" s="45"/>
      <c r="E45" s="46" t="s">
        <v>41</v>
      </c>
      <c r="F45" s="42" t="s">
        <v>165</v>
      </c>
      <c r="G45" s="2"/>
      <c r="H45" s="43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2"/>
      <c r="AA45" s="2"/>
      <c r="AB45" s="2"/>
      <c r="AC45" s="2"/>
      <c r="AD45" s="2"/>
    </row>
    <row r="46" spans="2:30" x14ac:dyDescent="0.3">
      <c r="B46" s="40">
        <v>21</v>
      </c>
      <c r="C46" s="45">
        <v>1</v>
      </c>
      <c r="D46" s="45"/>
      <c r="E46" s="46" t="s">
        <v>40</v>
      </c>
      <c r="F46" s="42" t="s">
        <v>166</v>
      </c>
      <c r="G46" s="2"/>
      <c r="H46" s="43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2"/>
      <c r="AA46" s="2"/>
      <c r="AB46" s="2"/>
      <c r="AC46" s="2"/>
      <c r="AD46" s="2"/>
    </row>
    <row r="47" spans="2:30" x14ac:dyDescent="0.3">
      <c r="B47" s="40">
        <v>22</v>
      </c>
      <c r="C47" s="45">
        <v>1</v>
      </c>
      <c r="D47" s="45"/>
      <c r="E47" s="46" t="s">
        <v>40</v>
      </c>
      <c r="F47" s="42" t="s">
        <v>167</v>
      </c>
      <c r="G47" s="2"/>
      <c r="H47" s="43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2"/>
      <c r="AA47" s="2"/>
      <c r="AB47" s="2"/>
      <c r="AC47" s="2"/>
      <c r="AD47" s="2"/>
    </row>
    <row r="48" spans="2:30" x14ac:dyDescent="0.3">
      <c r="B48" s="40">
        <v>24</v>
      </c>
      <c r="C48" s="45">
        <v>0</v>
      </c>
      <c r="D48" s="45"/>
      <c r="E48" s="46" t="s">
        <v>40</v>
      </c>
      <c r="F48" s="42" t="s">
        <v>168</v>
      </c>
      <c r="G48" s="2"/>
      <c r="H48" s="43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2"/>
      <c r="AA48" s="2"/>
      <c r="AB48" s="2"/>
      <c r="AC48" s="2"/>
      <c r="AD48" s="2"/>
    </row>
    <row r="49" spans="2:30" x14ac:dyDescent="0.3">
      <c r="B49" s="40">
        <v>25</v>
      </c>
      <c r="C49" s="45">
        <v>1</v>
      </c>
      <c r="D49" s="45"/>
      <c r="E49" s="46" t="s">
        <v>42</v>
      </c>
      <c r="F49" s="42" t="s">
        <v>169</v>
      </c>
      <c r="G49" s="2"/>
      <c r="H49" s="43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2"/>
      <c r="AA49" s="2"/>
      <c r="AB49" s="2"/>
      <c r="AC49" s="2"/>
      <c r="AD49" s="2"/>
    </row>
    <row r="50" spans="2:30" x14ac:dyDescent="0.3">
      <c r="B50" s="40">
        <v>26</v>
      </c>
      <c r="C50" s="45">
        <v>0</v>
      </c>
      <c r="D50" s="45"/>
      <c r="E50" s="46" t="s">
        <v>43</v>
      </c>
      <c r="F50" s="42" t="s">
        <v>170</v>
      </c>
      <c r="G50" s="2"/>
      <c r="H50" s="43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2"/>
      <c r="AA50" s="2"/>
      <c r="AB50" s="2"/>
      <c r="AC50" s="2"/>
      <c r="AD50" s="2"/>
    </row>
    <row r="51" spans="2:30" x14ac:dyDescent="0.3">
      <c r="B51" s="40">
        <v>27</v>
      </c>
      <c r="C51" s="45">
        <v>1</v>
      </c>
      <c r="D51" s="45"/>
      <c r="E51" s="46" t="s">
        <v>41</v>
      </c>
      <c r="F51" s="42" t="s">
        <v>171</v>
      </c>
      <c r="G51" s="2"/>
      <c r="H51" s="43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2"/>
      <c r="AA51" s="2"/>
      <c r="AB51" s="2"/>
      <c r="AC51" s="2"/>
      <c r="AD51" s="2"/>
    </row>
    <row r="52" spans="2:30" x14ac:dyDescent="0.3">
      <c r="B52" s="40">
        <v>28</v>
      </c>
      <c r="C52" s="45">
        <v>1</v>
      </c>
      <c r="D52" s="45"/>
      <c r="E52" s="46" t="s">
        <v>41</v>
      </c>
      <c r="F52" s="42" t="s">
        <v>172</v>
      </c>
      <c r="G52" s="2"/>
      <c r="H52" s="43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2"/>
      <c r="AA52" s="2"/>
      <c r="AB52" s="2"/>
      <c r="AC52" s="2"/>
      <c r="AD52" s="2"/>
    </row>
    <row r="53" spans="2:30" x14ac:dyDescent="0.3">
      <c r="B53" s="40">
        <v>29</v>
      </c>
      <c r="C53" s="45">
        <v>1</v>
      </c>
      <c r="D53" s="45"/>
      <c r="E53" s="46" t="s">
        <v>41</v>
      </c>
      <c r="F53" s="42" t="s">
        <v>173</v>
      </c>
      <c r="G53" s="2"/>
      <c r="H53" s="43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2"/>
      <c r="AA53" s="2"/>
      <c r="AB53" s="2"/>
      <c r="AC53" s="2"/>
      <c r="AD53" s="2"/>
    </row>
    <row r="54" spans="2:30" x14ac:dyDescent="0.3">
      <c r="B54" s="40">
        <v>30</v>
      </c>
      <c r="C54" s="45">
        <v>1</v>
      </c>
      <c r="D54" s="45"/>
      <c r="E54" s="46" t="s">
        <v>41</v>
      </c>
      <c r="F54" s="42" t="s">
        <v>174</v>
      </c>
      <c r="G54" s="2"/>
      <c r="H54" s="43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2"/>
      <c r="AA54" s="2"/>
      <c r="AB54" s="2"/>
      <c r="AC54" s="2"/>
      <c r="AD54" s="2"/>
    </row>
    <row r="55" spans="2:30" x14ac:dyDescent="0.3">
      <c r="B55" s="40">
        <v>31</v>
      </c>
      <c r="C55" s="45">
        <v>1</v>
      </c>
      <c r="D55" s="45"/>
      <c r="E55" s="46" t="s">
        <v>40</v>
      </c>
      <c r="F55" s="42" t="s">
        <v>175</v>
      </c>
      <c r="G55" s="2"/>
      <c r="H55" s="43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2"/>
      <c r="AA55" s="2"/>
      <c r="AB55" s="2"/>
      <c r="AC55" s="2"/>
      <c r="AD55" s="2"/>
    </row>
    <row r="56" spans="2:30" x14ac:dyDescent="0.3">
      <c r="B56" s="40">
        <v>32</v>
      </c>
      <c r="C56" s="45">
        <v>0</v>
      </c>
      <c r="D56" s="45"/>
      <c r="E56" s="46" t="s">
        <v>41</v>
      </c>
      <c r="F56" s="42" t="s">
        <v>176</v>
      </c>
      <c r="G56" s="2"/>
      <c r="H56" s="43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2"/>
      <c r="AA56" s="2"/>
      <c r="AB56" s="2"/>
      <c r="AC56" s="2"/>
      <c r="AD56" s="2"/>
    </row>
    <row r="57" spans="2:30" x14ac:dyDescent="0.3">
      <c r="B57" s="40">
        <v>33</v>
      </c>
      <c r="C57" s="45">
        <v>0</v>
      </c>
      <c r="D57" s="45"/>
      <c r="E57" s="46" t="s">
        <v>41</v>
      </c>
      <c r="F57" s="42" t="s">
        <v>177</v>
      </c>
      <c r="G57" s="2"/>
      <c r="H57" s="43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2"/>
      <c r="AA57" s="2"/>
      <c r="AB57" s="2"/>
      <c r="AC57" s="2"/>
      <c r="AD57" s="2"/>
    </row>
    <row r="58" spans="2:30" x14ac:dyDescent="0.3">
      <c r="B58" s="40">
        <v>34</v>
      </c>
      <c r="C58" s="45">
        <v>1</v>
      </c>
      <c r="D58" s="45"/>
      <c r="E58" s="46" t="s">
        <v>41</v>
      </c>
      <c r="F58" s="42" t="s">
        <v>178</v>
      </c>
      <c r="G58" s="2"/>
      <c r="H58" s="43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2"/>
      <c r="AA58" s="2"/>
      <c r="AB58" s="2"/>
      <c r="AC58" s="2"/>
      <c r="AD58" s="2"/>
    </row>
    <row r="59" spans="2:30" x14ac:dyDescent="0.3">
      <c r="B59" s="40">
        <v>35</v>
      </c>
      <c r="C59" s="45">
        <v>0</v>
      </c>
      <c r="D59" s="45"/>
      <c r="E59" s="46" t="s">
        <v>40</v>
      </c>
      <c r="F59" s="42" t="s">
        <v>179</v>
      </c>
      <c r="G59" s="2"/>
      <c r="H59" s="43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2"/>
      <c r="AA59" s="2"/>
      <c r="AB59" s="2"/>
      <c r="AC59" s="2"/>
      <c r="AD59" s="2"/>
    </row>
    <row r="60" spans="2:30" x14ac:dyDescent="0.3">
      <c r="B60" s="40">
        <v>36</v>
      </c>
      <c r="C60" s="45">
        <v>1</v>
      </c>
      <c r="D60" s="45"/>
      <c r="E60" s="46" t="s">
        <v>41</v>
      </c>
      <c r="F60" s="42" t="s">
        <v>180</v>
      </c>
      <c r="G60" s="2"/>
      <c r="H60" s="43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2"/>
      <c r="AA60" s="2"/>
      <c r="AB60" s="2"/>
      <c r="AC60" s="2"/>
      <c r="AD60" s="2"/>
    </row>
    <row r="61" spans="2:30" x14ac:dyDescent="0.3">
      <c r="B61" s="50">
        <v>37</v>
      </c>
      <c r="C61" s="51">
        <v>0</v>
      </c>
      <c r="D61" s="51"/>
      <c r="E61" s="46" t="s">
        <v>40</v>
      </c>
      <c r="F61" s="42" t="s">
        <v>181</v>
      </c>
      <c r="G61" s="2"/>
      <c r="H61" s="43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2"/>
      <c r="AA61" s="2"/>
      <c r="AB61" s="2"/>
      <c r="AC61" s="2"/>
      <c r="AD61" s="2"/>
    </row>
    <row r="62" spans="2:30" x14ac:dyDescent="0.3">
      <c r="B62" s="40">
        <v>38</v>
      </c>
      <c r="C62" s="40">
        <v>1</v>
      </c>
      <c r="D62" s="40"/>
      <c r="E62" s="46" t="s">
        <v>40</v>
      </c>
      <c r="F62" s="42" t="s">
        <v>182</v>
      </c>
      <c r="G62" s="2"/>
      <c r="H62" s="43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2"/>
      <c r="AA62" s="2"/>
      <c r="AB62" s="2"/>
      <c r="AC62" s="2"/>
      <c r="AD62" s="2"/>
    </row>
    <row r="63" spans="2:30" x14ac:dyDescent="0.3">
      <c r="B63" s="40">
        <v>39</v>
      </c>
      <c r="C63" s="45">
        <v>0</v>
      </c>
      <c r="D63" s="45"/>
      <c r="E63" s="46" t="s">
        <v>41</v>
      </c>
      <c r="F63" s="42" t="s">
        <v>183</v>
      </c>
      <c r="G63" s="2"/>
      <c r="H63" s="43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2"/>
      <c r="AA63" s="2"/>
      <c r="AB63" s="2"/>
      <c r="AC63" s="2"/>
      <c r="AD63" s="2"/>
    </row>
    <row r="64" spans="2:30" x14ac:dyDescent="0.3">
      <c r="B64" s="40">
        <v>40</v>
      </c>
      <c r="C64" s="45">
        <v>0</v>
      </c>
      <c r="D64" s="45"/>
      <c r="E64" s="46" t="s">
        <v>40</v>
      </c>
      <c r="F64" s="42" t="s">
        <v>184</v>
      </c>
      <c r="G64" s="2"/>
      <c r="H64" s="43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2"/>
      <c r="AA64" s="2"/>
      <c r="AB64" s="2"/>
      <c r="AC64" s="2"/>
      <c r="AD64" s="2"/>
    </row>
    <row r="65" spans="2:30" x14ac:dyDescent="0.3">
      <c r="B65" s="40">
        <v>41</v>
      </c>
      <c r="C65" s="45">
        <v>1</v>
      </c>
      <c r="D65" s="45"/>
      <c r="E65" s="46" t="s">
        <v>41</v>
      </c>
      <c r="F65" s="42" t="s">
        <v>185</v>
      </c>
      <c r="G65" s="2"/>
      <c r="H65" s="43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2"/>
      <c r="AA65" s="2"/>
      <c r="AB65" s="2"/>
      <c r="AC65" s="2"/>
      <c r="AD65" s="2"/>
    </row>
    <row r="66" spans="2:30" x14ac:dyDescent="0.3">
      <c r="B66" s="40">
        <v>42</v>
      </c>
      <c r="C66" s="45">
        <v>1</v>
      </c>
      <c r="D66" s="45"/>
      <c r="E66" s="46" t="s">
        <v>41</v>
      </c>
      <c r="F66" s="42" t="s">
        <v>186</v>
      </c>
      <c r="G66" s="2"/>
      <c r="H66" s="43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2"/>
      <c r="AA66" s="2"/>
      <c r="AB66" s="2"/>
      <c r="AC66" s="2"/>
      <c r="AD66" s="2"/>
    </row>
    <row r="67" spans="2:30" x14ac:dyDescent="0.3">
      <c r="B67" s="40">
        <v>43</v>
      </c>
      <c r="C67" s="45">
        <v>1</v>
      </c>
      <c r="D67" s="45"/>
      <c r="E67" s="46" t="s">
        <v>41</v>
      </c>
      <c r="F67" s="42" t="s">
        <v>187</v>
      </c>
      <c r="G67" s="2"/>
      <c r="H67" s="43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2"/>
      <c r="AA67" s="2"/>
      <c r="AB67" s="2"/>
      <c r="AC67" s="2"/>
      <c r="AD67" s="2"/>
    </row>
    <row r="68" spans="2:30" x14ac:dyDescent="0.3">
      <c r="B68" s="40">
        <v>44</v>
      </c>
      <c r="C68" s="45">
        <v>1</v>
      </c>
      <c r="D68" s="45"/>
      <c r="E68" s="46" t="s">
        <v>40</v>
      </c>
      <c r="F68" s="42" t="s">
        <v>188</v>
      </c>
      <c r="G68" s="2"/>
      <c r="H68" s="43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2"/>
      <c r="AA68" s="2"/>
      <c r="AB68" s="2"/>
      <c r="AC68" s="2"/>
      <c r="AD68" s="2"/>
    </row>
    <row r="69" spans="2:30" x14ac:dyDescent="0.3">
      <c r="B69" s="40">
        <v>45</v>
      </c>
      <c r="C69" s="45">
        <v>1</v>
      </c>
      <c r="D69" s="45"/>
      <c r="E69" s="46"/>
      <c r="F69" s="42" t="s">
        <v>189</v>
      </c>
      <c r="G69" s="2"/>
      <c r="H69" s="43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2"/>
      <c r="AA69" s="2"/>
      <c r="AB69" s="2"/>
      <c r="AC69" s="2"/>
      <c r="AD69" s="2"/>
    </row>
    <row r="70" spans="2:30" x14ac:dyDescent="0.3">
      <c r="B70" s="40">
        <v>47</v>
      </c>
      <c r="C70" s="45">
        <v>1</v>
      </c>
      <c r="D70" s="45"/>
      <c r="E70" s="46" t="s">
        <v>41</v>
      </c>
      <c r="F70" s="42" t="s">
        <v>190</v>
      </c>
      <c r="G70" s="2"/>
      <c r="H70" s="43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2"/>
      <c r="AA70" s="2"/>
      <c r="AB70" s="2"/>
      <c r="AC70" s="2"/>
      <c r="AD70" s="2"/>
    </row>
    <row r="71" spans="2:30" x14ac:dyDescent="0.3">
      <c r="B71" s="40">
        <v>48</v>
      </c>
      <c r="C71" s="45">
        <v>1</v>
      </c>
      <c r="D71" s="45"/>
      <c r="E71" s="46" t="s">
        <v>41</v>
      </c>
      <c r="F71" s="42" t="s">
        <v>191</v>
      </c>
      <c r="G71" s="2"/>
      <c r="H71" s="43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2"/>
      <c r="AA71" s="2"/>
      <c r="AB71" s="2"/>
      <c r="AC71" s="2"/>
      <c r="AD71" s="2"/>
    </row>
    <row r="72" spans="2:30" x14ac:dyDescent="0.3">
      <c r="B72" s="40">
        <v>49</v>
      </c>
      <c r="C72" s="45">
        <v>1</v>
      </c>
      <c r="D72" s="45"/>
      <c r="E72" s="46" t="s">
        <v>41</v>
      </c>
      <c r="F72" s="42" t="s">
        <v>192</v>
      </c>
      <c r="G72" s="2"/>
      <c r="H72" s="43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2"/>
      <c r="AA72" s="2"/>
      <c r="AB72" s="2"/>
      <c r="AC72" s="2"/>
      <c r="AD72" s="2"/>
    </row>
    <row r="73" spans="2:30" x14ac:dyDescent="0.3">
      <c r="B73" s="40">
        <v>50</v>
      </c>
      <c r="C73" s="45">
        <v>0</v>
      </c>
      <c r="D73" s="45"/>
      <c r="E73" s="46" t="s">
        <v>41</v>
      </c>
      <c r="F73" s="42" t="s">
        <v>193</v>
      </c>
      <c r="G73" s="2"/>
      <c r="H73" s="43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2"/>
      <c r="AA73" s="2"/>
      <c r="AB73" s="2"/>
      <c r="AC73" s="2"/>
      <c r="AD73" s="2"/>
    </row>
    <row r="74" spans="2:30" x14ac:dyDescent="0.3">
      <c r="B74" s="40">
        <v>51</v>
      </c>
      <c r="C74" s="45">
        <v>0</v>
      </c>
      <c r="D74" s="45"/>
      <c r="E74" s="46" t="s">
        <v>41</v>
      </c>
      <c r="F74" s="42" t="s">
        <v>194</v>
      </c>
      <c r="G74" s="2"/>
      <c r="H74" s="43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2"/>
      <c r="AA74" s="2"/>
      <c r="AB74" s="2"/>
      <c r="AC74" s="2"/>
      <c r="AD74" s="2"/>
    </row>
    <row r="75" spans="2:30" x14ac:dyDescent="0.3">
      <c r="B75" s="40">
        <v>52</v>
      </c>
      <c r="C75" s="45">
        <v>0</v>
      </c>
      <c r="D75" s="45"/>
      <c r="E75" s="46" t="s">
        <v>41</v>
      </c>
      <c r="F75" s="42" t="s">
        <v>195</v>
      </c>
      <c r="G75" s="2"/>
      <c r="H75" s="43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2"/>
      <c r="AA75" s="2"/>
      <c r="AB75" s="2"/>
      <c r="AC75" s="2"/>
      <c r="AD75" s="2"/>
    </row>
    <row r="76" spans="2:30" x14ac:dyDescent="0.3">
      <c r="B76" s="40">
        <v>53</v>
      </c>
      <c r="C76" s="45">
        <v>1</v>
      </c>
      <c r="D76" s="45"/>
      <c r="E76" s="46" t="s">
        <v>41</v>
      </c>
      <c r="F76" s="42" t="s">
        <v>196</v>
      </c>
      <c r="G76" s="2"/>
      <c r="H76" s="43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2"/>
      <c r="AA76" s="2"/>
      <c r="AB76" s="2"/>
      <c r="AC76" s="2"/>
      <c r="AD76" s="2"/>
    </row>
    <row r="77" spans="2:30" x14ac:dyDescent="0.3">
      <c r="B77" s="40">
        <v>54</v>
      </c>
      <c r="C77" s="45">
        <v>1</v>
      </c>
      <c r="D77" s="45"/>
      <c r="E77" s="46" t="s">
        <v>41</v>
      </c>
      <c r="F77" s="42" t="s">
        <v>197</v>
      </c>
      <c r="G77" s="2"/>
      <c r="H77" s="43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2"/>
      <c r="AA77" s="2"/>
      <c r="AB77" s="2"/>
      <c r="AC77" s="2"/>
      <c r="AD77" s="2"/>
    </row>
    <row r="78" spans="2:30" x14ac:dyDescent="0.3">
      <c r="B78" s="40">
        <v>55</v>
      </c>
      <c r="C78" s="45">
        <v>1</v>
      </c>
      <c r="D78" s="45"/>
      <c r="E78" s="46" t="s">
        <v>41</v>
      </c>
      <c r="F78" s="42" t="s">
        <v>198</v>
      </c>
      <c r="G78" s="2"/>
      <c r="H78" s="43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2"/>
      <c r="AA78" s="2"/>
      <c r="AB78" s="2"/>
      <c r="AC78" s="2"/>
      <c r="AD78" s="2"/>
    </row>
    <row r="79" spans="2:30" x14ac:dyDescent="0.3">
      <c r="B79" s="40">
        <v>56</v>
      </c>
      <c r="C79" s="45">
        <v>0</v>
      </c>
      <c r="D79" s="45"/>
      <c r="E79" s="46" t="s">
        <v>40</v>
      </c>
      <c r="F79" s="42" t="s">
        <v>199</v>
      </c>
      <c r="G79" s="2"/>
      <c r="H79" s="43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2"/>
      <c r="AA79" s="2"/>
      <c r="AB79" s="2"/>
      <c r="AC79" s="2"/>
      <c r="AD79" s="2"/>
    </row>
    <row r="80" spans="2:30" x14ac:dyDescent="0.3">
      <c r="B80" s="40">
        <v>57</v>
      </c>
      <c r="C80" s="45">
        <v>1</v>
      </c>
      <c r="D80" s="45"/>
      <c r="E80" s="46" t="s">
        <v>41</v>
      </c>
      <c r="F80" s="42" t="s">
        <v>200</v>
      </c>
      <c r="G80" s="2"/>
      <c r="H80" s="43"/>
      <c r="I80" s="47"/>
      <c r="J80" s="48"/>
      <c r="K80" s="48"/>
      <c r="L80" s="48"/>
      <c r="M80" s="48"/>
      <c r="N80" s="48"/>
      <c r="O80" s="48"/>
      <c r="P80" s="48"/>
      <c r="Q80" s="48"/>
      <c r="R80" s="48"/>
      <c r="S80" s="2"/>
      <c r="AA80" s="2"/>
      <c r="AB80" s="2"/>
      <c r="AC80" s="2"/>
      <c r="AD80" s="2"/>
    </row>
    <row r="81" spans="2:30" x14ac:dyDescent="0.3">
      <c r="B81" s="40">
        <v>58</v>
      </c>
      <c r="C81" s="45">
        <v>1</v>
      </c>
      <c r="D81" s="45"/>
      <c r="E81" s="46" t="s">
        <v>41</v>
      </c>
      <c r="F81" s="42" t="s">
        <v>201</v>
      </c>
      <c r="G81" s="2"/>
      <c r="H81" s="43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2"/>
      <c r="AA81" s="2"/>
      <c r="AB81" s="2"/>
      <c r="AC81" s="2"/>
      <c r="AD81" s="2"/>
    </row>
    <row r="82" spans="2:30" x14ac:dyDescent="0.3">
      <c r="B82" s="40">
        <v>59</v>
      </c>
      <c r="C82" s="45">
        <v>0</v>
      </c>
      <c r="D82" s="45"/>
      <c r="E82" s="46" t="s">
        <v>41</v>
      </c>
      <c r="F82" s="42" t="s">
        <v>202</v>
      </c>
      <c r="G82" s="2"/>
      <c r="H82" s="43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2"/>
      <c r="AA82" s="2"/>
      <c r="AB82" s="2"/>
      <c r="AC82" s="2"/>
      <c r="AD82" s="2"/>
    </row>
    <row r="83" spans="2:30" x14ac:dyDescent="0.3">
      <c r="B83" s="40">
        <v>60</v>
      </c>
      <c r="C83" s="45">
        <v>1</v>
      </c>
      <c r="D83" s="45"/>
      <c r="E83" s="46" t="s">
        <v>40</v>
      </c>
      <c r="F83" s="42" t="s">
        <v>203</v>
      </c>
      <c r="G83" s="2"/>
      <c r="H83" s="43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2"/>
      <c r="AA83" s="2"/>
      <c r="AB83" s="2"/>
      <c r="AC83" s="2"/>
      <c r="AD83" s="2"/>
    </row>
    <row r="84" spans="2:30" x14ac:dyDescent="0.3">
      <c r="B84" s="40">
        <v>61</v>
      </c>
      <c r="C84" s="45">
        <v>0</v>
      </c>
      <c r="D84" s="45"/>
      <c r="E84" s="46" t="s">
        <v>41</v>
      </c>
      <c r="F84" s="42" t="s">
        <v>204</v>
      </c>
      <c r="G84" s="2"/>
      <c r="H84" s="43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2"/>
      <c r="AA84" s="2"/>
      <c r="AB84" s="2"/>
      <c r="AC84" s="2"/>
      <c r="AD84" s="2"/>
    </row>
    <row r="85" spans="2:30" x14ac:dyDescent="0.3">
      <c r="B85" s="40">
        <v>62</v>
      </c>
      <c r="C85" s="40">
        <v>0</v>
      </c>
      <c r="D85" s="40"/>
      <c r="E85" s="46" t="s">
        <v>41</v>
      </c>
      <c r="F85" s="42" t="s">
        <v>205</v>
      </c>
      <c r="G85" s="2"/>
      <c r="H85" s="43"/>
      <c r="I85" s="52"/>
      <c r="J85" s="47"/>
      <c r="K85" s="52"/>
      <c r="L85" s="52"/>
      <c r="M85" s="52"/>
      <c r="N85" s="52"/>
      <c r="O85" s="52"/>
      <c r="P85" s="52"/>
      <c r="Q85" s="52"/>
      <c r="R85" s="52"/>
      <c r="S85" s="2"/>
      <c r="AA85" s="2"/>
      <c r="AB85" s="2"/>
      <c r="AC85" s="2"/>
      <c r="AD85" s="2"/>
    </row>
    <row r="86" spans="2:30" x14ac:dyDescent="0.3">
      <c r="B86" s="46" t="s">
        <v>44</v>
      </c>
      <c r="C86" s="40">
        <v>1</v>
      </c>
      <c r="D86" s="40"/>
      <c r="E86" s="46" t="s">
        <v>40</v>
      </c>
      <c r="F86" s="42" t="s">
        <v>206</v>
      </c>
      <c r="G86" s="2"/>
      <c r="H86" s="43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2"/>
      <c r="AA86" s="2"/>
      <c r="AB86" s="2"/>
      <c r="AC86" s="2"/>
      <c r="AD86" s="2"/>
    </row>
    <row r="87" spans="2:30" x14ac:dyDescent="0.3">
      <c r="B87" s="46" t="s">
        <v>45</v>
      </c>
      <c r="C87" s="50"/>
      <c r="D87" s="50"/>
      <c r="E87" s="46"/>
      <c r="F87" s="42" t="s">
        <v>207</v>
      </c>
      <c r="G87" s="2"/>
      <c r="H87" s="43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2"/>
      <c r="AA87" s="2"/>
      <c r="AB87" s="2"/>
      <c r="AC87" s="2"/>
      <c r="AD87" s="2"/>
    </row>
    <row r="88" spans="2:30" x14ac:dyDescent="0.3">
      <c r="B88" s="46" t="s">
        <v>46</v>
      </c>
      <c r="C88" s="50"/>
      <c r="D88" s="50"/>
      <c r="E88" s="46"/>
      <c r="F88" s="42" t="s">
        <v>208</v>
      </c>
      <c r="G88" s="2"/>
      <c r="H88" s="43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2"/>
      <c r="AA88" s="2"/>
      <c r="AB88" s="2"/>
      <c r="AC88" s="2"/>
      <c r="AD88" s="2"/>
    </row>
    <row r="89" spans="2:30" x14ac:dyDescent="0.3">
      <c r="B89" s="46"/>
      <c r="C89" s="50"/>
      <c r="D89" s="50"/>
      <c r="E89" s="46"/>
      <c r="F89" s="42" t="s">
        <v>209</v>
      </c>
      <c r="G89" s="2"/>
      <c r="H89" s="43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2"/>
      <c r="AA89" s="2"/>
      <c r="AB89" s="2"/>
      <c r="AC89" s="2"/>
      <c r="AD89" s="2"/>
    </row>
    <row r="90" spans="2:30" x14ac:dyDescent="0.3">
      <c r="B90" s="46">
        <v>45</v>
      </c>
      <c r="C90" s="50">
        <v>1</v>
      </c>
      <c r="D90" s="50"/>
      <c r="E90" s="46"/>
      <c r="F90" s="42" t="s">
        <v>210</v>
      </c>
      <c r="G90" s="2"/>
      <c r="H90" s="43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2"/>
      <c r="AA90" s="2"/>
      <c r="AB90" s="2"/>
      <c r="AC90" s="2"/>
      <c r="AD90" s="2"/>
    </row>
    <row r="91" spans="2:30" x14ac:dyDescent="0.3">
      <c r="B91" s="46"/>
      <c r="C91" s="50"/>
      <c r="D91" s="50"/>
      <c r="E91" s="46"/>
      <c r="F91" s="42" t="s">
        <v>211</v>
      </c>
      <c r="G91" s="2"/>
      <c r="H91" s="43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2"/>
      <c r="AA91" s="2"/>
      <c r="AB91" s="2"/>
      <c r="AC91" s="2"/>
      <c r="AD91" s="2"/>
    </row>
    <row r="92" spans="2:30" x14ac:dyDescent="0.3">
      <c r="B92" s="46"/>
      <c r="C92" s="50"/>
      <c r="D92" s="50"/>
      <c r="E92" s="46"/>
      <c r="F92" s="42" t="s">
        <v>212</v>
      </c>
      <c r="G92" s="2"/>
      <c r="H92" s="43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2"/>
      <c r="AA92" s="2"/>
      <c r="AB92" s="2"/>
      <c r="AC92" s="2"/>
      <c r="AD92" s="2"/>
    </row>
    <row r="93" spans="2:30" x14ac:dyDescent="0.3">
      <c r="B93" s="46" t="s">
        <v>47</v>
      </c>
      <c r="C93" s="50">
        <v>0</v>
      </c>
      <c r="D93" s="50"/>
      <c r="E93" s="46" t="s">
        <v>40</v>
      </c>
      <c r="F93" s="42" t="s">
        <v>213</v>
      </c>
      <c r="G93" s="2"/>
      <c r="H93" s="43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2"/>
      <c r="AA93" s="2"/>
      <c r="AB93" s="2"/>
      <c r="AC93" s="2"/>
      <c r="AD93" s="2"/>
    </row>
    <row r="94" spans="2:30" x14ac:dyDescent="0.3">
      <c r="B94" s="46" t="s">
        <v>48</v>
      </c>
      <c r="C94" s="50">
        <v>0</v>
      </c>
      <c r="D94" s="50"/>
      <c r="E94" s="46" t="s">
        <v>41</v>
      </c>
      <c r="F94" s="42" t="s">
        <v>214</v>
      </c>
      <c r="G94" s="2"/>
      <c r="H94" s="43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2"/>
      <c r="AA94" s="2"/>
      <c r="AB94" s="2"/>
      <c r="AC94" s="2"/>
      <c r="AD94" s="2"/>
    </row>
    <row r="95" spans="2:30" x14ac:dyDescent="0.3">
      <c r="B95" s="46" t="s">
        <v>49</v>
      </c>
      <c r="C95" s="50">
        <v>0</v>
      </c>
      <c r="D95" s="50"/>
      <c r="E95" s="46"/>
      <c r="F95" s="42" t="s">
        <v>215</v>
      </c>
      <c r="G95" s="2"/>
      <c r="H95" s="43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2"/>
      <c r="AA95" s="2"/>
      <c r="AB95" s="2"/>
      <c r="AC95" s="2"/>
      <c r="AD95" s="2"/>
    </row>
    <row r="96" spans="2:30" x14ac:dyDescent="0.3">
      <c r="B96" s="46" t="s">
        <v>50</v>
      </c>
      <c r="C96" s="50">
        <v>0</v>
      </c>
      <c r="D96" s="50"/>
      <c r="E96" s="46"/>
      <c r="F96" s="42" t="s">
        <v>216</v>
      </c>
      <c r="G96" s="2"/>
      <c r="H96" s="43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2"/>
      <c r="AA96" s="2"/>
      <c r="AB96" s="2"/>
      <c r="AC96" s="2"/>
      <c r="AD96" s="2"/>
    </row>
    <row r="97" spans="2:30" x14ac:dyDescent="0.3">
      <c r="B97" s="46" t="s">
        <v>51</v>
      </c>
      <c r="C97" s="50">
        <v>0</v>
      </c>
      <c r="D97" s="50"/>
      <c r="E97" s="46"/>
      <c r="F97" s="42" t="s">
        <v>217</v>
      </c>
      <c r="G97" s="2"/>
      <c r="H97" s="43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2"/>
      <c r="AA97" s="2"/>
      <c r="AB97" s="2"/>
      <c r="AC97" s="2"/>
      <c r="AD97" s="2"/>
    </row>
    <row r="98" spans="2:30" x14ac:dyDescent="0.3">
      <c r="B98" s="46"/>
      <c r="C98" s="50"/>
      <c r="D98" s="50"/>
      <c r="E98" s="46"/>
      <c r="F98" s="42" t="s">
        <v>218</v>
      </c>
      <c r="G98" s="2"/>
      <c r="H98" s="43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2"/>
      <c r="AA98" s="2"/>
      <c r="AB98" s="2"/>
      <c r="AC98" s="2"/>
      <c r="AD98" s="2"/>
    </row>
    <row r="99" spans="2:30" x14ac:dyDescent="0.3">
      <c r="B99" s="46"/>
      <c r="C99" s="50"/>
      <c r="D99" s="50"/>
      <c r="E99" s="46"/>
      <c r="F99" s="42" t="s">
        <v>219</v>
      </c>
      <c r="G99" s="2"/>
      <c r="H99" s="43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2"/>
      <c r="AA99" s="2"/>
      <c r="AB99" s="2"/>
      <c r="AC99" s="2"/>
      <c r="AD99" s="2"/>
    </row>
    <row r="100" spans="2:30" x14ac:dyDescent="0.3">
      <c r="B100" s="46"/>
      <c r="C100" s="50"/>
      <c r="D100" s="50"/>
      <c r="E100" s="46"/>
      <c r="F100" s="42" t="s">
        <v>220</v>
      </c>
      <c r="G100" s="2"/>
      <c r="H100" s="43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2"/>
      <c r="AA100" s="2"/>
      <c r="AB100" s="2"/>
      <c r="AC100" s="2"/>
      <c r="AD100" s="2"/>
    </row>
    <row r="101" spans="2:30" x14ac:dyDescent="0.3">
      <c r="B101" s="46"/>
      <c r="C101" s="50"/>
      <c r="D101" s="50"/>
      <c r="E101" s="46"/>
      <c r="F101" s="42" t="s">
        <v>221</v>
      </c>
      <c r="G101" s="2"/>
      <c r="H101" s="43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2"/>
      <c r="AA101" s="2"/>
      <c r="AB101" s="2"/>
      <c r="AC101" s="2"/>
      <c r="AD101" s="2"/>
    </row>
    <row r="102" spans="2:30" x14ac:dyDescent="0.3">
      <c r="B102" s="46"/>
      <c r="C102" s="50"/>
      <c r="D102" s="50"/>
      <c r="E102" s="46"/>
      <c r="F102" s="42" t="s">
        <v>222</v>
      </c>
      <c r="G102" s="2"/>
      <c r="H102" s="43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2"/>
      <c r="AA102" s="2"/>
      <c r="AB102" s="2"/>
      <c r="AC102" s="2"/>
      <c r="AD102" s="2"/>
    </row>
    <row r="103" spans="2:30" x14ac:dyDescent="0.3">
      <c r="B103" s="46"/>
      <c r="C103" s="53"/>
      <c r="D103" s="53"/>
      <c r="E103" s="46"/>
      <c r="F103" s="42" t="s">
        <v>223</v>
      </c>
      <c r="G103" s="2"/>
      <c r="H103" s="43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2"/>
      <c r="AA103" s="2"/>
      <c r="AB103" s="2"/>
      <c r="AC103" s="2"/>
      <c r="AD103" s="2"/>
    </row>
    <row r="104" spans="2:30" x14ac:dyDescent="0.3">
      <c r="B104" s="46"/>
      <c r="C104" s="53"/>
      <c r="D104" s="53"/>
      <c r="E104" s="46"/>
      <c r="F104" s="42" t="s">
        <v>224</v>
      </c>
      <c r="G104" s="2"/>
      <c r="H104" s="43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2"/>
      <c r="AA104" s="2"/>
      <c r="AB104" s="2"/>
      <c r="AC104" s="2"/>
      <c r="AD104" s="2"/>
    </row>
    <row r="105" spans="2:30" x14ac:dyDescent="0.3">
      <c r="B105" s="46"/>
      <c r="C105" s="53"/>
      <c r="D105" s="53"/>
      <c r="E105" s="46"/>
      <c r="F105" s="42" t="s">
        <v>225</v>
      </c>
      <c r="G105" s="2"/>
      <c r="H105" s="43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2"/>
      <c r="AA105" s="2"/>
      <c r="AB105" s="2"/>
      <c r="AC105" s="2"/>
      <c r="AD105" s="2"/>
    </row>
    <row r="106" spans="2:30" x14ac:dyDescent="0.3">
      <c r="B106" s="46"/>
      <c r="C106" s="53"/>
      <c r="D106" s="53"/>
      <c r="E106" s="46"/>
      <c r="F106" s="42" t="s">
        <v>226</v>
      </c>
      <c r="G106" s="2"/>
      <c r="H106" s="43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2"/>
      <c r="AA106" s="2"/>
      <c r="AB106" s="2"/>
      <c r="AC106" s="2"/>
      <c r="AD106" s="2"/>
    </row>
    <row r="107" spans="2:30" x14ac:dyDescent="0.3">
      <c r="B107" s="46"/>
      <c r="C107" s="53"/>
      <c r="D107" s="53"/>
      <c r="E107" s="46"/>
      <c r="F107" s="42" t="s">
        <v>227</v>
      </c>
      <c r="G107" s="2"/>
      <c r="H107" s="43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2"/>
      <c r="AA107" s="2"/>
      <c r="AB107" s="2"/>
      <c r="AC107" s="2"/>
      <c r="AD107" s="2"/>
    </row>
    <row r="108" spans="2:30" x14ac:dyDescent="0.3">
      <c r="B108" s="46"/>
      <c r="C108" s="53"/>
      <c r="D108" s="53"/>
      <c r="E108" s="46"/>
      <c r="F108" s="42" t="s">
        <v>228</v>
      </c>
      <c r="G108" s="2"/>
      <c r="H108" s="43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2"/>
      <c r="AA108" s="2"/>
      <c r="AB108" s="2"/>
      <c r="AC108" s="2"/>
      <c r="AD108" s="2"/>
    </row>
    <row r="109" spans="2:30" x14ac:dyDescent="0.3">
      <c r="B109" s="46"/>
      <c r="C109" s="53"/>
      <c r="D109" s="53"/>
      <c r="E109" s="46"/>
      <c r="F109" s="42" t="s">
        <v>229</v>
      </c>
      <c r="G109" s="2"/>
      <c r="H109" s="43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2"/>
      <c r="AA109" s="2"/>
      <c r="AB109" s="2"/>
      <c r="AC109" s="2"/>
      <c r="AD109" s="2"/>
    </row>
    <row r="110" spans="2:30" x14ac:dyDescent="0.3">
      <c r="B110" s="46"/>
      <c r="C110" s="53"/>
      <c r="D110" s="53"/>
      <c r="E110" s="46"/>
      <c r="F110" s="42" t="s">
        <v>230</v>
      </c>
      <c r="G110" s="2"/>
      <c r="H110" s="43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2"/>
      <c r="AA110" s="2"/>
      <c r="AB110" s="2"/>
      <c r="AC110" s="2"/>
      <c r="AD110" s="2"/>
    </row>
    <row r="111" spans="2:30" x14ac:dyDescent="0.3">
      <c r="B111" s="46"/>
      <c r="C111" s="53"/>
      <c r="D111" s="53"/>
      <c r="E111" s="46"/>
      <c r="F111" s="42" t="s">
        <v>231</v>
      </c>
      <c r="G111" s="2"/>
      <c r="H111" s="43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2"/>
      <c r="AA111" s="2"/>
      <c r="AB111" s="2"/>
      <c r="AC111" s="2"/>
      <c r="AD111" s="2"/>
    </row>
    <row r="112" spans="2:30" x14ac:dyDescent="0.3">
      <c r="B112" s="46"/>
      <c r="C112" s="53"/>
      <c r="D112" s="53"/>
      <c r="E112" s="46"/>
      <c r="F112" s="42" t="s">
        <v>232</v>
      </c>
      <c r="G112" s="2"/>
      <c r="H112" s="43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2"/>
      <c r="AA112" s="2"/>
      <c r="AB112" s="2"/>
      <c r="AC112" s="2"/>
      <c r="AD112" s="2"/>
    </row>
    <row r="113" spans="2:30" x14ac:dyDescent="0.3">
      <c r="B113" s="46"/>
      <c r="C113" s="53"/>
      <c r="D113" s="53"/>
      <c r="E113" s="46"/>
      <c r="F113" s="42" t="s">
        <v>233</v>
      </c>
      <c r="G113" s="2"/>
      <c r="H113" s="43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2"/>
      <c r="AA113" s="2"/>
      <c r="AB113" s="2"/>
      <c r="AC113" s="2"/>
      <c r="AD113" s="2"/>
    </row>
    <row r="114" spans="2:30" x14ac:dyDescent="0.3">
      <c r="B114" s="46"/>
      <c r="C114" s="53"/>
      <c r="D114" s="53"/>
      <c r="E114" s="46"/>
      <c r="F114" s="42" t="s">
        <v>234</v>
      </c>
      <c r="G114" s="2"/>
      <c r="H114" s="43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2"/>
      <c r="AA114" s="2"/>
      <c r="AB114" s="2"/>
      <c r="AC114" s="2"/>
      <c r="AD114" s="2"/>
    </row>
    <row r="115" spans="2:30" x14ac:dyDescent="0.3">
      <c r="B115" s="46"/>
      <c r="C115" s="53"/>
      <c r="D115" s="53"/>
      <c r="E115" s="46"/>
      <c r="F115" s="42" t="s">
        <v>235</v>
      </c>
      <c r="G115" s="2"/>
      <c r="H115" s="43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2"/>
      <c r="AA115" s="2"/>
      <c r="AB115" s="2"/>
      <c r="AC115" s="2"/>
      <c r="AD115" s="2"/>
    </row>
    <row r="116" spans="2:30" x14ac:dyDescent="0.3">
      <c r="B116" s="46"/>
      <c r="C116" s="53"/>
      <c r="D116" s="53"/>
      <c r="E116" s="46"/>
      <c r="F116" s="42" t="s">
        <v>236</v>
      </c>
      <c r="G116" s="2"/>
      <c r="H116" s="43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2"/>
      <c r="AA116" s="2"/>
      <c r="AB116" s="2"/>
      <c r="AC116" s="2"/>
      <c r="AD116" s="2"/>
    </row>
    <row r="117" spans="2:30" x14ac:dyDescent="0.3">
      <c r="B117" s="46"/>
      <c r="C117" s="53"/>
      <c r="D117" s="53"/>
      <c r="E117" s="46"/>
      <c r="F117" s="42" t="s">
        <v>237</v>
      </c>
      <c r="G117" s="2"/>
      <c r="H117" s="43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2"/>
      <c r="AA117" s="2"/>
      <c r="AB117" s="2"/>
      <c r="AC117" s="2"/>
      <c r="AD117" s="2"/>
    </row>
    <row r="118" spans="2:30" x14ac:dyDescent="0.3">
      <c r="B118" s="46"/>
      <c r="C118" s="53"/>
      <c r="D118" s="53"/>
      <c r="E118" s="46"/>
      <c r="F118" s="42" t="s">
        <v>238</v>
      </c>
      <c r="G118" s="2"/>
      <c r="H118" s="43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2"/>
      <c r="AA118" s="2"/>
      <c r="AB118" s="2"/>
      <c r="AC118" s="2"/>
      <c r="AD118" s="2"/>
    </row>
    <row r="119" spans="2:30" x14ac:dyDescent="0.3">
      <c r="B119" s="46"/>
      <c r="C119" s="53"/>
      <c r="D119" s="53"/>
      <c r="E119" s="46"/>
      <c r="F119" s="42" t="s">
        <v>239</v>
      </c>
      <c r="G119" s="2"/>
      <c r="H119" s="43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2"/>
      <c r="AA119" s="2"/>
      <c r="AB119" s="2"/>
      <c r="AC119" s="2"/>
      <c r="AD119" s="2"/>
    </row>
    <row r="120" spans="2:30" x14ac:dyDescent="0.3">
      <c r="B120" s="46"/>
      <c r="C120" s="53"/>
      <c r="D120" s="53"/>
      <c r="E120" s="46"/>
      <c r="F120" s="42" t="s">
        <v>240</v>
      </c>
      <c r="G120" s="2"/>
      <c r="H120" s="43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2"/>
      <c r="AA120" s="2"/>
      <c r="AB120" s="2"/>
      <c r="AC120" s="2"/>
      <c r="AD120" s="2"/>
    </row>
    <row r="121" spans="2:30" x14ac:dyDescent="0.3">
      <c r="B121" s="46"/>
      <c r="C121" s="53"/>
      <c r="D121" s="53"/>
      <c r="E121" s="46"/>
      <c r="F121" s="42" t="s">
        <v>241</v>
      </c>
      <c r="G121" s="2"/>
      <c r="H121" s="43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2"/>
      <c r="AA121" s="2"/>
      <c r="AB121" s="2"/>
      <c r="AC121" s="2"/>
      <c r="AD121" s="2"/>
    </row>
    <row r="122" spans="2:30" x14ac:dyDescent="0.3">
      <c r="B122" s="46"/>
      <c r="C122" s="53"/>
      <c r="D122" s="53"/>
      <c r="E122" s="46"/>
      <c r="F122" s="42" t="s">
        <v>242</v>
      </c>
      <c r="G122" s="2"/>
      <c r="H122" s="43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2"/>
      <c r="AA122" s="2"/>
      <c r="AB122" s="2"/>
      <c r="AC122" s="2"/>
      <c r="AD122" s="2"/>
    </row>
    <row r="123" spans="2:30" x14ac:dyDescent="0.3">
      <c r="B123" s="46"/>
      <c r="C123" s="53"/>
      <c r="D123" s="53"/>
      <c r="E123" s="46"/>
      <c r="F123" s="42" t="s">
        <v>243</v>
      </c>
      <c r="G123" s="2"/>
      <c r="H123" s="43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2"/>
      <c r="AA123" s="2"/>
      <c r="AB123" s="2"/>
      <c r="AC123" s="2"/>
      <c r="AD123" s="2"/>
    </row>
    <row r="124" spans="2:30" x14ac:dyDescent="0.3">
      <c r="B124" s="46"/>
      <c r="C124" s="53"/>
      <c r="D124" s="53"/>
      <c r="E124" s="46"/>
      <c r="F124" s="42" t="s">
        <v>244</v>
      </c>
      <c r="G124" s="2"/>
      <c r="H124" s="43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2"/>
      <c r="AA124" s="2"/>
      <c r="AB124" s="2"/>
      <c r="AC124" s="2"/>
      <c r="AD124" s="2"/>
    </row>
    <row r="125" spans="2:30" x14ac:dyDescent="0.3">
      <c r="B125" s="46"/>
      <c r="C125" s="53"/>
      <c r="D125" s="53"/>
      <c r="E125" s="46"/>
      <c r="F125" s="42" t="s">
        <v>245</v>
      </c>
      <c r="G125" s="2"/>
      <c r="H125" s="43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2"/>
      <c r="AA125" s="2"/>
      <c r="AB125" s="2"/>
      <c r="AC125" s="2"/>
      <c r="AD125" s="2"/>
    </row>
    <row r="126" spans="2:30" x14ac:dyDescent="0.3">
      <c r="B126" s="46"/>
      <c r="C126" s="53"/>
      <c r="D126" s="53"/>
      <c r="E126" s="46"/>
      <c r="F126" s="42" t="s">
        <v>246</v>
      </c>
      <c r="G126" s="2"/>
      <c r="H126" s="43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2"/>
      <c r="AA126" s="2"/>
      <c r="AB126" s="2"/>
      <c r="AC126" s="2"/>
      <c r="AD126" s="2"/>
    </row>
    <row r="127" spans="2:30" x14ac:dyDescent="0.3">
      <c r="B127" s="46"/>
      <c r="C127" s="53"/>
      <c r="D127" s="53"/>
      <c r="E127" s="46"/>
      <c r="F127" s="42" t="s">
        <v>247</v>
      </c>
      <c r="G127" s="2"/>
      <c r="H127" s="43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2"/>
      <c r="AA127" s="2"/>
      <c r="AB127" s="2"/>
      <c r="AC127" s="2"/>
      <c r="AD127" s="2"/>
    </row>
    <row r="128" spans="2:30" x14ac:dyDescent="0.3">
      <c r="B128" s="46"/>
      <c r="C128" s="53"/>
      <c r="D128" s="53"/>
      <c r="E128" s="46"/>
      <c r="F128" s="42" t="s">
        <v>248</v>
      </c>
      <c r="G128" s="2"/>
      <c r="H128" s="43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2:30" x14ac:dyDescent="0.3">
      <c r="B129" s="46"/>
      <c r="C129" s="53"/>
      <c r="D129" s="53"/>
      <c r="E129" s="46"/>
      <c r="F129" s="42" t="s">
        <v>249</v>
      </c>
      <c r="G129" s="2"/>
      <c r="H129" s="43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2:30" x14ac:dyDescent="0.3">
      <c r="B130" s="46"/>
      <c r="C130" s="53"/>
      <c r="D130" s="53"/>
      <c r="E130" s="46"/>
      <c r="F130" s="42" t="s">
        <v>250</v>
      </c>
      <c r="G130" s="2"/>
      <c r="H130" s="43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2:30" x14ac:dyDescent="0.3">
      <c r="B131" s="46"/>
      <c r="C131" s="53"/>
      <c r="D131" s="53"/>
      <c r="E131" s="46"/>
      <c r="F131" s="42" t="s">
        <v>251</v>
      </c>
      <c r="G131" s="2"/>
      <c r="H131" s="43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2:30" x14ac:dyDescent="0.3">
      <c r="B132" s="46"/>
      <c r="C132" s="53"/>
      <c r="D132" s="53"/>
      <c r="E132" s="46"/>
      <c r="F132" s="42" t="s">
        <v>252</v>
      </c>
      <c r="G132" s="2"/>
      <c r="H132" s="43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2:30" x14ac:dyDescent="0.3">
      <c r="B133" s="46"/>
      <c r="C133" s="53"/>
      <c r="D133" s="53"/>
      <c r="E133" s="46"/>
      <c r="F133" s="42" t="s">
        <v>253</v>
      </c>
      <c r="G133" s="2"/>
      <c r="H133" s="43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2:30" x14ac:dyDescent="0.3">
      <c r="B134" s="46"/>
      <c r="C134" s="53"/>
      <c r="D134" s="53"/>
      <c r="E134" s="46"/>
      <c r="F134" s="42" t="s">
        <v>254</v>
      </c>
      <c r="G134" s="2"/>
      <c r="H134" s="43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2:30" x14ac:dyDescent="0.3">
      <c r="B135" s="46"/>
      <c r="C135" s="53"/>
      <c r="D135" s="53"/>
      <c r="E135" s="46"/>
      <c r="F135" s="42" t="s">
        <v>255</v>
      </c>
      <c r="G135" s="2"/>
      <c r="H135" s="43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2:30" x14ac:dyDescent="0.3">
      <c r="B136" s="46"/>
      <c r="C136" s="53"/>
      <c r="D136" s="53"/>
      <c r="E136" s="46"/>
      <c r="F136" s="42" t="s">
        <v>256</v>
      </c>
      <c r="G136" s="2"/>
      <c r="H136" s="43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2:30" x14ac:dyDescent="0.3">
      <c r="B137" s="46"/>
      <c r="C137" s="53"/>
      <c r="D137" s="53"/>
      <c r="E137" s="46"/>
      <c r="F137" s="42" t="s">
        <v>257</v>
      </c>
      <c r="G137" s="2"/>
      <c r="H137" s="43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2:30" x14ac:dyDescent="0.3">
      <c r="B138" s="46"/>
      <c r="C138" s="53"/>
      <c r="D138" s="53"/>
      <c r="E138" s="46"/>
      <c r="F138" s="42" t="s">
        <v>258</v>
      </c>
      <c r="G138" s="2"/>
      <c r="H138" s="43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2:30" x14ac:dyDescent="0.3">
      <c r="B139" s="46"/>
      <c r="C139" s="53"/>
      <c r="D139" s="53"/>
      <c r="E139" s="46"/>
      <c r="F139" s="42" t="s">
        <v>259</v>
      </c>
      <c r="G139" s="2"/>
      <c r="H139" s="43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2:30" x14ac:dyDescent="0.3">
      <c r="B140" s="46"/>
      <c r="C140" s="53"/>
      <c r="D140" s="53"/>
      <c r="E140" s="46"/>
      <c r="F140" s="42" t="s">
        <v>260</v>
      </c>
      <c r="G140" s="2"/>
      <c r="H140" s="43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2:30" x14ac:dyDescent="0.3">
      <c r="B141" s="46"/>
      <c r="C141" s="53"/>
      <c r="D141" s="53"/>
      <c r="E141" s="46"/>
      <c r="F141" s="42" t="s">
        <v>261</v>
      </c>
      <c r="G141" s="2"/>
      <c r="H141" s="43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2:30" x14ac:dyDescent="0.3">
      <c r="B142" s="46"/>
      <c r="C142" s="53"/>
      <c r="D142" s="53"/>
      <c r="E142" s="46"/>
      <c r="F142" s="42" t="s">
        <v>262</v>
      </c>
      <c r="G142" s="2"/>
      <c r="H142" s="43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2:30" x14ac:dyDescent="0.3">
      <c r="B143" s="46"/>
      <c r="C143" s="53"/>
      <c r="D143" s="53"/>
      <c r="E143" s="46"/>
      <c r="F143" s="42" t="s">
        <v>263</v>
      </c>
      <c r="G143" s="2"/>
      <c r="H143" s="43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2:30" x14ac:dyDescent="0.3">
      <c r="B144" s="46"/>
      <c r="C144" s="53"/>
      <c r="D144" s="53"/>
      <c r="E144" s="46"/>
      <c r="F144" s="42" t="s">
        <v>264</v>
      </c>
      <c r="G144" s="2"/>
      <c r="H144" s="43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2:30" x14ac:dyDescent="0.3">
      <c r="B145" s="46"/>
      <c r="C145" s="53"/>
      <c r="D145" s="53"/>
      <c r="E145" s="46"/>
      <c r="F145" s="42" t="s">
        <v>265</v>
      </c>
      <c r="G145" s="2"/>
      <c r="H145" s="43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2:30" x14ac:dyDescent="0.3">
      <c r="B146" s="46"/>
      <c r="C146" s="53"/>
      <c r="D146" s="53"/>
      <c r="E146" s="46"/>
      <c r="F146" s="42" t="s">
        <v>266</v>
      </c>
      <c r="G146" s="2"/>
      <c r="H146" s="43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2:30" x14ac:dyDescent="0.3">
      <c r="B147" s="46"/>
      <c r="C147" s="53"/>
      <c r="D147" s="53"/>
      <c r="E147" s="46"/>
      <c r="F147" s="42" t="s">
        <v>267</v>
      </c>
      <c r="G147" s="2"/>
      <c r="H147" s="43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2:30" x14ac:dyDescent="0.3">
      <c r="B148" s="46"/>
      <c r="C148" s="53"/>
      <c r="D148" s="53"/>
      <c r="E148" s="46"/>
      <c r="F148" s="42" t="s">
        <v>268</v>
      </c>
      <c r="G148" s="2"/>
      <c r="H148" s="43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2:30" x14ac:dyDescent="0.3">
      <c r="B149" s="46"/>
      <c r="C149" s="53"/>
      <c r="D149" s="53"/>
      <c r="E149" s="46"/>
      <c r="F149" s="42" t="s">
        <v>269</v>
      </c>
      <c r="G149" s="2"/>
      <c r="H149" s="43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2:30" x14ac:dyDescent="0.3">
      <c r="B150" s="46"/>
      <c r="C150" s="53"/>
      <c r="D150" s="53"/>
      <c r="E150" s="46"/>
      <c r="F150" s="42" t="s">
        <v>270</v>
      </c>
      <c r="G150" s="2"/>
      <c r="H150" s="43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2:30" x14ac:dyDescent="0.3">
      <c r="B151" s="46"/>
      <c r="C151" s="53"/>
      <c r="D151" s="53"/>
      <c r="E151" s="46"/>
      <c r="F151" s="42" t="s">
        <v>271</v>
      </c>
      <c r="G151" s="2"/>
      <c r="H151" s="43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2:30" x14ac:dyDescent="0.3">
      <c r="B152" s="46"/>
      <c r="C152" s="53"/>
      <c r="D152" s="53"/>
      <c r="E152" s="46"/>
      <c r="F152" s="42" t="s">
        <v>272</v>
      </c>
      <c r="G152" s="2"/>
      <c r="H152" s="43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2:30" x14ac:dyDescent="0.3">
      <c r="B153" s="46"/>
      <c r="C153" s="53"/>
      <c r="D153" s="53"/>
      <c r="E153" s="46"/>
      <c r="F153" s="42" t="s">
        <v>273</v>
      </c>
      <c r="G153" s="2"/>
      <c r="H153" s="43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2:30" x14ac:dyDescent="0.3">
      <c r="B154" s="46"/>
      <c r="C154" s="53"/>
      <c r="D154" s="53"/>
      <c r="E154" s="46"/>
      <c r="F154" s="42" t="s">
        <v>274</v>
      </c>
      <c r="G154" s="2"/>
      <c r="H154" s="43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2:30" x14ac:dyDescent="0.3">
      <c r="B155" s="46"/>
      <c r="C155" s="53"/>
      <c r="D155" s="53"/>
      <c r="E155" s="46"/>
      <c r="F155" s="42" t="s">
        <v>275</v>
      </c>
      <c r="G155" s="2"/>
      <c r="H155" s="43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2:30" x14ac:dyDescent="0.3">
      <c r="B156" s="46"/>
      <c r="C156" s="53"/>
      <c r="D156" s="53"/>
      <c r="E156" s="46"/>
      <c r="F156" s="42" t="s">
        <v>276</v>
      </c>
      <c r="G156" s="2"/>
      <c r="H156" s="43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2:30" x14ac:dyDescent="0.3">
      <c r="B157" s="46"/>
      <c r="C157" s="53"/>
      <c r="D157" s="53"/>
      <c r="E157" s="46"/>
      <c r="F157" s="42" t="s">
        <v>277</v>
      </c>
      <c r="G157" s="2"/>
      <c r="H157" s="43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2:30" x14ac:dyDescent="0.3">
      <c r="B158" s="46"/>
      <c r="C158" s="53"/>
      <c r="D158" s="53"/>
      <c r="E158" s="46"/>
      <c r="F158" s="42" t="s">
        <v>278</v>
      </c>
      <c r="G158" s="2"/>
      <c r="H158" s="43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2:30" x14ac:dyDescent="0.3">
      <c r="B159" s="46"/>
      <c r="C159" s="53"/>
      <c r="D159" s="53"/>
      <c r="E159" s="46"/>
      <c r="F159" s="42" t="s">
        <v>279</v>
      </c>
      <c r="G159" s="2"/>
      <c r="H159" s="43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2:30" x14ac:dyDescent="0.3">
      <c r="B160" s="46"/>
      <c r="C160" s="53"/>
      <c r="D160" s="53"/>
      <c r="E160" s="46"/>
      <c r="F160" s="42" t="s">
        <v>280</v>
      </c>
      <c r="G160" s="2"/>
      <c r="H160" s="43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2:30" x14ac:dyDescent="0.3">
      <c r="B161" s="46"/>
      <c r="C161" s="53"/>
      <c r="D161" s="53"/>
      <c r="E161" s="46"/>
      <c r="F161" s="42" t="s">
        <v>281</v>
      </c>
      <c r="G161" s="2"/>
      <c r="H161" s="43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2:30" x14ac:dyDescent="0.3">
      <c r="B162" s="46"/>
      <c r="C162" s="53"/>
      <c r="D162" s="53"/>
      <c r="E162" s="46"/>
      <c r="F162" s="42" t="s">
        <v>282</v>
      </c>
      <c r="G162" s="2"/>
      <c r="H162" s="43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2:30" x14ac:dyDescent="0.3">
      <c r="B163" s="46"/>
      <c r="C163" s="53"/>
      <c r="D163" s="53"/>
      <c r="E163" s="46"/>
      <c r="F163" s="42" t="s">
        <v>283</v>
      </c>
      <c r="G163" s="2"/>
      <c r="H163" s="43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2:30" x14ac:dyDescent="0.3">
      <c r="B164" s="46"/>
      <c r="C164" s="53"/>
      <c r="D164" s="53"/>
      <c r="E164" s="46"/>
      <c r="F164" s="42" t="s">
        <v>284</v>
      </c>
      <c r="G164" s="2"/>
      <c r="H164" s="43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2:30" x14ac:dyDescent="0.3">
      <c r="B165" s="46"/>
      <c r="C165" s="53"/>
      <c r="D165" s="53"/>
      <c r="E165" s="46"/>
      <c r="F165" s="42" t="s">
        <v>285</v>
      </c>
      <c r="G165" s="2"/>
      <c r="H165" s="43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2:30" x14ac:dyDescent="0.3">
      <c r="B166" s="46"/>
      <c r="C166" s="53"/>
      <c r="D166" s="53"/>
      <c r="E166" s="46"/>
      <c r="F166" s="42" t="s">
        <v>286</v>
      </c>
      <c r="G166" s="2"/>
      <c r="H166" s="43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2:30" x14ac:dyDescent="0.3">
      <c r="B167" s="46"/>
      <c r="C167" s="53"/>
      <c r="D167" s="53"/>
      <c r="E167" s="46"/>
      <c r="F167" s="42" t="s">
        <v>287</v>
      </c>
      <c r="G167" s="2"/>
      <c r="H167" s="43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2:30" x14ac:dyDescent="0.3">
      <c r="B168" s="46"/>
      <c r="C168" s="53"/>
      <c r="D168" s="53"/>
      <c r="E168" s="46"/>
      <c r="F168" s="42" t="s">
        <v>288</v>
      </c>
      <c r="G168" s="2"/>
      <c r="H168" s="43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2:30" x14ac:dyDescent="0.3">
      <c r="B169" s="46"/>
      <c r="C169" s="53"/>
      <c r="D169" s="53"/>
      <c r="E169" s="46"/>
      <c r="F169" s="42" t="s">
        <v>289</v>
      </c>
      <c r="G169" s="2"/>
      <c r="H169" s="43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2:30" x14ac:dyDescent="0.3">
      <c r="B170" s="46"/>
      <c r="C170" s="53"/>
      <c r="D170" s="53"/>
      <c r="E170" s="46"/>
      <c r="F170" s="42" t="s">
        <v>290</v>
      </c>
      <c r="G170" s="2"/>
      <c r="H170" s="43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2:30" x14ac:dyDescent="0.3">
      <c r="B171" s="46"/>
      <c r="C171" s="53"/>
      <c r="D171" s="53"/>
      <c r="E171" s="46"/>
      <c r="F171" s="42" t="s">
        <v>291</v>
      </c>
      <c r="G171" s="2"/>
      <c r="H171" s="43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2:30" x14ac:dyDescent="0.3">
      <c r="B172" s="46"/>
      <c r="C172" s="53"/>
      <c r="D172" s="53"/>
      <c r="E172" s="46"/>
      <c r="F172" s="42" t="s">
        <v>292</v>
      </c>
      <c r="G172" s="2"/>
      <c r="H172" s="43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2:30" x14ac:dyDescent="0.3">
      <c r="B173" s="46"/>
      <c r="C173" s="53"/>
      <c r="D173" s="53"/>
      <c r="E173" s="53"/>
      <c r="F173" s="42" t="s">
        <v>293</v>
      </c>
      <c r="G173" s="2"/>
      <c r="H173" s="43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2:30" x14ac:dyDescent="0.3">
      <c r="B174" s="46" t="s">
        <v>52</v>
      </c>
      <c r="C174" s="53" t="s">
        <v>52</v>
      </c>
      <c r="D174" s="53" t="s">
        <v>52</v>
      </c>
      <c r="E174" s="53" t="s">
        <v>52</v>
      </c>
      <c r="F174" s="53" t="s">
        <v>52</v>
      </c>
      <c r="G174" s="2"/>
      <c r="H174" s="43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2:30" x14ac:dyDescent="0.3">
      <c r="B175" s="54"/>
      <c r="E175" s="54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2:30" x14ac:dyDescent="0.3">
      <c r="B176" s="54"/>
      <c r="E176" s="54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2:30" x14ac:dyDescent="0.3">
      <c r="B177" s="54"/>
      <c r="E177" s="54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2:30" x14ac:dyDescent="0.3">
      <c r="B178" s="54"/>
      <c r="E178" s="54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2:30" x14ac:dyDescent="0.3">
      <c r="B179" s="54"/>
      <c r="E179" s="54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2:30" x14ac:dyDescent="0.3">
      <c r="B180" s="54"/>
      <c r="E180" s="54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2:30" x14ac:dyDescent="0.3">
      <c r="B181" s="54"/>
      <c r="E181" s="54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2:30" x14ac:dyDescent="0.3">
      <c r="B182" s="54"/>
      <c r="E182" s="54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2:30" x14ac:dyDescent="0.3">
      <c r="B183" s="54"/>
      <c r="E183" s="54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2:30" x14ac:dyDescent="0.3">
      <c r="B184" s="54"/>
    </row>
    <row r="185" spans="2:30" x14ac:dyDescent="0.3">
      <c r="B185" s="54"/>
    </row>
    <row r="186" spans="2:30" x14ac:dyDescent="0.3">
      <c r="B186" s="54"/>
    </row>
    <row r="187" spans="2:30" x14ac:dyDescent="0.3">
      <c r="B187" s="54"/>
    </row>
    <row r="188" spans="2:30" x14ac:dyDescent="0.3">
      <c r="B188" s="54"/>
    </row>
    <row r="189" spans="2:30" x14ac:dyDescent="0.3">
      <c r="B189" s="54"/>
    </row>
    <row r="190" spans="2:30" x14ac:dyDescent="0.3">
      <c r="B190" s="54"/>
    </row>
    <row r="191" spans="2:30" x14ac:dyDescent="0.3">
      <c r="B191" s="54"/>
    </row>
    <row r="192" spans="2:30" x14ac:dyDescent="0.3">
      <c r="B192" s="54"/>
    </row>
    <row r="193" spans="2:2" x14ac:dyDescent="0.3">
      <c r="B193" s="54"/>
    </row>
    <row r="194" spans="2:2" x14ac:dyDescent="0.3">
      <c r="B194" s="54"/>
    </row>
    <row r="195" spans="2:2" x14ac:dyDescent="0.3">
      <c r="B195" s="54"/>
    </row>
    <row r="196" spans="2:2" x14ac:dyDescent="0.3">
      <c r="B196" s="54"/>
    </row>
    <row r="197" spans="2:2" x14ac:dyDescent="0.3">
      <c r="B197" s="54"/>
    </row>
    <row r="198" spans="2:2" x14ac:dyDescent="0.3">
      <c r="B198" s="54"/>
    </row>
    <row r="199" spans="2:2" x14ac:dyDescent="0.3">
      <c r="B199" s="54"/>
    </row>
    <row r="200" spans="2:2" x14ac:dyDescent="0.3">
      <c r="B200" s="54"/>
    </row>
    <row r="201" spans="2:2" x14ac:dyDescent="0.3">
      <c r="B201" s="54"/>
    </row>
    <row r="202" spans="2:2" x14ac:dyDescent="0.3">
      <c r="B202" s="54"/>
    </row>
    <row r="203" spans="2:2" x14ac:dyDescent="0.3">
      <c r="B203" s="54"/>
    </row>
    <row r="204" spans="2:2" x14ac:dyDescent="0.3">
      <c r="B204" s="54"/>
    </row>
    <row r="205" spans="2:2" x14ac:dyDescent="0.3">
      <c r="B205" s="54"/>
    </row>
    <row r="206" spans="2:2" x14ac:dyDescent="0.3">
      <c r="B206" s="54"/>
    </row>
    <row r="207" spans="2:2" x14ac:dyDescent="0.3">
      <c r="B207" s="54"/>
    </row>
    <row r="208" spans="2:2" x14ac:dyDescent="0.3">
      <c r="B208" s="54"/>
    </row>
    <row r="209" spans="2:2" x14ac:dyDescent="0.3">
      <c r="B209" s="54"/>
    </row>
    <row r="210" spans="2:2" x14ac:dyDescent="0.3">
      <c r="B210" s="54"/>
    </row>
    <row r="211" spans="2:2" x14ac:dyDescent="0.3">
      <c r="B211" s="54"/>
    </row>
    <row r="212" spans="2:2" x14ac:dyDescent="0.3">
      <c r="B212" s="54"/>
    </row>
    <row r="213" spans="2:2" x14ac:dyDescent="0.3">
      <c r="B213" s="54"/>
    </row>
    <row r="214" spans="2:2" x14ac:dyDescent="0.3">
      <c r="B214" s="54"/>
    </row>
    <row r="215" spans="2:2" x14ac:dyDescent="0.3">
      <c r="B215" s="54"/>
    </row>
    <row r="216" spans="2:2" x14ac:dyDescent="0.3">
      <c r="B216" s="54"/>
    </row>
    <row r="217" spans="2:2" x14ac:dyDescent="0.3">
      <c r="B217" s="54"/>
    </row>
    <row r="218" spans="2:2" x14ac:dyDescent="0.3">
      <c r="B218" s="54"/>
    </row>
    <row r="219" spans="2:2" x14ac:dyDescent="0.3">
      <c r="B219" s="54"/>
    </row>
    <row r="220" spans="2:2" x14ac:dyDescent="0.3">
      <c r="B220" s="54"/>
    </row>
    <row r="221" spans="2:2" x14ac:dyDescent="0.3">
      <c r="B221" s="54"/>
    </row>
    <row r="222" spans="2:2" x14ac:dyDescent="0.3">
      <c r="B222" s="54"/>
    </row>
    <row r="223" spans="2:2" x14ac:dyDescent="0.3">
      <c r="B223" s="54"/>
    </row>
    <row r="224" spans="2:2" x14ac:dyDescent="0.3">
      <c r="B224" s="54"/>
    </row>
    <row r="225" spans="2:2" x14ac:dyDescent="0.3">
      <c r="B225" s="54"/>
    </row>
    <row r="226" spans="2:2" x14ac:dyDescent="0.3">
      <c r="B226" s="54"/>
    </row>
    <row r="227" spans="2:2" x14ac:dyDescent="0.3">
      <c r="B227" s="54"/>
    </row>
    <row r="228" spans="2:2" x14ac:dyDescent="0.3">
      <c r="B228" s="54"/>
    </row>
    <row r="229" spans="2:2" x14ac:dyDescent="0.3">
      <c r="B229" s="54"/>
    </row>
    <row r="230" spans="2:2" x14ac:dyDescent="0.3">
      <c r="B230" s="54"/>
    </row>
    <row r="231" spans="2:2" x14ac:dyDescent="0.3">
      <c r="B231" s="54"/>
    </row>
    <row r="232" spans="2:2" x14ac:dyDescent="0.3">
      <c r="B232" s="54"/>
    </row>
    <row r="233" spans="2:2" x14ac:dyDescent="0.3">
      <c r="B233" s="54"/>
    </row>
    <row r="234" spans="2:2" x14ac:dyDescent="0.3">
      <c r="B234" s="54"/>
    </row>
    <row r="235" spans="2:2" x14ac:dyDescent="0.3">
      <c r="B235" s="54"/>
    </row>
    <row r="236" spans="2:2" x14ac:dyDescent="0.3">
      <c r="B236" s="54"/>
    </row>
    <row r="237" spans="2:2" x14ac:dyDescent="0.3">
      <c r="B237" s="54"/>
    </row>
    <row r="238" spans="2:2" x14ac:dyDescent="0.3">
      <c r="B238" s="54"/>
    </row>
    <row r="239" spans="2:2" x14ac:dyDescent="0.3">
      <c r="B239" s="54"/>
    </row>
    <row r="240" spans="2:2" x14ac:dyDescent="0.3">
      <c r="B240" s="54"/>
    </row>
    <row r="241" spans="2:2" x14ac:dyDescent="0.3">
      <c r="B241" s="54"/>
    </row>
    <row r="242" spans="2:2" x14ac:dyDescent="0.3">
      <c r="B242" s="54"/>
    </row>
    <row r="243" spans="2:2" x14ac:dyDescent="0.3">
      <c r="B243" s="54"/>
    </row>
    <row r="244" spans="2:2" x14ac:dyDescent="0.3">
      <c r="B244" s="54"/>
    </row>
    <row r="245" spans="2:2" x14ac:dyDescent="0.3">
      <c r="B245" s="54"/>
    </row>
    <row r="246" spans="2:2" x14ac:dyDescent="0.3">
      <c r="B246" s="54"/>
    </row>
    <row r="247" spans="2:2" x14ac:dyDescent="0.3">
      <c r="B247" s="54"/>
    </row>
    <row r="248" spans="2:2" x14ac:dyDescent="0.3">
      <c r="B248" s="54"/>
    </row>
    <row r="249" spans="2:2" x14ac:dyDescent="0.3">
      <c r="B249" s="54"/>
    </row>
    <row r="250" spans="2:2" x14ac:dyDescent="0.3">
      <c r="B250" s="54"/>
    </row>
    <row r="251" spans="2:2" x14ac:dyDescent="0.3">
      <c r="B251" s="54"/>
    </row>
    <row r="252" spans="2:2" x14ac:dyDescent="0.3">
      <c r="B252" s="54"/>
    </row>
    <row r="253" spans="2:2" x14ac:dyDescent="0.3">
      <c r="B253" s="54"/>
    </row>
    <row r="254" spans="2:2" x14ac:dyDescent="0.3">
      <c r="B254" s="54"/>
    </row>
    <row r="255" spans="2:2" x14ac:dyDescent="0.3">
      <c r="B255" s="54"/>
    </row>
    <row r="256" spans="2:2" x14ac:dyDescent="0.3">
      <c r="B256" s="54"/>
    </row>
    <row r="257" spans="2:2" x14ac:dyDescent="0.3">
      <c r="B257" s="54"/>
    </row>
    <row r="258" spans="2:2" x14ac:dyDescent="0.3">
      <c r="B258" s="54"/>
    </row>
    <row r="259" spans="2:2" x14ac:dyDescent="0.3">
      <c r="B259" s="54"/>
    </row>
    <row r="260" spans="2:2" x14ac:dyDescent="0.3">
      <c r="B260" s="54"/>
    </row>
    <row r="261" spans="2:2" x14ac:dyDescent="0.3">
      <c r="B261" s="54"/>
    </row>
    <row r="262" spans="2:2" x14ac:dyDescent="0.3">
      <c r="B262" s="54"/>
    </row>
    <row r="263" spans="2:2" x14ac:dyDescent="0.3">
      <c r="B263" s="54"/>
    </row>
    <row r="264" spans="2:2" x14ac:dyDescent="0.3">
      <c r="B264" s="54"/>
    </row>
    <row r="265" spans="2:2" x14ac:dyDescent="0.3">
      <c r="B265" s="54"/>
    </row>
    <row r="266" spans="2:2" x14ac:dyDescent="0.3">
      <c r="B266" s="54"/>
    </row>
    <row r="267" spans="2:2" x14ac:dyDescent="0.3">
      <c r="B267" s="54"/>
    </row>
    <row r="268" spans="2:2" x14ac:dyDescent="0.3">
      <c r="B268" s="54"/>
    </row>
    <row r="269" spans="2:2" x14ac:dyDescent="0.3">
      <c r="B269" s="54"/>
    </row>
    <row r="270" spans="2:2" x14ac:dyDescent="0.3">
      <c r="B270" s="54"/>
    </row>
    <row r="271" spans="2:2" x14ac:dyDescent="0.3">
      <c r="B271" s="54"/>
    </row>
    <row r="272" spans="2:2" x14ac:dyDescent="0.3">
      <c r="B272" s="54"/>
    </row>
    <row r="273" spans="2:2" x14ac:dyDescent="0.3">
      <c r="B273" s="54"/>
    </row>
    <row r="274" spans="2:2" x14ac:dyDescent="0.3">
      <c r="B274" s="54"/>
    </row>
    <row r="275" spans="2:2" x14ac:dyDescent="0.3">
      <c r="B275" s="54"/>
    </row>
  </sheetData>
  <sheetProtection password="84C0" sheet="1" objects="1" scenarios="1" formatCells="0"/>
  <autoFilter ref="Y3:Y153"/>
  <mergeCells count="20">
    <mergeCell ref="K20:M20"/>
    <mergeCell ref="K21:M21"/>
    <mergeCell ref="B22:C22"/>
    <mergeCell ref="H22:R22"/>
    <mergeCell ref="C11:E11"/>
    <mergeCell ref="B12:F12"/>
    <mergeCell ref="H12:L12"/>
    <mergeCell ref="H14:L14"/>
    <mergeCell ref="H15:L15"/>
    <mergeCell ref="H16:L16"/>
    <mergeCell ref="J1:K1"/>
    <mergeCell ref="H2:L2"/>
    <mergeCell ref="B4:F4"/>
    <mergeCell ref="K4:L10"/>
    <mergeCell ref="B5:F5"/>
    <mergeCell ref="B6:F6"/>
    <mergeCell ref="B7:F7"/>
    <mergeCell ref="B8:F8"/>
    <mergeCell ref="B9:F9"/>
    <mergeCell ref="B10:F10"/>
  </mergeCells>
  <conditionalFormatting sqref="B25:F172 F26:F173">
    <cfRule type="expression" dxfId="40" priority="1">
      <formula>$C25=1</formula>
    </cfRule>
  </conditionalFormatting>
  <dataValidations count="2">
    <dataValidation type="list" allowBlank="1" showInputMessage="1" showErrorMessage="1" sqref="I25:I174">
      <formula1>"Madame,Monsieur"</formula1>
    </dataValidation>
    <dataValidation type="list" allowBlank="1" showInputMessage="1" showErrorMessage="1" sqref="H25:H174">
      <formula1>"Sauvegarde de justice,Curatelle,Tutelle"</formula1>
    </dataValidation>
  </dataValidations>
  <hyperlinks>
    <hyperlink ref="B10" r:id="rId1"/>
    <hyperlink ref="H14" r:id="rId2" display="lf.rueil3.direction@arepa.org"/>
    <hyperlink ref="H15" r:id="rId3" display="jeremie.gielata@sogeres.fr"/>
  </hyperlinks>
  <pageMargins left="0.70866141732283472" right="0.70866141732283472" top="0.4" bottom="0.33" header="0.31496062992125984" footer="0.31496062992125984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AM171"/>
  <sheetViews>
    <sheetView showGridLines="0" showZeros="0" view="pageBreakPreview" zoomScale="85" zoomScaleNormal="85" zoomScaleSheetLayoutView="85" workbookViewId="0">
      <pane xSplit="2" ySplit="3" topLeftCell="C4" activePane="bottomRight" state="frozen"/>
      <selection activeCell="B156" sqref="B156"/>
      <selection pane="topRight" activeCell="B156" sqref="B156"/>
      <selection pane="bottomLeft" activeCell="B156" sqref="B156"/>
      <selection pane="bottomRight" activeCell="C7" sqref="C7"/>
    </sheetView>
  </sheetViews>
  <sheetFormatPr baseColWidth="10" defaultColWidth="11.125" defaultRowHeight="20.25" outlineLevelCol="2" x14ac:dyDescent="0.3"/>
  <cols>
    <col min="1" max="1" width="9.875" style="176" customWidth="1"/>
    <col min="2" max="2" width="32" style="177" customWidth="1"/>
    <col min="3" max="10" width="10.625" style="178" customWidth="1" outlineLevel="1"/>
    <col min="11" max="12" width="12.75" style="178" customWidth="1" outlineLevel="1"/>
    <col min="13" max="13" width="13.25" style="178" hidden="1" customWidth="1" outlineLevel="2"/>
    <col min="14" max="18" width="10.625" style="178" hidden="1" customWidth="1" outlineLevel="2"/>
    <col min="19" max="19" width="10.625" style="176" hidden="1" customWidth="1" outlineLevel="2"/>
    <col min="20" max="20" width="10.625" style="66" hidden="1" customWidth="1" outlineLevel="2"/>
    <col min="21" max="22" width="13" style="66" hidden="1" customWidth="1" outlineLevel="2"/>
    <col min="23" max="23" width="12.25" style="66" customWidth="1" outlineLevel="1" collapsed="1"/>
    <col min="24" max="24" width="12.25" style="66" customWidth="1" outlineLevel="1"/>
    <col min="25" max="31" width="13.625" style="66" customWidth="1"/>
    <col min="32" max="32" width="25.625" style="66" customWidth="1"/>
    <col min="33" max="33" width="20.625" style="66" hidden="1" customWidth="1"/>
    <col min="34" max="34" width="20.625" style="180" hidden="1" customWidth="1"/>
    <col min="35" max="39" width="20.625" style="66" hidden="1" customWidth="1"/>
    <col min="40" max="40" width="20.625" style="66" customWidth="1"/>
    <col min="41" max="16384" width="11.125" style="66"/>
  </cols>
  <sheetData>
    <row r="1" spans="1:39" ht="100.5" customHeight="1" thickBot="1" x14ac:dyDescent="0.35">
      <c r="A1" s="55">
        <f>MONTH(A3)</f>
        <v>11</v>
      </c>
      <c r="B1" s="56" t="s">
        <v>53</v>
      </c>
      <c r="C1" s="57"/>
      <c r="D1" s="58"/>
      <c r="E1" s="58"/>
      <c r="F1" s="58"/>
      <c r="G1" s="58"/>
      <c r="H1" s="273"/>
      <c r="I1" s="273"/>
      <c r="J1" s="273"/>
      <c r="K1" s="273"/>
      <c r="L1" s="273"/>
      <c r="M1" s="274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59"/>
      <c r="Z1" s="60"/>
      <c r="AA1" s="61"/>
      <c r="AB1" s="62"/>
      <c r="AC1" s="63"/>
      <c r="AD1" s="276"/>
      <c r="AE1" s="276"/>
      <c r="AF1" s="276"/>
      <c r="AG1" s="64"/>
      <c r="AH1" s="65"/>
      <c r="AI1" s="63"/>
      <c r="AJ1" s="63"/>
    </row>
    <row r="2" spans="1:39" ht="65.25" customHeight="1" thickBot="1" x14ac:dyDescent="0.35">
      <c r="A2" s="277" t="str">
        <f>'Fiche d''informations'!B6</f>
        <v>huhu</v>
      </c>
      <c r="B2" s="278"/>
      <c r="C2" s="67" t="str">
        <f>'Fiche d''informations'!B14</f>
        <v>Déjeuner</v>
      </c>
      <c r="D2" s="68" t="str">
        <f>'Fiche d''informations'!C14</f>
        <v>Dîner léger</v>
      </c>
      <c r="E2" s="68" t="str">
        <f>'Fiche d''informations'!D14</f>
        <v>Dîner</v>
      </c>
      <c r="F2" s="68" t="str">
        <f>'Fiche d''informations'!B16</f>
        <v>Café</v>
      </c>
      <c r="G2" s="69" t="str">
        <f>'Fiche d''informations'!C16</f>
        <v>Vin</v>
      </c>
      <c r="H2" s="70" t="str">
        <f>'Fiche d''informations'!E14</f>
        <v>Invité</v>
      </c>
      <c r="I2" s="68" t="str">
        <f>'Fiche d''informations'!D16</f>
        <v>Produit divers1</v>
      </c>
      <c r="J2" s="68" t="str">
        <f>'Fiche d''informations'!E16</f>
        <v>Produit divers2</v>
      </c>
      <c r="K2" s="71" t="s">
        <v>54</v>
      </c>
      <c r="L2" s="71" t="s">
        <v>55</v>
      </c>
      <c r="M2" s="72" t="str">
        <f t="shared" ref="M2:T2" si="0">C2</f>
        <v>Déjeuner</v>
      </c>
      <c r="N2" s="73" t="str">
        <f t="shared" si="0"/>
        <v>Dîner léger</v>
      </c>
      <c r="O2" s="73" t="str">
        <f t="shared" si="0"/>
        <v>Dîner</v>
      </c>
      <c r="P2" s="73" t="str">
        <f t="shared" si="0"/>
        <v>Café</v>
      </c>
      <c r="Q2" s="74" t="str">
        <f t="shared" si="0"/>
        <v>Vin</v>
      </c>
      <c r="R2" s="73" t="str">
        <f t="shared" si="0"/>
        <v>Invité</v>
      </c>
      <c r="S2" s="73" t="str">
        <f t="shared" si="0"/>
        <v>Produit divers1</v>
      </c>
      <c r="T2" s="73" t="str">
        <f t="shared" si="0"/>
        <v>Produit divers2</v>
      </c>
      <c r="U2" s="75" t="str">
        <f>K2</f>
        <v>Montant Subvention Mairie par déjeuner*</v>
      </c>
      <c r="V2" s="75" t="str">
        <f>L2</f>
        <v>Montant Subvention Mairie par dîner*</v>
      </c>
      <c r="W2" s="75" t="s">
        <v>56</v>
      </c>
      <c r="X2" s="76" t="s">
        <v>57</v>
      </c>
      <c r="Y2" s="77"/>
      <c r="Z2" s="279" t="s">
        <v>58</v>
      </c>
      <c r="AA2" s="280"/>
      <c r="AB2" s="281"/>
      <c r="AC2" s="63"/>
      <c r="AD2" s="78"/>
      <c r="AE2" s="78"/>
      <c r="AF2" s="79"/>
      <c r="AG2" s="79"/>
      <c r="AH2" s="65"/>
      <c r="AI2" s="63"/>
      <c r="AJ2" s="63"/>
    </row>
    <row r="3" spans="1:39" s="94" customFormat="1" ht="30.75" customHeight="1" thickBot="1" x14ac:dyDescent="0.3">
      <c r="A3" s="269">
        <v>41579</v>
      </c>
      <c r="B3" s="270"/>
      <c r="C3" s="80">
        <v>7.18</v>
      </c>
      <c r="D3" s="81">
        <v>2.23</v>
      </c>
      <c r="E3" s="81">
        <v>6</v>
      </c>
      <c r="F3" s="80">
        <v>0</v>
      </c>
      <c r="G3" s="82">
        <v>0.77</v>
      </c>
      <c r="H3" s="83">
        <v>9.48</v>
      </c>
      <c r="I3" s="83">
        <v>0</v>
      </c>
      <c r="J3" s="84">
        <v>0</v>
      </c>
      <c r="K3" s="85"/>
      <c r="L3" s="85"/>
      <c r="M3" s="271"/>
      <c r="N3" s="272"/>
      <c r="O3" s="272"/>
      <c r="P3" s="272"/>
      <c r="Q3" s="272"/>
      <c r="R3" s="272"/>
      <c r="S3" s="272"/>
      <c r="T3" s="272"/>
      <c r="U3" s="272"/>
      <c r="V3" s="272"/>
      <c r="W3" s="272"/>
      <c r="X3" s="272"/>
      <c r="Y3" s="86" t="s">
        <v>59</v>
      </c>
      <c r="Z3" s="87" t="s">
        <v>60</v>
      </c>
      <c r="AA3" s="87" t="s">
        <v>61</v>
      </c>
      <c r="AB3" s="88" t="s">
        <v>62</v>
      </c>
      <c r="AC3" s="87" t="s">
        <v>63</v>
      </c>
      <c r="AD3" s="88" t="s">
        <v>64</v>
      </c>
      <c r="AE3" s="88" t="s">
        <v>65</v>
      </c>
      <c r="AF3" s="89" t="s">
        <v>66</v>
      </c>
      <c r="AG3" s="90"/>
      <c r="AH3" s="91"/>
      <c r="AI3" s="92"/>
      <c r="AJ3" s="93" t="str">
        <f>'Fiche d''informations'!H24</f>
        <v>Mesure de protection</v>
      </c>
      <c r="AK3" s="93" t="str">
        <f>'Fiche d''informations'!I24</f>
        <v>Madame-Monsieur</v>
      </c>
      <c r="AL3" s="93" t="str">
        <f>'Fiche d''informations'!J24</f>
        <v>Noms Tuteur</v>
      </c>
      <c r="AM3" s="93" t="str">
        <f>'Fiche d''informations'!K24</f>
        <v>Prénoms Tuteur</v>
      </c>
    </row>
    <row r="4" spans="1:39" ht="17.25" customHeight="1" x14ac:dyDescent="0.2">
      <c r="A4" s="95">
        <v>1</v>
      </c>
      <c r="B4" s="96" t="s">
        <v>80</v>
      </c>
      <c r="C4" s="97">
        <v>0</v>
      </c>
      <c r="D4" s="97">
        <v>0</v>
      </c>
      <c r="E4" s="97">
        <v>0</v>
      </c>
      <c r="F4" s="98"/>
      <c r="G4" s="99"/>
      <c r="H4" s="98"/>
      <c r="I4" s="98"/>
      <c r="J4" s="99"/>
      <c r="K4" s="100"/>
      <c r="L4" s="100"/>
      <c r="M4" s="101">
        <f>C4*$C$3-(IF(MID(A4,1,3)="sal",(-C4*'Fiche d''informations'!$F$15)+(C4*$C$3),0)+(IF(MID(A4,1,3)="inv",(-C4*$H$3)+(C4*$C$3),0)))</f>
        <v>0</v>
      </c>
      <c r="N4" s="101">
        <f>D4*$D$3</f>
        <v>0</v>
      </c>
      <c r="O4" s="101">
        <f>E4*$E$3</f>
        <v>0</v>
      </c>
      <c r="P4" s="101">
        <f>F4*$F$3</f>
        <v>0</v>
      </c>
      <c r="Q4" s="101">
        <f>G4*$G$3</f>
        <v>0</v>
      </c>
      <c r="R4" s="101">
        <f>H4*$H$3</f>
        <v>0</v>
      </c>
      <c r="S4" s="101">
        <f>I4*$I$3</f>
        <v>0</v>
      </c>
      <c r="T4" s="101">
        <f>J4*$J$3</f>
        <v>0</v>
      </c>
      <c r="U4" s="101">
        <f>C4*K4</f>
        <v>0</v>
      </c>
      <c r="V4" s="101">
        <f>D4*L4+E4*L4</f>
        <v>0</v>
      </c>
      <c r="W4" s="101"/>
      <c r="X4" s="100"/>
      <c r="Y4" s="102">
        <f>SUM(M4:X4)</f>
        <v>0</v>
      </c>
      <c r="Z4" s="103"/>
      <c r="AA4" s="103"/>
      <c r="AB4" s="103"/>
      <c r="AC4" s="103"/>
      <c r="AD4" s="102">
        <f t="shared" ref="AD4:AD35" si="1">AC4+Y4-Z4-AA4-AB4</f>
        <v>0</v>
      </c>
      <c r="AE4" s="102"/>
      <c r="AF4" s="104"/>
      <c r="AG4" s="105"/>
      <c r="AH4" s="106" t="str">
        <f t="shared" ref="AH4:AH35" si="2">IF(AJ4=""," ","sous")</f>
        <v xml:space="preserve"> </v>
      </c>
      <c r="AI4" s="106" t="str">
        <f t="shared" ref="AI4:AI35" si="3">IF(AJ4=""," ","de")</f>
        <v xml:space="preserve"> </v>
      </c>
      <c r="AJ4" s="107" t="str">
        <f>IF('Fiche d''informations'!H25&gt;0,'Fiche d''informations'!H25,"")</f>
        <v/>
      </c>
      <c r="AK4" s="107" t="str">
        <f>IF('Fiche d''informations'!I25&gt;0,'Fiche d''informations'!I25,"")</f>
        <v/>
      </c>
      <c r="AL4" s="107" t="str">
        <f>IF('Fiche d''informations'!J25&gt;0,'Fiche d''informations'!J25,"")</f>
        <v/>
      </c>
      <c r="AM4" s="107" t="str">
        <f>IF('Fiche d''informations'!K25&gt;0,'Fiche d''informations'!K25,"")</f>
        <v/>
      </c>
    </row>
    <row r="5" spans="1:39" ht="17.25" customHeight="1" x14ac:dyDescent="0.2">
      <c r="A5" s="108">
        <v>2</v>
      </c>
      <c r="B5" s="109" t="s">
        <v>81</v>
      </c>
      <c r="C5" s="110">
        <v>12</v>
      </c>
      <c r="D5" s="110">
        <v>0</v>
      </c>
      <c r="E5" s="110">
        <v>0</v>
      </c>
      <c r="F5" s="111"/>
      <c r="G5" s="112"/>
      <c r="H5" s="111"/>
      <c r="I5" s="111"/>
      <c r="J5" s="112"/>
      <c r="K5" s="113"/>
      <c r="L5" s="113"/>
      <c r="M5" s="114">
        <f>C5*$C$3-(IF(MID(A5,1,3)="sal",(-C5*'Fiche d''informations'!$F$15)+(C5*$C$3),0)+(IF(MID(A5,1,3)="inv",(-C5*$H$3)+(C5*$C$3),0)))</f>
        <v>86.16</v>
      </c>
      <c r="N5" s="114">
        <f t="shared" ref="N5:N68" si="4">D5*$D$3</f>
        <v>0</v>
      </c>
      <c r="O5" s="114">
        <f t="shared" ref="O5:O68" si="5">E5*$E$3</f>
        <v>0</v>
      </c>
      <c r="P5" s="114">
        <f t="shared" ref="P5:P68" si="6">F5*$F$3</f>
        <v>0</v>
      </c>
      <c r="Q5" s="114">
        <f t="shared" ref="Q5:Q68" si="7">G5*$G$3</f>
        <v>0</v>
      </c>
      <c r="R5" s="114">
        <f>H5*$H$3</f>
        <v>0</v>
      </c>
      <c r="S5" s="114">
        <f>I5*$I$3</f>
        <v>0</v>
      </c>
      <c r="T5" s="114">
        <f t="shared" ref="T5:T68" si="8">J5*$J$3</f>
        <v>0</v>
      </c>
      <c r="U5" s="114">
        <f t="shared" ref="U5:U68" si="9">C5*K5</f>
        <v>0</v>
      </c>
      <c r="V5" s="114">
        <f t="shared" ref="V5:V68" si="10">D5*L5+E5*L5</f>
        <v>0</v>
      </c>
      <c r="W5" s="114"/>
      <c r="X5" s="115"/>
      <c r="Y5" s="116">
        <f>SUM(M5:X5)</f>
        <v>86.16</v>
      </c>
      <c r="Z5" s="117">
        <v>86.16</v>
      </c>
      <c r="AA5" s="117"/>
      <c r="AB5" s="117"/>
      <c r="AC5" s="117"/>
      <c r="AD5" s="116">
        <f t="shared" si="1"/>
        <v>0</v>
      </c>
      <c r="AE5" s="116"/>
      <c r="AF5" s="118"/>
      <c r="AG5" s="119"/>
      <c r="AH5" s="120" t="str">
        <f t="shared" si="2"/>
        <v xml:space="preserve"> </v>
      </c>
      <c r="AI5" s="121" t="str">
        <f t="shared" si="3"/>
        <v xml:space="preserve"> </v>
      </c>
      <c r="AJ5" s="122" t="str">
        <f>IF('Fiche d''informations'!H26&gt;0,'Fiche d''informations'!H26,"")</f>
        <v/>
      </c>
      <c r="AK5" s="122" t="str">
        <f>IF('Fiche d''informations'!I26&gt;0,'Fiche d''informations'!I26,"")</f>
        <v/>
      </c>
      <c r="AL5" s="122" t="str">
        <f>IF('Fiche d''informations'!J26&gt;0,'Fiche d''informations'!J26,"")</f>
        <v/>
      </c>
      <c r="AM5" s="122" t="str">
        <f>IF('Fiche d''informations'!K26&gt;0,'Fiche d''informations'!K26,"")</f>
        <v/>
      </c>
    </row>
    <row r="6" spans="1:39" ht="17.25" customHeight="1" x14ac:dyDescent="0.2">
      <c r="A6" s="123">
        <v>3</v>
      </c>
      <c r="B6" s="124" t="s">
        <v>80</v>
      </c>
      <c r="C6" s="125">
        <v>0</v>
      </c>
      <c r="D6" s="125">
        <v>0</v>
      </c>
      <c r="E6" s="125">
        <v>0</v>
      </c>
      <c r="F6" s="126"/>
      <c r="G6" s="127"/>
      <c r="H6" s="126"/>
      <c r="I6" s="126"/>
      <c r="J6" s="127"/>
      <c r="K6" s="128"/>
      <c r="L6" s="128"/>
      <c r="M6" s="129">
        <f>C6*$C$3-(IF(MID(A6,1,3)="sal",(-C6*'Fiche d''informations'!$F$15)+(C6*$C$3),0)+(IF(MID(A6,1,3)="inv",(-C6*$H$3)+(C6*$C$3),0)))</f>
        <v>0</v>
      </c>
      <c r="N6" s="129">
        <f t="shared" si="4"/>
        <v>0</v>
      </c>
      <c r="O6" s="129">
        <f t="shared" si="5"/>
        <v>0</v>
      </c>
      <c r="P6" s="129">
        <f t="shared" si="6"/>
        <v>0</v>
      </c>
      <c r="Q6" s="129">
        <f t="shared" si="7"/>
        <v>0</v>
      </c>
      <c r="R6" s="129">
        <f t="shared" ref="R6:R69" si="11">H6*$H$3</f>
        <v>0</v>
      </c>
      <c r="S6" s="129">
        <f t="shared" ref="S6:S69" si="12">I6*$I$3</f>
        <v>0</v>
      </c>
      <c r="T6" s="129">
        <f t="shared" si="8"/>
        <v>0</v>
      </c>
      <c r="U6" s="129">
        <f t="shared" si="9"/>
        <v>0</v>
      </c>
      <c r="V6" s="129">
        <f t="shared" si="10"/>
        <v>0</v>
      </c>
      <c r="W6" s="129"/>
      <c r="X6" s="130"/>
      <c r="Y6" s="131">
        <f t="shared" ref="Y6:Y69" si="13">SUM(M6:X6)</f>
        <v>0</v>
      </c>
      <c r="Z6" s="132"/>
      <c r="AA6" s="132"/>
      <c r="AB6" s="132"/>
      <c r="AC6" s="132"/>
      <c r="AD6" s="131">
        <f t="shared" si="1"/>
        <v>0</v>
      </c>
      <c r="AE6" s="131"/>
      <c r="AF6" s="133"/>
      <c r="AG6" s="105"/>
      <c r="AH6" s="106" t="str">
        <f t="shared" si="2"/>
        <v xml:space="preserve"> </v>
      </c>
      <c r="AI6" s="106" t="str">
        <f t="shared" si="3"/>
        <v xml:space="preserve"> </v>
      </c>
      <c r="AJ6" s="107" t="str">
        <f>IF('Fiche d''informations'!H27&gt;0,'Fiche d''informations'!H27,"")</f>
        <v/>
      </c>
      <c r="AK6" s="107" t="str">
        <f>IF('Fiche d''informations'!I27&gt;0,'Fiche d''informations'!I27,"")</f>
        <v/>
      </c>
      <c r="AL6" s="107" t="str">
        <f>IF('Fiche d''informations'!J27&gt;0,'Fiche d''informations'!J27,"")</f>
        <v/>
      </c>
      <c r="AM6" s="107" t="str">
        <f>IF('Fiche d''informations'!K27&gt;0,'Fiche d''informations'!K27,"")</f>
        <v/>
      </c>
    </row>
    <row r="7" spans="1:39" ht="17.25" customHeight="1" x14ac:dyDescent="0.2">
      <c r="A7" s="108">
        <v>4</v>
      </c>
      <c r="B7" s="109" t="s">
        <v>82</v>
      </c>
      <c r="C7" s="110">
        <v>30</v>
      </c>
      <c r="D7" s="110">
        <v>30</v>
      </c>
      <c r="E7" s="110">
        <v>0</v>
      </c>
      <c r="F7" s="111"/>
      <c r="G7" s="112"/>
      <c r="H7" s="111"/>
      <c r="I7" s="111"/>
      <c r="J7" s="112"/>
      <c r="K7" s="113">
        <v>-1.78</v>
      </c>
      <c r="L7" s="113">
        <v>-1.43</v>
      </c>
      <c r="M7" s="114">
        <f>C7*$C$3-(IF(MID(A7,1,3)="sal",(-C7*'Fiche d''informations'!$F$15)+(C7*$C$3),0)+(IF(MID(A7,1,3)="inv",(-C7*$H$3)+(C7*$C$3),0)))</f>
        <v>215.39999999999998</v>
      </c>
      <c r="N7" s="114">
        <f t="shared" si="4"/>
        <v>66.900000000000006</v>
      </c>
      <c r="O7" s="114">
        <f t="shared" si="5"/>
        <v>0</v>
      </c>
      <c r="P7" s="114">
        <f t="shared" si="6"/>
        <v>0</v>
      </c>
      <c r="Q7" s="114">
        <f t="shared" si="7"/>
        <v>0</v>
      </c>
      <c r="R7" s="114">
        <f t="shared" si="11"/>
        <v>0</v>
      </c>
      <c r="S7" s="114">
        <f t="shared" si="12"/>
        <v>0</v>
      </c>
      <c r="T7" s="114">
        <f t="shared" si="8"/>
        <v>0</v>
      </c>
      <c r="U7" s="114">
        <f t="shared" si="9"/>
        <v>-53.4</v>
      </c>
      <c r="V7" s="114">
        <f t="shared" si="10"/>
        <v>-42.9</v>
      </c>
      <c r="W7" s="114"/>
      <c r="X7" s="115"/>
      <c r="Y7" s="116">
        <f t="shared" si="13"/>
        <v>185.99999999999994</v>
      </c>
      <c r="Z7" s="117">
        <v>186</v>
      </c>
      <c r="AA7" s="117"/>
      <c r="AB7" s="117"/>
      <c r="AC7" s="117"/>
      <c r="AD7" s="116">
        <f t="shared" si="1"/>
        <v>-5.6843418860808015E-14</v>
      </c>
      <c r="AE7" s="116"/>
      <c r="AF7" s="118"/>
      <c r="AG7" s="119"/>
      <c r="AH7" s="134" t="str">
        <f t="shared" si="2"/>
        <v xml:space="preserve"> </v>
      </c>
      <c r="AI7" s="121" t="str">
        <f t="shared" si="3"/>
        <v xml:space="preserve"> </v>
      </c>
      <c r="AJ7" s="122" t="str">
        <f>IF('Fiche d''informations'!H28&gt;0,'Fiche d''informations'!H28,"")</f>
        <v/>
      </c>
      <c r="AK7" s="122" t="str">
        <f>IF('Fiche d''informations'!I28&gt;0,'Fiche d''informations'!I28,"")</f>
        <v/>
      </c>
      <c r="AL7" s="122" t="str">
        <f>IF('Fiche d''informations'!J28&gt;0,'Fiche d''informations'!J28,"")</f>
        <v/>
      </c>
      <c r="AM7" s="122" t="str">
        <f>IF('Fiche d''informations'!K28&gt;0,'Fiche d''informations'!K28,"")</f>
        <v/>
      </c>
    </row>
    <row r="8" spans="1:39" ht="17.25" customHeight="1" x14ac:dyDescent="0.2">
      <c r="A8" s="123">
        <v>5</v>
      </c>
      <c r="B8" s="124" t="s">
        <v>83</v>
      </c>
      <c r="C8" s="125">
        <v>21</v>
      </c>
      <c r="D8" s="125">
        <v>0</v>
      </c>
      <c r="E8" s="125">
        <v>0</v>
      </c>
      <c r="F8" s="126"/>
      <c r="G8" s="127"/>
      <c r="H8" s="126"/>
      <c r="I8" s="126"/>
      <c r="J8" s="127"/>
      <c r="K8" s="128">
        <v>-1.78</v>
      </c>
      <c r="L8" s="128"/>
      <c r="M8" s="129">
        <f>C8*$C$3-(IF(MID(A8,1,3)="sal",(-C8*'Fiche d''informations'!$F$15)+(C8*$C$3),0)+(IF(MID(A8,1,3)="inv",(-C8*$H$3)+(C8*$C$3),0)))</f>
        <v>150.78</v>
      </c>
      <c r="N8" s="129">
        <f t="shared" si="4"/>
        <v>0</v>
      </c>
      <c r="O8" s="129">
        <f t="shared" si="5"/>
        <v>0</v>
      </c>
      <c r="P8" s="129">
        <f t="shared" si="6"/>
        <v>0</v>
      </c>
      <c r="Q8" s="129">
        <f t="shared" si="7"/>
        <v>0</v>
      </c>
      <c r="R8" s="129">
        <f t="shared" si="11"/>
        <v>0</v>
      </c>
      <c r="S8" s="129">
        <f t="shared" si="12"/>
        <v>0</v>
      </c>
      <c r="T8" s="129">
        <f t="shared" si="8"/>
        <v>0</v>
      </c>
      <c r="U8" s="129">
        <f t="shared" si="9"/>
        <v>-37.380000000000003</v>
      </c>
      <c r="V8" s="129">
        <f t="shared" si="10"/>
        <v>0</v>
      </c>
      <c r="W8" s="129"/>
      <c r="X8" s="130"/>
      <c r="Y8" s="131">
        <f t="shared" si="13"/>
        <v>113.4</v>
      </c>
      <c r="Z8" s="132">
        <v>113.4</v>
      </c>
      <c r="AA8" s="132"/>
      <c r="AB8" s="132"/>
      <c r="AC8" s="132"/>
      <c r="AD8" s="131">
        <f t="shared" si="1"/>
        <v>0</v>
      </c>
      <c r="AE8" s="131"/>
      <c r="AF8" s="133"/>
      <c r="AG8" s="119"/>
      <c r="AH8" s="120" t="str">
        <f t="shared" si="2"/>
        <v xml:space="preserve"> </v>
      </c>
      <c r="AI8" s="121" t="str">
        <f t="shared" si="3"/>
        <v xml:space="preserve"> </v>
      </c>
      <c r="AJ8" s="122" t="str">
        <f>IF('Fiche d''informations'!H29&gt;0,'Fiche d''informations'!H29,"")</f>
        <v/>
      </c>
      <c r="AK8" s="122" t="str">
        <f>IF('Fiche d''informations'!I29&gt;0,'Fiche d''informations'!I29,"")</f>
        <v/>
      </c>
      <c r="AL8" s="122" t="str">
        <f>IF('Fiche d''informations'!J29&gt;0,'Fiche d''informations'!J29,"")</f>
        <v/>
      </c>
      <c r="AM8" s="122" t="str">
        <f>IF('Fiche d''informations'!K29&gt;0,'Fiche d''informations'!K29,"")</f>
        <v/>
      </c>
    </row>
    <row r="9" spans="1:39" ht="17.25" customHeight="1" x14ac:dyDescent="0.2">
      <c r="A9" s="108">
        <v>6</v>
      </c>
      <c r="B9" s="109" t="s">
        <v>80</v>
      </c>
      <c r="C9" s="110">
        <v>0</v>
      </c>
      <c r="D9" s="110">
        <v>0</v>
      </c>
      <c r="E9" s="110">
        <v>0</v>
      </c>
      <c r="F9" s="111"/>
      <c r="G9" s="112"/>
      <c r="H9" s="111"/>
      <c r="I9" s="111"/>
      <c r="J9" s="112"/>
      <c r="K9" s="113"/>
      <c r="L9" s="113"/>
      <c r="M9" s="114">
        <f>C9*$C$3-(IF(MID(A9,1,3)="sal",(-C9*'Fiche d''informations'!$F$15)+(C9*$C$3),0)+(IF(MID(A9,1,3)="inv",(-C9*$H$3)+(C9*$C$3),0)))</f>
        <v>0</v>
      </c>
      <c r="N9" s="114">
        <f t="shared" si="4"/>
        <v>0</v>
      </c>
      <c r="O9" s="114">
        <f t="shared" si="5"/>
        <v>0</v>
      </c>
      <c r="P9" s="114">
        <f t="shared" si="6"/>
        <v>0</v>
      </c>
      <c r="Q9" s="114">
        <f t="shared" si="7"/>
        <v>0</v>
      </c>
      <c r="R9" s="114">
        <f t="shared" si="11"/>
        <v>0</v>
      </c>
      <c r="S9" s="114">
        <f t="shared" si="12"/>
        <v>0</v>
      </c>
      <c r="T9" s="114">
        <f t="shared" si="8"/>
        <v>0</v>
      </c>
      <c r="U9" s="114">
        <f t="shared" si="9"/>
        <v>0</v>
      </c>
      <c r="V9" s="114">
        <f t="shared" si="10"/>
        <v>0</v>
      </c>
      <c r="W9" s="114"/>
      <c r="X9" s="115"/>
      <c r="Y9" s="116">
        <f t="shared" si="13"/>
        <v>0</v>
      </c>
      <c r="Z9" s="117"/>
      <c r="AA9" s="117"/>
      <c r="AB9" s="117"/>
      <c r="AC9" s="117"/>
      <c r="AD9" s="116">
        <f t="shared" si="1"/>
        <v>0</v>
      </c>
      <c r="AE9" s="116"/>
      <c r="AF9" s="118"/>
      <c r="AG9" s="135"/>
      <c r="AH9" s="136" t="str">
        <f t="shared" si="2"/>
        <v xml:space="preserve"> </v>
      </c>
      <c r="AI9" s="136" t="str">
        <f t="shared" si="3"/>
        <v xml:space="preserve"> </v>
      </c>
      <c r="AJ9" s="137" t="str">
        <f>IF('Fiche d''informations'!H30&gt;0,'Fiche d''informations'!H30,"")</f>
        <v/>
      </c>
      <c r="AK9" s="137" t="str">
        <f>IF('Fiche d''informations'!I30&gt;0,'Fiche d''informations'!I30,"")</f>
        <v/>
      </c>
      <c r="AL9" s="137" t="str">
        <f>IF('Fiche d''informations'!J30&gt;0,'Fiche d''informations'!J30,"")</f>
        <v/>
      </c>
      <c r="AM9" s="137" t="str">
        <f>IF('Fiche d''informations'!K30&gt;0,'Fiche d''informations'!K30,"")</f>
        <v/>
      </c>
    </row>
    <row r="10" spans="1:39" ht="17.25" customHeight="1" x14ac:dyDescent="0.2">
      <c r="A10" s="123">
        <v>7</v>
      </c>
      <c r="B10" s="124" t="s">
        <v>84</v>
      </c>
      <c r="C10" s="125">
        <v>0</v>
      </c>
      <c r="D10" s="125">
        <v>0</v>
      </c>
      <c r="E10" s="125">
        <v>0</v>
      </c>
      <c r="F10" s="126"/>
      <c r="G10" s="127"/>
      <c r="H10" s="126"/>
      <c r="I10" s="126"/>
      <c r="J10" s="127"/>
      <c r="K10" s="128"/>
      <c r="L10" s="128"/>
      <c r="M10" s="129">
        <f>C10*$C$3-(IF(MID(A10,1,3)="sal",(-C10*'Fiche d''informations'!$F$15)+(C10*$C$3),0)+(IF(MID(A10,1,3)="inv",(-C10*$H$3)+(C10*$C$3),0)))</f>
        <v>0</v>
      </c>
      <c r="N10" s="129">
        <f t="shared" si="4"/>
        <v>0</v>
      </c>
      <c r="O10" s="129">
        <f t="shared" si="5"/>
        <v>0</v>
      </c>
      <c r="P10" s="129">
        <f t="shared" si="6"/>
        <v>0</v>
      </c>
      <c r="Q10" s="129">
        <f t="shared" si="7"/>
        <v>0</v>
      </c>
      <c r="R10" s="129">
        <f t="shared" si="11"/>
        <v>0</v>
      </c>
      <c r="S10" s="129">
        <f t="shared" si="12"/>
        <v>0</v>
      </c>
      <c r="T10" s="129">
        <f t="shared" si="8"/>
        <v>0</v>
      </c>
      <c r="U10" s="129">
        <f>C10*K10</f>
        <v>0</v>
      </c>
      <c r="V10" s="129">
        <f t="shared" si="10"/>
        <v>0</v>
      </c>
      <c r="W10" s="129"/>
      <c r="X10" s="130"/>
      <c r="Y10" s="131">
        <f t="shared" si="13"/>
        <v>0</v>
      </c>
      <c r="Z10" s="132"/>
      <c r="AA10" s="132"/>
      <c r="AB10" s="132"/>
      <c r="AC10" s="132"/>
      <c r="AD10" s="131">
        <f t="shared" si="1"/>
        <v>0</v>
      </c>
      <c r="AE10" s="131"/>
      <c r="AF10" s="133"/>
      <c r="AG10" s="105"/>
      <c r="AH10" s="106" t="str">
        <f t="shared" si="2"/>
        <v xml:space="preserve"> </v>
      </c>
      <c r="AI10" s="106" t="str">
        <f t="shared" si="3"/>
        <v xml:space="preserve"> </v>
      </c>
      <c r="AJ10" s="107" t="str">
        <f>IF('Fiche d''informations'!H31&gt;0,'Fiche d''informations'!H31,"")</f>
        <v/>
      </c>
      <c r="AK10" s="107" t="str">
        <f>IF('Fiche d''informations'!I31&gt;0,'Fiche d''informations'!I31,"")</f>
        <v/>
      </c>
      <c r="AL10" s="107" t="str">
        <f>IF('Fiche d''informations'!J31&gt;0,'Fiche d''informations'!J31,"")</f>
        <v/>
      </c>
      <c r="AM10" s="107" t="str">
        <f>IF('Fiche d''informations'!K31&gt;0,'Fiche d''informations'!K31,"")</f>
        <v/>
      </c>
    </row>
    <row r="11" spans="1:39" ht="17.25" customHeight="1" x14ac:dyDescent="0.2">
      <c r="A11" s="108">
        <v>8</v>
      </c>
      <c r="B11" s="109" t="s">
        <v>85</v>
      </c>
      <c r="C11" s="110">
        <v>0</v>
      </c>
      <c r="D11" s="110">
        <v>0</v>
      </c>
      <c r="E11" s="110">
        <v>0</v>
      </c>
      <c r="F11" s="111"/>
      <c r="G11" s="112"/>
      <c r="H11" s="111"/>
      <c r="I11" s="111"/>
      <c r="J11" s="112"/>
      <c r="K11" s="113"/>
      <c r="L11" s="113"/>
      <c r="M11" s="114">
        <f>C11*$C$3-(IF(MID(A11,1,3)="sal",(-C11*'Fiche d''informations'!$F$15)+(C11*$C$3),0)+(IF(MID(A11,1,3)="inv",(-C11*$H$3)+(C11*$C$3),0)))</f>
        <v>0</v>
      </c>
      <c r="N11" s="114">
        <f t="shared" si="4"/>
        <v>0</v>
      </c>
      <c r="O11" s="114">
        <f t="shared" si="5"/>
        <v>0</v>
      </c>
      <c r="P11" s="114">
        <f t="shared" si="6"/>
        <v>0</v>
      </c>
      <c r="Q11" s="114">
        <f t="shared" si="7"/>
        <v>0</v>
      </c>
      <c r="R11" s="114">
        <f t="shared" si="11"/>
        <v>0</v>
      </c>
      <c r="S11" s="114">
        <f t="shared" si="12"/>
        <v>0</v>
      </c>
      <c r="T11" s="114">
        <f t="shared" si="8"/>
        <v>0</v>
      </c>
      <c r="U11" s="114">
        <f t="shared" si="9"/>
        <v>0</v>
      </c>
      <c r="V11" s="114">
        <f t="shared" si="10"/>
        <v>0</v>
      </c>
      <c r="W11" s="114"/>
      <c r="X11" s="115"/>
      <c r="Y11" s="116">
        <f t="shared" si="13"/>
        <v>0</v>
      </c>
      <c r="Z11" s="117"/>
      <c r="AA11" s="117"/>
      <c r="AB11" s="117"/>
      <c r="AC11" s="117"/>
      <c r="AD11" s="116">
        <f t="shared" si="1"/>
        <v>0</v>
      </c>
      <c r="AE11" s="116"/>
      <c r="AF11" s="118"/>
      <c r="AG11" s="135"/>
      <c r="AH11" s="136" t="str">
        <f t="shared" si="2"/>
        <v xml:space="preserve"> </v>
      </c>
      <c r="AI11" s="136" t="str">
        <f t="shared" si="3"/>
        <v xml:space="preserve"> </v>
      </c>
      <c r="AJ11" s="137" t="str">
        <f>IF('Fiche d''informations'!H32&gt;0,'Fiche d''informations'!H32,"")</f>
        <v/>
      </c>
      <c r="AK11" s="137" t="str">
        <f>IF('Fiche d''informations'!I32&gt;0,'Fiche d''informations'!I32,"")</f>
        <v/>
      </c>
      <c r="AL11" s="137" t="str">
        <f>IF('Fiche d''informations'!J32&gt;0,'Fiche d''informations'!J32,"")</f>
        <v/>
      </c>
      <c r="AM11" s="137" t="str">
        <f>IF('Fiche d''informations'!K32&gt;0,'Fiche d''informations'!K32,"")</f>
        <v/>
      </c>
    </row>
    <row r="12" spans="1:39" ht="17.25" customHeight="1" x14ac:dyDescent="0.2">
      <c r="A12" s="123">
        <v>9</v>
      </c>
      <c r="B12" s="124" t="s">
        <v>86</v>
      </c>
      <c r="C12" s="125">
        <v>0</v>
      </c>
      <c r="D12" s="125">
        <v>0</v>
      </c>
      <c r="E12" s="125">
        <v>0</v>
      </c>
      <c r="F12" s="126"/>
      <c r="G12" s="127"/>
      <c r="H12" s="126"/>
      <c r="I12" s="126"/>
      <c r="J12" s="127"/>
      <c r="K12" s="128"/>
      <c r="L12" s="128"/>
      <c r="M12" s="129">
        <f>C12*$C$3-(IF(MID(A12,1,3)="sal",(-C12*'Fiche d''informations'!$F$15)+(C12*$C$3),0)+(IF(MID(A12,1,3)="inv",(-C12*$H$3)+(C12*$C$3),0)))</f>
        <v>0</v>
      </c>
      <c r="N12" s="129">
        <f t="shared" si="4"/>
        <v>0</v>
      </c>
      <c r="O12" s="129">
        <f t="shared" si="5"/>
        <v>0</v>
      </c>
      <c r="P12" s="129">
        <f t="shared" si="6"/>
        <v>0</v>
      </c>
      <c r="Q12" s="129">
        <f t="shared" si="7"/>
        <v>0</v>
      </c>
      <c r="R12" s="129">
        <f t="shared" si="11"/>
        <v>0</v>
      </c>
      <c r="S12" s="129">
        <f t="shared" si="12"/>
        <v>0</v>
      </c>
      <c r="T12" s="129">
        <f t="shared" si="8"/>
        <v>0</v>
      </c>
      <c r="U12" s="129">
        <f t="shared" si="9"/>
        <v>0</v>
      </c>
      <c r="V12" s="129">
        <f t="shared" si="10"/>
        <v>0</v>
      </c>
      <c r="W12" s="129"/>
      <c r="X12" s="130"/>
      <c r="Y12" s="131">
        <f t="shared" si="13"/>
        <v>0</v>
      </c>
      <c r="Z12" s="132"/>
      <c r="AA12" s="132"/>
      <c r="AB12" s="132"/>
      <c r="AC12" s="132"/>
      <c r="AD12" s="131">
        <f t="shared" si="1"/>
        <v>0</v>
      </c>
      <c r="AE12" s="131"/>
      <c r="AF12" s="133"/>
      <c r="AG12" s="105"/>
      <c r="AH12" s="106" t="str">
        <f t="shared" si="2"/>
        <v xml:space="preserve"> </v>
      </c>
      <c r="AI12" s="106" t="str">
        <f t="shared" si="3"/>
        <v xml:space="preserve"> </v>
      </c>
      <c r="AJ12" s="107" t="str">
        <f>IF('Fiche d''informations'!H33&gt;0,'Fiche d''informations'!H33,"")</f>
        <v/>
      </c>
      <c r="AK12" s="107" t="str">
        <f>IF('Fiche d''informations'!I33&gt;0,'Fiche d''informations'!I33,"")</f>
        <v/>
      </c>
      <c r="AL12" s="107" t="str">
        <f>IF('Fiche d''informations'!J33&gt;0,'Fiche d''informations'!J33,"")</f>
        <v/>
      </c>
      <c r="AM12" s="107" t="str">
        <f>IF('Fiche d''informations'!K33&gt;0,'Fiche d''informations'!K33,"")</f>
        <v/>
      </c>
    </row>
    <row r="13" spans="1:39" ht="17.25" customHeight="1" x14ac:dyDescent="0.2">
      <c r="A13" s="108">
        <v>10</v>
      </c>
      <c r="B13" s="109" t="s">
        <v>87</v>
      </c>
      <c r="C13" s="110">
        <v>0</v>
      </c>
      <c r="D13" s="110">
        <v>0</v>
      </c>
      <c r="E13" s="110">
        <v>0</v>
      </c>
      <c r="F13" s="111"/>
      <c r="G13" s="112"/>
      <c r="H13" s="111"/>
      <c r="I13" s="111"/>
      <c r="J13" s="112"/>
      <c r="K13" s="113"/>
      <c r="L13" s="113"/>
      <c r="M13" s="114">
        <f>C13*$C$3-(IF(MID(A13,1,3)="sal",(-C13*'Fiche d''informations'!$F$15)+(C13*$C$3),0)+(IF(MID(A13,1,3)="inv",(-C13*$H$3)+(C13*$C$3),0)))</f>
        <v>0</v>
      </c>
      <c r="N13" s="114">
        <f t="shared" si="4"/>
        <v>0</v>
      </c>
      <c r="O13" s="114">
        <f t="shared" si="5"/>
        <v>0</v>
      </c>
      <c r="P13" s="114">
        <f t="shared" si="6"/>
        <v>0</v>
      </c>
      <c r="Q13" s="114">
        <f t="shared" si="7"/>
        <v>0</v>
      </c>
      <c r="R13" s="114">
        <f t="shared" si="11"/>
        <v>0</v>
      </c>
      <c r="S13" s="114">
        <f t="shared" si="12"/>
        <v>0</v>
      </c>
      <c r="T13" s="114">
        <f t="shared" si="8"/>
        <v>0</v>
      </c>
      <c r="U13" s="114">
        <f t="shared" si="9"/>
        <v>0</v>
      </c>
      <c r="V13" s="114">
        <f t="shared" si="10"/>
        <v>0</v>
      </c>
      <c r="W13" s="114"/>
      <c r="X13" s="115"/>
      <c r="Y13" s="116">
        <f t="shared" si="13"/>
        <v>0</v>
      </c>
      <c r="Z13" s="117"/>
      <c r="AA13" s="117"/>
      <c r="AB13" s="117"/>
      <c r="AC13" s="117"/>
      <c r="AD13" s="116">
        <f t="shared" si="1"/>
        <v>0</v>
      </c>
      <c r="AE13" s="116"/>
      <c r="AF13" s="118"/>
      <c r="AG13" s="135"/>
      <c r="AH13" s="136" t="str">
        <f t="shared" si="2"/>
        <v xml:space="preserve"> </v>
      </c>
      <c r="AI13" s="136" t="str">
        <f t="shared" si="3"/>
        <v xml:space="preserve"> </v>
      </c>
      <c r="AJ13" s="137" t="str">
        <f>IF('Fiche d''informations'!H34&gt;0,'Fiche d''informations'!H34,"")</f>
        <v/>
      </c>
      <c r="AK13" s="137" t="str">
        <f>IF('Fiche d''informations'!I34&gt;0,'Fiche d''informations'!I34,"")</f>
        <v/>
      </c>
      <c r="AL13" s="137" t="str">
        <f>IF('Fiche d''informations'!J34&gt;0,'Fiche d''informations'!J34,"")</f>
        <v/>
      </c>
      <c r="AM13" s="137" t="str">
        <f>IF('Fiche d''informations'!K34&gt;0,'Fiche d''informations'!K34,"")</f>
        <v/>
      </c>
    </row>
    <row r="14" spans="1:39" ht="17.25" customHeight="1" x14ac:dyDescent="0.2">
      <c r="A14" s="123">
        <v>11</v>
      </c>
      <c r="B14" s="124" t="s">
        <v>88</v>
      </c>
      <c r="C14" s="125">
        <v>29</v>
      </c>
      <c r="D14" s="125">
        <v>30</v>
      </c>
      <c r="E14" s="125">
        <v>0</v>
      </c>
      <c r="F14" s="126"/>
      <c r="G14" s="127">
        <v>20</v>
      </c>
      <c r="H14" s="126"/>
      <c r="I14" s="126"/>
      <c r="J14" s="127"/>
      <c r="K14" s="128"/>
      <c r="L14" s="128"/>
      <c r="M14" s="129">
        <f>C14*$C$3-(IF(MID(A14,1,3)="sal",(-C14*'Fiche d''informations'!$F$15)+(C14*$C$3),0)+(IF(MID(A14,1,3)="inv",(-C14*$H$3)+(C14*$C$3),0)))</f>
        <v>208.22</v>
      </c>
      <c r="N14" s="129">
        <f t="shared" si="4"/>
        <v>66.900000000000006</v>
      </c>
      <c r="O14" s="129">
        <f t="shared" si="5"/>
        <v>0</v>
      </c>
      <c r="P14" s="129">
        <f t="shared" si="6"/>
        <v>0</v>
      </c>
      <c r="Q14" s="129">
        <f t="shared" si="7"/>
        <v>15.4</v>
      </c>
      <c r="R14" s="129">
        <f t="shared" si="11"/>
        <v>0</v>
      </c>
      <c r="S14" s="129">
        <f t="shared" si="12"/>
        <v>0</v>
      </c>
      <c r="T14" s="129">
        <f t="shared" si="8"/>
        <v>0</v>
      </c>
      <c r="U14" s="129">
        <f t="shared" si="9"/>
        <v>0</v>
      </c>
      <c r="V14" s="129">
        <f t="shared" si="10"/>
        <v>0</v>
      </c>
      <c r="W14" s="129"/>
      <c r="X14" s="130"/>
      <c r="Y14" s="131">
        <f t="shared" si="13"/>
        <v>290.52</v>
      </c>
      <c r="Z14" s="132"/>
      <c r="AA14" s="132"/>
      <c r="AB14" s="132"/>
      <c r="AC14" s="132"/>
      <c r="AD14" s="131">
        <f t="shared" si="1"/>
        <v>290.52</v>
      </c>
      <c r="AE14" s="131"/>
      <c r="AF14" s="133"/>
      <c r="AG14" s="119"/>
      <c r="AH14" s="120" t="str">
        <f t="shared" si="2"/>
        <v xml:space="preserve"> </v>
      </c>
      <c r="AI14" s="121" t="str">
        <f t="shared" si="3"/>
        <v xml:space="preserve"> </v>
      </c>
      <c r="AJ14" s="122" t="str">
        <f>IF('Fiche d''informations'!H35&gt;0,'Fiche d''informations'!H35,"")</f>
        <v/>
      </c>
      <c r="AK14" s="122" t="str">
        <f>IF('Fiche d''informations'!I35&gt;0,'Fiche d''informations'!I35,"")</f>
        <v/>
      </c>
      <c r="AL14" s="122" t="str">
        <f>IF('Fiche d''informations'!J35&gt;0,'Fiche d''informations'!J35,"")</f>
        <v/>
      </c>
      <c r="AM14" s="122" t="str">
        <f>IF('Fiche d''informations'!K35&gt;0,'Fiche d''informations'!K35,"")</f>
        <v/>
      </c>
    </row>
    <row r="15" spans="1:39" ht="17.25" customHeight="1" x14ac:dyDescent="0.2">
      <c r="A15" s="108">
        <v>12</v>
      </c>
      <c r="B15" s="109" t="s">
        <v>89</v>
      </c>
      <c r="C15" s="110">
        <v>12</v>
      </c>
      <c r="D15" s="110">
        <v>0</v>
      </c>
      <c r="E15" s="110">
        <v>0</v>
      </c>
      <c r="F15" s="111"/>
      <c r="G15" s="112"/>
      <c r="H15" s="111"/>
      <c r="I15" s="111"/>
      <c r="J15" s="112"/>
      <c r="K15" s="113"/>
      <c r="L15" s="113"/>
      <c r="M15" s="114">
        <f>C15*$C$3-(IF(MID(A15,1,3)="sal",(-C15*'Fiche d''informations'!$F$15)+(C15*$C$3),0)+(IF(MID(A15,1,3)="inv",(-C15*$H$3)+(C15*$C$3),0)))</f>
        <v>86.16</v>
      </c>
      <c r="N15" s="114">
        <f t="shared" si="4"/>
        <v>0</v>
      </c>
      <c r="O15" s="114">
        <f t="shared" si="5"/>
        <v>0</v>
      </c>
      <c r="P15" s="114">
        <f t="shared" si="6"/>
        <v>0</v>
      </c>
      <c r="Q15" s="114">
        <f t="shared" si="7"/>
        <v>0</v>
      </c>
      <c r="R15" s="114">
        <f t="shared" si="11"/>
        <v>0</v>
      </c>
      <c r="S15" s="114">
        <f t="shared" si="12"/>
        <v>0</v>
      </c>
      <c r="T15" s="114">
        <f t="shared" si="8"/>
        <v>0</v>
      </c>
      <c r="U15" s="114">
        <f t="shared" si="9"/>
        <v>0</v>
      </c>
      <c r="V15" s="114">
        <f t="shared" si="10"/>
        <v>0</v>
      </c>
      <c r="W15" s="114"/>
      <c r="X15" s="115"/>
      <c r="Y15" s="116">
        <f t="shared" si="13"/>
        <v>86.16</v>
      </c>
      <c r="Z15" s="117">
        <v>86.16</v>
      </c>
      <c r="AA15" s="117"/>
      <c r="AB15" s="117"/>
      <c r="AC15" s="117"/>
      <c r="AD15" s="116">
        <f t="shared" si="1"/>
        <v>0</v>
      </c>
      <c r="AE15" s="116"/>
      <c r="AF15" s="118"/>
      <c r="AG15" s="119"/>
      <c r="AH15" s="120" t="str">
        <f t="shared" si="2"/>
        <v xml:space="preserve"> </v>
      </c>
      <c r="AI15" s="121" t="str">
        <f t="shared" si="3"/>
        <v xml:space="preserve"> </v>
      </c>
      <c r="AJ15" s="122" t="str">
        <f>IF('Fiche d''informations'!H36&gt;0,'Fiche d''informations'!H36,"")</f>
        <v/>
      </c>
      <c r="AK15" s="122" t="str">
        <f>IF('Fiche d''informations'!I36&gt;0,'Fiche d''informations'!I36,"")</f>
        <v/>
      </c>
      <c r="AL15" s="122" t="str">
        <f>IF('Fiche d''informations'!J36&gt;0,'Fiche d''informations'!J36,"")</f>
        <v/>
      </c>
      <c r="AM15" s="122" t="str">
        <f>IF('Fiche d''informations'!K36&gt;0,'Fiche d''informations'!K36,"")</f>
        <v/>
      </c>
    </row>
    <row r="16" spans="1:39" ht="17.25" customHeight="1" x14ac:dyDescent="0.2">
      <c r="A16" s="123">
        <v>13</v>
      </c>
      <c r="B16" s="124" t="s">
        <v>90</v>
      </c>
      <c r="C16" s="125">
        <v>0</v>
      </c>
      <c r="D16" s="125">
        <v>0</v>
      </c>
      <c r="E16" s="125">
        <v>0</v>
      </c>
      <c r="F16" s="126"/>
      <c r="G16" s="127"/>
      <c r="H16" s="126"/>
      <c r="I16" s="126"/>
      <c r="J16" s="127"/>
      <c r="K16" s="128"/>
      <c r="L16" s="128"/>
      <c r="M16" s="129">
        <f>C16*$C$3-(IF(MID(A16,1,3)="sal",(-C16*'Fiche d''informations'!$F$15)+(C16*$C$3),0)+(IF(MID(A16,1,3)="inv",(-C16*$H$3)+(C16*$C$3),0)))</f>
        <v>0</v>
      </c>
      <c r="N16" s="129">
        <f t="shared" si="4"/>
        <v>0</v>
      </c>
      <c r="O16" s="129">
        <f t="shared" si="5"/>
        <v>0</v>
      </c>
      <c r="P16" s="129">
        <f t="shared" si="6"/>
        <v>0</v>
      </c>
      <c r="Q16" s="129">
        <f t="shared" si="7"/>
        <v>0</v>
      </c>
      <c r="R16" s="129">
        <f t="shared" si="11"/>
        <v>0</v>
      </c>
      <c r="S16" s="129">
        <f t="shared" si="12"/>
        <v>0</v>
      </c>
      <c r="T16" s="129">
        <f t="shared" si="8"/>
        <v>0</v>
      </c>
      <c r="U16" s="129">
        <f t="shared" si="9"/>
        <v>0</v>
      </c>
      <c r="V16" s="129">
        <f t="shared" si="10"/>
        <v>0</v>
      </c>
      <c r="W16" s="129"/>
      <c r="X16" s="130"/>
      <c r="Y16" s="131">
        <f t="shared" si="13"/>
        <v>0</v>
      </c>
      <c r="Z16" s="132"/>
      <c r="AA16" s="132"/>
      <c r="AB16" s="132"/>
      <c r="AC16" s="132"/>
      <c r="AD16" s="131">
        <f t="shared" si="1"/>
        <v>0</v>
      </c>
      <c r="AE16" s="131"/>
      <c r="AF16" s="133"/>
      <c r="AG16" s="105"/>
      <c r="AH16" s="106" t="str">
        <f t="shared" si="2"/>
        <v xml:space="preserve"> </v>
      </c>
      <c r="AI16" s="106" t="str">
        <f t="shared" si="3"/>
        <v xml:space="preserve"> </v>
      </c>
      <c r="AJ16" s="107" t="str">
        <f>IF('Fiche d''informations'!H37&gt;0,'Fiche d''informations'!H37,"")</f>
        <v/>
      </c>
      <c r="AK16" s="107" t="str">
        <f>IF('Fiche d''informations'!I37&gt;0,'Fiche d''informations'!I37,"")</f>
        <v/>
      </c>
      <c r="AL16" s="107" t="str">
        <f>IF('Fiche d''informations'!J37&gt;0,'Fiche d''informations'!J37,"")</f>
        <v/>
      </c>
      <c r="AM16" s="107" t="str">
        <f>IF('Fiche d''informations'!K37&gt;0,'Fiche d''informations'!K37,"")</f>
        <v/>
      </c>
    </row>
    <row r="17" spans="1:39" ht="17.25" customHeight="1" x14ac:dyDescent="0.2">
      <c r="A17" s="108">
        <v>14</v>
      </c>
      <c r="B17" s="109" t="s">
        <v>91</v>
      </c>
      <c r="C17" s="110">
        <v>0</v>
      </c>
      <c r="D17" s="110">
        <v>0</v>
      </c>
      <c r="E17" s="110">
        <v>0</v>
      </c>
      <c r="F17" s="111"/>
      <c r="G17" s="112"/>
      <c r="H17" s="111"/>
      <c r="I17" s="111"/>
      <c r="J17" s="112"/>
      <c r="K17" s="113"/>
      <c r="L17" s="113"/>
      <c r="M17" s="114">
        <f>C17*$C$3-(IF(MID(A17,1,3)="sal",(-C17*'Fiche d''informations'!$F$15)+(C17*$C$3),0)+(IF(MID(A17,1,3)="inv",(-C17*$H$3)+(C17*$C$3),0)))</f>
        <v>0</v>
      </c>
      <c r="N17" s="114">
        <f t="shared" si="4"/>
        <v>0</v>
      </c>
      <c r="O17" s="114">
        <f t="shared" si="5"/>
        <v>0</v>
      </c>
      <c r="P17" s="114">
        <f t="shared" si="6"/>
        <v>0</v>
      </c>
      <c r="Q17" s="114">
        <f t="shared" si="7"/>
        <v>0</v>
      </c>
      <c r="R17" s="114">
        <f t="shared" si="11"/>
        <v>0</v>
      </c>
      <c r="S17" s="114">
        <f t="shared" si="12"/>
        <v>0</v>
      </c>
      <c r="T17" s="114">
        <f t="shared" si="8"/>
        <v>0</v>
      </c>
      <c r="U17" s="114">
        <f t="shared" si="9"/>
        <v>0</v>
      </c>
      <c r="V17" s="114">
        <f t="shared" si="10"/>
        <v>0</v>
      </c>
      <c r="W17" s="114"/>
      <c r="X17" s="115"/>
      <c r="Y17" s="116">
        <f t="shared" si="13"/>
        <v>0</v>
      </c>
      <c r="Z17" s="117"/>
      <c r="AA17" s="117"/>
      <c r="AB17" s="117"/>
      <c r="AC17" s="117"/>
      <c r="AD17" s="116">
        <f t="shared" si="1"/>
        <v>0</v>
      </c>
      <c r="AE17" s="116"/>
      <c r="AF17" s="118"/>
      <c r="AG17" s="135"/>
      <c r="AH17" s="136" t="str">
        <f t="shared" si="2"/>
        <v xml:space="preserve"> </v>
      </c>
      <c r="AI17" s="136" t="str">
        <f t="shared" si="3"/>
        <v xml:space="preserve"> </v>
      </c>
      <c r="AJ17" s="137" t="str">
        <f>IF('Fiche d''informations'!H38&gt;0,'Fiche d''informations'!H38,"")</f>
        <v/>
      </c>
      <c r="AK17" s="137" t="str">
        <f>IF('Fiche d''informations'!I38&gt;0,'Fiche d''informations'!I38,"")</f>
        <v/>
      </c>
      <c r="AL17" s="137" t="str">
        <f>IF('Fiche d''informations'!J38&gt;0,'Fiche d''informations'!J38,"")</f>
        <v/>
      </c>
      <c r="AM17" s="137" t="str">
        <f>IF('Fiche d''informations'!K38&gt;0,'Fiche d''informations'!K38,"")</f>
        <v/>
      </c>
    </row>
    <row r="18" spans="1:39" ht="17.25" customHeight="1" x14ac:dyDescent="0.2">
      <c r="A18" s="123">
        <v>15</v>
      </c>
      <c r="B18" s="124" t="s">
        <v>92</v>
      </c>
      <c r="C18" s="125">
        <v>0</v>
      </c>
      <c r="D18" s="125">
        <v>0</v>
      </c>
      <c r="E18" s="125">
        <v>0</v>
      </c>
      <c r="F18" s="126"/>
      <c r="G18" s="127"/>
      <c r="H18" s="126"/>
      <c r="I18" s="126"/>
      <c r="J18" s="127"/>
      <c r="K18" s="128"/>
      <c r="L18" s="128"/>
      <c r="M18" s="129">
        <f>C18*$C$3-(IF(MID(A18,1,3)="sal",(-C18*'Fiche d''informations'!$F$15)+(C18*$C$3),0)+(IF(MID(A18,1,3)="inv",(-C18*$H$3)+(C18*$C$3),0)))</f>
        <v>0</v>
      </c>
      <c r="N18" s="129">
        <f t="shared" si="4"/>
        <v>0</v>
      </c>
      <c r="O18" s="129">
        <f t="shared" si="5"/>
        <v>0</v>
      </c>
      <c r="P18" s="129">
        <f t="shared" si="6"/>
        <v>0</v>
      </c>
      <c r="Q18" s="129">
        <f t="shared" si="7"/>
        <v>0</v>
      </c>
      <c r="R18" s="129">
        <f t="shared" si="11"/>
        <v>0</v>
      </c>
      <c r="S18" s="129">
        <f t="shared" si="12"/>
        <v>0</v>
      </c>
      <c r="T18" s="129">
        <f t="shared" si="8"/>
        <v>0</v>
      </c>
      <c r="U18" s="129">
        <f t="shared" si="9"/>
        <v>0</v>
      </c>
      <c r="V18" s="129">
        <f t="shared" si="10"/>
        <v>0</v>
      </c>
      <c r="W18" s="129"/>
      <c r="X18" s="130"/>
      <c r="Y18" s="131">
        <f t="shared" si="13"/>
        <v>0</v>
      </c>
      <c r="Z18" s="132"/>
      <c r="AA18" s="132"/>
      <c r="AB18" s="132"/>
      <c r="AC18" s="132"/>
      <c r="AD18" s="131">
        <f t="shared" si="1"/>
        <v>0</v>
      </c>
      <c r="AE18" s="131"/>
      <c r="AF18" s="133"/>
      <c r="AG18" s="105"/>
      <c r="AH18" s="106" t="str">
        <f t="shared" si="2"/>
        <v xml:space="preserve"> </v>
      </c>
      <c r="AI18" s="106" t="str">
        <f t="shared" si="3"/>
        <v xml:space="preserve"> </v>
      </c>
      <c r="AJ18" s="107" t="str">
        <f>IF('Fiche d''informations'!H39&gt;0,'Fiche d''informations'!H39,"")</f>
        <v/>
      </c>
      <c r="AK18" s="107" t="str">
        <f>IF('Fiche d''informations'!I39&gt;0,'Fiche d''informations'!I39,"")</f>
        <v/>
      </c>
      <c r="AL18" s="107" t="str">
        <f>IF('Fiche d''informations'!J39&gt;0,'Fiche d''informations'!J39,"")</f>
        <v/>
      </c>
      <c r="AM18" s="107" t="str">
        <f>IF('Fiche d''informations'!K39&gt;0,'Fiche d''informations'!K39,"")</f>
        <v/>
      </c>
    </row>
    <row r="19" spans="1:39" ht="17.25" customHeight="1" x14ac:dyDescent="0.2">
      <c r="A19" s="108">
        <v>16</v>
      </c>
      <c r="B19" s="109" t="s">
        <v>93</v>
      </c>
      <c r="C19" s="110">
        <v>0</v>
      </c>
      <c r="D19" s="110">
        <v>0</v>
      </c>
      <c r="E19" s="110">
        <v>0</v>
      </c>
      <c r="F19" s="111"/>
      <c r="G19" s="112"/>
      <c r="H19" s="111"/>
      <c r="I19" s="111"/>
      <c r="J19" s="112"/>
      <c r="K19" s="113"/>
      <c r="L19" s="113"/>
      <c r="M19" s="114">
        <f>C19*$C$3-(IF(MID(A19,1,3)="sal",(-C19*'Fiche d''informations'!$F$15)+(C19*$C$3),0)+(IF(MID(A19,1,3)="inv",(-C19*$H$3)+(C19*$C$3),0)))</f>
        <v>0</v>
      </c>
      <c r="N19" s="114">
        <f t="shared" si="4"/>
        <v>0</v>
      </c>
      <c r="O19" s="114">
        <f t="shared" si="5"/>
        <v>0</v>
      </c>
      <c r="P19" s="114">
        <f t="shared" si="6"/>
        <v>0</v>
      </c>
      <c r="Q19" s="114">
        <f t="shared" si="7"/>
        <v>0</v>
      </c>
      <c r="R19" s="114">
        <f t="shared" si="11"/>
        <v>0</v>
      </c>
      <c r="S19" s="114">
        <f t="shared" si="12"/>
        <v>0</v>
      </c>
      <c r="T19" s="114">
        <f t="shared" si="8"/>
        <v>0</v>
      </c>
      <c r="U19" s="114">
        <f t="shared" si="9"/>
        <v>0</v>
      </c>
      <c r="V19" s="114">
        <f t="shared" si="10"/>
        <v>0</v>
      </c>
      <c r="W19" s="114"/>
      <c r="X19" s="115"/>
      <c r="Y19" s="116">
        <f t="shared" si="13"/>
        <v>0</v>
      </c>
      <c r="Z19" s="117"/>
      <c r="AA19" s="117"/>
      <c r="AB19" s="117"/>
      <c r="AC19" s="117"/>
      <c r="AD19" s="116">
        <f t="shared" si="1"/>
        <v>0</v>
      </c>
      <c r="AE19" s="116"/>
      <c r="AF19" s="118"/>
      <c r="AG19" s="135"/>
      <c r="AH19" s="136" t="str">
        <f t="shared" si="2"/>
        <v xml:space="preserve"> </v>
      </c>
      <c r="AI19" s="136" t="str">
        <f t="shared" si="3"/>
        <v xml:space="preserve"> </v>
      </c>
      <c r="AJ19" s="137" t="str">
        <f>IF('Fiche d''informations'!H40&gt;0,'Fiche d''informations'!H40,"")</f>
        <v/>
      </c>
      <c r="AK19" s="137" t="str">
        <f>IF('Fiche d''informations'!I40&gt;0,'Fiche d''informations'!I40,"")</f>
        <v/>
      </c>
      <c r="AL19" s="137" t="str">
        <f>IF('Fiche d''informations'!J40&gt;0,'Fiche d''informations'!J40,"")</f>
        <v/>
      </c>
      <c r="AM19" s="137" t="str">
        <f>IF('Fiche d''informations'!K40&gt;0,'Fiche d''informations'!K40,"")</f>
        <v/>
      </c>
    </row>
    <row r="20" spans="1:39" ht="17.25" customHeight="1" x14ac:dyDescent="0.2">
      <c r="A20" s="123">
        <v>17</v>
      </c>
      <c r="B20" s="124" t="s">
        <v>94</v>
      </c>
      <c r="C20" s="125">
        <v>29</v>
      </c>
      <c r="D20" s="125">
        <v>30</v>
      </c>
      <c r="E20" s="125">
        <v>0</v>
      </c>
      <c r="F20" s="126"/>
      <c r="G20" s="127"/>
      <c r="H20" s="126"/>
      <c r="I20" s="126"/>
      <c r="J20" s="127"/>
      <c r="K20" s="128"/>
      <c r="L20" s="128"/>
      <c r="M20" s="129">
        <f>C20*$C$3-(IF(MID(A20,1,3)="sal",(-C20*'Fiche d''informations'!$F$15)+(C20*$C$3),0)+(IF(MID(A20,1,3)="inv",(-C20*$H$3)+(C20*$C$3),0)))</f>
        <v>208.22</v>
      </c>
      <c r="N20" s="129">
        <f t="shared" si="4"/>
        <v>66.900000000000006</v>
      </c>
      <c r="O20" s="129">
        <f t="shared" si="5"/>
        <v>0</v>
      </c>
      <c r="P20" s="129">
        <f t="shared" si="6"/>
        <v>0</v>
      </c>
      <c r="Q20" s="129">
        <f t="shared" si="7"/>
        <v>0</v>
      </c>
      <c r="R20" s="129">
        <f t="shared" si="11"/>
        <v>0</v>
      </c>
      <c r="S20" s="129">
        <f t="shared" si="12"/>
        <v>0</v>
      </c>
      <c r="T20" s="129">
        <f t="shared" si="8"/>
        <v>0</v>
      </c>
      <c r="U20" s="129">
        <f t="shared" si="9"/>
        <v>0</v>
      </c>
      <c r="V20" s="129">
        <f t="shared" si="10"/>
        <v>0</v>
      </c>
      <c r="W20" s="129"/>
      <c r="X20" s="130"/>
      <c r="Y20" s="131">
        <f t="shared" si="13"/>
        <v>275.12</v>
      </c>
      <c r="Z20" s="132">
        <v>275.12</v>
      </c>
      <c r="AA20" s="132"/>
      <c r="AB20" s="132"/>
      <c r="AC20" s="132"/>
      <c r="AD20" s="131">
        <f t="shared" si="1"/>
        <v>0</v>
      </c>
      <c r="AE20" s="131"/>
      <c r="AF20" s="133"/>
      <c r="AG20" s="119"/>
      <c r="AH20" s="120" t="str">
        <f t="shared" si="2"/>
        <v xml:space="preserve"> </v>
      </c>
      <c r="AI20" s="121" t="str">
        <f t="shared" si="3"/>
        <v xml:space="preserve"> </v>
      </c>
      <c r="AJ20" s="122" t="str">
        <f>IF('Fiche d''informations'!H41&gt;0,'Fiche d''informations'!H41,"")</f>
        <v/>
      </c>
      <c r="AK20" s="122" t="str">
        <f>IF('Fiche d''informations'!I41&gt;0,'Fiche d''informations'!I41,"")</f>
        <v/>
      </c>
      <c r="AL20" s="122" t="str">
        <f>IF('Fiche d''informations'!J41&gt;0,'Fiche d''informations'!J41,"")</f>
        <v/>
      </c>
      <c r="AM20" s="122" t="str">
        <f>IF('Fiche d''informations'!K41&gt;0,'Fiche d''informations'!K41,"")</f>
        <v/>
      </c>
    </row>
    <row r="21" spans="1:39" ht="17.25" customHeight="1" x14ac:dyDescent="0.2">
      <c r="A21" s="108">
        <v>17</v>
      </c>
      <c r="B21" s="109" t="s">
        <v>95</v>
      </c>
      <c r="C21" s="110">
        <v>20</v>
      </c>
      <c r="D21" s="110">
        <v>0</v>
      </c>
      <c r="E21" s="110">
        <v>0</v>
      </c>
      <c r="F21" s="111"/>
      <c r="G21" s="112"/>
      <c r="H21" s="111"/>
      <c r="I21" s="111"/>
      <c r="J21" s="112"/>
      <c r="K21" s="113"/>
      <c r="L21" s="113"/>
      <c r="M21" s="114">
        <f>C21*$C$3-(IF(MID(A21,1,3)="sal",(-C21*'Fiche d''informations'!$F$15)+(C21*$C$3),0)+(IF(MID(A21,1,3)="inv",(-C21*$H$3)+(C21*$C$3),0)))</f>
        <v>143.6</v>
      </c>
      <c r="N21" s="114">
        <f t="shared" si="4"/>
        <v>0</v>
      </c>
      <c r="O21" s="114">
        <f t="shared" si="5"/>
        <v>0</v>
      </c>
      <c r="P21" s="114">
        <f t="shared" si="6"/>
        <v>0</v>
      </c>
      <c r="Q21" s="114">
        <f t="shared" si="7"/>
        <v>0</v>
      </c>
      <c r="R21" s="114">
        <f t="shared" si="11"/>
        <v>0</v>
      </c>
      <c r="S21" s="114">
        <f t="shared" si="12"/>
        <v>0</v>
      </c>
      <c r="T21" s="114">
        <f t="shared" si="8"/>
        <v>0</v>
      </c>
      <c r="U21" s="114">
        <f t="shared" si="9"/>
        <v>0</v>
      </c>
      <c r="V21" s="114">
        <f t="shared" si="10"/>
        <v>0</v>
      </c>
      <c r="W21" s="114"/>
      <c r="X21" s="115"/>
      <c r="Y21" s="116">
        <f t="shared" si="13"/>
        <v>143.6</v>
      </c>
      <c r="Z21" s="117">
        <v>143.6</v>
      </c>
      <c r="AA21" s="117"/>
      <c r="AB21" s="117"/>
      <c r="AC21" s="117"/>
      <c r="AD21" s="116">
        <f t="shared" si="1"/>
        <v>0</v>
      </c>
      <c r="AE21" s="116"/>
      <c r="AF21" s="118"/>
      <c r="AG21" s="119"/>
      <c r="AH21" s="120" t="str">
        <f t="shared" si="2"/>
        <v xml:space="preserve"> </v>
      </c>
      <c r="AI21" s="121" t="str">
        <f t="shared" si="3"/>
        <v xml:space="preserve"> </v>
      </c>
      <c r="AJ21" s="122" t="str">
        <f>IF('Fiche d''informations'!H42&gt;0,'Fiche d''informations'!H42,"")</f>
        <v/>
      </c>
      <c r="AK21" s="122" t="str">
        <f>IF('Fiche d''informations'!I42&gt;0,'Fiche d''informations'!I42,"")</f>
        <v/>
      </c>
      <c r="AL21" s="122" t="str">
        <f>IF('Fiche d''informations'!J42&gt;0,'Fiche d''informations'!J42,"")</f>
        <v/>
      </c>
      <c r="AM21" s="122" t="str">
        <f>IF('Fiche d''informations'!K42&gt;0,'Fiche d''informations'!K42,"")</f>
        <v/>
      </c>
    </row>
    <row r="22" spans="1:39" ht="17.25" customHeight="1" x14ac:dyDescent="0.2">
      <c r="A22" s="123">
        <v>18</v>
      </c>
      <c r="B22" s="124" t="s">
        <v>96</v>
      </c>
      <c r="C22" s="125">
        <v>0</v>
      </c>
      <c r="D22" s="125">
        <v>0</v>
      </c>
      <c r="E22" s="125">
        <v>0</v>
      </c>
      <c r="F22" s="126"/>
      <c r="G22" s="127"/>
      <c r="H22" s="126"/>
      <c r="I22" s="126"/>
      <c r="J22" s="127"/>
      <c r="K22" s="128"/>
      <c r="L22" s="128"/>
      <c r="M22" s="129">
        <f>C22*$C$3-(IF(MID(A22,1,3)="sal",(-C22*'Fiche d''informations'!$F$15)+(C22*$C$3),0)+(IF(MID(A22,1,3)="inv",(-C22*$H$3)+(C22*$C$3),0)))</f>
        <v>0</v>
      </c>
      <c r="N22" s="129">
        <f t="shared" si="4"/>
        <v>0</v>
      </c>
      <c r="O22" s="129">
        <f t="shared" si="5"/>
        <v>0</v>
      </c>
      <c r="P22" s="129">
        <f t="shared" si="6"/>
        <v>0</v>
      </c>
      <c r="Q22" s="129">
        <f t="shared" si="7"/>
        <v>0</v>
      </c>
      <c r="R22" s="129">
        <f t="shared" si="11"/>
        <v>0</v>
      </c>
      <c r="S22" s="129">
        <f t="shared" si="12"/>
        <v>0</v>
      </c>
      <c r="T22" s="129">
        <f t="shared" si="8"/>
        <v>0</v>
      </c>
      <c r="U22" s="129">
        <f t="shared" si="9"/>
        <v>0</v>
      </c>
      <c r="V22" s="129">
        <f t="shared" si="10"/>
        <v>0</v>
      </c>
      <c r="W22" s="129"/>
      <c r="X22" s="130"/>
      <c r="Y22" s="131">
        <f t="shared" si="13"/>
        <v>0</v>
      </c>
      <c r="Z22" s="132"/>
      <c r="AA22" s="132"/>
      <c r="AB22" s="132"/>
      <c r="AC22" s="132"/>
      <c r="AD22" s="131">
        <f t="shared" si="1"/>
        <v>0</v>
      </c>
      <c r="AE22" s="131"/>
      <c r="AF22" s="133"/>
      <c r="AG22" s="105"/>
      <c r="AH22" s="106" t="str">
        <f t="shared" si="2"/>
        <v xml:space="preserve"> </v>
      </c>
      <c r="AI22" s="106" t="str">
        <f t="shared" si="3"/>
        <v xml:space="preserve"> </v>
      </c>
      <c r="AJ22" s="107" t="str">
        <f>IF('Fiche d''informations'!H43&gt;0,'Fiche d''informations'!H43,"")</f>
        <v/>
      </c>
      <c r="AK22" s="107" t="str">
        <f>IF('Fiche d''informations'!I43&gt;0,'Fiche d''informations'!I43,"")</f>
        <v/>
      </c>
      <c r="AL22" s="107" t="str">
        <f>IF('Fiche d''informations'!J43&gt;0,'Fiche d''informations'!J43,"")</f>
        <v/>
      </c>
      <c r="AM22" s="107" t="str">
        <f>IF('Fiche d''informations'!K43&gt;0,'Fiche d''informations'!K43,"")</f>
        <v/>
      </c>
    </row>
    <row r="23" spans="1:39" ht="17.25" customHeight="1" x14ac:dyDescent="0.2">
      <c r="A23" s="108">
        <v>19</v>
      </c>
      <c r="B23" s="109" t="s">
        <v>97</v>
      </c>
      <c r="C23" s="110">
        <v>0</v>
      </c>
      <c r="D23" s="110">
        <v>0</v>
      </c>
      <c r="E23" s="110">
        <v>0</v>
      </c>
      <c r="F23" s="111"/>
      <c r="G23" s="112"/>
      <c r="H23" s="111"/>
      <c r="I23" s="111"/>
      <c r="J23" s="112"/>
      <c r="K23" s="113"/>
      <c r="L23" s="113"/>
      <c r="M23" s="114">
        <f>C23*$C$3-(IF(MID(A23,1,3)="sal",(-C23*'Fiche d''informations'!$F$15)+(C23*$C$3),0)+(IF(MID(A23,1,3)="inv",(-C23*$H$3)+(C23*$C$3),0)))</f>
        <v>0</v>
      </c>
      <c r="N23" s="114">
        <f t="shared" si="4"/>
        <v>0</v>
      </c>
      <c r="O23" s="114">
        <f t="shared" si="5"/>
        <v>0</v>
      </c>
      <c r="P23" s="114">
        <f t="shared" si="6"/>
        <v>0</v>
      </c>
      <c r="Q23" s="114">
        <f t="shared" si="7"/>
        <v>0</v>
      </c>
      <c r="R23" s="114">
        <f t="shared" si="11"/>
        <v>0</v>
      </c>
      <c r="S23" s="114">
        <f t="shared" si="12"/>
        <v>0</v>
      </c>
      <c r="T23" s="114">
        <f t="shared" si="8"/>
        <v>0</v>
      </c>
      <c r="U23" s="114">
        <f t="shared" si="9"/>
        <v>0</v>
      </c>
      <c r="V23" s="114">
        <f t="shared" si="10"/>
        <v>0</v>
      </c>
      <c r="W23" s="114"/>
      <c r="X23" s="115"/>
      <c r="Y23" s="116">
        <f t="shared" si="13"/>
        <v>0</v>
      </c>
      <c r="Z23" s="117"/>
      <c r="AA23" s="117"/>
      <c r="AB23" s="117"/>
      <c r="AC23" s="117"/>
      <c r="AD23" s="116">
        <f t="shared" si="1"/>
        <v>0</v>
      </c>
      <c r="AE23" s="116"/>
      <c r="AF23" s="118"/>
      <c r="AG23" s="135"/>
      <c r="AH23" s="136" t="str">
        <f t="shared" si="2"/>
        <v xml:space="preserve"> </v>
      </c>
      <c r="AI23" s="136" t="str">
        <f t="shared" si="3"/>
        <v xml:space="preserve"> </v>
      </c>
      <c r="AJ23" s="137" t="str">
        <f>IF('Fiche d''informations'!H44&gt;0,'Fiche d''informations'!H44,"")</f>
        <v/>
      </c>
      <c r="AK23" s="137" t="str">
        <f>IF('Fiche d''informations'!I44&gt;0,'Fiche d''informations'!I44,"")</f>
        <v/>
      </c>
      <c r="AL23" s="137" t="str">
        <f>IF('Fiche d''informations'!J44&gt;0,'Fiche d''informations'!J44,"")</f>
        <v/>
      </c>
      <c r="AM23" s="137" t="str">
        <f>IF('Fiche d''informations'!K44&gt;0,'Fiche d''informations'!K44,"")</f>
        <v/>
      </c>
    </row>
    <row r="24" spans="1:39" ht="17.25" customHeight="1" x14ac:dyDescent="0.2">
      <c r="A24" s="123">
        <v>20</v>
      </c>
      <c r="B24" s="124" t="s">
        <v>98</v>
      </c>
      <c r="C24" s="125">
        <v>30</v>
      </c>
      <c r="D24" s="125">
        <v>30</v>
      </c>
      <c r="E24" s="125">
        <v>0</v>
      </c>
      <c r="F24" s="126"/>
      <c r="G24" s="127"/>
      <c r="H24" s="126"/>
      <c r="I24" s="126"/>
      <c r="J24" s="127"/>
      <c r="K24" s="128"/>
      <c r="L24" s="128"/>
      <c r="M24" s="129">
        <f>C24*$C$3-(IF(MID(A24,1,3)="sal",(-C24*'Fiche d''informations'!$F$15)+(C24*$C$3),0)+(IF(MID(A24,1,3)="inv",(-C24*$H$3)+(C24*$C$3),0)))</f>
        <v>215.39999999999998</v>
      </c>
      <c r="N24" s="129">
        <f t="shared" si="4"/>
        <v>66.900000000000006</v>
      </c>
      <c r="O24" s="129">
        <f t="shared" si="5"/>
        <v>0</v>
      </c>
      <c r="P24" s="129">
        <f t="shared" si="6"/>
        <v>0</v>
      </c>
      <c r="Q24" s="129">
        <f t="shared" si="7"/>
        <v>0</v>
      </c>
      <c r="R24" s="129">
        <f t="shared" si="11"/>
        <v>0</v>
      </c>
      <c r="S24" s="129">
        <f t="shared" si="12"/>
        <v>0</v>
      </c>
      <c r="T24" s="129">
        <f t="shared" si="8"/>
        <v>0</v>
      </c>
      <c r="U24" s="129">
        <f t="shared" si="9"/>
        <v>0</v>
      </c>
      <c r="V24" s="129">
        <f t="shared" si="10"/>
        <v>0</v>
      </c>
      <c r="W24" s="129"/>
      <c r="X24" s="130"/>
      <c r="Y24" s="131">
        <f t="shared" si="13"/>
        <v>282.29999999999995</v>
      </c>
      <c r="Z24" s="132"/>
      <c r="AA24" s="132"/>
      <c r="AB24" s="132"/>
      <c r="AC24" s="132"/>
      <c r="AD24" s="131">
        <f t="shared" si="1"/>
        <v>282.29999999999995</v>
      </c>
      <c r="AE24" s="131"/>
      <c r="AF24" s="133"/>
      <c r="AG24" s="119"/>
      <c r="AH24" s="120" t="str">
        <f t="shared" si="2"/>
        <v xml:space="preserve"> </v>
      </c>
      <c r="AI24" s="121" t="str">
        <f t="shared" si="3"/>
        <v xml:space="preserve"> </v>
      </c>
      <c r="AJ24" s="122" t="str">
        <f>IF('Fiche d''informations'!H45&gt;0,'Fiche d''informations'!H45,"")</f>
        <v/>
      </c>
      <c r="AK24" s="122" t="str">
        <f>IF('Fiche d''informations'!I45&gt;0,'Fiche d''informations'!I45,"")</f>
        <v/>
      </c>
      <c r="AL24" s="122" t="str">
        <f>IF('Fiche d''informations'!J45&gt;0,'Fiche d''informations'!J45,"")</f>
        <v/>
      </c>
      <c r="AM24" s="122" t="str">
        <f>IF('Fiche d''informations'!K45&gt;0,'Fiche d''informations'!K45,"")</f>
        <v/>
      </c>
    </row>
    <row r="25" spans="1:39" ht="17.25" customHeight="1" x14ac:dyDescent="0.2">
      <c r="A25" s="108">
        <v>21</v>
      </c>
      <c r="B25" s="109" t="s">
        <v>99</v>
      </c>
      <c r="C25" s="110">
        <v>20</v>
      </c>
      <c r="D25" s="110">
        <v>0</v>
      </c>
      <c r="E25" s="110">
        <v>0</v>
      </c>
      <c r="F25" s="111"/>
      <c r="G25" s="112"/>
      <c r="H25" s="111"/>
      <c r="I25" s="111"/>
      <c r="J25" s="112"/>
      <c r="K25" s="113"/>
      <c r="L25" s="113"/>
      <c r="M25" s="114">
        <f>C25*$C$3-(IF(MID(A25,1,3)="sal",(-C25*'Fiche d''informations'!$F$15)+(C25*$C$3),0)+(IF(MID(A25,1,3)="inv",(-C25*$H$3)+(C25*$C$3),0)))</f>
        <v>143.6</v>
      </c>
      <c r="N25" s="114">
        <f t="shared" si="4"/>
        <v>0</v>
      </c>
      <c r="O25" s="114">
        <f t="shared" si="5"/>
        <v>0</v>
      </c>
      <c r="P25" s="114">
        <f t="shared" si="6"/>
        <v>0</v>
      </c>
      <c r="Q25" s="114">
        <f t="shared" si="7"/>
        <v>0</v>
      </c>
      <c r="R25" s="114">
        <f t="shared" si="11"/>
        <v>0</v>
      </c>
      <c r="S25" s="114">
        <f t="shared" si="12"/>
        <v>0</v>
      </c>
      <c r="T25" s="114">
        <f t="shared" si="8"/>
        <v>0</v>
      </c>
      <c r="U25" s="114">
        <f t="shared" si="9"/>
        <v>0</v>
      </c>
      <c r="V25" s="114">
        <f t="shared" si="10"/>
        <v>0</v>
      </c>
      <c r="W25" s="114"/>
      <c r="X25" s="115"/>
      <c r="Y25" s="116">
        <f t="shared" si="13"/>
        <v>143.6</v>
      </c>
      <c r="Z25" s="117">
        <v>143.6</v>
      </c>
      <c r="AA25" s="117"/>
      <c r="AB25" s="117"/>
      <c r="AC25" s="117"/>
      <c r="AD25" s="116">
        <f t="shared" si="1"/>
        <v>0</v>
      </c>
      <c r="AE25" s="116"/>
      <c r="AF25" s="118"/>
      <c r="AG25" s="119"/>
      <c r="AH25" s="120" t="str">
        <f t="shared" si="2"/>
        <v xml:space="preserve"> </v>
      </c>
      <c r="AI25" s="121" t="str">
        <f t="shared" si="3"/>
        <v xml:space="preserve"> </v>
      </c>
      <c r="AJ25" s="122" t="str">
        <f>IF('Fiche d''informations'!H46&gt;0,'Fiche d''informations'!H46,"")</f>
        <v/>
      </c>
      <c r="AK25" s="122" t="str">
        <f>IF('Fiche d''informations'!I46&gt;0,'Fiche d''informations'!I46,"")</f>
        <v/>
      </c>
      <c r="AL25" s="122" t="str">
        <f>IF('Fiche d''informations'!J46&gt;0,'Fiche d''informations'!J46,"")</f>
        <v/>
      </c>
      <c r="AM25" s="122" t="str">
        <f>IF('Fiche d''informations'!K46&gt;0,'Fiche d''informations'!K46,"")</f>
        <v/>
      </c>
    </row>
    <row r="26" spans="1:39" ht="17.25" customHeight="1" x14ac:dyDescent="0.2">
      <c r="A26" s="123">
        <v>22</v>
      </c>
      <c r="B26" s="124" t="s">
        <v>100</v>
      </c>
      <c r="C26" s="125">
        <v>22</v>
      </c>
      <c r="D26" s="125">
        <v>29</v>
      </c>
      <c r="E26" s="125">
        <v>0</v>
      </c>
      <c r="F26" s="126"/>
      <c r="G26" s="127"/>
      <c r="H26" s="126"/>
      <c r="I26" s="126"/>
      <c r="J26" s="127"/>
      <c r="K26" s="128"/>
      <c r="L26" s="128"/>
      <c r="M26" s="129">
        <f>C26*$C$3-(IF(MID(A26,1,3)="sal",(-C26*'Fiche d''informations'!$F$15)+(C26*$C$3),0)+(IF(MID(A26,1,3)="inv",(-C26*$H$3)+(C26*$C$3),0)))</f>
        <v>157.95999999999998</v>
      </c>
      <c r="N26" s="129">
        <f t="shared" si="4"/>
        <v>64.67</v>
      </c>
      <c r="O26" s="129">
        <f t="shared" si="5"/>
        <v>0</v>
      </c>
      <c r="P26" s="129">
        <f t="shared" si="6"/>
        <v>0</v>
      </c>
      <c r="Q26" s="129">
        <f t="shared" si="7"/>
        <v>0</v>
      </c>
      <c r="R26" s="129">
        <f t="shared" si="11"/>
        <v>0</v>
      </c>
      <c r="S26" s="129">
        <f t="shared" si="12"/>
        <v>0</v>
      </c>
      <c r="T26" s="129">
        <f t="shared" si="8"/>
        <v>0</v>
      </c>
      <c r="U26" s="129">
        <f t="shared" si="9"/>
        <v>0</v>
      </c>
      <c r="V26" s="129">
        <f t="shared" si="10"/>
        <v>0</v>
      </c>
      <c r="W26" s="129"/>
      <c r="X26" s="130"/>
      <c r="Y26" s="131">
        <f t="shared" si="13"/>
        <v>222.63</v>
      </c>
      <c r="Z26" s="132">
        <v>222.63</v>
      </c>
      <c r="AA26" s="132"/>
      <c r="AB26" s="132"/>
      <c r="AC26" s="132"/>
      <c r="AD26" s="131">
        <f t="shared" si="1"/>
        <v>0</v>
      </c>
      <c r="AE26" s="131"/>
      <c r="AF26" s="133"/>
      <c r="AG26" s="119"/>
      <c r="AH26" s="120" t="str">
        <f t="shared" si="2"/>
        <v xml:space="preserve"> </v>
      </c>
      <c r="AI26" s="121" t="str">
        <f t="shared" si="3"/>
        <v xml:space="preserve"> </v>
      </c>
      <c r="AJ26" s="122" t="str">
        <f>IF('Fiche d''informations'!H47&gt;0,'Fiche d''informations'!H47,"")</f>
        <v/>
      </c>
      <c r="AK26" s="122" t="str">
        <f>IF('Fiche d''informations'!I47&gt;0,'Fiche d''informations'!I47,"")</f>
        <v/>
      </c>
      <c r="AL26" s="122" t="str">
        <f>IF('Fiche d''informations'!J47&gt;0,'Fiche d''informations'!J47,"")</f>
        <v/>
      </c>
      <c r="AM26" s="122" t="str">
        <f>IF('Fiche d''informations'!K47&gt;0,'Fiche d''informations'!K47,"")</f>
        <v/>
      </c>
    </row>
    <row r="27" spans="1:39" ht="17.25" customHeight="1" x14ac:dyDescent="0.2">
      <c r="A27" s="108">
        <v>24</v>
      </c>
      <c r="B27" s="109" t="s">
        <v>101</v>
      </c>
      <c r="C27" s="110">
        <v>0</v>
      </c>
      <c r="D27" s="110">
        <v>0</v>
      </c>
      <c r="E27" s="110">
        <v>0</v>
      </c>
      <c r="F27" s="111"/>
      <c r="G27" s="112"/>
      <c r="H27" s="111"/>
      <c r="I27" s="111"/>
      <c r="J27" s="112"/>
      <c r="K27" s="113"/>
      <c r="L27" s="113"/>
      <c r="M27" s="114">
        <f>C27*$C$3-(IF(MID(A27,1,3)="sal",(-C27*'Fiche d''informations'!$F$15)+(C27*$C$3),0)+(IF(MID(A27,1,3)="inv",(-C27*$H$3)+(C27*$C$3),0)))</f>
        <v>0</v>
      </c>
      <c r="N27" s="114">
        <f t="shared" si="4"/>
        <v>0</v>
      </c>
      <c r="O27" s="114">
        <f t="shared" si="5"/>
        <v>0</v>
      </c>
      <c r="P27" s="114">
        <f t="shared" si="6"/>
        <v>0</v>
      </c>
      <c r="Q27" s="114">
        <f t="shared" si="7"/>
        <v>0</v>
      </c>
      <c r="R27" s="114">
        <f t="shared" si="11"/>
        <v>0</v>
      </c>
      <c r="S27" s="114">
        <f t="shared" si="12"/>
        <v>0</v>
      </c>
      <c r="T27" s="114">
        <f t="shared" si="8"/>
        <v>0</v>
      </c>
      <c r="U27" s="114">
        <f t="shared" si="9"/>
        <v>0</v>
      </c>
      <c r="V27" s="114">
        <f t="shared" si="10"/>
        <v>0</v>
      </c>
      <c r="W27" s="114"/>
      <c r="X27" s="115"/>
      <c r="Y27" s="116">
        <f t="shared" si="13"/>
        <v>0</v>
      </c>
      <c r="Z27" s="117"/>
      <c r="AA27" s="117"/>
      <c r="AB27" s="117"/>
      <c r="AC27" s="117"/>
      <c r="AD27" s="116">
        <f t="shared" si="1"/>
        <v>0</v>
      </c>
      <c r="AE27" s="116"/>
      <c r="AF27" s="118"/>
      <c r="AG27" s="135"/>
      <c r="AH27" s="136" t="str">
        <f t="shared" si="2"/>
        <v xml:space="preserve"> </v>
      </c>
      <c r="AI27" s="136" t="str">
        <f t="shared" si="3"/>
        <v xml:space="preserve"> </v>
      </c>
      <c r="AJ27" s="137" t="str">
        <f>IF('Fiche d''informations'!H48&gt;0,'Fiche d''informations'!H48,"")</f>
        <v/>
      </c>
      <c r="AK27" s="137" t="str">
        <f>IF('Fiche d''informations'!I48&gt;0,'Fiche d''informations'!I48,"")</f>
        <v/>
      </c>
      <c r="AL27" s="137" t="str">
        <f>IF('Fiche d''informations'!J48&gt;0,'Fiche d''informations'!J48,"")</f>
        <v/>
      </c>
      <c r="AM27" s="137" t="str">
        <f>IF('Fiche d''informations'!K48&gt;0,'Fiche d''informations'!K48,"")</f>
        <v/>
      </c>
    </row>
    <row r="28" spans="1:39" ht="17.25" customHeight="1" x14ac:dyDescent="0.2">
      <c r="A28" s="123">
        <v>25</v>
      </c>
      <c r="B28" s="124" t="s">
        <v>102</v>
      </c>
      <c r="C28" s="125">
        <v>5</v>
      </c>
      <c r="D28" s="125">
        <v>0</v>
      </c>
      <c r="E28" s="125">
        <v>0</v>
      </c>
      <c r="F28" s="126"/>
      <c r="G28" s="127">
        <v>1</v>
      </c>
      <c r="H28" s="126"/>
      <c r="I28" s="126"/>
      <c r="J28" s="127"/>
      <c r="K28" s="128"/>
      <c r="L28" s="128"/>
      <c r="M28" s="129">
        <f>C28*$C$3-(IF(MID(A28,1,3)="sal",(-C28*'Fiche d''informations'!$F$15)+(C28*$C$3),0)+(IF(MID(A28,1,3)="inv",(-C28*$H$3)+(C28*$C$3),0)))</f>
        <v>35.9</v>
      </c>
      <c r="N28" s="129">
        <f t="shared" si="4"/>
        <v>0</v>
      </c>
      <c r="O28" s="129">
        <f t="shared" si="5"/>
        <v>0</v>
      </c>
      <c r="P28" s="129">
        <f t="shared" si="6"/>
        <v>0</v>
      </c>
      <c r="Q28" s="129">
        <f t="shared" si="7"/>
        <v>0.77</v>
      </c>
      <c r="R28" s="129">
        <f t="shared" si="11"/>
        <v>0</v>
      </c>
      <c r="S28" s="129">
        <f t="shared" si="12"/>
        <v>0</v>
      </c>
      <c r="T28" s="129">
        <f t="shared" si="8"/>
        <v>0</v>
      </c>
      <c r="U28" s="129">
        <f t="shared" si="9"/>
        <v>0</v>
      </c>
      <c r="V28" s="129">
        <f t="shared" si="10"/>
        <v>0</v>
      </c>
      <c r="W28" s="129"/>
      <c r="X28" s="130"/>
      <c r="Y28" s="131">
        <f t="shared" si="13"/>
        <v>36.67</v>
      </c>
      <c r="Z28" s="132"/>
      <c r="AA28" s="132"/>
      <c r="AB28" s="132"/>
      <c r="AC28" s="132"/>
      <c r="AD28" s="131">
        <f t="shared" si="1"/>
        <v>36.67</v>
      </c>
      <c r="AE28" s="131"/>
      <c r="AF28" s="133"/>
      <c r="AG28" s="119"/>
      <c r="AH28" s="120" t="str">
        <f t="shared" si="2"/>
        <v xml:space="preserve"> </v>
      </c>
      <c r="AI28" s="121" t="str">
        <f t="shared" si="3"/>
        <v xml:space="preserve"> </v>
      </c>
      <c r="AJ28" s="122" t="str">
        <f>IF('Fiche d''informations'!H49&gt;0,'Fiche d''informations'!H49,"")</f>
        <v/>
      </c>
      <c r="AK28" s="122" t="str">
        <f>IF('Fiche d''informations'!I49&gt;0,'Fiche d''informations'!I49,"")</f>
        <v/>
      </c>
      <c r="AL28" s="122" t="str">
        <f>IF('Fiche d''informations'!J49&gt;0,'Fiche d''informations'!J49,"")</f>
        <v/>
      </c>
      <c r="AM28" s="122" t="str">
        <f>IF('Fiche d''informations'!K49&gt;0,'Fiche d''informations'!K49,"")</f>
        <v/>
      </c>
    </row>
    <row r="29" spans="1:39" ht="17.25" customHeight="1" x14ac:dyDescent="0.2">
      <c r="A29" s="108">
        <v>26</v>
      </c>
      <c r="B29" s="109" t="s">
        <v>103</v>
      </c>
      <c r="C29" s="110">
        <v>0</v>
      </c>
      <c r="D29" s="110">
        <v>0</v>
      </c>
      <c r="E29" s="110">
        <v>0</v>
      </c>
      <c r="F29" s="111"/>
      <c r="G29" s="112"/>
      <c r="H29" s="111"/>
      <c r="I29" s="111"/>
      <c r="J29" s="112"/>
      <c r="K29" s="113"/>
      <c r="L29" s="113"/>
      <c r="M29" s="114">
        <f>C29*$C$3-(IF(MID(A29,1,3)="sal",(-C29*'Fiche d''informations'!$F$15)+(C29*$C$3),0)+(IF(MID(A29,1,3)="inv",(-C29*$H$3)+(C29*$C$3),0)))</f>
        <v>0</v>
      </c>
      <c r="N29" s="114">
        <f t="shared" si="4"/>
        <v>0</v>
      </c>
      <c r="O29" s="114">
        <f t="shared" si="5"/>
        <v>0</v>
      </c>
      <c r="P29" s="114">
        <f t="shared" si="6"/>
        <v>0</v>
      </c>
      <c r="Q29" s="114">
        <f t="shared" si="7"/>
        <v>0</v>
      </c>
      <c r="R29" s="114">
        <f t="shared" si="11"/>
        <v>0</v>
      </c>
      <c r="S29" s="114">
        <f t="shared" si="12"/>
        <v>0</v>
      </c>
      <c r="T29" s="114">
        <f t="shared" si="8"/>
        <v>0</v>
      </c>
      <c r="U29" s="114">
        <f t="shared" si="9"/>
        <v>0</v>
      </c>
      <c r="V29" s="114">
        <f t="shared" si="10"/>
        <v>0</v>
      </c>
      <c r="W29" s="114"/>
      <c r="X29" s="115"/>
      <c r="Y29" s="116">
        <f t="shared" si="13"/>
        <v>0</v>
      </c>
      <c r="Z29" s="117"/>
      <c r="AA29" s="117"/>
      <c r="AB29" s="117"/>
      <c r="AC29" s="117"/>
      <c r="AD29" s="116">
        <f t="shared" si="1"/>
        <v>0</v>
      </c>
      <c r="AE29" s="116"/>
      <c r="AF29" s="118"/>
      <c r="AG29" s="135"/>
      <c r="AH29" s="136" t="str">
        <f t="shared" si="2"/>
        <v xml:space="preserve"> </v>
      </c>
      <c r="AI29" s="136" t="str">
        <f t="shared" si="3"/>
        <v xml:space="preserve"> </v>
      </c>
      <c r="AJ29" s="137" t="str">
        <f>IF('Fiche d''informations'!H50&gt;0,'Fiche d''informations'!H50,"")</f>
        <v/>
      </c>
      <c r="AK29" s="137" t="str">
        <f>IF('Fiche d''informations'!I50&gt;0,'Fiche d''informations'!I50,"")</f>
        <v/>
      </c>
      <c r="AL29" s="137" t="str">
        <f>IF('Fiche d''informations'!J50&gt;0,'Fiche d''informations'!J50,"")</f>
        <v/>
      </c>
      <c r="AM29" s="137" t="str">
        <f>IF('Fiche d''informations'!K50&gt;0,'Fiche d''informations'!K50,"")</f>
        <v/>
      </c>
    </row>
    <row r="30" spans="1:39" ht="17.25" customHeight="1" x14ac:dyDescent="0.2">
      <c r="A30" s="123">
        <v>27</v>
      </c>
      <c r="B30" s="124" t="s">
        <v>104</v>
      </c>
      <c r="C30" s="125">
        <v>9</v>
      </c>
      <c r="D30" s="125">
        <v>0</v>
      </c>
      <c r="E30" s="125">
        <v>0</v>
      </c>
      <c r="F30" s="126"/>
      <c r="G30" s="127"/>
      <c r="H30" s="126"/>
      <c r="I30" s="126"/>
      <c r="J30" s="127"/>
      <c r="K30" s="128">
        <v>-1.78</v>
      </c>
      <c r="L30" s="128"/>
      <c r="M30" s="129">
        <f>C30*$C$3-(IF(MID(A30,1,3)="sal",(-C30*'Fiche d''informations'!$F$15)+(C30*$C$3),0)+(IF(MID(A30,1,3)="inv",(-C30*$H$3)+(C30*$C$3),0)))</f>
        <v>64.62</v>
      </c>
      <c r="N30" s="129">
        <f t="shared" si="4"/>
        <v>0</v>
      </c>
      <c r="O30" s="129">
        <f t="shared" si="5"/>
        <v>0</v>
      </c>
      <c r="P30" s="129">
        <f t="shared" si="6"/>
        <v>0</v>
      </c>
      <c r="Q30" s="129">
        <f>G30*$G$3</f>
        <v>0</v>
      </c>
      <c r="R30" s="129">
        <f t="shared" si="11"/>
        <v>0</v>
      </c>
      <c r="S30" s="129">
        <f t="shared" si="12"/>
        <v>0</v>
      </c>
      <c r="T30" s="129">
        <f t="shared" si="8"/>
        <v>0</v>
      </c>
      <c r="U30" s="129">
        <f t="shared" si="9"/>
        <v>-16.02</v>
      </c>
      <c r="V30" s="129">
        <f t="shared" si="10"/>
        <v>0</v>
      </c>
      <c r="W30" s="129"/>
      <c r="X30" s="130"/>
      <c r="Y30" s="131">
        <f t="shared" si="13"/>
        <v>48.600000000000009</v>
      </c>
      <c r="Z30" s="132">
        <v>48.6</v>
      </c>
      <c r="AA30" s="132"/>
      <c r="AB30" s="132"/>
      <c r="AC30" s="132"/>
      <c r="AD30" s="131">
        <f t="shared" si="1"/>
        <v>7.1054273576010019E-15</v>
      </c>
      <c r="AE30" s="131"/>
      <c r="AF30" s="133"/>
      <c r="AG30" s="119"/>
      <c r="AH30" s="120" t="str">
        <f t="shared" si="2"/>
        <v xml:space="preserve"> </v>
      </c>
      <c r="AI30" s="121" t="str">
        <f t="shared" si="3"/>
        <v xml:space="preserve"> </v>
      </c>
      <c r="AJ30" s="122" t="str">
        <f>IF('Fiche d''informations'!H51&gt;0,'Fiche d''informations'!H51,"")</f>
        <v/>
      </c>
      <c r="AK30" s="122" t="str">
        <f>IF('Fiche d''informations'!I51&gt;0,'Fiche d''informations'!I51,"")</f>
        <v/>
      </c>
      <c r="AL30" s="122" t="str">
        <f>IF('Fiche d''informations'!J51&gt;0,'Fiche d''informations'!J51,"")</f>
        <v/>
      </c>
      <c r="AM30" s="122" t="str">
        <f>IF('Fiche d''informations'!K51&gt;0,'Fiche d''informations'!K51,"")</f>
        <v/>
      </c>
    </row>
    <row r="31" spans="1:39" ht="17.25" customHeight="1" x14ac:dyDescent="0.2">
      <c r="A31" s="108">
        <v>28</v>
      </c>
      <c r="B31" s="109" t="s">
        <v>105</v>
      </c>
      <c r="C31" s="110">
        <v>15</v>
      </c>
      <c r="D31" s="110">
        <v>0</v>
      </c>
      <c r="E31" s="110">
        <v>0</v>
      </c>
      <c r="F31" s="111"/>
      <c r="G31" s="112"/>
      <c r="H31" s="111"/>
      <c r="I31" s="111"/>
      <c r="J31" s="112"/>
      <c r="K31" s="113">
        <v>-1.78</v>
      </c>
      <c r="L31" s="113"/>
      <c r="M31" s="114">
        <f>C31*$C$3-(IF(MID(A31,1,3)="sal",(-C31*'Fiche d''informations'!$F$15)+(C31*$C$3),0)+(IF(MID(A31,1,3)="inv",(-C31*$H$3)+(C31*$C$3),0)))</f>
        <v>107.69999999999999</v>
      </c>
      <c r="N31" s="114">
        <f t="shared" si="4"/>
        <v>0</v>
      </c>
      <c r="O31" s="114">
        <f t="shared" si="5"/>
        <v>0</v>
      </c>
      <c r="P31" s="114">
        <f>F31*$F$3</f>
        <v>0</v>
      </c>
      <c r="Q31" s="114">
        <f t="shared" si="7"/>
        <v>0</v>
      </c>
      <c r="R31" s="114">
        <f t="shared" si="11"/>
        <v>0</v>
      </c>
      <c r="S31" s="114">
        <f t="shared" si="12"/>
        <v>0</v>
      </c>
      <c r="T31" s="114">
        <f t="shared" si="8"/>
        <v>0</v>
      </c>
      <c r="U31" s="114">
        <f t="shared" si="9"/>
        <v>-26.7</v>
      </c>
      <c r="V31" s="114">
        <f t="shared" si="10"/>
        <v>0</v>
      </c>
      <c r="W31" s="114"/>
      <c r="X31" s="115"/>
      <c r="Y31" s="116">
        <f t="shared" si="13"/>
        <v>80.999999999999986</v>
      </c>
      <c r="Z31" s="117">
        <v>81</v>
      </c>
      <c r="AA31" s="117"/>
      <c r="AB31" s="117"/>
      <c r="AC31" s="117"/>
      <c r="AD31" s="116">
        <f t="shared" si="1"/>
        <v>-1.4210854715202004E-14</v>
      </c>
      <c r="AE31" s="116"/>
      <c r="AF31" s="118"/>
      <c r="AG31" s="119"/>
      <c r="AH31" s="120" t="str">
        <f t="shared" si="2"/>
        <v xml:space="preserve"> </v>
      </c>
      <c r="AI31" s="121" t="str">
        <f t="shared" si="3"/>
        <v xml:space="preserve"> </v>
      </c>
      <c r="AJ31" s="122" t="str">
        <f>IF('Fiche d''informations'!H52&gt;0,'Fiche d''informations'!H52,"")</f>
        <v/>
      </c>
      <c r="AK31" s="122" t="str">
        <f>IF('Fiche d''informations'!I52&gt;0,'Fiche d''informations'!I52,"")</f>
        <v/>
      </c>
      <c r="AL31" s="122" t="str">
        <f>IF('Fiche d''informations'!J52&gt;0,'Fiche d''informations'!J52,"")</f>
        <v/>
      </c>
      <c r="AM31" s="122" t="str">
        <f>IF('Fiche d''informations'!K52&gt;0,'Fiche d''informations'!K52,"")</f>
        <v/>
      </c>
    </row>
    <row r="32" spans="1:39" ht="17.25" customHeight="1" x14ac:dyDescent="0.2">
      <c r="A32" s="123">
        <v>29</v>
      </c>
      <c r="B32" s="124" t="s">
        <v>106</v>
      </c>
      <c r="C32" s="125">
        <v>26</v>
      </c>
      <c r="D32" s="125">
        <v>26</v>
      </c>
      <c r="E32" s="125">
        <v>0</v>
      </c>
      <c r="F32" s="126"/>
      <c r="G32" s="127"/>
      <c r="H32" s="126"/>
      <c r="I32" s="126"/>
      <c r="J32" s="127"/>
      <c r="K32" s="128"/>
      <c r="L32" s="128"/>
      <c r="M32" s="129">
        <f>C32*$C$3-(IF(MID(A32,1,3)="sal",(-C32*'Fiche d''informations'!$F$15)+(C32*$C$3),0)+(IF(MID(A32,1,3)="inv",(-C32*$H$3)+(C32*$C$3),0)))</f>
        <v>186.68</v>
      </c>
      <c r="N32" s="129">
        <f t="shared" si="4"/>
        <v>57.98</v>
      </c>
      <c r="O32" s="129">
        <f t="shared" si="5"/>
        <v>0</v>
      </c>
      <c r="P32" s="129">
        <f t="shared" si="6"/>
        <v>0</v>
      </c>
      <c r="Q32" s="129">
        <f t="shared" si="7"/>
        <v>0</v>
      </c>
      <c r="R32" s="129">
        <f t="shared" si="11"/>
        <v>0</v>
      </c>
      <c r="S32" s="129">
        <f t="shared" si="12"/>
        <v>0</v>
      </c>
      <c r="T32" s="129">
        <f t="shared" si="8"/>
        <v>0</v>
      </c>
      <c r="U32" s="129">
        <f t="shared" si="9"/>
        <v>0</v>
      </c>
      <c r="V32" s="129">
        <f t="shared" si="10"/>
        <v>0</v>
      </c>
      <c r="W32" s="129"/>
      <c r="X32" s="130"/>
      <c r="Y32" s="131">
        <f t="shared" si="13"/>
        <v>244.66</v>
      </c>
      <c r="Z32" s="132"/>
      <c r="AA32" s="132"/>
      <c r="AB32" s="132"/>
      <c r="AC32" s="132"/>
      <c r="AD32" s="131">
        <f t="shared" si="1"/>
        <v>244.66</v>
      </c>
      <c r="AE32" s="131"/>
      <c r="AF32" s="133"/>
      <c r="AG32" s="119"/>
      <c r="AH32" s="120" t="str">
        <f t="shared" si="2"/>
        <v xml:space="preserve"> </v>
      </c>
      <c r="AI32" s="121" t="str">
        <f t="shared" si="3"/>
        <v xml:space="preserve"> </v>
      </c>
      <c r="AJ32" s="122" t="str">
        <f>IF('Fiche d''informations'!H53&gt;0,'Fiche d''informations'!H53,"")</f>
        <v/>
      </c>
      <c r="AK32" s="122" t="str">
        <f>IF('Fiche d''informations'!I53&gt;0,'Fiche d''informations'!I53,"")</f>
        <v/>
      </c>
      <c r="AL32" s="122" t="str">
        <f>IF('Fiche d''informations'!J53&gt;0,'Fiche d''informations'!J53,"")</f>
        <v/>
      </c>
      <c r="AM32" s="122" t="str">
        <f>IF('Fiche d''informations'!K53&gt;0,'Fiche d''informations'!K53,"")</f>
        <v/>
      </c>
    </row>
    <row r="33" spans="1:39" ht="17.25" customHeight="1" x14ac:dyDescent="0.2">
      <c r="A33" s="108">
        <v>30</v>
      </c>
      <c r="B33" s="109" t="s">
        <v>107</v>
      </c>
      <c r="C33" s="110">
        <v>21</v>
      </c>
      <c r="D33" s="110">
        <v>0</v>
      </c>
      <c r="E33" s="110">
        <v>0</v>
      </c>
      <c r="F33" s="111"/>
      <c r="G33" s="112"/>
      <c r="H33" s="111"/>
      <c r="I33" s="111"/>
      <c r="J33" s="112"/>
      <c r="K33" s="113"/>
      <c r="L33" s="113"/>
      <c r="M33" s="114">
        <f>C33*$C$3-(IF(MID(A33,1,3)="sal",(-C33*'Fiche d''informations'!$F$15)+(C33*$C$3),0)+(IF(MID(A33,1,3)="inv",(-C33*$H$3)+(C33*$C$3),0)))</f>
        <v>150.78</v>
      </c>
      <c r="N33" s="114">
        <f t="shared" si="4"/>
        <v>0</v>
      </c>
      <c r="O33" s="114">
        <f t="shared" si="5"/>
        <v>0</v>
      </c>
      <c r="P33" s="114">
        <f t="shared" si="6"/>
        <v>0</v>
      </c>
      <c r="Q33" s="114">
        <f t="shared" si="7"/>
        <v>0</v>
      </c>
      <c r="R33" s="114">
        <f t="shared" si="11"/>
        <v>0</v>
      </c>
      <c r="S33" s="114">
        <f t="shared" si="12"/>
        <v>0</v>
      </c>
      <c r="T33" s="114">
        <f t="shared" si="8"/>
        <v>0</v>
      </c>
      <c r="U33" s="114">
        <f t="shared" si="9"/>
        <v>0</v>
      </c>
      <c r="V33" s="114">
        <f t="shared" si="10"/>
        <v>0</v>
      </c>
      <c r="W33" s="114"/>
      <c r="X33" s="115"/>
      <c r="Y33" s="116">
        <f t="shared" si="13"/>
        <v>150.78</v>
      </c>
      <c r="Z33" s="117">
        <v>150.78</v>
      </c>
      <c r="AA33" s="117"/>
      <c r="AB33" s="117"/>
      <c r="AC33" s="117"/>
      <c r="AD33" s="116">
        <f t="shared" si="1"/>
        <v>0</v>
      </c>
      <c r="AE33" s="116"/>
      <c r="AF33" s="118"/>
      <c r="AG33" s="119"/>
      <c r="AH33" s="120" t="str">
        <f t="shared" si="2"/>
        <v xml:space="preserve"> </v>
      </c>
      <c r="AI33" s="121" t="str">
        <f t="shared" si="3"/>
        <v xml:space="preserve"> </v>
      </c>
      <c r="AJ33" s="122" t="str">
        <f>IF('Fiche d''informations'!H54&gt;0,'Fiche d''informations'!H54,"")</f>
        <v/>
      </c>
      <c r="AK33" s="122" t="str">
        <f>IF('Fiche d''informations'!I54&gt;0,'Fiche d''informations'!I54,"")</f>
        <v/>
      </c>
      <c r="AL33" s="122" t="str">
        <f>IF('Fiche d''informations'!J54&gt;0,'Fiche d''informations'!J54,"")</f>
        <v/>
      </c>
      <c r="AM33" s="122" t="str">
        <f>IF('Fiche d''informations'!K54&gt;0,'Fiche d''informations'!K54,"")</f>
        <v/>
      </c>
    </row>
    <row r="34" spans="1:39" ht="17.25" customHeight="1" x14ac:dyDescent="0.2">
      <c r="A34" s="123">
        <v>31</v>
      </c>
      <c r="B34" s="124" t="s">
        <v>108</v>
      </c>
      <c r="C34" s="125">
        <v>19</v>
      </c>
      <c r="D34" s="125">
        <v>30</v>
      </c>
      <c r="E34" s="125">
        <v>0</v>
      </c>
      <c r="F34" s="126"/>
      <c r="G34" s="127">
        <v>14</v>
      </c>
      <c r="H34" s="126"/>
      <c r="I34" s="126"/>
      <c r="J34" s="127"/>
      <c r="K34" s="128"/>
      <c r="L34" s="128"/>
      <c r="M34" s="129">
        <f>C34*$C$3-(IF(MID(A34,1,3)="sal",(-C34*'Fiche d''informations'!$F$15)+(C34*$C$3),0)+(IF(MID(A34,1,3)="inv",(-C34*$H$3)+(C34*$C$3),0)))</f>
        <v>136.41999999999999</v>
      </c>
      <c r="N34" s="129">
        <f t="shared" si="4"/>
        <v>66.900000000000006</v>
      </c>
      <c r="O34" s="129">
        <f t="shared" si="5"/>
        <v>0</v>
      </c>
      <c r="P34" s="129">
        <f t="shared" si="6"/>
        <v>0</v>
      </c>
      <c r="Q34" s="129">
        <f t="shared" si="7"/>
        <v>10.780000000000001</v>
      </c>
      <c r="R34" s="129">
        <f t="shared" si="11"/>
        <v>0</v>
      </c>
      <c r="S34" s="129">
        <f t="shared" si="12"/>
        <v>0</v>
      </c>
      <c r="T34" s="129">
        <f t="shared" si="8"/>
        <v>0</v>
      </c>
      <c r="U34" s="129">
        <f t="shared" si="9"/>
        <v>0</v>
      </c>
      <c r="V34" s="129">
        <f t="shared" si="10"/>
        <v>0</v>
      </c>
      <c r="W34" s="129"/>
      <c r="X34" s="130"/>
      <c r="Y34" s="131">
        <f t="shared" si="13"/>
        <v>214.1</v>
      </c>
      <c r="Z34" s="132">
        <v>214.1</v>
      </c>
      <c r="AA34" s="132"/>
      <c r="AB34" s="132"/>
      <c r="AC34" s="132"/>
      <c r="AD34" s="131">
        <f t="shared" si="1"/>
        <v>0</v>
      </c>
      <c r="AE34" s="131"/>
      <c r="AF34" s="133"/>
      <c r="AG34" s="119"/>
      <c r="AH34" s="120" t="str">
        <f t="shared" si="2"/>
        <v xml:space="preserve"> </v>
      </c>
      <c r="AI34" s="121" t="str">
        <f t="shared" si="3"/>
        <v xml:space="preserve"> </v>
      </c>
      <c r="AJ34" s="122" t="str">
        <f>IF('Fiche d''informations'!H55&gt;0,'Fiche d''informations'!H55,"")</f>
        <v/>
      </c>
      <c r="AK34" s="122" t="str">
        <f>IF('Fiche d''informations'!I55&gt;0,'Fiche d''informations'!I55,"")</f>
        <v/>
      </c>
      <c r="AL34" s="122" t="str">
        <f>IF('Fiche d''informations'!J55&gt;0,'Fiche d''informations'!J55,"")</f>
        <v/>
      </c>
      <c r="AM34" s="122" t="str">
        <f>IF('Fiche d''informations'!K55&gt;0,'Fiche d''informations'!K55,"")</f>
        <v/>
      </c>
    </row>
    <row r="35" spans="1:39" ht="17.25" customHeight="1" x14ac:dyDescent="0.2">
      <c r="A35" s="108">
        <v>32</v>
      </c>
      <c r="B35" s="109" t="s">
        <v>109</v>
      </c>
      <c r="C35" s="110">
        <v>0</v>
      </c>
      <c r="D35" s="110">
        <v>0</v>
      </c>
      <c r="E35" s="110">
        <v>0</v>
      </c>
      <c r="F35" s="111"/>
      <c r="G35" s="112"/>
      <c r="H35" s="111"/>
      <c r="I35" s="111"/>
      <c r="J35" s="112"/>
      <c r="K35" s="113"/>
      <c r="L35" s="113"/>
      <c r="M35" s="114">
        <f>C35*$C$3-(IF(MID(A35,1,3)="sal",(-C35*'Fiche d''informations'!$F$15)+(C35*$C$3),0)+(IF(MID(A35,1,3)="inv",(-C35*$H$3)+(C35*$C$3),0)))</f>
        <v>0</v>
      </c>
      <c r="N35" s="114">
        <f t="shared" si="4"/>
        <v>0</v>
      </c>
      <c r="O35" s="114">
        <f t="shared" si="5"/>
        <v>0</v>
      </c>
      <c r="P35" s="114">
        <f t="shared" si="6"/>
        <v>0</v>
      </c>
      <c r="Q35" s="114">
        <f t="shared" si="7"/>
        <v>0</v>
      </c>
      <c r="R35" s="114">
        <f t="shared" si="11"/>
        <v>0</v>
      </c>
      <c r="S35" s="114">
        <f t="shared" si="12"/>
        <v>0</v>
      </c>
      <c r="T35" s="114">
        <f t="shared" si="8"/>
        <v>0</v>
      </c>
      <c r="U35" s="114">
        <f t="shared" si="9"/>
        <v>0</v>
      </c>
      <c r="V35" s="114">
        <f t="shared" si="10"/>
        <v>0</v>
      </c>
      <c r="W35" s="114"/>
      <c r="X35" s="115"/>
      <c r="Y35" s="116">
        <f t="shared" si="13"/>
        <v>0</v>
      </c>
      <c r="Z35" s="117"/>
      <c r="AA35" s="117"/>
      <c r="AB35" s="117"/>
      <c r="AC35" s="117"/>
      <c r="AD35" s="116">
        <f t="shared" si="1"/>
        <v>0</v>
      </c>
      <c r="AE35" s="116"/>
      <c r="AF35" s="118"/>
      <c r="AG35" s="135"/>
      <c r="AH35" s="136" t="str">
        <f t="shared" si="2"/>
        <v xml:space="preserve"> </v>
      </c>
      <c r="AI35" s="136" t="str">
        <f t="shared" si="3"/>
        <v xml:space="preserve"> </v>
      </c>
      <c r="AJ35" s="137" t="str">
        <f>IF('Fiche d''informations'!H56&gt;0,'Fiche d''informations'!H56,"")</f>
        <v/>
      </c>
      <c r="AK35" s="137" t="str">
        <f>IF('Fiche d''informations'!I56&gt;0,'Fiche d''informations'!I56,"")</f>
        <v/>
      </c>
      <c r="AL35" s="137" t="str">
        <f>IF('Fiche d''informations'!J56&gt;0,'Fiche d''informations'!J56,"")</f>
        <v/>
      </c>
      <c r="AM35" s="137" t="str">
        <f>IF('Fiche d''informations'!K56&gt;0,'Fiche d''informations'!K56,"")</f>
        <v/>
      </c>
    </row>
    <row r="36" spans="1:39" ht="17.25" customHeight="1" x14ac:dyDescent="0.2">
      <c r="A36" s="123">
        <v>33</v>
      </c>
      <c r="B36" s="124" t="s">
        <v>110</v>
      </c>
      <c r="C36" s="125">
        <v>0</v>
      </c>
      <c r="D36" s="125">
        <v>0</v>
      </c>
      <c r="E36" s="125">
        <v>0</v>
      </c>
      <c r="F36" s="126"/>
      <c r="G36" s="127"/>
      <c r="H36" s="126"/>
      <c r="I36" s="126"/>
      <c r="J36" s="127"/>
      <c r="K36" s="128"/>
      <c r="L36" s="128"/>
      <c r="M36" s="129">
        <f>C36*$C$3-(IF(MID(A36,1,3)="sal",(-C36*'Fiche d''informations'!$F$15)+(C36*$C$3),0)+(IF(MID(A36,1,3)="inv",(-C36*$H$3)+(C36*$C$3),0)))</f>
        <v>0</v>
      </c>
      <c r="N36" s="129">
        <f t="shared" si="4"/>
        <v>0</v>
      </c>
      <c r="O36" s="129">
        <f t="shared" si="5"/>
        <v>0</v>
      </c>
      <c r="P36" s="129">
        <f t="shared" si="6"/>
        <v>0</v>
      </c>
      <c r="Q36" s="129">
        <f t="shared" si="7"/>
        <v>0</v>
      </c>
      <c r="R36" s="129">
        <f t="shared" si="11"/>
        <v>0</v>
      </c>
      <c r="S36" s="129">
        <f t="shared" si="12"/>
        <v>0</v>
      </c>
      <c r="T36" s="129">
        <f t="shared" si="8"/>
        <v>0</v>
      </c>
      <c r="U36" s="129">
        <f t="shared" si="9"/>
        <v>0</v>
      </c>
      <c r="V36" s="129">
        <f t="shared" si="10"/>
        <v>0</v>
      </c>
      <c r="W36" s="129"/>
      <c r="X36" s="130"/>
      <c r="Y36" s="131">
        <f t="shared" si="13"/>
        <v>0</v>
      </c>
      <c r="Z36" s="132"/>
      <c r="AA36" s="132"/>
      <c r="AB36" s="132"/>
      <c r="AC36" s="132"/>
      <c r="AD36" s="131">
        <f t="shared" ref="AD36:AD67" si="14">AC36+Y36-Z36-AA36-AB36</f>
        <v>0</v>
      </c>
      <c r="AE36" s="131"/>
      <c r="AF36" s="133"/>
      <c r="AG36" s="105"/>
      <c r="AH36" s="106" t="str">
        <f t="shared" ref="AH36:AH67" si="15">IF(AJ36=""," ","sous")</f>
        <v xml:space="preserve"> </v>
      </c>
      <c r="AI36" s="106" t="str">
        <f t="shared" ref="AI36:AI67" si="16">IF(AJ36=""," ","de")</f>
        <v xml:space="preserve"> </v>
      </c>
      <c r="AJ36" s="107" t="str">
        <f>IF('Fiche d''informations'!H57&gt;0,'Fiche d''informations'!H57,"")</f>
        <v/>
      </c>
      <c r="AK36" s="107" t="str">
        <f>IF('Fiche d''informations'!I57&gt;0,'Fiche d''informations'!I57,"")</f>
        <v/>
      </c>
      <c r="AL36" s="107" t="str">
        <f>IF('Fiche d''informations'!J57&gt;0,'Fiche d''informations'!J57,"")</f>
        <v/>
      </c>
      <c r="AM36" s="107" t="str">
        <f>IF('Fiche d''informations'!K57&gt;0,'Fiche d''informations'!K57,"")</f>
        <v/>
      </c>
    </row>
    <row r="37" spans="1:39" ht="17.25" customHeight="1" x14ac:dyDescent="0.2">
      <c r="A37" s="108">
        <v>34</v>
      </c>
      <c r="B37" s="109" t="s">
        <v>111</v>
      </c>
      <c r="C37" s="110">
        <v>28</v>
      </c>
      <c r="D37" s="110">
        <v>30</v>
      </c>
      <c r="E37" s="110">
        <v>0</v>
      </c>
      <c r="F37" s="111"/>
      <c r="G37" s="112"/>
      <c r="H37" s="111"/>
      <c r="I37" s="111"/>
      <c r="J37" s="112"/>
      <c r="K37" s="113"/>
      <c r="L37" s="113"/>
      <c r="M37" s="114">
        <f>C37*$C$3-(IF(MID(A37,1,3)="sal",(-C37*'Fiche d''informations'!$F$15)+(C37*$C$3),0)+(IF(MID(A37,1,3)="inv",(-C37*$H$3)+(C37*$C$3),0)))</f>
        <v>201.04</v>
      </c>
      <c r="N37" s="114">
        <f t="shared" si="4"/>
        <v>66.900000000000006</v>
      </c>
      <c r="O37" s="114">
        <f t="shared" si="5"/>
        <v>0</v>
      </c>
      <c r="P37" s="114">
        <f t="shared" si="6"/>
        <v>0</v>
      </c>
      <c r="Q37" s="114">
        <f t="shared" si="7"/>
        <v>0</v>
      </c>
      <c r="R37" s="114">
        <f>H37*$H$3</f>
        <v>0</v>
      </c>
      <c r="S37" s="114">
        <f t="shared" si="12"/>
        <v>0</v>
      </c>
      <c r="T37" s="114">
        <f t="shared" si="8"/>
        <v>0</v>
      </c>
      <c r="U37" s="114">
        <f t="shared" si="9"/>
        <v>0</v>
      </c>
      <c r="V37" s="114">
        <f t="shared" si="10"/>
        <v>0</v>
      </c>
      <c r="W37" s="114"/>
      <c r="X37" s="115"/>
      <c r="Y37" s="116">
        <f t="shared" si="13"/>
        <v>267.94</v>
      </c>
      <c r="Z37" s="117">
        <v>297.94</v>
      </c>
      <c r="AA37" s="117"/>
      <c r="AB37" s="117"/>
      <c r="AC37" s="117"/>
      <c r="AD37" s="116">
        <f t="shared" si="14"/>
        <v>-30</v>
      </c>
      <c r="AE37" s="116"/>
      <c r="AF37" s="118"/>
      <c r="AG37" s="119"/>
      <c r="AH37" s="120" t="str">
        <f t="shared" si="15"/>
        <v xml:space="preserve"> </v>
      </c>
      <c r="AI37" s="121" t="str">
        <f t="shared" si="16"/>
        <v xml:space="preserve"> </v>
      </c>
      <c r="AJ37" s="122" t="str">
        <f>IF('Fiche d''informations'!H58&gt;0,'Fiche d''informations'!H58,"")</f>
        <v/>
      </c>
      <c r="AK37" s="122" t="str">
        <f>IF('Fiche d''informations'!I58&gt;0,'Fiche d''informations'!I58,"")</f>
        <v/>
      </c>
      <c r="AL37" s="122" t="str">
        <f>IF('Fiche d''informations'!J58&gt;0,'Fiche d''informations'!J58,"")</f>
        <v/>
      </c>
      <c r="AM37" s="122" t="str">
        <f>IF('Fiche d''informations'!K58&gt;0,'Fiche d''informations'!K58,"")</f>
        <v/>
      </c>
    </row>
    <row r="38" spans="1:39" ht="17.25" customHeight="1" x14ac:dyDescent="0.2">
      <c r="A38" s="123">
        <v>35</v>
      </c>
      <c r="B38" s="124" t="s">
        <v>112</v>
      </c>
      <c r="C38" s="125">
        <v>0</v>
      </c>
      <c r="D38" s="125">
        <v>0</v>
      </c>
      <c r="E38" s="125">
        <v>0</v>
      </c>
      <c r="F38" s="126"/>
      <c r="G38" s="127"/>
      <c r="H38" s="126"/>
      <c r="I38" s="126"/>
      <c r="J38" s="127"/>
      <c r="K38" s="128"/>
      <c r="L38" s="128"/>
      <c r="M38" s="129">
        <f>C38*$C$3-(IF(MID(A38,1,3)="sal",(-C38*'Fiche d''informations'!$F$15)+(C38*$C$3),0)+(IF(MID(A38,1,3)="inv",(-C38*$H$3)+(C38*$C$3),0)))</f>
        <v>0</v>
      </c>
      <c r="N38" s="129">
        <f t="shared" si="4"/>
        <v>0</v>
      </c>
      <c r="O38" s="129">
        <f t="shared" si="5"/>
        <v>0</v>
      </c>
      <c r="P38" s="129">
        <f t="shared" si="6"/>
        <v>0</v>
      </c>
      <c r="Q38" s="129">
        <f t="shared" si="7"/>
        <v>0</v>
      </c>
      <c r="R38" s="129">
        <f t="shared" si="11"/>
        <v>0</v>
      </c>
      <c r="S38" s="129">
        <f t="shared" si="12"/>
        <v>0</v>
      </c>
      <c r="T38" s="129">
        <f t="shared" si="8"/>
        <v>0</v>
      </c>
      <c r="U38" s="129">
        <f t="shared" si="9"/>
        <v>0</v>
      </c>
      <c r="V38" s="129">
        <f t="shared" si="10"/>
        <v>0</v>
      </c>
      <c r="W38" s="129"/>
      <c r="X38" s="130"/>
      <c r="Y38" s="131">
        <f t="shared" si="13"/>
        <v>0</v>
      </c>
      <c r="Z38" s="132"/>
      <c r="AA38" s="132"/>
      <c r="AB38" s="132"/>
      <c r="AC38" s="132"/>
      <c r="AD38" s="131">
        <f t="shared" si="14"/>
        <v>0</v>
      </c>
      <c r="AE38" s="131"/>
      <c r="AF38" s="133"/>
      <c r="AG38" s="105"/>
      <c r="AH38" s="106" t="str">
        <f t="shared" si="15"/>
        <v xml:space="preserve"> </v>
      </c>
      <c r="AI38" s="106" t="str">
        <f t="shared" si="16"/>
        <v xml:space="preserve"> </v>
      </c>
      <c r="AJ38" s="107" t="str">
        <f>IF('Fiche d''informations'!H59&gt;0,'Fiche d''informations'!H59,"")</f>
        <v/>
      </c>
      <c r="AK38" s="107" t="str">
        <f>IF('Fiche d''informations'!I59&gt;0,'Fiche d''informations'!I59,"")</f>
        <v/>
      </c>
      <c r="AL38" s="107" t="str">
        <f>IF('Fiche d''informations'!J59&gt;0,'Fiche d''informations'!J59,"")</f>
        <v/>
      </c>
      <c r="AM38" s="107" t="str">
        <f>IF('Fiche d''informations'!K59&gt;0,'Fiche d''informations'!K59,"")</f>
        <v/>
      </c>
    </row>
    <row r="39" spans="1:39" ht="17.25" customHeight="1" x14ac:dyDescent="0.2">
      <c r="A39" s="108">
        <v>36</v>
      </c>
      <c r="B39" s="109" t="s">
        <v>113</v>
      </c>
      <c r="C39" s="110">
        <v>9</v>
      </c>
      <c r="D39" s="110">
        <v>0</v>
      </c>
      <c r="E39" s="110">
        <v>0</v>
      </c>
      <c r="F39" s="111"/>
      <c r="G39" s="112"/>
      <c r="H39" s="111"/>
      <c r="I39" s="111"/>
      <c r="J39" s="112"/>
      <c r="K39" s="113"/>
      <c r="L39" s="113"/>
      <c r="M39" s="114">
        <f>C39*$C$3-(IF(MID(A39,1,3)="sal",(-C39*'Fiche d''informations'!$F$15)+(C39*$C$3),0)+(IF(MID(A39,1,3)="inv",(-C39*$H$3)+(C39*$C$3),0)))</f>
        <v>64.62</v>
      </c>
      <c r="N39" s="114">
        <f t="shared" si="4"/>
        <v>0</v>
      </c>
      <c r="O39" s="114">
        <f t="shared" si="5"/>
        <v>0</v>
      </c>
      <c r="P39" s="114">
        <f t="shared" si="6"/>
        <v>0</v>
      </c>
      <c r="Q39" s="114">
        <f t="shared" si="7"/>
        <v>0</v>
      </c>
      <c r="R39" s="114">
        <f t="shared" si="11"/>
        <v>0</v>
      </c>
      <c r="S39" s="114">
        <f t="shared" si="12"/>
        <v>0</v>
      </c>
      <c r="T39" s="114">
        <f t="shared" si="8"/>
        <v>0</v>
      </c>
      <c r="U39" s="114">
        <f t="shared" si="9"/>
        <v>0</v>
      </c>
      <c r="V39" s="114">
        <f t="shared" si="10"/>
        <v>0</v>
      </c>
      <c r="W39" s="114"/>
      <c r="X39" s="115"/>
      <c r="Y39" s="116">
        <f t="shared" si="13"/>
        <v>64.62</v>
      </c>
      <c r="Z39" s="117">
        <v>64.62</v>
      </c>
      <c r="AA39" s="117"/>
      <c r="AB39" s="117"/>
      <c r="AC39" s="117"/>
      <c r="AD39" s="116">
        <f t="shared" si="14"/>
        <v>0</v>
      </c>
      <c r="AE39" s="116"/>
      <c r="AF39" s="118"/>
      <c r="AG39" s="119"/>
      <c r="AH39" s="120" t="str">
        <f t="shared" si="15"/>
        <v xml:space="preserve"> </v>
      </c>
      <c r="AI39" s="121" t="str">
        <f t="shared" si="16"/>
        <v xml:space="preserve"> </v>
      </c>
      <c r="AJ39" s="122" t="str">
        <f>IF('Fiche d''informations'!H60&gt;0,'Fiche d''informations'!H60,"")</f>
        <v/>
      </c>
      <c r="AK39" s="122" t="str">
        <f>IF('Fiche d''informations'!I60&gt;0,'Fiche d''informations'!I60,"")</f>
        <v/>
      </c>
      <c r="AL39" s="122" t="str">
        <f>IF('Fiche d''informations'!J60&gt;0,'Fiche d''informations'!J60,"")</f>
        <v/>
      </c>
      <c r="AM39" s="122" t="str">
        <f>IF('Fiche d''informations'!K60&gt;0,'Fiche d''informations'!K60,"")</f>
        <v/>
      </c>
    </row>
    <row r="40" spans="1:39" ht="17.25" customHeight="1" x14ac:dyDescent="0.2">
      <c r="A40" s="123">
        <v>37</v>
      </c>
      <c r="B40" s="124" t="s">
        <v>114</v>
      </c>
      <c r="C40" s="125">
        <v>0</v>
      </c>
      <c r="D40" s="125">
        <v>0</v>
      </c>
      <c r="E40" s="125">
        <v>0</v>
      </c>
      <c r="F40" s="126"/>
      <c r="G40" s="127"/>
      <c r="H40" s="126"/>
      <c r="I40" s="126"/>
      <c r="J40" s="127"/>
      <c r="K40" s="128"/>
      <c r="L40" s="128"/>
      <c r="M40" s="129">
        <f>C40*$C$3-(IF(MID(A40,1,3)="sal",(-C40*'Fiche d''informations'!$F$15)+(C40*$C$3),0)+(IF(MID(A40,1,3)="inv",(-C40*$H$3)+(C40*$C$3),0)))</f>
        <v>0</v>
      </c>
      <c r="N40" s="129">
        <f t="shared" si="4"/>
        <v>0</v>
      </c>
      <c r="O40" s="129">
        <f t="shared" si="5"/>
        <v>0</v>
      </c>
      <c r="P40" s="129">
        <f t="shared" si="6"/>
        <v>0</v>
      </c>
      <c r="Q40" s="129">
        <f t="shared" si="7"/>
        <v>0</v>
      </c>
      <c r="R40" s="129">
        <f t="shared" si="11"/>
        <v>0</v>
      </c>
      <c r="S40" s="129">
        <f t="shared" si="12"/>
        <v>0</v>
      </c>
      <c r="T40" s="129">
        <f t="shared" si="8"/>
        <v>0</v>
      </c>
      <c r="U40" s="129">
        <f t="shared" si="9"/>
        <v>0</v>
      </c>
      <c r="V40" s="129">
        <f t="shared" si="10"/>
        <v>0</v>
      </c>
      <c r="W40" s="129"/>
      <c r="X40" s="130"/>
      <c r="Y40" s="131">
        <f t="shared" si="13"/>
        <v>0</v>
      </c>
      <c r="Z40" s="132"/>
      <c r="AA40" s="132"/>
      <c r="AB40" s="132"/>
      <c r="AC40" s="132"/>
      <c r="AD40" s="131">
        <f t="shared" si="14"/>
        <v>0</v>
      </c>
      <c r="AE40" s="131"/>
      <c r="AF40" s="133"/>
      <c r="AG40" s="105"/>
      <c r="AH40" s="106" t="str">
        <f t="shared" si="15"/>
        <v xml:space="preserve"> </v>
      </c>
      <c r="AI40" s="106" t="str">
        <f t="shared" si="16"/>
        <v xml:space="preserve"> </v>
      </c>
      <c r="AJ40" s="107" t="str">
        <f>IF('Fiche d''informations'!H61&gt;0,'Fiche d''informations'!H61,"")</f>
        <v/>
      </c>
      <c r="AK40" s="107" t="str">
        <f>IF('Fiche d''informations'!I61&gt;0,'Fiche d''informations'!I61,"")</f>
        <v/>
      </c>
      <c r="AL40" s="107" t="str">
        <f>IF('Fiche d''informations'!J61&gt;0,'Fiche d''informations'!J61,"")</f>
        <v/>
      </c>
      <c r="AM40" s="107" t="str">
        <f>IF('Fiche d''informations'!K61&gt;0,'Fiche d''informations'!K61,"")</f>
        <v/>
      </c>
    </row>
    <row r="41" spans="1:39" ht="17.25" customHeight="1" x14ac:dyDescent="0.2">
      <c r="A41" s="108">
        <v>38</v>
      </c>
      <c r="B41" s="109" t="s">
        <v>115</v>
      </c>
      <c r="C41" s="110">
        <v>18</v>
      </c>
      <c r="D41" s="110">
        <v>0</v>
      </c>
      <c r="E41" s="110">
        <v>0</v>
      </c>
      <c r="F41" s="111"/>
      <c r="G41" s="112"/>
      <c r="H41" s="111"/>
      <c r="I41" s="111"/>
      <c r="J41" s="112"/>
      <c r="K41" s="113"/>
      <c r="L41" s="113"/>
      <c r="M41" s="114">
        <f>C41*$C$3-(IF(MID(A41,1,3)="sal",(-C41*'Fiche d''informations'!$F$15)+(C41*$C$3),0)+(IF(MID(A41,1,3)="inv",(-C41*$H$3)+(C41*$C$3),0)))</f>
        <v>129.24</v>
      </c>
      <c r="N41" s="114">
        <f t="shared" si="4"/>
        <v>0</v>
      </c>
      <c r="O41" s="114">
        <f t="shared" si="5"/>
        <v>0</v>
      </c>
      <c r="P41" s="114">
        <f t="shared" si="6"/>
        <v>0</v>
      </c>
      <c r="Q41" s="114">
        <f t="shared" si="7"/>
        <v>0</v>
      </c>
      <c r="R41" s="114">
        <f t="shared" si="11"/>
        <v>0</v>
      </c>
      <c r="S41" s="114">
        <f t="shared" si="12"/>
        <v>0</v>
      </c>
      <c r="T41" s="114">
        <f t="shared" si="8"/>
        <v>0</v>
      </c>
      <c r="U41" s="114">
        <f t="shared" si="9"/>
        <v>0</v>
      </c>
      <c r="V41" s="114">
        <f t="shared" si="10"/>
        <v>0</v>
      </c>
      <c r="W41" s="114"/>
      <c r="X41" s="115"/>
      <c r="Y41" s="116">
        <f t="shared" si="13"/>
        <v>129.24</v>
      </c>
      <c r="Z41" s="117"/>
      <c r="AA41" s="117"/>
      <c r="AB41" s="117"/>
      <c r="AC41" s="117"/>
      <c r="AD41" s="116">
        <f t="shared" si="14"/>
        <v>129.24</v>
      </c>
      <c r="AE41" s="116"/>
      <c r="AF41" s="118"/>
      <c r="AG41" s="119"/>
      <c r="AH41" s="120" t="str">
        <f t="shared" si="15"/>
        <v xml:space="preserve"> </v>
      </c>
      <c r="AI41" s="121" t="str">
        <f t="shared" si="16"/>
        <v xml:space="preserve"> </v>
      </c>
      <c r="AJ41" s="122" t="str">
        <f>IF('Fiche d''informations'!H62&gt;0,'Fiche d''informations'!H62,"")</f>
        <v/>
      </c>
      <c r="AK41" s="122" t="str">
        <f>IF('Fiche d''informations'!I62&gt;0,'Fiche d''informations'!I62,"")</f>
        <v/>
      </c>
      <c r="AL41" s="122" t="str">
        <f>IF('Fiche d''informations'!J62&gt;0,'Fiche d''informations'!J62,"")</f>
        <v/>
      </c>
      <c r="AM41" s="122" t="str">
        <f>IF('Fiche d''informations'!K62&gt;0,'Fiche d''informations'!K62,"")</f>
        <v/>
      </c>
    </row>
    <row r="42" spans="1:39" ht="17.25" customHeight="1" x14ac:dyDescent="0.2">
      <c r="A42" s="123">
        <v>39</v>
      </c>
      <c r="B42" s="124" t="s">
        <v>116</v>
      </c>
      <c r="C42" s="125">
        <v>0</v>
      </c>
      <c r="D42" s="125">
        <v>0</v>
      </c>
      <c r="E42" s="125">
        <v>0</v>
      </c>
      <c r="F42" s="126"/>
      <c r="G42" s="127"/>
      <c r="H42" s="126"/>
      <c r="I42" s="126"/>
      <c r="J42" s="127"/>
      <c r="K42" s="128"/>
      <c r="L42" s="128"/>
      <c r="M42" s="129">
        <f>C42*$C$3-(IF(MID(A42,1,3)="sal",(-C42*'Fiche d''informations'!$F$15)+(C42*$C$3),0)+(IF(MID(A42,1,3)="inv",(-C42*$H$3)+(C42*$C$3),0)))</f>
        <v>0</v>
      </c>
      <c r="N42" s="129">
        <f t="shared" si="4"/>
        <v>0</v>
      </c>
      <c r="O42" s="129">
        <f t="shared" si="5"/>
        <v>0</v>
      </c>
      <c r="P42" s="129">
        <f t="shared" si="6"/>
        <v>0</v>
      </c>
      <c r="Q42" s="129">
        <f t="shared" si="7"/>
        <v>0</v>
      </c>
      <c r="R42" s="129">
        <f t="shared" si="11"/>
        <v>0</v>
      </c>
      <c r="S42" s="129">
        <f t="shared" si="12"/>
        <v>0</v>
      </c>
      <c r="T42" s="129">
        <f t="shared" si="8"/>
        <v>0</v>
      </c>
      <c r="U42" s="129">
        <f t="shared" si="9"/>
        <v>0</v>
      </c>
      <c r="V42" s="129">
        <f t="shared" si="10"/>
        <v>0</v>
      </c>
      <c r="W42" s="129"/>
      <c r="X42" s="130"/>
      <c r="Y42" s="131">
        <f t="shared" si="13"/>
        <v>0</v>
      </c>
      <c r="Z42" s="132"/>
      <c r="AA42" s="132"/>
      <c r="AB42" s="132"/>
      <c r="AC42" s="132"/>
      <c r="AD42" s="131">
        <f t="shared" si="14"/>
        <v>0</v>
      </c>
      <c r="AE42" s="131"/>
      <c r="AF42" s="133"/>
      <c r="AG42" s="105"/>
      <c r="AH42" s="106" t="str">
        <f t="shared" si="15"/>
        <v xml:space="preserve"> </v>
      </c>
      <c r="AI42" s="106" t="str">
        <f t="shared" si="16"/>
        <v xml:space="preserve"> </v>
      </c>
      <c r="AJ42" s="107" t="str">
        <f>IF('Fiche d''informations'!H63&gt;0,'Fiche d''informations'!H63,"")</f>
        <v/>
      </c>
      <c r="AK42" s="107" t="str">
        <f>IF('Fiche d''informations'!I63&gt;0,'Fiche d''informations'!I63,"")</f>
        <v/>
      </c>
      <c r="AL42" s="107" t="str">
        <f>IF('Fiche d''informations'!J63&gt;0,'Fiche d''informations'!J63,"")</f>
        <v/>
      </c>
      <c r="AM42" s="107" t="str">
        <f>IF('Fiche d''informations'!K63&gt;0,'Fiche d''informations'!K63,"")</f>
        <v/>
      </c>
    </row>
    <row r="43" spans="1:39" ht="17.25" customHeight="1" x14ac:dyDescent="0.2">
      <c r="A43" s="108">
        <v>40</v>
      </c>
      <c r="B43" s="109" t="s">
        <v>117</v>
      </c>
      <c r="C43" s="110">
        <v>0</v>
      </c>
      <c r="D43" s="110">
        <v>0</v>
      </c>
      <c r="E43" s="110">
        <v>0</v>
      </c>
      <c r="F43" s="111"/>
      <c r="G43" s="112"/>
      <c r="H43" s="111"/>
      <c r="I43" s="111"/>
      <c r="J43" s="112"/>
      <c r="K43" s="113"/>
      <c r="L43" s="113"/>
      <c r="M43" s="114">
        <f>C43*$C$3-(IF(MID(A43,1,3)="sal",(-C43*'Fiche d''informations'!$F$15)+(C43*$C$3),0)+(IF(MID(A43,1,3)="inv",(-C43*$H$3)+(C43*$C$3),0)))</f>
        <v>0</v>
      </c>
      <c r="N43" s="114">
        <f t="shared" si="4"/>
        <v>0</v>
      </c>
      <c r="O43" s="114">
        <f t="shared" si="5"/>
        <v>0</v>
      </c>
      <c r="P43" s="114">
        <f t="shared" si="6"/>
        <v>0</v>
      </c>
      <c r="Q43" s="114">
        <f t="shared" si="7"/>
        <v>0</v>
      </c>
      <c r="R43" s="114">
        <f t="shared" si="11"/>
        <v>0</v>
      </c>
      <c r="S43" s="114">
        <f t="shared" si="12"/>
        <v>0</v>
      </c>
      <c r="T43" s="114">
        <f t="shared" si="8"/>
        <v>0</v>
      </c>
      <c r="U43" s="114">
        <f t="shared" si="9"/>
        <v>0</v>
      </c>
      <c r="V43" s="114">
        <f t="shared" si="10"/>
        <v>0</v>
      </c>
      <c r="W43" s="114"/>
      <c r="X43" s="115"/>
      <c r="Y43" s="116">
        <f t="shared" si="13"/>
        <v>0</v>
      </c>
      <c r="Z43" s="117"/>
      <c r="AA43" s="117"/>
      <c r="AB43" s="117"/>
      <c r="AC43" s="117"/>
      <c r="AD43" s="116">
        <f t="shared" si="14"/>
        <v>0</v>
      </c>
      <c r="AE43" s="116"/>
      <c r="AF43" s="118"/>
      <c r="AG43" s="135"/>
      <c r="AH43" s="136" t="str">
        <f t="shared" si="15"/>
        <v xml:space="preserve"> </v>
      </c>
      <c r="AI43" s="136" t="str">
        <f t="shared" si="16"/>
        <v xml:space="preserve"> </v>
      </c>
      <c r="AJ43" s="137" t="str">
        <f>IF('Fiche d''informations'!H64&gt;0,'Fiche d''informations'!H64,"")</f>
        <v/>
      </c>
      <c r="AK43" s="137" t="str">
        <f>IF('Fiche d''informations'!I64&gt;0,'Fiche d''informations'!I64,"")</f>
        <v/>
      </c>
      <c r="AL43" s="137" t="str">
        <f>IF('Fiche d''informations'!J64&gt;0,'Fiche d''informations'!J64,"")</f>
        <v/>
      </c>
      <c r="AM43" s="137" t="str">
        <f>IF('Fiche d''informations'!K64&gt;0,'Fiche d''informations'!K64,"")</f>
        <v/>
      </c>
    </row>
    <row r="44" spans="1:39" ht="17.25" customHeight="1" x14ac:dyDescent="0.2">
      <c r="A44" s="123">
        <v>41</v>
      </c>
      <c r="B44" s="124" t="s">
        <v>74</v>
      </c>
      <c r="C44" s="125">
        <v>8</v>
      </c>
      <c r="D44" s="125">
        <v>8</v>
      </c>
      <c r="E44" s="125">
        <v>0</v>
      </c>
      <c r="F44" s="126"/>
      <c r="G44" s="127"/>
      <c r="H44" s="126"/>
      <c r="I44" s="126"/>
      <c r="J44" s="127"/>
      <c r="K44" s="128"/>
      <c r="L44" s="128"/>
      <c r="M44" s="129">
        <f>C44*$C$3-(IF(MID(A44,1,3)="sal",(-C44*'Fiche d''informations'!$F$15)+(C44*$C$3),0)+(IF(MID(A44,1,3)="inv",(-C44*$H$3)+(C44*$C$3),0)))</f>
        <v>57.44</v>
      </c>
      <c r="N44" s="129">
        <f t="shared" si="4"/>
        <v>17.84</v>
      </c>
      <c r="O44" s="129">
        <f t="shared" si="5"/>
        <v>0</v>
      </c>
      <c r="P44" s="129">
        <f t="shared" si="6"/>
        <v>0</v>
      </c>
      <c r="Q44" s="129">
        <f t="shared" si="7"/>
        <v>0</v>
      </c>
      <c r="R44" s="129">
        <f t="shared" si="11"/>
        <v>0</v>
      </c>
      <c r="S44" s="129">
        <f t="shared" si="12"/>
        <v>0</v>
      </c>
      <c r="T44" s="129">
        <f t="shared" si="8"/>
        <v>0</v>
      </c>
      <c r="U44" s="129">
        <f t="shared" si="9"/>
        <v>0</v>
      </c>
      <c r="V44" s="129">
        <f t="shared" si="10"/>
        <v>0</v>
      </c>
      <c r="W44" s="129"/>
      <c r="X44" s="130"/>
      <c r="Y44" s="131">
        <f t="shared" si="13"/>
        <v>75.28</v>
      </c>
      <c r="Z44" s="132">
        <v>75.28</v>
      </c>
      <c r="AA44" s="132"/>
      <c r="AB44" s="132"/>
      <c r="AC44" s="132"/>
      <c r="AD44" s="131">
        <f t="shared" si="14"/>
        <v>0</v>
      </c>
      <c r="AE44" s="131"/>
      <c r="AF44" s="133"/>
      <c r="AG44" s="119"/>
      <c r="AH44" s="120" t="str">
        <f t="shared" si="15"/>
        <v xml:space="preserve"> </v>
      </c>
      <c r="AI44" s="121" t="str">
        <f t="shared" si="16"/>
        <v xml:space="preserve"> </v>
      </c>
      <c r="AJ44" s="122" t="str">
        <f>IF('Fiche d''informations'!H65&gt;0,'Fiche d''informations'!H65,"")</f>
        <v/>
      </c>
      <c r="AK44" s="122" t="str">
        <f>IF('Fiche d''informations'!I65&gt;0,'Fiche d''informations'!I65,"")</f>
        <v/>
      </c>
      <c r="AL44" s="122" t="str">
        <f>IF('Fiche d''informations'!J65&gt;0,'Fiche d''informations'!J65,"")</f>
        <v/>
      </c>
      <c r="AM44" s="122" t="str">
        <f>IF('Fiche d''informations'!K65&gt;0,'Fiche d''informations'!K65,"")</f>
        <v/>
      </c>
    </row>
    <row r="45" spans="1:39" ht="17.25" customHeight="1" x14ac:dyDescent="0.2">
      <c r="A45" s="108">
        <v>42</v>
      </c>
      <c r="B45" s="109" t="s">
        <v>118</v>
      </c>
      <c r="C45" s="110">
        <v>29</v>
      </c>
      <c r="D45" s="110">
        <v>30</v>
      </c>
      <c r="E45" s="110">
        <v>0</v>
      </c>
      <c r="F45" s="111"/>
      <c r="G45" s="112"/>
      <c r="H45" s="111"/>
      <c r="I45" s="111"/>
      <c r="J45" s="112"/>
      <c r="K45" s="113"/>
      <c r="L45" s="113"/>
      <c r="M45" s="114">
        <f>C45*$C$3-(IF(MID(A45,1,3)="sal",(-C45*'Fiche d''informations'!$F$15)+(C45*$C$3),0)+(IF(MID(A45,1,3)="inv",(-C45*$H$3)+(C45*$C$3),0)))</f>
        <v>208.22</v>
      </c>
      <c r="N45" s="114">
        <f t="shared" si="4"/>
        <v>66.900000000000006</v>
      </c>
      <c r="O45" s="114">
        <f t="shared" si="5"/>
        <v>0</v>
      </c>
      <c r="P45" s="114">
        <f t="shared" si="6"/>
        <v>0</v>
      </c>
      <c r="Q45" s="114">
        <f t="shared" si="7"/>
        <v>0</v>
      </c>
      <c r="R45" s="114">
        <f t="shared" si="11"/>
        <v>0</v>
      </c>
      <c r="S45" s="114">
        <f t="shared" si="12"/>
        <v>0</v>
      </c>
      <c r="T45" s="114">
        <f t="shared" si="8"/>
        <v>0</v>
      </c>
      <c r="U45" s="114">
        <f t="shared" si="9"/>
        <v>0</v>
      </c>
      <c r="V45" s="114">
        <f t="shared" si="10"/>
        <v>0</v>
      </c>
      <c r="W45" s="114"/>
      <c r="X45" s="115"/>
      <c r="Y45" s="116">
        <f t="shared" si="13"/>
        <v>275.12</v>
      </c>
      <c r="Z45" s="117">
        <v>275.12</v>
      </c>
      <c r="AA45" s="117"/>
      <c r="AB45" s="117"/>
      <c r="AC45" s="117"/>
      <c r="AD45" s="116">
        <f t="shared" si="14"/>
        <v>0</v>
      </c>
      <c r="AE45" s="116"/>
      <c r="AF45" s="118"/>
      <c r="AG45" s="119"/>
      <c r="AH45" s="120" t="str">
        <f t="shared" si="15"/>
        <v xml:space="preserve"> </v>
      </c>
      <c r="AI45" s="121" t="str">
        <f t="shared" si="16"/>
        <v xml:space="preserve"> </v>
      </c>
      <c r="AJ45" s="122" t="str">
        <f>IF('Fiche d''informations'!H66&gt;0,'Fiche d''informations'!H66,"")</f>
        <v/>
      </c>
      <c r="AK45" s="122" t="str">
        <f>IF('Fiche d''informations'!I66&gt;0,'Fiche d''informations'!I66,"")</f>
        <v/>
      </c>
      <c r="AL45" s="122" t="str">
        <f>IF('Fiche d''informations'!J66&gt;0,'Fiche d''informations'!J66,"")</f>
        <v/>
      </c>
      <c r="AM45" s="122" t="str">
        <f>IF('Fiche d''informations'!K66&gt;0,'Fiche d''informations'!K66,"")</f>
        <v/>
      </c>
    </row>
    <row r="46" spans="1:39" ht="17.25" customHeight="1" x14ac:dyDescent="0.2">
      <c r="A46" s="123">
        <v>43</v>
      </c>
      <c r="B46" s="124" t="s">
        <v>119</v>
      </c>
      <c r="C46" s="125">
        <v>4</v>
      </c>
      <c r="D46" s="125">
        <v>0</v>
      </c>
      <c r="E46" s="125">
        <v>0</v>
      </c>
      <c r="F46" s="126"/>
      <c r="G46" s="127"/>
      <c r="H46" s="126"/>
      <c r="I46" s="126"/>
      <c r="J46" s="127"/>
      <c r="K46" s="128"/>
      <c r="L46" s="128"/>
      <c r="M46" s="129">
        <f>C46*$C$3-(IF(MID(A46,1,3)="sal",(-C46*'Fiche d''informations'!$F$15)+(C46*$C$3),0)+(IF(MID(A46,1,3)="inv",(-C46*$H$3)+(C46*$C$3),0)))</f>
        <v>28.72</v>
      </c>
      <c r="N46" s="129">
        <f t="shared" si="4"/>
        <v>0</v>
      </c>
      <c r="O46" s="129">
        <f t="shared" si="5"/>
        <v>0</v>
      </c>
      <c r="P46" s="129">
        <f t="shared" si="6"/>
        <v>0</v>
      </c>
      <c r="Q46" s="129">
        <f t="shared" si="7"/>
        <v>0</v>
      </c>
      <c r="R46" s="129">
        <f t="shared" si="11"/>
        <v>0</v>
      </c>
      <c r="S46" s="129">
        <f t="shared" si="12"/>
        <v>0</v>
      </c>
      <c r="T46" s="129">
        <f t="shared" si="8"/>
        <v>0</v>
      </c>
      <c r="U46" s="129">
        <f t="shared" si="9"/>
        <v>0</v>
      </c>
      <c r="V46" s="129">
        <f t="shared" si="10"/>
        <v>0</v>
      </c>
      <c r="W46" s="129"/>
      <c r="X46" s="130"/>
      <c r="Y46" s="131">
        <f t="shared" si="13"/>
        <v>28.72</v>
      </c>
      <c r="Z46" s="132">
        <v>28.72</v>
      </c>
      <c r="AA46" s="132"/>
      <c r="AB46" s="132"/>
      <c r="AC46" s="132"/>
      <c r="AD46" s="131">
        <f t="shared" si="14"/>
        <v>0</v>
      </c>
      <c r="AE46" s="131"/>
      <c r="AF46" s="133"/>
      <c r="AG46" s="119"/>
      <c r="AH46" s="120" t="str">
        <f t="shared" si="15"/>
        <v xml:space="preserve"> </v>
      </c>
      <c r="AI46" s="121" t="str">
        <f t="shared" si="16"/>
        <v xml:space="preserve"> </v>
      </c>
      <c r="AJ46" s="122" t="str">
        <f>IF('Fiche d''informations'!H67&gt;0,'Fiche d''informations'!H67,"")</f>
        <v/>
      </c>
      <c r="AK46" s="122" t="str">
        <f>IF('Fiche d''informations'!I67&gt;0,'Fiche d''informations'!I67,"")</f>
        <v/>
      </c>
      <c r="AL46" s="122" t="str">
        <f>IF('Fiche d''informations'!J67&gt;0,'Fiche d''informations'!J67,"")</f>
        <v/>
      </c>
      <c r="AM46" s="122" t="str">
        <f>IF('Fiche d''informations'!K67&gt;0,'Fiche d''informations'!K67,"")</f>
        <v/>
      </c>
    </row>
    <row r="47" spans="1:39" ht="17.25" customHeight="1" x14ac:dyDescent="0.2">
      <c r="A47" s="108">
        <v>44</v>
      </c>
      <c r="B47" s="109" t="s">
        <v>120</v>
      </c>
      <c r="C47" s="110">
        <v>8</v>
      </c>
      <c r="D47" s="110">
        <v>0</v>
      </c>
      <c r="E47" s="110">
        <v>0</v>
      </c>
      <c r="F47" s="111"/>
      <c r="G47" s="112">
        <v>6</v>
      </c>
      <c r="H47" s="111"/>
      <c r="I47" s="111"/>
      <c r="J47" s="112"/>
      <c r="K47" s="113"/>
      <c r="L47" s="113"/>
      <c r="M47" s="114">
        <f>C47*$C$3-(IF(MID(A47,1,3)="sal",(-C47*'Fiche d''informations'!$F$15)+(C47*$C$3),0)+(IF(MID(A47,1,3)="inv",(-C47*$H$3)+(C47*$C$3),0)))</f>
        <v>57.44</v>
      </c>
      <c r="N47" s="114">
        <f t="shared" si="4"/>
        <v>0</v>
      </c>
      <c r="O47" s="114">
        <f t="shared" si="5"/>
        <v>0</v>
      </c>
      <c r="P47" s="114">
        <f t="shared" si="6"/>
        <v>0</v>
      </c>
      <c r="Q47" s="114">
        <f t="shared" si="7"/>
        <v>4.62</v>
      </c>
      <c r="R47" s="114">
        <f t="shared" si="11"/>
        <v>0</v>
      </c>
      <c r="S47" s="114">
        <f t="shared" si="12"/>
        <v>0</v>
      </c>
      <c r="T47" s="114">
        <f t="shared" si="8"/>
        <v>0</v>
      </c>
      <c r="U47" s="114">
        <f t="shared" si="9"/>
        <v>0</v>
      </c>
      <c r="V47" s="114">
        <f t="shared" si="10"/>
        <v>0</v>
      </c>
      <c r="W47" s="114"/>
      <c r="X47" s="115"/>
      <c r="Y47" s="116">
        <f t="shared" si="13"/>
        <v>62.059999999999995</v>
      </c>
      <c r="Z47" s="117">
        <v>62.06</v>
      </c>
      <c r="AA47" s="117"/>
      <c r="AB47" s="117"/>
      <c r="AC47" s="117"/>
      <c r="AD47" s="116">
        <f t="shared" si="14"/>
        <v>-7.1054273576010019E-15</v>
      </c>
      <c r="AE47" s="116"/>
      <c r="AF47" s="118"/>
      <c r="AG47" s="119"/>
      <c r="AH47" s="120" t="str">
        <f t="shared" si="15"/>
        <v xml:space="preserve"> </v>
      </c>
      <c r="AI47" s="121" t="str">
        <f t="shared" si="16"/>
        <v xml:space="preserve"> </v>
      </c>
      <c r="AJ47" s="122" t="str">
        <f>IF('Fiche d''informations'!H68&gt;0,'Fiche d''informations'!H68,"")</f>
        <v/>
      </c>
      <c r="AK47" s="122" t="str">
        <f>IF('Fiche d''informations'!I68&gt;0,'Fiche d''informations'!I68,"")</f>
        <v/>
      </c>
      <c r="AL47" s="122" t="str">
        <f>IF('Fiche d''informations'!J68&gt;0,'Fiche d''informations'!J68,"")</f>
        <v/>
      </c>
      <c r="AM47" s="122" t="str">
        <f>IF('Fiche d''informations'!K68&gt;0,'Fiche d''informations'!K68,"")</f>
        <v/>
      </c>
    </row>
    <row r="48" spans="1:39" ht="17.25" customHeight="1" x14ac:dyDescent="0.2">
      <c r="A48" s="123">
        <v>45</v>
      </c>
      <c r="B48" s="124" t="s">
        <v>121</v>
      </c>
      <c r="C48" s="125">
        <v>14</v>
      </c>
      <c r="D48" s="125">
        <v>0</v>
      </c>
      <c r="E48" s="125">
        <v>0</v>
      </c>
      <c r="F48" s="126"/>
      <c r="G48" s="127"/>
      <c r="H48" s="126"/>
      <c r="I48" s="126"/>
      <c r="J48" s="127"/>
      <c r="K48" s="128"/>
      <c r="L48" s="128"/>
      <c r="M48" s="129">
        <f>C48*$C$3-(IF(MID(A48,1,3)="sal",(-C48*'Fiche d''informations'!$F$15)+(C48*$C$3),0)+(IF(MID(A48,1,3)="inv",(-C48*$H$3)+(C48*$C$3),0)))</f>
        <v>100.52</v>
      </c>
      <c r="N48" s="129">
        <f t="shared" si="4"/>
        <v>0</v>
      </c>
      <c r="O48" s="129">
        <f t="shared" si="5"/>
        <v>0</v>
      </c>
      <c r="P48" s="129">
        <f t="shared" si="6"/>
        <v>0</v>
      </c>
      <c r="Q48" s="129">
        <f t="shared" si="7"/>
        <v>0</v>
      </c>
      <c r="R48" s="129">
        <f t="shared" si="11"/>
        <v>0</v>
      </c>
      <c r="S48" s="129">
        <f t="shared" si="12"/>
        <v>0</v>
      </c>
      <c r="T48" s="129">
        <f t="shared" si="8"/>
        <v>0</v>
      </c>
      <c r="U48" s="129">
        <f t="shared" si="9"/>
        <v>0</v>
      </c>
      <c r="V48" s="129">
        <f t="shared" si="10"/>
        <v>0</v>
      </c>
      <c r="W48" s="129"/>
      <c r="X48" s="130"/>
      <c r="Y48" s="131">
        <f t="shared" si="13"/>
        <v>100.52</v>
      </c>
      <c r="Z48" s="132">
        <v>100.52</v>
      </c>
      <c r="AA48" s="132"/>
      <c r="AB48" s="132"/>
      <c r="AC48" s="132"/>
      <c r="AD48" s="131">
        <f t="shared" si="14"/>
        <v>0</v>
      </c>
      <c r="AE48" s="131"/>
      <c r="AF48" s="133"/>
      <c r="AG48" s="119"/>
      <c r="AH48" s="120" t="str">
        <f t="shared" si="15"/>
        <v xml:space="preserve"> </v>
      </c>
      <c r="AI48" s="121" t="str">
        <f t="shared" si="16"/>
        <v xml:space="preserve"> </v>
      </c>
      <c r="AJ48" s="122" t="str">
        <f>IF('Fiche d''informations'!H69&gt;0,'Fiche d''informations'!H69,"")</f>
        <v/>
      </c>
      <c r="AK48" s="122" t="str">
        <f>IF('Fiche d''informations'!I69&gt;0,'Fiche d''informations'!I69,"")</f>
        <v/>
      </c>
      <c r="AL48" s="122" t="str">
        <f>IF('Fiche d''informations'!J69&gt;0,'Fiche d''informations'!J69,"")</f>
        <v/>
      </c>
      <c r="AM48" s="122" t="str">
        <f>IF('Fiche d''informations'!K69&gt;0,'Fiche d''informations'!K69,"")</f>
        <v/>
      </c>
    </row>
    <row r="49" spans="1:39" ht="17.25" customHeight="1" x14ac:dyDescent="0.2">
      <c r="A49" s="108">
        <v>47</v>
      </c>
      <c r="B49" s="109" t="s">
        <v>122</v>
      </c>
      <c r="C49" s="110">
        <v>18</v>
      </c>
      <c r="D49" s="110">
        <v>0</v>
      </c>
      <c r="E49" s="110">
        <v>0</v>
      </c>
      <c r="F49" s="111"/>
      <c r="G49" s="112"/>
      <c r="H49" s="111"/>
      <c r="I49" s="111"/>
      <c r="J49" s="112"/>
      <c r="K49" s="113">
        <v>-1.78</v>
      </c>
      <c r="L49" s="113"/>
      <c r="M49" s="114">
        <f>C49*$C$3-(IF(MID(A49,1,3)="sal",(-C49*'Fiche d''informations'!$F$15)+(C49*$C$3),0)+(IF(MID(A49,1,3)="inv",(-C49*$H$3)+(C49*$C$3),0)))</f>
        <v>129.24</v>
      </c>
      <c r="N49" s="114">
        <f t="shared" si="4"/>
        <v>0</v>
      </c>
      <c r="O49" s="114">
        <f t="shared" si="5"/>
        <v>0</v>
      </c>
      <c r="P49" s="114">
        <f t="shared" si="6"/>
        <v>0</v>
      </c>
      <c r="Q49" s="114">
        <f t="shared" si="7"/>
        <v>0</v>
      </c>
      <c r="R49" s="114">
        <f t="shared" si="11"/>
        <v>0</v>
      </c>
      <c r="S49" s="114">
        <f t="shared" si="12"/>
        <v>0</v>
      </c>
      <c r="T49" s="114">
        <f t="shared" si="8"/>
        <v>0</v>
      </c>
      <c r="U49" s="114">
        <f t="shared" si="9"/>
        <v>-32.04</v>
      </c>
      <c r="V49" s="114">
        <f t="shared" si="10"/>
        <v>0</v>
      </c>
      <c r="W49" s="114"/>
      <c r="X49" s="115"/>
      <c r="Y49" s="116">
        <f t="shared" si="13"/>
        <v>97.200000000000017</v>
      </c>
      <c r="Z49" s="117">
        <v>97.2</v>
      </c>
      <c r="AA49" s="117"/>
      <c r="AB49" s="117"/>
      <c r="AC49" s="117"/>
      <c r="AD49" s="116">
        <f t="shared" si="14"/>
        <v>1.4210854715202004E-14</v>
      </c>
      <c r="AE49" s="116"/>
      <c r="AF49" s="118"/>
      <c r="AG49" s="119"/>
      <c r="AH49" s="120" t="str">
        <f t="shared" si="15"/>
        <v xml:space="preserve"> </v>
      </c>
      <c r="AI49" s="121" t="str">
        <f t="shared" si="16"/>
        <v xml:space="preserve"> </v>
      </c>
      <c r="AJ49" s="122" t="str">
        <f>IF('Fiche d''informations'!H70&gt;0,'Fiche d''informations'!H70,"")</f>
        <v/>
      </c>
      <c r="AK49" s="122" t="str">
        <f>IF('Fiche d''informations'!I70&gt;0,'Fiche d''informations'!I70,"")</f>
        <v/>
      </c>
      <c r="AL49" s="122" t="str">
        <f>IF('Fiche d''informations'!J70&gt;0,'Fiche d''informations'!J70,"")</f>
        <v/>
      </c>
      <c r="AM49" s="122" t="str">
        <f>IF('Fiche d''informations'!K70&gt;0,'Fiche d''informations'!K70,"")</f>
        <v/>
      </c>
    </row>
    <row r="50" spans="1:39" ht="17.25" customHeight="1" x14ac:dyDescent="0.2">
      <c r="A50" s="123">
        <v>48</v>
      </c>
      <c r="B50" s="124" t="s">
        <v>123</v>
      </c>
      <c r="C50" s="125">
        <v>4</v>
      </c>
      <c r="D50" s="125">
        <v>0</v>
      </c>
      <c r="E50" s="125">
        <v>0</v>
      </c>
      <c r="F50" s="126"/>
      <c r="G50" s="127"/>
      <c r="H50" s="126"/>
      <c r="I50" s="126"/>
      <c r="J50" s="127"/>
      <c r="K50" s="128"/>
      <c r="L50" s="128"/>
      <c r="M50" s="129">
        <f>C50*$C$3-(IF(MID(A50,1,3)="sal",(-C50*'Fiche d''informations'!$F$15)+(C50*$C$3),0)+(IF(MID(A50,1,3)="inv",(-C50*$H$3)+(C50*$C$3),0)))</f>
        <v>28.72</v>
      </c>
      <c r="N50" s="129">
        <f t="shared" si="4"/>
        <v>0</v>
      </c>
      <c r="O50" s="129">
        <f t="shared" si="5"/>
        <v>0</v>
      </c>
      <c r="P50" s="129">
        <f t="shared" si="6"/>
        <v>0</v>
      </c>
      <c r="Q50" s="129">
        <f t="shared" si="7"/>
        <v>0</v>
      </c>
      <c r="R50" s="129">
        <f t="shared" si="11"/>
        <v>0</v>
      </c>
      <c r="S50" s="129">
        <f t="shared" si="12"/>
        <v>0</v>
      </c>
      <c r="T50" s="129">
        <f t="shared" si="8"/>
        <v>0</v>
      </c>
      <c r="U50" s="129">
        <f t="shared" si="9"/>
        <v>0</v>
      </c>
      <c r="V50" s="129">
        <f t="shared" si="10"/>
        <v>0</v>
      </c>
      <c r="W50" s="129"/>
      <c r="X50" s="130"/>
      <c r="Y50" s="131">
        <f t="shared" si="13"/>
        <v>28.72</v>
      </c>
      <c r="Z50" s="132">
        <v>28.72</v>
      </c>
      <c r="AA50" s="132"/>
      <c r="AB50" s="132"/>
      <c r="AC50" s="132"/>
      <c r="AD50" s="131">
        <f t="shared" si="14"/>
        <v>0</v>
      </c>
      <c r="AE50" s="131"/>
      <c r="AF50" s="133"/>
      <c r="AG50" s="119"/>
      <c r="AH50" s="120" t="str">
        <f t="shared" si="15"/>
        <v xml:space="preserve"> </v>
      </c>
      <c r="AI50" s="121" t="str">
        <f t="shared" si="16"/>
        <v xml:space="preserve"> </v>
      </c>
      <c r="AJ50" s="122" t="str">
        <f>IF('Fiche d''informations'!H71&gt;0,'Fiche d''informations'!H71,"")</f>
        <v/>
      </c>
      <c r="AK50" s="122" t="str">
        <f>IF('Fiche d''informations'!I71&gt;0,'Fiche d''informations'!I71,"")</f>
        <v/>
      </c>
      <c r="AL50" s="122" t="str">
        <f>IF('Fiche d''informations'!J71&gt;0,'Fiche d''informations'!J71,"")</f>
        <v/>
      </c>
      <c r="AM50" s="122" t="str">
        <f>IF('Fiche d''informations'!K71&gt;0,'Fiche d''informations'!K71,"")</f>
        <v/>
      </c>
    </row>
    <row r="51" spans="1:39" ht="17.25" customHeight="1" x14ac:dyDescent="0.2">
      <c r="A51" s="108">
        <v>49</v>
      </c>
      <c r="B51" s="109" t="s">
        <v>124</v>
      </c>
      <c r="C51" s="110">
        <v>11</v>
      </c>
      <c r="D51" s="110">
        <v>12</v>
      </c>
      <c r="E51" s="110">
        <v>0</v>
      </c>
      <c r="F51" s="111"/>
      <c r="G51" s="112"/>
      <c r="H51" s="111"/>
      <c r="I51" s="111"/>
      <c r="J51" s="112"/>
      <c r="K51" s="113">
        <v>-2.33</v>
      </c>
      <c r="L51" s="113"/>
      <c r="M51" s="114">
        <f>C51*$C$3-(IF(MID(A51,1,3)="sal",(-C51*'Fiche d''informations'!$F$15)+(C51*$C$3),0)+(IF(MID(A51,1,3)="inv",(-C51*$H$3)+(C51*$C$3),0)))</f>
        <v>78.97999999999999</v>
      </c>
      <c r="N51" s="114">
        <f t="shared" si="4"/>
        <v>26.759999999999998</v>
      </c>
      <c r="O51" s="114">
        <f t="shared" si="5"/>
        <v>0</v>
      </c>
      <c r="P51" s="114">
        <f t="shared" si="6"/>
        <v>0</v>
      </c>
      <c r="Q51" s="114">
        <f t="shared" si="7"/>
        <v>0</v>
      </c>
      <c r="R51" s="114">
        <f t="shared" si="11"/>
        <v>0</v>
      </c>
      <c r="S51" s="114">
        <f t="shared" si="12"/>
        <v>0</v>
      </c>
      <c r="T51" s="114">
        <f t="shared" si="8"/>
        <v>0</v>
      </c>
      <c r="U51" s="114">
        <f t="shared" si="9"/>
        <v>-25.630000000000003</v>
      </c>
      <c r="V51" s="114">
        <f t="shared" si="10"/>
        <v>0</v>
      </c>
      <c r="W51" s="114"/>
      <c r="X51" s="115"/>
      <c r="Y51" s="116">
        <f t="shared" si="13"/>
        <v>80.109999999999985</v>
      </c>
      <c r="Z51" s="117"/>
      <c r="AA51" s="117"/>
      <c r="AB51" s="117"/>
      <c r="AC51" s="117"/>
      <c r="AD51" s="116">
        <f t="shared" si="14"/>
        <v>80.109999999999985</v>
      </c>
      <c r="AE51" s="116"/>
      <c r="AF51" s="118"/>
      <c r="AG51" s="119"/>
      <c r="AH51" s="120" t="str">
        <f t="shared" si="15"/>
        <v xml:space="preserve"> </v>
      </c>
      <c r="AI51" s="121" t="str">
        <f t="shared" si="16"/>
        <v xml:space="preserve"> </v>
      </c>
      <c r="AJ51" s="122" t="str">
        <f>IF('Fiche d''informations'!H72&gt;0,'Fiche d''informations'!H72,"")</f>
        <v/>
      </c>
      <c r="AK51" s="122" t="str">
        <f>IF('Fiche d''informations'!I72&gt;0,'Fiche d''informations'!I72,"")</f>
        <v/>
      </c>
      <c r="AL51" s="122" t="str">
        <f>IF('Fiche d''informations'!J72&gt;0,'Fiche d''informations'!J72,"")</f>
        <v/>
      </c>
      <c r="AM51" s="122" t="str">
        <f>IF('Fiche d''informations'!K72&gt;0,'Fiche d''informations'!K72,"")</f>
        <v/>
      </c>
    </row>
    <row r="52" spans="1:39" ht="17.25" customHeight="1" x14ac:dyDescent="0.2">
      <c r="A52" s="123">
        <v>50</v>
      </c>
      <c r="B52" s="124" t="s">
        <v>125</v>
      </c>
      <c r="C52" s="125">
        <v>0</v>
      </c>
      <c r="D52" s="125">
        <v>0</v>
      </c>
      <c r="E52" s="125">
        <v>0</v>
      </c>
      <c r="F52" s="126"/>
      <c r="G52" s="127"/>
      <c r="H52" s="126"/>
      <c r="I52" s="126"/>
      <c r="J52" s="127"/>
      <c r="K52" s="128"/>
      <c r="L52" s="128"/>
      <c r="M52" s="129">
        <f>C52*$C$3-(IF(MID(A52,1,3)="sal",(-C52*'Fiche d''informations'!$F$15)+(C52*$C$3),0)+(IF(MID(A52,1,3)="inv",(-C52*$H$3)+(C52*$C$3),0)))</f>
        <v>0</v>
      </c>
      <c r="N52" s="129">
        <f t="shared" si="4"/>
        <v>0</v>
      </c>
      <c r="O52" s="129">
        <f t="shared" si="5"/>
        <v>0</v>
      </c>
      <c r="P52" s="129">
        <f t="shared" si="6"/>
        <v>0</v>
      </c>
      <c r="Q52" s="129">
        <f t="shared" si="7"/>
        <v>0</v>
      </c>
      <c r="R52" s="129">
        <f t="shared" si="11"/>
        <v>0</v>
      </c>
      <c r="S52" s="129">
        <f t="shared" si="12"/>
        <v>0</v>
      </c>
      <c r="T52" s="129">
        <f t="shared" si="8"/>
        <v>0</v>
      </c>
      <c r="U52" s="129">
        <f t="shared" si="9"/>
        <v>0</v>
      </c>
      <c r="V52" s="129">
        <f t="shared" si="10"/>
        <v>0</v>
      </c>
      <c r="W52" s="129"/>
      <c r="X52" s="130"/>
      <c r="Y52" s="131">
        <f t="shared" si="13"/>
        <v>0</v>
      </c>
      <c r="Z52" s="132"/>
      <c r="AA52" s="132"/>
      <c r="AB52" s="132"/>
      <c r="AC52" s="132"/>
      <c r="AD52" s="131">
        <f t="shared" si="14"/>
        <v>0</v>
      </c>
      <c r="AE52" s="131"/>
      <c r="AF52" s="133"/>
      <c r="AG52" s="105"/>
      <c r="AH52" s="106" t="str">
        <f t="shared" si="15"/>
        <v xml:space="preserve"> </v>
      </c>
      <c r="AI52" s="106" t="str">
        <f t="shared" si="16"/>
        <v xml:space="preserve"> </v>
      </c>
      <c r="AJ52" s="107" t="str">
        <f>IF('Fiche d''informations'!H73&gt;0,'Fiche d''informations'!H73,"")</f>
        <v/>
      </c>
      <c r="AK52" s="107" t="str">
        <f>IF('Fiche d''informations'!I73&gt;0,'Fiche d''informations'!I73,"")</f>
        <v/>
      </c>
      <c r="AL52" s="107" t="str">
        <f>IF('Fiche d''informations'!J73&gt;0,'Fiche d''informations'!J73,"")</f>
        <v/>
      </c>
      <c r="AM52" s="107" t="str">
        <f>IF('Fiche d''informations'!K73&gt;0,'Fiche d''informations'!K73,"")</f>
        <v/>
      </c>
    </row>
    <row r="53" spans="1:39" ht="17.25" customHeight="1" x14ac:dyDescent="0.2">
      <c r="A53" s="108">
        <v>51</v>
      </c>
      <c r="B53" s="109" t="s">
        <v>126</v>
      </c>
      <c r="C53" s="110">
        <v>0</v>
      </c>
      <c r="D53" s="110">
        <v>0</v>
      </c>
      <c r="E53" s="110">
        <v>0</v>
      </c>
      <c r="F53" s="111"/>
      <c r="G53" s="112"/>
      <c r="H53" s="111"/>
      <c r="I53" s="111"/>
      <c r="J53" s="112"/>
      <c r="K53" s="113">
        <v>-2.1800000000000002</v>
      </c>
      <c r="L53" s="113"/>
      <c r="M53" s="114">
        <f>C53*$C$3-(IF(MID(A53,1,3)="sal",(-C53*'Fiche d''informations'!$F$15)+(C53*$C$3),0)+(IF(MID(A53,1,3)="inv",(-C53*$H$3)+(C53*$C$3),0)))</f>
        <v>0</v>
      </c>
      <c r="N53" s="114">
        <f t="shared" si="4"/>
        <v>0</v>
      </c>
      <c r="O53" s="114">
        <f t="shared" si="5"/>
        <v>0</v>
      </c>
      <c r="P53" s="114">
        <f t="shared" si="6"/>
        <v>0</v>
      </c>
      <c r="Q53" s="114">
        <f t="shared" si="7"/>
        <v>0</v>
      </c>
      <c r="R53" s="114">
        <f t="shared" si="11"/>
        <v>0</v>
      </c>
      <c r="S53" s="114">
        <f t="shared" si="12"/>
        <v>0</v>
      </c>
      <c r="T53" s="114">
        <f t="shared" si="8"/>
        <v>0</v>
      </c>
      <c r="U53" s="114">
        <f t="shared" si="9"/>
        <v>0</v>
      </c>
      <c r="V53" s="114">
        <f t="shared" si="10"/>
        <v>0</v>
      </c>
      <c r="W53" s="114"/>
      <c r="X53" s="115"/>
      <c r="Y53" s="116">
        <f t="shared" si="13"/>
        <v>0</v>
      </c>
      <c r="Z53" s="117"/>
      <c r="AA53" s="117"/>
      <c r="AB53" s="117"/>
      <c r="AC53" s="117"/>
      <c r="AD53" s="116">
        <f t="shared" si="14"/>
        <v>0</v>
      </c>
      <c r="AE53" s="116"/>
      <c r="AF53" s="118"/>
      <c r="AG53" s="135"/>
      <c r="AH53" s="136" t="str">
        <f t="shared" si="15"/>
        <v xml:space="preserve"> </v>
      </c>
      <c r="AI53" s="136" t="str">
        <f t="shared" si="16"/>
        <v xml:space="preserve"> </v>
      </c>
      <c r="AJ53" s="137" t="str">
        <f>IF('Fiche d''informations'!H74&gt;0,'Fiche d''informations'!H74,"")</f>
        <v/>
      </c>
      <c r="AK53" s="137" t="str">
        <f>IF('Fiche d''informations'!I74&gt;0,'Fiche d''informations'!I74,"")</f>
        <v/>
      </c>
      <c r="AL53" s="137" t="str">
        <f>IF('Fiche d''informations'!J74&gt;0,'Fiche d''informations'!J74,"")</f>
        <v/>
      </c>
      <c r="AM53" s="137" t="str">
        <f>IF('Fiche d''informations'!K74&gt;0,'Fiche d''informations'!K74,"")</f>
        <v/>
      </c>
    </row>
    <row r="54" spans="1:39" ht="17.25" customHeight="1" x14ac:dyDescent="0.2">
      <c r="A54" s="123">
        <v>52</v>
      </c>
      <c r="B54" s="124" t="s">
        <v>127</v>
      </c>
      <c r="C54" s="125">
        <v>0</v>
      </c>
      <c r="D54" s="125">
        <v>0</v>
      </c>
      <c r="E54" s="125">
        <v>0</v>
      </c>
      <c r="F54" s="126"/>
      <c r="G54" s="127"/>
      <c r="H54" s="126"/>
      <c r="I54" s="126"/>
      <c r="J54" s="127"/>
      <c r="K54" s="128"/>
      <c r="L54" s="128"/>
      <c r="M54" s="129">
        <f>C54*$C$3-(IF(MID(A54,1,3)="sal",(-C54*'Fiche d''informations'!$F$15)+(C54*$C$3),0)+(IF(MID(A54,1,3)="inv",(-C54*$H$3)+(C54*$C$3),0)))</f>
        <v>0</v>
      </c>
      <c r="N54" s="129">
        <f t="shared" si="4"/>
        <v>0</v>
      </c>
      <c r="O54" s="129">
        <f t="shared" si="5"/>
        <v>0</v>
      </c>
      <c r="P54" s="129">
        <f t="shared" si="6"/>
        <v>0</v>
      </c>
      <c r="Q54" s="129">
        <f t="shared" si="7"/>
        <v>0</v>
      </c>
      <c r="R54" s="129">
        <f t="shared" si="11"/>
        <v>0</v>
      </c>
      <c r="S54" s="129">
        <f t="shared" si="12"/>
        <v>0</v>
      </c>
      <c r="T54" s="129">
        <f t="shared" si="8"/>
        <v>0</v>
      </c>
      <c r="U54" s="129">
        <f t="shared" si="9"/>
        <v>0</v>
      </c>
      <c r="V54" s="129">
        <f t="shared" si="10"/>
        <v>0</v>
      </c>
      <c r="W54" s="129"/>
      <c r="X54" s="130"/>
      <c r="Y54" s="131">
        <f t="shared" si="13"/>
        <v>0</v>
      </c>
      <c r="Z54" s="132"/>
      <c r="AA54" s="132"/>
      <c r="AB54" s="132"/>
      <c r="AC54" s="132"/>
      <c r="AD54" s="131">
        <f t="shared" si="14"/>
        <v>0</v>
      </c>
      <c r="AE54" s="131"/>
      <c r="AF54" s="133"/>
      <c r="AG54" s="105"/>
      <c r="AH54" s="106" t="str">
        <f t="shared" si="15"/>
        <v xml:space="preserve"> </v>
      </c>
      <c r="AI54" s="106" t="str">
        <f t="shared" si="16"/>
        <v xml:space="preserve"> </v>
      </c>
      <c r="AJ54" s="107" t="str">
        <f>IF('Fiche d''informations'!H75&gt;0,'Fiche d''informations'!H75,"")</f>
        <v/>
      </c>
      <c r="AK54" s="107" t="str">
        <f>IF('Fiche d''informations'!I75&gt;0,'Fiche d''informations'!I75,"")</f>
        <v/>
      </c>
      <c r="AL54" s="107" t="str">
        <f>IF('Fiche d''informations'!J75&gt;0,'Fiche d''informations'!J75,"")</f>
        <v/>
      </c>
      <c r="AM54" s="107" t="str">
        <f>IF('Fiche d''informations'!K75&gt;0,'Fiche d''informations'!K75,"")</f>
        <v/>
      </c>
    </row>
    <row r="55" spans="1:39" ht="17.25" customHeight="1" x14ac:dyDescent="0.2">
      <c r="A55" s="108">
        <v>53</v>
      </c>
      <c r="B55" s="109" t="s">
        <v>128</v>
      </c>
      <c r="C55" s="110">
        <v>0</v>
      </c>
      <c r="D55" s="110">
        <v>0</v>
      </c>
      <c r="E55" s="110">
        <v>0</v>
      </c>
      <c r="F55" s="111"/>
      <c r="G55" s="112"/>
      <c r="H55" s="111"/>
      <c r="I55" s="111"/>
      <c r="J55" s="112"/>
      <c r="K55" s="113"/>
      <c r="L55" s="113"/>
      <c r="M55" s="114">
        <f>C55*$C$3-(IF(MID(A55,1,3)="sal",(-C55*'Fiche d''informations'!$F$15)+(C55*$C$3),0)+(IF(MID(A55,1,3)="inv",(-C55*$H$3)+(C55*$C$3),0)))</f>
        <v>0</v>
      </c>
      <c r="N55" s="114">
        <f t="shared" si="4"/>
        <v>0</v>
      </c>
      <c r="O55" s="114">
        <f t="shared" si="5"/>
        <v>0</v>
      </c>
      <c r="P55" s="114">
        <f t="shared" si="6"/>
        <v>0</v>
      </c>
      <c r="Q55" s="114">
        <f t="shared" si="7"/>
        <v>0</v>
      </c>
      <c r="R55" s="114">
        <f t="shared" si="11"/>
        <v>0</v>
      </c>
      <c r="S55" s="114">
        <f t="shared" si="12"/>
        <v>0</v>
      </c>
      <c r="T55" s="114">
        <f t="shared" si="8"/>
        <v>0</v>
      </c>
      <c r="U55" s="114">
        <f t="shared" si="9"/>
        <v>0</v>
      </c>
      <c r="V55" s="114">
        <f t="shared" si="10"/>
        <v>0</v>
      </c>
      <c r="W55" s="114"/>
      <c r="X55" s="115"/>
      <c r="Y55" s="116">
        <f t="shared" si="13"/>
        <v>0</v>
      </c>
      <c r="Z55" s="117"/>
      <c r="AA55" s="117"/>
      <c r="AB55" s="117"/>
      <c r="AC55" s="117"/>
      <c r="AD55" s="116">
        <f t="shared" si="14"/>
        <v>0</v>
      </c>
      <c r="AE55" s="116"/>
      <c r="AF55" s="118"/>
      <c r="AG55" s="135"/>
      <c r="AH55" s="136" t="str">
        <f t="shared" si="15"/>
        <v xml:space="preserve"> </v>
      </c>
      <c r="AI55" s="136" t="str">
        <f t="shared" si="16"/>
        <v xml:space="preserve"> </v>
      </c>
      <c r="AJ55" s="137" t="str">
        <f>IF('Fiche d''informations'!H76&gt;0,'Fiche d''informations'!H76,"")</f>
        <v/>
      </c>
      <c r="AK55" s="137" t="str">
        <f>IF('Fiche d''informations'!I76&gt;0,'Fiche d''informations'!I76,"")</f>
        <v/>
      </c>
      <c r="AL55" s="137" t="str">
        <f>IF('Fiche d''informations'!J76&gt;0,'Fiche d''informations'!J76,"")</f>
        <v/>
      </c>
      <c r="AM55" s="137" t="str">
        <f>IF('Fiche d''informations'!K76&gt;0,'Fiche d''informations'!K76,"")</f>
        <v/>
      </c>
    </row>
    <row r="56" spans="1:39" ht="17.25" customHeight="1" x14ac:dyDescent="0.2">
      <c r="A56" s="123">
        <v>54</v>
      </c>
      <c r="B56" s="124" t="s">
        <v>129</v>
      </c>
      <c r="C56" s="125">
        <v>19</v>
      </c>
      <c r="D56" s="125">
        <v>0</v>
      </c>
      <c r="E56" s="125">
        <v>0</v>
      </c>
      <c r="F56" s="126"/>
      <c r="G56" s="127"/>
      <c r="H56" s="126"/>
      <c r="I56" s="126"/>
      <c r="J56" s="127"/>
      <c r="K56" s="128">
        <v>-5.23</v>
      </c>
      <c r="L56" s="128"/>
      <c r="M56" s="129">
        <f>C56*$C$3-(IF(MID(A56,1,3)="sal",(-C56*'Fiche d''informations'!$F$15)+(C56*$C$3),0)+(IF(MID(A56,1,3)="inv",(-C56*$H$3)+(C56*$C$3),0)))</f>
        <v>136.41999999999999</v>
      </c>
      <c r="N56" s="129">
        <f t="shared" si="4"/>
        <v>0</v>
      </c>
      <c r="O56" s="129">
        <f t="shared" si="5"/>
        <v>0</v>
      </c>
      <c r="P56" s="129">
        <f t="shared" si="6"/>
        <v>0</v>
      </c>
      <c r="Q56" s="129">
        <f t="shared" si="7"/>
        <v>0</v>
      </c>
      <c r="R56" s="129">
        <f t="shared" si="11"/>
        <v>0</v>
      </c>
      <c r="S56" s="129">
        <f t="shared" si="12"/>
        <v>0</v>
      </c>
      <c r="T56" s="129">
        <f t="shared" si="8"/>
        <v>0</v>
      </c>
      <c r="U56" s="129">
        <f t="shared" si="9"/>
        <v>-99.37</v>
      </c>
      <c r="V56" s="129">
        <f t="shared" si="10"/>
        <v>0</v>
      </c>
      <c r="W56" s="129"/>
      <c r="X56" s="130"/>
      <c r="Y56" s="131">
        <f t="shared" si="13"/>
        <v>37.049999999999983</v>
      </c>
      <c r="Z56" s="132">
        <v>37.049999999999997</v>
      </c>
      <c r="AA56" s="132"/>
      <c r="AB56" s="132"/>
      <c r="AC56" s="132"/>
      <c r="AD56" s="131">
        <f t="shared" si="14"/>
        <v>-1.4210854715202004E-14</v>
      </c>
      <c r="AE56" s="131"/>
      <c r="AF56" s="133"/>
      <c r="AG56" s="119"/>
      <c r="AH56" s="120" t="str">
        <f t="shared" si="15"/>
        <v xml:space="preserve"> </v>
      </c>
      <c r="AI56" s="121" t="str">
        <f t="shared" si="16"/>
        <v xml:space="preserve"> </v>
      </c>
      <c r="AJ56" s="122" t="str">
        <f>IF('Fiche d''informations'!H77&gt;0,'Fiche d''informations'!H77,"")</f>
        <v/>
      </c>
      <c r="AK56" s="122" t="str">
        <f>IF('Fiche d''informations'!I77&gt;0,'Fiche d''informations'!I77,"")</f>
        <v/>
      </c>
      <c r="AL56" s="122" t="str">
        <f>IF('Fiche d''informations'!J77&gt;0,'Fiche d''informations'!J77,"")</f>
        <v/>
      </c>
      <c r="AM56" s="122" t="str">
        <f>IF('Fiche d''informations'!K77&gt;0,'Fiche d''informations'!K77,"")</f>
        <v/>
      </c>
    </row>
    <row r="57" spans="1:39" ht="17.25" customHeight="1" x14ac:dyDescent="0.2">
      <c r="A57" s="108">
        <v>55</v>
      </c>
      <c r="B57" s="109" t="s">
        <v>130</v>
      </c>
      <c r="C57" s="110">
        <v>0</v>
      </c>
      <c r="D57" s="110">
        <v>0</v>
      </c>
      <c r="E57" s="110">
        <v>0</v>
      </c>
      <c r="F57" s="111"/>
      <c r="G57" s="112"/>
      <c r="H57" s="111"/>
      <c r="I57" s="111"/>
      <c r="J57" s="112"/>
      <c r="K57" s="113"/>
      <c r="L57" s="113"/>
      <c r="M57" s="114">
        <f>C57*$C$3-(IF(MID(A57,1,3)="sal",(-C57*'Fiche d''informations'!$F$15)+(C57*$C$3),0)+(IF(MID(A57,1,3)="inv",(-C57*$H$3)+(C57*$C$3),0)))</f>
        <v>0</v>
      </c>
      <c r="N57" s="114">
        <f t="shared" si="4"/>
        <v>0</v>
      </c>
      <c r="O57" s="114">
        <f t="shared" si="5"/>
        <v>0</v>
      </c>
      <c r="P57" s="114">
        <f t="shared" si="6"/>
        <v>0</v>
      </c>
      <c r="Q57" s="114">
        <f t="shared" si="7"/>
        <v>0</v>
      </c>
      <c r="R57" s="114">
        <f t="shared" si="11"/>
        <v>0</v>
      </c>
      <c r="S57" s="114">
        <f t="shared" si="12"/>
        <v>0</v>
      </c>
      <c r="T57" s="114">
        <f t="shared" si="8"/>
        <v>0</v>
      </c>
      <c r="U57" s="114">
        <f t="shared" si="9"/>
        <v>0</v>
      </c>
      <c r="V57" s="114">
        <f t="shared" si="10"/>
        <v>0</v>
      </c>
      <c r="W57" s="114"/>
      <c r="X57" s="115"/>
      <c r="Y57" s="116">
        <f t="shared" si="13"/>
        <v>0</v>
      </c>
      <c r="Z57" s="117"/>
      <c r="AA57" s="117"/>
      <c r="AB57" s="117"/>
      <c r="AC57" s="117"/>
      <c r="AD57" s="116">
        <f t="shared" si="14"/>
        <v>0</v>
      </c>
      <c r="AE57" s="116"/>
      <c r="AF57" s="118"/>
      <c r="AG57" s="135"/>
      <c r="AH57" s="136" t="str">
        <f t="shared" si="15"/>
        <v xml:space="preserve"> </v>
      </c>
      <c r="AI57" s="136" t="str">
        <f t="shared" si="16"/>
        <v xml:space="preserve"> </v>
      </c>
      <c r="AJ57" s="137" t="str">
        <f>IF('Fiche d''informations'!H78&gt;0,'Fiche d''informations'!H78,"")</f>
        <v/>
      </c>
      <c r="AK57" s="137" t="str">
        <f>IF('Fiche d''informations'!I78&gt;0,'Fiche d''informations'!I78,"")</f>
        <v/>
      </c>
      <c r="AL57" s="137" t="str">
        <f>IF('Fiche d''informations'!J78&gt;0,'Fiche d''informations'!J78,"")</f>
        <v/>
      </c>
      <c r="AM57" s="137" t="str">
        <f>IF('Fiche d''informations'!K78&gt;0,'Fiche d''informations'!K78,"")</f>
        <v/>
      </c>
    </row>
    <row r="58" spans="1:39" ht="17.25" customHeight="1" x14ac:dyDescent="0.2">
      <c r="A58" s="123">
        <v>56</v>
      </c>
      <c r="B58" s="124" t="s">
        <v>131</v>
      </c>
      <c r="C58" s="125">
        <v>0</v>
      </c>
      <c r="D58" s="125">
        <v>0</v>
      </c>
      <c r="E58" s="125">
        <v>0</v>
      </c>
      <c r="F58" s="126"/>
      <c r="G58" s="127"/>
      <c r="H58" s="126"/>
      <c r="I58" s="126"/>
      <c r="J58" s="127"/>
      <c r="K58" s="128"/>
      <c r="L58" s="128"/>
      <c r="M58" s="129">
        <f>C58*$C$3-(IF(MID(A58,1,3)="sal",(-C58*'Fiche d''informations'!$F$15)+(C58*$C$3),0)+(IF(MID(A58,1,3)="inv",(-C58*$H$3)+(C58*$C$3),0)))</f>
        <v>0</v>
      </c>
      <c r="N58" s="129">
        <f t="shared" si="4"/>
        <v>0</v>
      </c>
      <c r="O58" s="129">
        <f t="shared" si="5"/>
        <v>0</v>
      </c>
      <c r="P58" s="129">
        <f t="shared" si="6"/>
        <v>0</v>
      </c>
      <c r="Q58" s="129">
        <f t="shared" si="7"/>
        <v>0</v>
      </c>
      <c r="R58" s="129">
        <f t="shared" si="11"/>
        <v>0</v>
      </c>
      <c r="S58" s="129">
        <f t="shared" si="12"/>
        <v>0</v>
      </c>
      <c r="T58" s="129">
        <f t="shared" si="8"/>
        <v>0</v>
      </c>
      <c r="U58" s="129">
        <f t="shared" si="9"/>
        <v>0</v>
      </c>
      <c r="V58" s="129">
        <f t="shared" si="10"/>
        <v>0</v>
      </c>
      <c r="W58" s="129"/>
      <c r="X58" s="130"/>
      <c r="Y58" s="131">
        <f t="shared" si="13"/>
        <v>0</v>
      </c>
      <c r="Z58" s="132"/>
      <c r="AA58" s="132"/>
      <c r="AB58" s="132"/>
      <c r="AC58" s="132"/>
      <c r="AD58" s="131">
        <f t="shared" si="14"/>
        <v>0</v>
      </c>
      <c r="AE58" s="131"/>
      <c r="AF58" s="133"/>
      <c r="AG58" s="105"/>
      <c r="AH58" s="106" t="str">
        <f t="shared" si="15"/>
        <v xml:space="preserve"> </v>
      </c>
      <c r="AI58" s="106" t="str">
        <f t="shared" si="16"/>
        <v xml:space="preserve"> </v>
      </c>
      <c r="AJ58" s="107" t="str">
        <f>IF('Fiche d''informations'!H79&gt;0,'Fiche d''informations'!H79,"")</f>
        <v/>
      </c>
      <c r="AK58" s="107" t="str">
        <f>IF('Fiche d''informations'!I79&gt;0,'Fiche d''informations'!I79,"")</f>
        <v/>
      </c>
      <c r="AL58" s="107" t="str">
        <f>IF('Fiche d''informations'!J79&gt;0,'Fiche d''informations'!J79,"")</f>
        <v/>
      </c>
      <c r="AM58" s="107" t="str">
        <f>IF('Fiche d''informations'!K79&gt;0,'Fiche d''informations'!K79,"")</f>
        <v/>
      </c>
    </row>
    <row r="59" spans="1:39" ht="17.25" customHeight="1" x14ac:dyDescent="0.2">
      <c r="A59" s="108">
        <v>57</v>
      </c>
      <c r="B59" s="109" t="s">
        <v>132</v>
      </c>
      <c r="C59" s="110">
        <v>18</v>
      </c>
      <c r="D59" s="110">
        <v>0</v>
      </c>
      <c r="E59" s="110">
        <v>0</v>
      </c>
      <c r="F59" s="111"/>
      <c r="G59" s="112"/>
      <c r="H59" s="111"/>
      <c r="I59" s="111"/>
      <c r="J59" s="112"/>
      <c r="K59" s="113"/>
      <c r="L59" s="113"/>
      <c r="M59" s="114">
        <f>C59*$C$3-(IF(MID(A59,1,3)="sal",(-C59*'Fiche d''informations'!$F$15)+(C59*$C$3),0)+(IF(MID(A59,1,3)="inv",(-C59*$H$3)+(C59*$C$3),0)))</f>
        <v>129.24</v>
      </c>
      <c r="N59" s="114">
        <f t="shared" si="4"/>
        <v>0</v>
      </c>
      <c r="O59" s="114">
        <f t="shared" si="5"/>
        <v>0</v>
      </c>
      <c r="P59" s="114">
        <f t="shared" si="6"/>
        <v>0</v>
      </c>
      <c r="Q59" s="114">
        <f t="shared" si="7"/>
        <v>0</v>
      </c>
      <c r="R59" s="114">
        <f t="shared" si="11"/>
        <v>0</v>
      </c>
      <c r="S59" s="114">
        <f t="shared" si="12"/>
        <v>0</v>
      </c>
      <c r="T59" s="114">
        <f t="shared" si="8"/>
        <v>0</v>
      </c>
      <c r="U59" s="114">
        <f t="shared" si="9"/>
        <v>0</v>
      </c>
      <c r="V59" s="114">
        <f t="shared" si="10"/>
        <v>0</v>
      </c>
      <c r="W59" s="114"/>
      <c r="X59" s="115"/>
      <c r="Y59" s="116">
        <f t="shared" si="13"/>
        <v>129.24</v>
      </c>
      <c r="Z59" s="117"/>
      <c r="AA59" s="117"/>
      <c r="AB59" s="117"/>
      <c r="AC59" s="117"/>
      <c r="AD59" s="116">
        <f t="shared" si="14"/>
        <v>129.24</v>
      </c>
      <c r="AE59" s="116"/>
      <c r="AF59" s="118"/>
      <c r="AG59" s="119"/>
      <c r="AH59" s="120" t="str">
        <f t="shared" si="15"/>
        <v xml:space="preserve"> </v>
      </c>
      <c r="AI59" s="121" t="str">
        <f t="shared" si="16"/>
        <v xml:space="preserve"> </v>
      </c>
      <c r="AJ59" s="122" t="str">
        <f>IF('Fiche d''informations'!H80&gt;0,'Fiche d''informations'!H80,"")</f>
        <v/>
      </c>
      <c r="AK59" s="122" t="str">
        <f>IF('Fiche d''informations'!I80&gt;0,'Fiche d''informations'!I80,"")</f>
        <v/>
      </c>
      <c r="AL59" s="122" t="str">
        <f>IF('Fiche d''informations'!J80&gt;0,'Fiche d''informations'!J80,"")</f>
        <v/>
      </c>
      <c r="AM59" s="122" t="str">
        <f>IF('Fiche d''informations'!K80&gt;0,'Fiche d''informations'!K80,"")</f>
        <v/>
      </c>
    </row>
    <row r="60" spans="1:39" ht="17.25" customHeight="1" x14ac:dyDescent="0.2">
      <c r="A60" s="123">
        <v>58</v>
      </c>
      <c r="B60" s="124" t="s">
        <v>133</v>
      </c>
      <c r="C60" s="125">
        <v>26</v>
      </c>
      <c r="D60" s="125">
        <v>26</v>
      </c>
      <c r="E60" s="125">
        <v>0</v>
      </c>
      <c r="F60" s="126"/>
      <c r="G60" s="127"/>
      <c r="H60" s="126"/>
      <c r="I60" s="126"/>
      <c r="J60" s="127"/>
      <c r="K60" s="128">
        <v>-5.23</v>
      </c>
      <c r="L60" s="128">
        <v>-1.78</v>
      </c>
      <c r="M60" s="129">
        <f>C60*$C$3-(IF(MID(A60,1,3)="sal",(-C60*'Fiche d''informations'!$F$15)+(C60*$C$3),0)+(IF(MID(A60,1,3)="inv",(-C60*$H$3)+(C60*$C$3),0)))</f>
        <v>186.68</v>
      </c>
      <c r="N60" s="129">
        <f t="shared" si="4"/>
        <v>57.98</v>
      </c>
      <c r="O60" s="129">
        <f t="shared" si="5"/>
        <v>0</v>
      </c>
      <c r="P60" s="129">
        <f t="shared" si="6"/>
        <v>0</v>
      </c>
      <c r="Q60" s="129">
        <f t="shared" si="7"/>
        <v>0</v>
      </c>
      <c r="R60" s="129">
        <f t="shared" si="11"/>
        <v>0</v>
      </c>
      <c r="S60" s="129">
        <f t="shared" si="12"/>
        <v>0</v>
      </c>
      <c r="T60" s="129">
        <f t="shared" si="8"/>
        <v>0</v>
      </c>
      <c r="U60" s="129">
        <f t="shared" si="9"/>
        <v>-135.98000000000002</v>
      </c>
      <c r="V60" s="129">
        <f t="shared" si="10"/>
        <v>-46.28</v>
      </c>
      <c r="W60" s="129"/>
      <c r="X60" s="130"/>
      <c r="Y60" s="131">
        <f t="shared" si="13"/>
        <v>62.399999999999977</v>
      </c>
      <c r="Z60" s="132">
        <v>62.4</v>
      </c>
      <c r="AA60" s="132"/>
      <c r="AB60" s="132"/>
      <c r="AC60" s="132"/>
      <c r="AD60" s="131">
        <f t="shared" si="14"/>
        <v>-2.1316282072803006E-14</v>
      </c>
      <c r="AE60" s="131"/>
      <c r="AF60" s="133"/>
      <c r="AG60" s="119"/>
      <c r="AH60" s="120" t="str">
        <f t="shared" si="15"/>
        <v xml:space="preserve"> </v>
      </c>
      <c r="AI60" s="121" t="str">
        <f t="shared" si="16"/>
        <v xml:space="preserve"> </v>
      </c>
      <c r="AJ60" s="122" t="str">
        <f>IF('Fiche d''informations'!H81&gt;0,'Fiche d''informations'!H81,"")</f>
        <v/>
      </c>
      <c r="AK60" s="122" t="str">
        <f>IF('Fiche d''informations'!I81&gt;0,'Fiche d''informations'!I81,"")</f>
        <v/>
      </c>
      <c r="AL60" s="122" t="str">
        <f>IF('Fiche d''informations'!J81&gt;0,'Fiche d''informations'!J81,"")</f>
        <v/>
      </c>
      <c r="AM60" s="122" t="str">
        <f>IF('Fiche d''informations'!K81&gt;0,'Fiche d''informations'!K81,"")</f>
        <v/>
      </c>
    </row>
    <row r="61" spans="1:39" ht="17.25" customHeight="1" x14ac:dyDescent="0.2">
      <c r="A61" s="108">
        <v>59</v>
      </c>
      <c r="B61" s="109" t="s">
        <v>134</v>
      </c>
      <c r="C61" s="110">
        <v>0</v>
      </c>
      <c r="D61" s="110">
        <v>0</v>
      </c>
      <c r="E61" s="110">
        <v>0</v>
      </c>
      <c r="F61" s="111"/>
      <c r="G61" s="112"/>
      <c r="H61" s="111"/>
      <c r="I61" s="111"/>
      <c r="J61" s="112"/>
      <c r="K61" s="113"/>
      <c r="L61" s="113"/>
      <c r="M61" s="114">
        <f>C61*$C$3-(IF(MID(A61,1,3)="sal",(-C61*'Fiche d''informations'!$F$15)+(C61*$C$3),0)+(IF(MID(A61,1,3)="inv",(-C61*$H$3)+(C61*$C$3),0)))</f>
        <v>0</v>
      </c>
      <c r="N61" s="114">
        <f t="shared" si="4"/>
        <v>0</v>
      </c>
      <c r="O61" s="114">
        <f t="shared" si="5"/>
        <v>0</v>
      </c>
      <c r="P61" s="114">
        <f t="shared" si="6"/>
        <v>0</v>
      </c>
      <c r="Q61" s="114">
        <f t="shared" si="7"/>
        <v>0</v>
      </c>
      <c r="R61" s="114">
        <f t="shared" si="11"/>
        <v>0</v>
      </c>
      <c r="S61" s="114">
        <f t="shared" si="12"/>
        <v>0</v>
      </c>
      <c r="T61" s="114">
        <f t="shared" si="8"/>
        <v>0</v>
      </c>
      <c r="U61" s="114">
        <f t="shared" si="9"/>
        <v>0</v>
      </c>
      <c r="V61" s="114">
        <f t="shared" si="10"/>
        <v>0</v>
      </c>
      <c r="W61" s="114"/>
      <c r="X61" s="115"/>
      <c r="Y61" s="116">
        <f t="shared" si="13"/>
        <v>0</v>
      </c>
      <c r="Z61" s="117"/>
      <c r="AA61" s="117"/>
      <c r="AB61" s="117"/>
      <c r="AC61" s="117"/>
      <c r="AD61" s="116">
        <f t="shared" si="14"/>
        <v>0</v>
      </c>
      <c r="AE61" s="116"/>
      <c r="AF61" s="118"/>
      <c r="AG61" s="135"/>
      <c r="AH61" s="136" t="str">
        <f t="shared" si="15"/>
        <v xml:space="preserve"> </v>
      </c>
      <c r="AI61" s="136" t="str">
        <f t="shared" si="16"/>
        <v xml:space="preserve"> </v>
      </c>
      <c r="AJ61" s="137" t="str">
        <f>IF('Fiche d''informations'!H82&gt;0,'Fiche d''informations'!H82,"")</f>
        <v/>
      </c>
      <c r="AK61" s="137" t="str">
        <f>IF('Fiche d''informations'!I82&gt;0,'Fiche d''informations'!I82,"")</f>
        <v/>
      </c>
      <c r="AL61" s="137" t="str">
        <f>IF('Fiche d''informations'!J82&gt;0,'Fiche d''informations'!J82,"")</f>
        <v/>
      </c>
      <c r="AM61" s="137" t="str">
        <f>IF('Fiche d''informations'!K82&gt;0,'Fiche d''informations'!K82,"")</f>
        <v/>
      </c>
    </row>
    <row r="62" spans="1:39" ht="17.25" customHeight="1" x14ac:dyDescent="0.2">
      <c r="A62" s="123">
        <v>60</v>
      </c>
      <c r="B62" s="124" t="s">
        <v>135</v>
      </c>
      <c r="C62" s="125">
        <v>12</v>
      </c>
      <c r="D62" s="125">
        <v>0</v>
      </c>
      <c r="E62" s="125">
        <v>0</v>
      </c>
      <c r="F62" s="126"/>
      <c r="G62" s="127"/>
      <c r="H62" s="126"/>
      <c r="I62" s="126"/>
      <c r="J62" s="127"/>
      <c r="K62" s="128"/>
      <c r="L62" s="128"/>
      <c r="M62" s="129">
        <f>C62*$C$3-(IF(MID(A62,1,3)="sal",(-C62*'Fiche d''informations'!$F$15)+(C62*$C$3),0)+(IF(MID(A62,1,3)="inv",(-C62*$H$3)+(C62*$C$3),0)))</f>
        <v>86.16</v>
      </c>
      <c r="N62" s="129">
        <f t="shared" si="4"/>
        <v>0</v>
      </c>
      <c r="O62" s="129">
        <f t="shared" si="5"/>
        <v>0</v>
      </c>
      <c r="P62" s="129">
        <f t="shared" si="6"/>
        <v>0</v>
      </c>
      <c r="Q62" s="129">
        <f t="shared" si="7"/>
        <v>0</v>
      </c>
      <c r="R62" s="129">
        <f t="shared" si="11"/>
        <v>0</v>
      </c>
      <c r="S62" s="129">
        <f t="shared" si="12"/>
        <v>0</v>
      </c>
      <c r="T62" s="129">
        <f t="shared" si="8"/>
        <v>0</v>
      </c>
      <c r="U62" s="129">
        <f t="shared" si="9"/>
        <v>0</v>
      </c>
      <c r="V62" s="129">
        <f t="shared" si="10"/>
        <v>0</v>
      </c>
      <c r="W62" s="129"/>
      <c r="X62" s="130"/>
      <c r="Y62" s="131">
        <f t="shared" si="13"/>
        <v>86.16</v>
      </c>
      <c r="Z62" s="132">
        <v>86.16</v>
      </c>
      <c r="AA62" s="132"/>
      <c r="AB62" s="132"/>
      <c r="AC62" s="132"/>
      <c r="AD62" s="131">
        <f t="shared" si="14"/>
        <v>0</v>
      </c>
      <c r="AE62" s="131"/>
      <c r="AF62" s="133"/>
      <c r="AG62" s="119"/>
      <c r="AH62" s="120" t="str">
        <f t="shared" si="15"/>
        <v xml:space="preserve"> </v>
      </c>
      <c r="AI62" s="121" t="str">
        <f t="shared" si="16"/>
        <v xml:space="preserve"> </v>
      </c>
      <c r="AJ62" s="122" t="str">
        <f>IF('Fiche d''informations'!H83&gt;0,'Fiche d''informations'!H83,"")</f>
        <v/>
      </c>
      <c r="AK62" s="122" t="str">
        <f>IF('Fiche d''informations'!I83&gt;0,'Fiche d''informations'!I83,"")</f>
        <v/>
      </c>
      <c r="AL62" s="122" t="str">
        <f>IF('Fiche d''informations'!J83&gt;0,'Fiche d''informations'!J83,"")</f>
        <v/>
      </c>
      <c r="AM62" s="122" t="str">
        <f>IF('Fiche d''informations'!K83&gt;0,'Fiche d''informations'!K83,"")</f>
        <v/>
      </c>
    </row>
    <row r="63" spans="1:39" ht="17.25" customHeight="1" x14ac:dyDescent="0.2">
      <c r="A63" s="108">
        <v>61</v>
      </c>
      <c r="B63" s="109" t="s">
        <v>136</v>
      </c>
      <c r="C63" s="110">
        <v>0</v>
      </c>
      <c r="D63" s="110">
        <v>0</v>
      </c>
      <c r="E63" s="110">
        <v>0</v>
      </c>
      <c r="F63" s="111"/>
      <c r="G63" s="112"/>
      <c r="H63" s="111"/>
      <c r="I63" s="111"/>
      <c r="J63" s="112"/>
      <c r="K63" s="113"/>
      <c r="L63" s="113"/>
      <c r="M63" s="114">
        <f>C63*$C$3-(IF(MID(A63,1,3)="sal",(-C63*'Fiche d''informations'!$F$15)+(C63*$C$3),0)+(IF(MID(A63,1,3)="inv",(-C63*$H$3)+(C63*$C$3),0)))</f>
        <v>0</v>
      </c>
      <c r="N63" s="114">
        <f t="shared" si="4"/>
        <v>0</v>
      </c>
      <c r="O63" s="114">
        <f t="shared" si="5"/>
        <v>0</v>
      </c>
      <c r="P63" s="114">
        <f t="shared" si="6"/>
        <v>0</v>
      </c>
      <c r="Q63" s="114">
        <f t="shared" si="7"/>
        <v>0</v>
      </c>
      <c r="R63" s="114">
        <f t="shared" si="11"/>
        <v>0</v>
      </c>
      <c r="S63" s="114">
        <f t="shared" si="12"/>
        <v>0</v>
      </c>
      <c r="T63" s="114">
        <f t="shared" si="8"/>
        <v>0</v>
      </c>
      <c r="U63" s="114">
        <f t="shared" si="9"/>
        <v>0</v>
      </c>
      <c r="V63" s="114">
        <f t="shared" si="10"/>
        <v>0</v>
      </c>
      <c r="W63" s="114"/>
      <c r="X63" s="115"/>
      <c r="Y63" s="116">
        <f t="shared" si="13"/>
        <v>0</v>
      </c>
      <c r="Z63" s="117"/>
      <c r="AA63" s="117"/>
      <c r="AB63" s="117"/>
      <c r="AC63" s="117"/>
      <c r="AD63" s="116">
        <f t="shared" si="14"/>
        <v>0</v>
      </c>
      <c r="AE63" s="116"/>
      <c r="AF63" s="118"/>
      <c r="AG63" s="135"/>
      <c r="AH63" s="136" t="str">
        <f t="shared" si="15"/>
        <v xml:space="preserve"> </v>
      </c>
      <c r="AI63" s="136" t="str">
        <f t="shared" si="16"/>
        <v xml:space="preserve"> </v>
      </c>
      <c r="AJ63" s="137" t="str">
        <f>IF('Fiche d''informations'!H84&gt;0,'Fiche d''informations'!H84,"")</f>
        <v/>
      </c>
      <c r="AK63" s="137" t="str">
        <f>IF('Fiche d''informations'!I84&gt;0,'Fiche d''informations'!I84,"")</f>
        <v/>
      </c>
      <c r="AL63" s="137" t="str">
        <f>IF('Fiche d''informations'!J84&gt;0,'Fiche d''informations'!J84,"")</f>
        <v/>
      </c>
      <c r="AM63" s="137" t="str">
        <f>IF('Fiche d''informations'!K84&gt;0,'Fiche d''informations'!K84,"")</f>
        <v/>
      </c>
    </row>
    <row r="64" spans="1:39" ht="17.25" customHeight="1" x14ac:dyDescent="0.2">
      <c r="A64" s="123">
        <v>62</v>
      </c>
      <c r="B64" s="124" t="s">
        <v>137</v>
      </c>
      <c r="C64" s="125">
        <v>0</v>
      </c>
      <c r="D64" s="125">
        <v>0</v>
      </c>
      <c r="E64" s="125">
        <v>0</v>
      </c>
      <c r="F64" s="126"/>
      <c r="G64" s="127"/>
      <c r="H64" s="126"/>
      <c r="I64" s="126"/>
      <c r="J64" s="127"/>
      <c r="K64" s="128"/>
      <c r="L64" s="128"/>
      <c r="M64" s="129">
        <f>C64*$C$3-(IF(MID(A64,1,3)="sal",(-C64*'Fiche d''informations'!$F$15)+(C64*$C$3),0)+(IF(MID(A64,1,3)="inv",(-C64*$H$3)+(C64*$C$3),0)))</f>
        <v>0</v>
      </c>
      <c r="N64" s="129">
        <f t="shared" si="4"/>
        <v>0</v>
      </c>
      <c r="O64" s="129">
        <f t="shared" si="5"/>
        <v>0</v>
      </c>
      <c r="P64" s="129">
        <f t="shared" si="6"/>
        <v>0</v>
      </c>
      <c r="Q64" s="129">
        <f t="shared" si="7"/>
        <v>0</v>
      </c>
      <c r="R64" s="129">
        <f t="shared" si="11"/>
        <v>0</v>
      </c>
      <c r="S64" s="129">
        <f t="shared" si="12"/>
        <v>0</v>
      </c>
      <c r="T64" s="129">
        <f t="shared" si="8"/>
        <v>0</v>
      </c>
      <c r="U64" s="129">
        <f t="shared" si="9"/>
        <v>0</v>
      </c>
      <c r="V64" s="129">
        <f t="shared" si="10"/>
        <v>0</v>
      </c>
      <c r="W64" s="129"/>
      <c r="X64" s="130"/>
      <c r="Y64" s="131">
        <f t="shared" si="13"/>
        <v>0</v>
      </c>
      <c r="Z64" s="132"/>
      <c r="AA64" s="132"/>
      <c r="AB64" s="132"/>
      <c r="AC64" s="132"/>
      <c r="AD64" s="131">
        <f t="shared" si="14"/>
        <v>0</v>
      </c>
      <c r="AE64" s="131"/>
      <c r="AF64" s="133"/>
      <c r="AG64" s="105"/>
      <c r="AH64" s="106" t="str">
        <f t="shared" si="15"/>
        <v xml:space="preserve"> </v>
      </c>
      <c r="AI64" s="106" t="str">
        <f t="shared" si="16"/>
        <v xml:space="preserve"> </v>
      </c>
      <c r="AJ64" s="107" t="str">
        <f>IF('Fiche d''informations'!H85&gt;0,'Fiche d''informations'!H85,"")</f>
        <v/>
      </c>
      <c r="AK64" s="107" t="str">
        <f>IF('Fiche d''informations'!I85&gt;0,'Fiche d''informations'!I85,"")</f>
        <v/>
      </c>
      <c r="AL64" s="107" t="str">
        <f>IF('Fiche d''informations'!J85&gt;0,'Fiche d''informations'!J85,"")</f>
        <v/>
      </c>
      <c r="AM64" s="107" t="str">
        <f>IF('Fiche d''informations'!K85&gt;0,'Fiche d''informations'!K85,"")</f>
        <v/>
      </c>
    </row>
    <row r="65" spans="1:39" ht="17.25" customHeight="1" x14ac:dyDescent="0.2">
      <c r="A65" s="108" t="s">
        <v>44</v>
      </c>
      <c r="B65" s="109" t="s">
        <v>138</v>
      </c>
      <c r="C65" s="110">
        <v>17</v>
      </c>
      <c r="D65" s="110">
        <v>0</v>
      </c>
      <c r="E65" s="110">
        <v>0</v>
      </c>
      <c r="F65" s="111"/>
      <c r="G65" s="112"/>
      <c r="H65" s="111"/>
      <c r="I65" s="111"/>
      <c r="J65" s="112"/>
      <c r="K65" s="113"/>
      <c r="L65" s="113"/>
      <c r="M65" s="114">
        <f>C65*$C$3-(IF(MID(A65,1,3)="sal",(-C65*'Fiche d''informations'!$F$15)+(C65*$C$3),0)+(IF(MID(A65,1,3)="inv",(-C65*$H$3)+(C65*$C$3),0)))</f>
        <v>46.580000000000013</v>
      </c>
      <c r="N65" s="114">
        <f t="shared" si="4"/>
        <v>0</v>
      </c>
      <c r="O65" s="114">
        <f t="shared" si="5"/>
        <v>0</v>
      </c>
      <c r="P65" s="114">
        <f t="shared" si="6"/>
        <v>0</v>
      </c>
      <c r="Q65" s="114">
        <f t="shared" si="7"/>
        <v>0</v>
      </c>
      <c r="R65" s="114">
        <f t="shared" si="11"/>
        <v>0</v>
      </c>
      <c r="S65" s="114">
        <f t="shared" si="12"/>
        <v>0</v>
      </c>
      <c r="T65" s="114">
        <f t="shared" si="8"/>
        <v>0</v>
      </c>
      <c r="U65" s="114">
        <f t="shared" si="9"/>
        <v>0</v>
      </c>
      <c r="V65" s="114">
        <f t="shared" si="10"/>
        <v>0</v>
      </c>
      <c r="W65" s="114"/>
      <c r="X65" s="115"/>
      <c r="Y65" s="116">
        <f t="shared" si="13"/>
        <v>46.580000000000013</v>
      </c>
      <c r="Z65" s="117">
        <v>46.58</v>
      </c>
      <c r="AA65" s="117"/>
      <c r="AB65" s="117"/>
      <c r="AC65" s="117"/>
      <c r="AD65" s="116">
        <f t="shared" si="14"/>
        <v>1.4210854715202004E-14</v>
      </c>
      <c r="AE65" s="116"/>
      <c r="AF65" s="118"/>
      <c r="AG65" s="119"/>
      <c r="AH65" s="120" t="str">
        <f t="shared" si="15"/>
        <v xml:space="preserve"> </v>
      </c>
      <c r="AI65" s="121" t="str">
        <f t="shared" si="16"/>
        <v xml:space="preserve"> </v>
      </c>
      <c r="AJ65" s="122" t="str">
        <f>IF('Fiche d''informations'!H86&gt;0,'Fiche d''informations'!H86,"")</f>
        <v/>
      </c>
      <c r="AK65" s="122" t="str">
        <f>IF('Fiche d''informations'!I86&gt;0,'Fiche d''informations'!I86,"")</f>
        <v/>
      </c>
      <c r="AL65" s="122" t="str">
        <f>IF('Fiche d''informations'!J86&gt;0,'Fiche d''informations'!J86,"")</f>
        <v/>
      </c>
      <c r="AM65" s="122" t="str">
        <f>IF('Fiche d''informations'!K86&gt;0,'Fiche d''informations'!K86,"")</f>
        <v/>
      </c>
    </row>
    <row r="66" spans="1:39" ht="17.25" customHeight="1" x14ac:dyDescent="0.2">
      <c r="A66" s="123" t="s">
        <v>45</v>
      </c>
      <c r="B66" s="124" t="s">
        <v>80</v>
      </c>
      <c r="C66" s="125">
        <v>0</v>
      </c>
      <c r="D66" s="125">
        <v>0</v>
      </c>
      <c r="E66" s="125">
        <v>0</v>
      </c>
      <c r="F66" s="126"/>
      <c r="G66" s="127"/>
      <c r="H66" s="126"/>
      <c r="I66" s="126"/>
      <c r="J66" s="127"/>
      <c r="K66" s="128"/>
      <c r="L66" s="128"/>
      <c r="M66" s="129">
        <f>C66*$C$3-(IF(MID(A66,1,3)="sal",(-C66*'Fiche d''informations'!$F$15)+(C66*$C$3),0)+(IF(MID(A66,1,3)="inv",(-C66*$H$3)+(C66*$C$3),0)))</f>
        <v>0</v>
      </c>
      <c r="N66" s="129">
        <f t="shared" si="4"/>
        <v>0</v>
      </c>
      <c r="O66" s="129">
        <f t="shared" si="5"/>
        <v>0</v>
      </c>
      <c r="P66" s="129">
        <f t="shared" si="6"/>
        <v>0</v>
      </c>
      <c r="Q66" s="129">
        <f t="shared" si="7"/>
        <v>0</v>
      </c>
      <c r="R66" s="129">
        <f t="shared" si="11"/>
        <v>0</v>
      </c>
      <c r="S66" s="129">
        <f t="shared" si="12"/>
        <v>0</v>
      </c>
      <c r="T66" s="129">
        <f t="shared" si="8"/>
        <v>0</v>
      </c>
      <c r="U66" s="129">
        <f t="shared" si="9"/>
        <v>0</v>
      </c>
      <c r="V66" s="129">
        <f t="shared" si="10"/>
        <v>0</v>
      </c>
      <c r="W66" s="129"/>
      <c r="X66" s="130"/>
      <c r="Y66" s="131">
        <f t="shared" si="13"/>
        <v>0</v>
      </c>
      <c r="Z66" s="132"/>
      <c r="AA66" s="132"/>
      <c r="AB66" s="132"/>
      <c r="AC66" s="132"/>
      <c r="AD66" s="131">
        <f t="shared" si="14"/>
        <v>0</v>
      </c>
      <c r="AE66" s="131"/>
      <c r="AF66" s="133"/>
      <c r="AG66" s="105"/>
      <c r="AH66" s="106" t="str">
        <f t="shared" si="15"/>
        <v xml:space="preserve"> </v>
      </c>
      <c r="AI66" s="106" t="str">
        <f t="shared" si="16"/>
        <v xml:space="preserve"> </v>
      </c>
      <c r="AJ66" s="107" t="str">
        <f>IF('Fiche d''informations'!H87&gt;0,'Fiche d''informations'!H87,"")</f>
        <v/>
      </c>
      <c r="AK66" s="107" t="str">
        <f>IF('Fiche d''informations'!I87&gt;0,'Fiche d''informations'!I87,"")</f>
        <v/>
      </c>
      <c r="AL66" s="107" t="str">
        <f>IF('Fiche d''informations'!J87&gt;0,'Fiche d''informations'!J87,"")</f>
        <v/>
      </c>
      <c r="AM66" s="107" t="str">
        <f>IF('Fiche d''informations'!K87&gt;0,'Fiche d''informations'!K87,"")</f>
        <v/>
      </c>
    </row>
    <row r="67" spans="1:39" ht="17.25" customHeight="1" x14ac:dyDescent="0.2">
      <c r="A67" s="108" t="s">
        <v>46</v>
      </c>
      <c r="B67" s="109" t="s">
        <v>80</v>
      </c>
      <c r="C67" s="110">
        <v>0</v>
      </c>
      <c r="D67" s="110">
        <v>0</v>
      </c>
      <c r="E67" s="110">
        <v>0</v>
      </c>
      <c r="F67" s="111"/>
      <c r="G67" s="112"/>
      <c r="H67" s="111"/>
      <c r="I67" s="111"/>
      <c r="J67" s="112"/>
      <c r="K67" s="113"/>
      <c r="L67" s="113"/>
      <c r="M67" s="114">
        <f>C67*$C$3-(IF(MID(A67,1,3)="sal",(-C67*'Fiche d''informations'!$F$15)+(C67*$C$3),0)+(IF(MID(A67,1,3)="inv",(-C67*$H$3)+(C67*$C$3),0)))</f>
        <v>0</v>
      </c>
      <c r="N67" s="114">
        <f t="shared" si="4"/>
        <v>0</v>
      </c>
      <c r="O67" s="114">
        <f t="shared" si="5"/>
        <v>0</v>
      </c>
      <c r="P67" s="114">
        <f t="shared" si="6"/>
        <v>0</v>
      </c>
      <c r="Q67" s="114">
        <f t="shared" si="7"/>
        <v>0</v>
      </c>
      <c r="R67" s="114">
        <f t="shared" si="11"/>
        <v>0</v>
      </c>
      <c r="S67" s="114">
        <f t="shared" si="12"/>
        <v>0</v>
      </c>
      <c r="T67" s="114">
        <f t="shared" si="8"/>
        <v>0</v>
      </c>
      <c r="U67" s="114">
        <f t="shared" si="9"/>
        <v>0</v>
      </c>
      <c r="V67" s="114">
        <f t="shared" si="10"/>
        <v>0</v>
      </c>
      <c r="W67" s="114"/>
      <c r="X67" s="115"/>
      <c r="Y67" s="116">
        <f t="shared" si="13"/>
        <v>0</v>
      </c>
      <c r="Z67" s="117"/>
      <c r="AA67" s="117"/>
      <c r="AB67" s="117"/>
      <c r="AC67" s="117"/>
      <c r="AD67" s="116">
        <f t="shared" si="14"/>
        <v>0</v>
      </c>
      <c r="AE67" s="116"/>
      <c r="AF67" s="118"/>
      <c r="AG67" s="135"/>
      <c r="AH67" s="136" t="str">
        <f t="shared" si="15"/>
        <v xml:space="preserve"> </v>
      </c>
      <c r="AI67" s="136" t="str">
        <f t="shared" si="16"/>
        <v xml:space="preserve"> </v>
      </c>
      <c r="AJ67" s="137" t="str">
        <f>IF('Fiche d''informations'!H88&gt;0,'Fiche d''informations'!H88,"")</f>
        <v/>
      </c>
      <c r="AK67" s="137" t="str">
        <f>IF('Fiche d''informations'!I88&gt;0,'Fiche d''informations'!I88,"")</f>
        <v/>
      </c>
      <c r="AL67" s="137" t="str">
        <f>IF('Fiche d''informations'!J88&gt;0,'Fiche d''informations'!J88,"")</f>
        <v/>
      </c>
      <c r="AM67" s="137" t="str">
        <f>IF('Fiche d''informations'!K88&gt;0,'Fiche d''informations'!K88,"")</f>
        <v/>
      </c>
    </row>
    <row r="68" spans="1:39" ht="17.25" customHeight="1" x14ac:dyDescent="0.2">
      <c r="A68" s="123">
        <v>0</v>
      </c>
      <c r="B68" s="124" t="s">
        <v>80</v>
      </c>
      <c r="C68" s="125">
        <v>0</v>
      </c>
      <c r="D68" s="125">
        <v>0</v>
      </c>
      <c r="E68" s="125">
        <v>0</v>
      </c>
      <c r="F68" s="126"/>
      <c r="G68" s="127"/>
      <c r="H68" s="126"/>
      <c r="I68" s="126"/>
      <c r="J68" s="127"/>
      <c r="K68" s="128"/>
      <c r="L68" s="128"/>
      <c r="M68" s="129">
        <f>C68*$C$3-(IF(MID(A68,1,3)="sal",(-C68*'Fiche d''informations'!$F$15)+(C68*$C$3),0)+(IF(MID(A68,1,3)="inv",(-C68*$H$3)+(C68*$C$3),0)))</f>
        <v>0</v>
      </c>
      <c r="N68" s="129">
        <f t="shared" si="4"/>
        <v>0</v>
      </c>
      <c r="O68" s="129">
        <f t="shared" si="5"/>
        <v>0</v>
      </c>
      <c r="P68" s="129">
        <f t="shared" si="6"/>
        <v>0</v>
      </c>
      <c r="Q68" s="129">
        <f t="shared" si="7"/>
        <v>0</v>
      </c>
      <c r="R68" s="129">
        <f t="shared" si="11"/>
        <v>0</v>
      </c>
      <c r="S68" s="129">
        <f t="shared" si="12"/>
        <v>0</v>
      </c>
      <c r="T68" s="129">
        <f t="shared" si="8"/>
        <v>0</v>
      </c>
      <c r="U68" s="129">
        <f t="shared" si="9"/>
        <v>0</v>
      </c>
      <c r="V68" s="129">
        <f t="shared" si="10"/>
        <v>0</v>
      </c>
      <c r="W68" s="129"/>
      <c r="X68" s="130"/>
      <c r="Y68" s="131">
        <f t="shared" si="13"/>
        <v>0</v>
      </c>
      <c r="Z68" s="132"/>
      <c r="AA68" s="132"/>
      <c r="AB68" s="132"/>
      <c r="AC68" s="132"/>
      <c r="AD68" s="131">
        <f t="shared" ref="AD68:AD99" si="17">AC68+Y68-Z68-AA68-AB68</f>
        <v>0</v>
      </c>
      <c r="AE68" s="131"/>
      <c r="AF68" s="133"/>
      <c r="AG68" s="105"/>
      <c r="AH68" s="106" t="str">
        <f t="shared" ref="AH68:AH99" si="18">IF(AJ68=""," ","sous")</f>
        <v xml:space="preserve"> </v>
      </c>
      <c r="AI68" s="106" t="str">
        <f t="shared" ref="AI68:AI99" si="19">IF(AJ68=""," ","de")</f>
        <v xml:space="preserve"> </v>
      </c>
      <c r="AJ68" s="107" t="str">
        <f>IF('Fiche d''informations'!H89&gt;0,'Fiche d''informations'!H89,"")</f>
        <v/>
      </c>
      <c r="AK68" s="107" t="str">
        <f>IF('Fiche d''informations'!I89&gt;0,'Fiche d''informations'!I89,"")</f>
        <v/>
      </c>
      <c r="AL68" s="107" t="str">
        <f>IF('Fiche d''informations'!J89&gt;0,'Fiche d''informations'!J89,"")</f>
        <v/>
      </c>
      <c r="AM68" s="107" t="str">
        <f>IF('Fiche d''informations'!K89&gt;0,'Fiche d''informations'!K89,"")</f>
        <v/>
      </c>
    </row>
    <row r="69" spans="1:39" ht="17.25" customHeight="1" x14ac:dyDescent="0.2">
      <c r="A69" s="108">
        <v>45</v>
      </c>
      <c r="B69" s="109" t="s">
        <v>139</v>
      </c>
      <c r="C69" s="110">
        <v>14</v>
      </c>
      <c r="D69" s="110">
        <v>0</v>
      </c>
      <c r="E69" s="110">
        <v>0</v>
      </c>
      <c r="F69" s="111"/>
      <c r="G69" s="112"/>
      <c r="H69" s="111"/>
      <c r="I69" s="111"/>
      <c r="J69" s="112"/>
      <c r="K69" s="113"/>
      <c r="L69" s="113"/>
      <c r="M69" s="114">
        <f>C69*$C$3-(IF(MID(A69,1,3)="sal",(-C69*'Fiche d''informations'!$F$15)+(C69*$C$3),0)+(IF(MID(A69,1,3)="inv",(-C69*$H$3)+(C69*$C$3),0)))</f>
        <v>100.52</v>
      </c>
      <c r="N69" s="114">
        <f t="shared" ref="N69:N132" si="20">D69*$D$3</f>
        <v>0</v>
      </c>
      <c r="O69" s="114">
        <f t="shared" ref="O69:O132" si="21">E69*$E$3</f>
        <v>0</v>
      </c>
      <c r="P69" s="114">
        <f t="shared" ref="P69:P132" si="22">F69*$F$3</f>
        <v>0</v>
      </c>
      <c r="Q69" s="114">
        <f t="shared" ref="Q69:Q132" si="23">G69*$G$3</f>
        <v>0</v>
      </c>
      <c r="R69" s="114">
        <f t="shared" si="11"/>
        <v>0</v>
      </c>
      <c r="S69" s="114">
        <f t="shared" si="12"/>
        <v>0</v>
      </c>
      <c r="T69" s="114">
        <f t="shared" ref="T69:T132" si="24">J69*$J$3</f>
        <v>0</v>
      </c>
      <c r="U69" s="114">
        <f t="shared" ref="U69:U132" si="25">C69*K69</f>
        <v>0</v>
      </c>
      <c r="V69" s="114">
        <f t="shared" ref="V69:V132" si="26">D69*L69+E69*L69</f>
        <v>0</v>
      </c>
      <c r="W69" s="114"/>
      <c r="X69" s="115"/>
      <c r="Y69" s="116">
        <f t="shared" si="13"/>
        <v>100.52</v>
      </c>
      <c r="Z69" s="117">
        <v>100.52</v>
      </c>
      <c r="AA69" s="117"/>
      <c r="AB69" s="117"/>
      <c r="AC69" s="117"/>
      <c r="AD69" s="116">
        <f t="shared" si="17"/>
        <v>0</v>
      </c>
      <c r="AE69" s="116"/>
      <c r="AF69" s="118"/>
      <c r="AG69" s="119"/>
      <c r="AH69" s="120" t="str">
        <f t="shared" si="18"/>
        <v xml:space="preserve"> </v>
      </c>
      <c r="AI69" s="121" t="str">
        <f t="shared" si="19"/>
        <v xml:space="preserve"> </v>
      </c>
      <c r="AJ69" s="122" t="str">
        <f>IF('Fiche d''informations'!H90&gt;0,'Fiche d''informations'!H90,"")</f>
        <v/>
      </c>
      <c r="AK69" s="122" t="str">
        <f>IF('Fiche d''informations'!I90&gt;0,'Fiche d''informations'!I90,"")</f>
        <v/>
      </c>
      <c r="AL69" s="122" t="str">
        <f>IF('Fiche d''informations'!J90&gt;0,'Fiche d''informations'!J90,"")</f>
        <v/>
      </c>
      <c r="AM69" s="122" t="str">
        <f>IF('Fiche d''informations'!K90&gt;0,'Fiche d''informations'!K90,"")</f>
        <v/>
      </c>
    </row>
    <row r="70" spans="1:39" ht="17.25" customHeight="1" x14ac:dyDescent="0.2">
      <c r="A70" s="123">
        <v>0</v>
      </c>
      <c r="B70" s="124" t="s">
        <v>80</v>
      </c>
      <c r="C70" s="125">
        <v>0</v>
      </c>
      <c r="D70" s="125">
        <v>0</v>
      </c>
      <c r="E70" s="125">
        <v>0</v>
      </c>
      <c r="F70" s="126"/>
      <c r="G70" s="127"/>
      <c r="H70" s="126"/>
      <c r="I70" s="126"/>
      <c r="J70" s="127"/>
      <c r="K70" s="128"/>
      <c r="L70" s="128"/>
      <c r="M70" s="129">
        <f>C70*$C$3-(IF(MID(A70,1,3)="sal",(-C70*'Fiche d''informations'!$F$15)+(C70*$C$3),0)+(IF(MID(A70,1,3)="inv",(-C70*$H$3)+(C70*$C$3),0)))</f>
        <v>0</v>
      </c>
      <c r="N70" s="129">
        <f t="shared" si="20"/>
        <v>0</v>
      </c>
      <c r="O70" s="129">
        <f t="shared" si="21"/>
        <v>0</v>
      </c>
      <c r="P70" s="129">
        <f t="shared" si="22"/>
        <v>0</v>
      </c>
      <c r="Q70" s="129">
        <f t="shared" si="23"/>
        <v>0</v>
      </c>
      <c r="R70" s="129">
        <f t="shared" ref="R70:R133" si="27">H70*$H$3</f>
        <v>0</v>
      </c>
      <c r="S70" s="129">
        <f t="shared" ref="S70:S133" si="28">I70*$I$3</f>
        <v>0</v>
      </c>
      <c r="T70" s="129">
        <f t="shared" si="24"/>
        <v>0</v>
      </c>
      <c r="U70" s="129">
        <f t="shared" si="25"/>
        <v>0</v>
      </c>
      <c r="V70" s="129">
        <f t="shared" si="26"/>
        <v>0</v>
      </c>
      <c r="W70" s="129"/>
      <c r="X70" s="130"/>
      <c r="Y70" s="131">
        <f t="shared" ref="Y70:Y133" si="29">SUM(M70:X70)</f>
        <v>0</v>
      </c>
      <c r="Z70" s="132"/>
      <c r="AA70" s="132"/>
      <c r="AB70" s="132"/>
      <c r="AC70" s="132"/>
      <c r="AD70" s="131">
        <f t="shared" si="17"/>
        <v>0</v>
      </c>
      <c r="AE70" s="131"/>
      <c r="AF70" s="133"/>
      <c r="AG70" s="105"/>
      <c r="AH70" s="106" t="str">
        <f t="shared" si="18"/>
        <v xml:space="preserve"> </v>
      </c>
      <c r="AI70" s="106" t="str">
        <f t="shared" si="19"/>
        <v xml:space="preserve"> </v>
      </c>
      <c r="AJ70" s="107" t="str">
        <f>IF('Fiche d''informations'!H91&gt;0,'Fiche d''informations'!H91,"")</f>
        <v/>
      </c>
      <c r="AK70" s="107" t="str">
        <f>IF('Fiche d''informations'!I91&gt;0,'Fiche d''informations'!I91,"")</f>
        <v/>
      </c>
      <c r="AL70" s="107" t="str">
        <f>IF('Fiche d''informations'!J91&gt;0,'Fiche d''informations'!J91,"")</f>
        <v/>
      </c>
      <c r="AM70" s="107" t="str">
        <f>IF('Fiche d''informations'!K91&gt;0,'Fiche d''informations'!K91,"")</f>
        <v/>
      </c>
    </row>
    <row r="71" spans="1:39" ht="17.25" customHeight="1" x14ac:dyDescent="0.2">
      <c r="A71" s="108">
        <v>0</v>
      </c>
      <c r="B71" s="109" t="s">
        <v>80</v>
      </c>
      <c r="C71" s="110">
        <v>0</v>
      </c>
      <c r="D71" s="110">
        <v>0</v>
      </c>
      <c r="E71" s="110">
        <v>0</v>
      </c>
      <c r="F71" s="111"/>
      <c r="G71" s="112"/>
      <c r="H71" s="111"/>
      <c r="I71" s="111"/>
      <c r="J71" s="112"/>
      <c r="K71" s="113"/>
      <c r="L71" s="113"/>
      <c r="M71" s="114">
        <f>C71*$C$3-(IF(MID(A71,1,3)="sal",(-C71*'Fiche d''informations'!$F$15)+(C71*$C$3),0)+(IF(MID(A71,1,3)="inv",(-C71*$H$3)+(C71*$C$3),0)))</f>
        <v>0</v>
      </c>
      <c r="N71" s="114">
        <f t="shared" si="20"/>
        <v>0</v>
      </c>
      <c r="O71" s="114">
        <f t="shared" si="21"/>
        <v>0</v>
      </c>
      <c r="P71" s="114">
        <f t="shared" si="22"/>
        <v>0</v>
      </c>
      <c r="Q71" s="114">
        <f t="shared" si="23"/>
        <v>0</v>
      </c>
      <c r="R71" s="114">
        <f t="shared" si="27"/>
        <v>0</v>
      </c>
      <c r="S71" s="114">
        <f t="shared" si="28"/>
        <v>0</v>
      </c>
      <c r="T71" s="114">
        <f t="shared" si="24"/>
        <v>0</v>
      </c>
      <c r="U71" s="114">
        <f t="shared" si="25"/>
        <v>0</v>
      </c>
      <c r="V71" s="114">
        <f t="shared" si="26"/>
        <v>0</v>
      </c>
      <c r="W71" s="114"/>
      <c r="X71" s="115"/>
      <c r="Y71" s="116">
        <f t="shared" si="29"/>
        <v>0</v>
      </c>
      <c r="Z71" s="117"/>
      <c r="AA71" s="117"/>
      <c r="AB71" s="117"/>
      <c r="AC71" s="117"/>
      <c r="AD71" s="116">
        <f t="shared" si="17"/>
        <v>0</v>
      </c>
      <c r="AE71" s="116"/>
      <c r="AF71" s="118"/>
      <c r="AG71" s="135"/>
      <c r="AH71" s="136" t="str">
        <f t="shared" si="18"/>
        <v xml:space="preserve"> </v>
      </c>
      <c r="AI71" s="136" t="str">
        <f t="shared" si="19"/>
        <v xml:space="preserve"> </v>
      </c>
      <c r="AJ71" s="137" t="str">
        <f>IF('Fiche d''informations'!H92&gt;0,'Fiche d''informations'!H92,"")</f>
        <v/>
      </c>
      <c r="AK71" s="137" t="str">
        <f>IF('Fiche d''informations'!I92&gt;0,'Fiche d''informations'!I92,"")</f>
        <v/>
      </c>
      <c r="AL71" s="137" t="str">
        <f>IF('Fiche d''informations'!J92&gt;0,'Fiche d''informations'!J92,"")</f>
        <v/>
      </c>
      <c r="AM71" s="137" t="str">
        <f>IF('Fiche d''informations'!K92&gt;0,'Fiche d''informations'!K92,"")</f>
        <v/>
      </c>
    </row>
    <row r="72" spans="1:39" ht="17.25" customHeight="1" x14ac:dyDescent="0.2">
      <c r="A72" s="123" t="s">
        <v>47</v>
      </c>
      <c r="B72" s="124" t="s">
        <v>140</v>
      </c>
      <c r="C72" s="125">
        <v>0</v>
      </c>
      <c r="D72" s="125">
        <v>0</v>
      </c>
      <c r="E72" s="125">
        <v>0</v>
      </c>
      <c r="F72" s="126"/>
      <c r="G72" s="127"/>
      <c r="H72" s="126"/>
      <c r="I72" s="126"/>
      <c r="J72" s="127"/>
      <c r="K72" s="128"/>
      <c r="L72" s="128"/>
      <c r="M72" s="129">
        <f>C72*$C$3-(IF(MID(A72,1,3)="sal",(-C72*'Fiche d''informations'!$F$15)+(C72*$C$3),0)+(IF(MID(A72,1,3)="inv",(-C72*$H$3)+(C72*$C$3),0)))</f>
        <v>0</v>
      </c>
      <c r="N72" s="129">
        <f t="shared" si="20"/>
        <v>0</v>
      </c>
      <c r="O72" s="129">
        <f t="shared" si="21"/>
        <v>0</v>
      </c>
      <c r="P72" s="129">
        <f t="shared" si="22"/>
        <v>0</v>
      </c>
      <c r="Q72" s="129">
        <f t="shared" si="23"/>
        <v>0</v>
      </c>
      <c r="R72" s="129">
        <f t="shared" si="27"/>
        <v>0</v>
      </c>
      <c r="S72" s="129">
        <f t="shared" si="28"/>
        <v>0</v>
      </c>
      <c r="T72" s="129">
        <f t="shared" si="24"/>
        <v>0</v>
      </c>
      <c r="U72" s="129">
        <f t="shared" si="25"/>
        <v>0</v>
      </c>
      <c r="V72" s="129">
        <f t="shared" si="26"/>
        <v>0</v>
      </c>
      <c r="W72" s="129"/>
      <c r="X72" s="130"/>
      <c r="Y72" s="131">
        <f t="shared" si="29"/>
        <v>0</v>
      </c>
      <c r="Z72" s="132"/>
      <c r="AA72" s="132"/>
      <c r="AB72" s="132"/>
      <c r="AC72" s="132"/>
      <c r="AD72" s="131">
        <f t="shared" si="17"/>
        <v>0</v>
      </c>
      <c r="AE72" s="131"/>
      <c r="AF72" s="133"/>
      <c r="AG72" s="105"/>
      <c r="AH72" s="106" t="str">
        <f t="shared" si="18"/>
        <v xml:space="preserve"> </v>
      </c>
      <c r="AI72" s="106" t="str">
        <f t="shared" si="19"/>
        <v xml:space="preserve"> </v>
      </c>
      <c r="AJ72" s="107" t="str">
        <f>IF('Fiche d''informations'!H93&gt;0,'Fiche d''informations'!H93,"")</f>
        <v/>
      </c>
      <c r="AK72" s="107" t="str">
        <f>IF('Fiche d''informations'!I93&gt;0,'Fiche d''informations'!I93,"")</f>
        <v/>
      </c>
      <c r="AL72" s="107" t="str">
        <f>IF('Fiche d''informations'!J93&gt;0,'Fiche d''informations'!J93,"")</f>
        <v/>
      </c>
      <c r="AM72" s="107" t="str">
        <f>IF('Fiche d''informations'!K93&gt;0,'Fiche d''informations'!K93,"")</f>
        <v/>
      </c>
    </row>
    <row r="73" spans="1:39" ht="17.25" customHeight="1" x14ac:dyDescent="0.2">
      <c r="A73" s="108" t="s">
        <v>48</v>
      </c>
      <c r="B73" s="109" t="s">
        <v>141</v>
      </c>
      <c r="C73" s="110">
        <v>0</v>
      </c>
      <c r="D73" s="110">
        <v>0</v>
      </c>
      <c r="E73" s="110">
        <v>0</v>
      </c>
      <c r="F73" s="111"/>
      <c r="G73" s="112"/>
      <c r="H73" s="111"/>
      <c r="I73" s="111"/>
      <c r="J73" s="112"/>
      <c r="K73" s="113"/>
      <c r="L73" s="113"/>
      <c r="M73" s="114">
        <f>C73*$C$3-(IF(MID(A73,1,3)="sal",(-C73*'Fiche d''informations'!$F$15)+(C73*$C$3),0)+(IF(MID(A73,1,3)="inv",(-C73*$H$3)+(C73*$C$3),0)))</f>
        <v>0</v>
      </c>
      <c r="N73" s="114">
        <f t="shared" si="20"/>
        <v>0</v>
      </c>
      <c r="O73" s="114">
        <f t="shared" si="21"/>
        <v>0</v>
      </c>
      <c r="P73" s="114">
        <f t="shared" si="22"/>
        <v>0</v>
      </c>
      <c r="Q73" s="114">
        <f t="shared" si="23"/>
        <v>0</v>
      </c>
      <c r="R73" s="114">
        <f t="shared" si="27"/>
        <v>0</v>
      </c>
      <c r="S73" s="114">
        <f t="shared" si="28"/>
        <v>0</v>
      </c>
      <c r="T73" s="114">
        <f t="shared" si="24"/>
        <v>0</v>
      </c>
      <c r="U73" s="114">
        <f t="shared" si="25"/>
        <v>0</v>
      </c>
      <c r="V73" s="114">
        <f t="shared" si="26"/>
        <v>0</v>
      </c>
      <c r="W73" s="114"/>
      <c r="X73" s="115"/>
      <c r="Y73" s="116">
        <f t="shared" si="29"/>
        <v>0</v>
      </c>
      <c r="Z73" s="117"/>
      <c r="AA73" s="117"/>
      <c r="AB73" s="117"/>
      <c r="AC73" s="117"/>
      <c r="AD73" s="116">
        <f t="shared" si="17"/>
        <v>0</v>
      </c>
      <c r="AE73" s="116"/>
      <c r="AF73" s="118"/>
      <c r="AG73" s="135"/>
      <c r="AH73" s="136" t="str">
        <f t="shared" si="18"/>
        <v xml:space="preserve"> </v>
      </c>
      <c r="AI73" s="136" t="str">
        <f t="shared" si="19"/>
        <v xml:space="preserve"> </v>
      </c>
      <c r="AJ73" s="137" t="str">
        <f>IF('Fiche d''informations'!H94&gt;0,'Fiche d''informations'!H94,"")</f>
        <v/>
      </c>
      <c r="AK73" s="137" t="str">
        <f>IF('Fiche d''informations'!I94&gt;0,'Fiche d''informations'!I94,"")</f>
        <v/>
      </c>
      <c r="AL73" s="137" t="str">
        <f>IF('Fiche d''informations'!J94&gt;0,'Fiche d''informations'!J94,"")</f>
        <v/>
      </c>
      <c r="AM73" s="137" t="str">
        <f>IF('Fiche d''informations'!K94&gt;0,'Fiche d''informations'!K94,"")</f>
        <v/>
      </c>
    </row>
    <row r="74" spans="1:39" ht="17.25" customHeight="1" x14ac:dyDescent="0.2">
      <c r="A74" s="123" t="s">
        <v>49</v>
      </c>
      <c r="B74" s="124" t="s">
        <v>142</v>
      </c>
      <c r="C74" s="125">
        <v>0</v>
      </c>
      <c r="D74" s="125">
        <v>0</v>
      </c>
      <c r="E74" s="125">
        <v>0</v>
      </c>
      <c r="F74" s="126"/>
      <c r="G74" s="127"/>
      <c r="H74" s="126"/>
      <c r="I74" s="126"/>
      <c r="J74" s="127"/>
      <c r="K74" s="128"/>
      <c r="L74" s="128"/>
      <c r="M74" s="129">
        <f>C74*$C$3-(IF(MID(A74,1,3)="sal",(-C74*'Fiche d''informations'!$F$15)+(C74*$C$3),0)+(IF(MID(A74,1,3)="inv",(-C74*$H$3)+(C74*$C$3),0)))</f>
        <v>0</v>
      </c>
      <c r="N74" s="129">
        <f t="shared" si="20"/>
        <v>0</v>
      </c>
      <c r="O74" s="129">
        <f t="shared" si="21"/>
        <v>0</v>
      </c>
      <c r="P74" s="129">
        <f t="shared" si="22"/>
        <v>0</v>
      </c>
      <c r="Q74" s="129">
        <f t="shared" si="23"/>
        <v>0</v>
      </c>
      <c r="R74" s="129">
        <f t="shared" si="27"/>
        <v>0</v>
      </c>
      <c r="S74" s="129">
        <f t="shared" si="28"/>
        <v>0</v>
      </c>
      <c r="T74" s="129">
        <f t="shared" si="24"/>
        <v>0</v>
      </c>
      <c r="U74" s="129">
        <f t="shared" si="25"/>
        <v>0</v>
      </c>
      <c r="V74" s="129">
        <f t="shared" si="26"/>
        <v>0</v>
      </c>
      <c r="W74" s="129"/>
      <c r="X74" s="130"/>
      <c r="Y74" s="131">
        <f t="shared" si="29"/>
        <v>0</v>
      </c>
      <c r="Z74" s="132"/>
      <c r="AA74" s="132"/>
      <c r="AB74" s="132"/>
      <c r="AC74" s="132"/>
      <c r="AD74" s="131">
        <f t="shared" si="17"/>
        <v>0</v>
      </c>
      <c r="AE74" s="131"/>
      <c r="AF74" s="133"/>
      <c r="AG74" s="105"/>
      <c r="AH74" s="106" t="str">
        <f t="shared" si="18"/>
        <v xml:space="preserve"> </v>
      </c>
      <c r="AI74" s="106" t="str">
        <f t="shared" si="19"/>
        <v xml:space="preserve"> </v>
      </c>
      <c r="AJ74" s="107" t="str">
        <f>IF('Fiche d''informations'!H95&gt;0,'Fiche d''informations'!H95,"")</f>
        <v/>
      </c>
      <c r="AK74" s="107" t="str">
        <f>IF('Fiche d''informations'!I95&gt;0,'Fiche d''informations'!I95,"")</f>
        <v/>
      </c>
      <c r="AL74" s="107" t="str">
        <f>IF('Fiche d''informations'!J95&gt;0,'Fiche d''informations'!J95,"")</f>
        <v/>
      </c>
      <c r="AM74" s="107" t="str">
        <f>IF('Fiche d''informations'!K95&gt;0,'Fiche d''informations'!K95,"")</f>
        <v/>
      </c>
    </row>
    <row r="75" spans="1:39" ht="17.25" customHeight="1" x14ac:dyDescent="0.2">
      <c r="A75" s="108" t="s">
        <v>50</v>
      </c>
      <c r="B75" s="109" t="s">
        <v>143</v>
      </c>
      <c r="C75" s="110">
        <v>0</v>
      </c>
      <c r="D75" s="110">
        <v>0</v>
      </c>
      <c r="E75" s="110">
        <v>0</v>
      </c>
      <c r="F75" s="111"/>
      <c r="G75" s="112"/>
      <c r="H75" s="111"/>
      <c r="I75" s="111"/>
      <c r="J75" s="112"/>
      <c r="K75" s="113"/>
      <c r="L75" s="113"/>
      <c r="M75" s="114">
        <f>C75*$C$3-(IF(MID(A75,1,3)="sal",(-C75*'Fiche d''informations'!$F$15)+(C75*$C$3),0)+(IF(MID(A75,1,3)="inv",(-C75*$H$3)+(C75*$C$3),0)))</f>
        <v>0</v>
      </c>
      <c r="N75" s="114">
        <f t="shared" si="20"/>
        <v>0</v>
      </c>
      <c r="O75" s="114">
        <f t="shared" si="21"/>
        <v>0</v>
      </c>
      <c r="P75" s="114">
        <f t="shared" si="22"/>
        <v>0</v>
      </c>
      <c r="Q75" s="114">
        <f t="shared" si="23"/>
        <v>0</v>
      </c>
      <c r="R75" s="114">
        <f t="shared" si="27"/>
        <v>0</v>
      </c>
      <c r="S75" s="114">
        <f t="shared" si="28"/>
        <v>0</v>
      </c>
      <c r="T75" s="114">
        <f t="shared" si="24"/>
        <v>0</v>
      </c>
      <c r="U75" s="114">
        <f t="shared" si="25"/>
        <v>0</v>
      </c>
      <c r="V75" s="114">
        <f t="shared" si="26"/>
        <v>0</v>
      </c>
      <c r="W75" s="114"/>
      <c r="X75" s="115"/>
      <c r="Y75" s="116">
        <f t="shared" si="29"/>
        <v>0</v>
      </c>
      <c r="Z75" s="117"/>
      <c r="AA75" s="117"/>
      <c r="AB75" s="117"/>
      <c r="AC75" s="117"/>
      <c r="AD75" s="116">
        <f t="shared" si="17"/>
        <v>0</v>
      </c>
      <c r="AE75" s="116"/>
      <c r="AF75" s="118"/>
      <c r="AG75" s="135"/>
      <c r="AH75" s="136" t="str">
        <f t="shared" si="18"/>
        <v xml:space="preserve"> </v>
      </c>
      <c r="AI75" s="136" t="str">
        <f t="shared" si="19"/>
        <v xml:space="preserve"> </v>
      </c>
      <c r="AJ75" s="137" t="str">
        <f>IF('Fiche d''informations'!H96&gt;0,'Fiche d''informations'!H96,"")</f>
        <v/>
      </c>
      <c r="AK75" s="137" t="str">
        <f>IF('Fiche d''informations'!I96&gt;0,'Fiche d''informations'!I96,"")</f>
        <v/>
      </c>
      <c r="AL75" s="137" t="str">
        <f>IF('Fiche d''informations'!J96&gt;0,'Fiche d''informations'!J96,"")</f>
        <v/>
      </c>
      <c r="AM75" s="137" t="str">
        <f>IF('Fiche d''informations'!K96&gt;0,'Fiche d''informations'!K96,"")</f>
        <v/>
      </c>
    </row>
    <row r="76" spans="1:39" ht="17.25" customHeight="1" x14ac:dyDescent="0.2">
      <c r="A76" s="123" t="s">
        <v>51</v>
      </c>
      <c r="B76" s="124" t="s">
        <v>144</v>
      </c>
      <c r="C76" s="125">
        <v>0</v>
      </c>
      <c r="D76" s="125">
        <v>0</v>
      </c>
      <c r="E76" s="125">
        <v>0</v>
      </c>
      <c r="F76" s="126"/>
      <c r="G76" s="127"/>
      <c r="H76" s="126"/>
      <c r="I76" s="126"/>
      <c r="J76" s="127"/>
      <c r="K76" s="128"/>
      <c r="L76" s="128"/>
      <c r="M76" s="129">
        <f>C76*$C$3-(IF(MID(A76,1,3)="sal",(-C76*'Fiche d''informations'!$F$15)+(C76*$C$3),0)+(IF(MID(A76,1,3)="inv",(-C76*$H$3)+(C76*$C$3),0)))</f>
        <v>0</v>
      </c>
      <c r="N76" s="129">
        <f t="shared" si="20"/>
        <v>0</v>
      </c>
      <c r="O76" s="129">
        <f t="shared" si="21"/>
        <v>0</v>
      </c>
      <c r="P76" s="129">
        <f t="shared" si="22"/>
        <v>0</v>
      </c>
      <c r="Q76" s="129">
        <f t="shared" si="23"/>
        <v>0</v>
      </c>
      <c r="R76" s="129">
        <f t="shared" si="27"/>
        <v>0</v>
      </c>
      <c r="S76" s="129">
        <f t="shared" si="28"/>
        <v>0</v>
      </c>
      <c r="T76" s="129">
        <f t="shared" si="24"/>
        <v>0</v>
      </c>
      <c r="U76" s="129">
        <f t="shared" si="25"/>
        <v>0</v>
      </c>
      <c r="V76" s="129">
        <f t="shared" si="26"/>
        <v>0</v>
      </c>
      <c r="W76" s="129"/>
      <c r="X76" s="130"/>
      <c r="Y76" s="131">
        <f t="shared" si="29"/>
        <v>0</v>
      </c>
      <c r="Z76" s="132"/>
      <c r="AA76" s="132"/>
      <c r="AB76" s="132"/>
      <c r="AC76" s="132"/>
      <c r="AD76" s="131">
        <f t="shared" si="17"/>
        <v>0</v>
      </c>
      <c r="AE76" s="131"/>
      <c r="AF76" s="133"/>
      <c r="AG76" s="105"/>
      <c r="AH76" s="106" t="str">
        <f t="shared" si="18"/>
        <v xml:space="preserve"> </v>
      </c>
      <c r="AI76" s="106" t="str">
        <f t="shared" si="19"/>
        <v xml:space="preserve"> </v>
      </c>
      <c r="AJ76" s="107" t="str">
        <f>IF('Fiche d''informations'!H97&gt;0,'Fiche d''informations'!H97,"")</f>
        <v/>
      </c>
      <c r="AK76" s="107" t="str">
        <f>IF('Fiche d''informations'!I97&gt;0,'Fiche d''informations'!I97,"")</f>
        <v/>
      </c>
      <c r="AL76" s="107" t="str">
        <f>IF('Fiche d''informations'!J97&gt;0,'Fiche d''informations'!J97,"")</f>
        <v/>
      </c>
      <c r="AM76" s="107" t="str">
        <f>IF('Fiche d''informations'!K97&gt;0,'Fiche d''informations'!K97,"")</f>
        <v/>
      </c>
    </row>
    <row r="77" spans="1:39" ht="17.25" customHeight="1" x14ac:dyDescent="0.2">
      <c r="A77" s="108">
        <v>0</v>
      </c>
      <c r="B77" s="109" t="s">
        <v>80</v>
      </c>
      <c r="C77" s="110">
        <v>0</v>
      </c>
      <c r="D77" s="110">
        <v>0</v>
      </c>
      <c r="E77" s="110">
        <v>0</v>
      </c>
      <c r="F77" s="111"/>
      <c r="G77" s="112"/>
      <c r="H77" s="111"/>
      <c r="I77" s="111"/>
      <c r="J77" s="112"/>
      <c r="K77" s="113"/>
      <c r="L77" s="113"/>
      <c r="M77" s="114">
        <f>C77*$C$3-(IF(MID(A77,1,3)="sal",(-C77*'Fiche d''informations'!$F$15)+(C77*$C$3),0)+(IF(MID(A77,1,3)="inv",(-C77*$H$3)+(C77*$C$3),0)))</f>
        <v>0</v>
      </c>
      <c r="N77" s="114">
        <f t="shared" si="20"/>
        <v>0</v>
      </c>
      <c r="O77" s="114">
        <f t="shared" si="21"/>
        <v>0</v>
      </c>
      <c r="P77" s="114">
        <f t="shared" si="22"/>
        <v>0</v>
      </c>
      <c r="Q77" s="114">
        <f t="shared" si="23"/>
        <v>0</v>
      </c>
      <c r="R77" s="114">
        <f t="shared" si="27"/>
        <v>0</v>
      </c>
      <c r="S77" s="114">
        <f t="shared" si="28"/>
        <v>0</v>
      </c>
      <c r="T77" s="114">
        <f t="shared" si="24"/>
        <v>0</v>
      </c>
      <c r="U77" s="114">
        <f t="shared" si="25"/>
        <v>0</v>
      </c>
      <c r="V77" s="114">
        <f t="shared" si="26"/>
        <v>0</v>
      </c>
      <c r="W77" s="114"/>
      <c r="X77" s="115"/>
      <c r="Y77" s="116">
        <f t="shared" si="29"/>
        <v>0</v>
      </c>
      <c r="Z77" s="117"/>
      <c r="AA77" s="117"/>
      <c r="AB77" s="117"/>
      <c r="AC77" s="117"/>
      <c r="AD77" s="116">
        <f t="shared" si="17"/>
        <v>0</v>
      </c>
      <c r="AE77" s="116"/>
      <c r="AF77" s="118"/>
      <c r="AG77" s="135"/>
      <c r="AH77" s="136" t="str">
        <f t="shared" si="18"/>
        <v xml:space="preserve"> </v>
      </c>
      <c r="AI77" s="136" t="str">
        <f t="shared" si="19"/>
        <v xml:space="preserve"> </v>
      </c>
      <c r="AJ77" s="137" t="str">
        <f>IF('Fiche d''informations'!H98&gt;0,'Fiche d''informations'!H98,"")</f>
        <v/>
      </c>
      <c r="AK77" s="137" t="str">
        <f>IF('Fiche d''informations'!I98&gt;0,'Fiche d''informations'!I98,"")</f>
        <v/>
      </c>
      <c r="AL77" s="137" t="str">
        <f>IF('Fiche d''informations'!J98&gt;0,'Fiche d''informations'!J98,"")</f>
        <v/>
      </c>
      <c r="AM77" s="137" t="str">
        <f>IF('Fiche d''informations'!K98&gt;0,'Fiche d''informations'!K98,"")</f>
        <v/>
      </c>
    </row>
    <row r="78" spans="1:39" ht="17.25" customHeight="1" x14ac:dyDescent="0.2">
      <c r="A78" s="123">
        <v>0</v>
      </c>
      <c r="B78" s="124" t="s">
        <v>80</v>
      </c>
      <c r="C78" s="125">
        <v>0</v>
      </c>
      <c r="D78" s="125">
        <v>0</v>
      </c>
      <c r="E78" s="125">
        <v>0</v>
      </c>
      <c r="F78" s="126"/>
      <c r="G78" s="127"/>
      <c r="H78" s="126"/>
      <c r="I78" s="126"/>
      <c r="J78" s="127"/>
      <c r="K78" s="128"/>
      <c r="L78" s="128"/>
      <c r="M78" s="129">
        <f>C78*$C$3-(IF(MID(A78,1,3)="sal",(-C78*'Fiche d''informations'!$F$15)+(C78*$C$3),0)+(IF(MID(A78,1,3)="inv",(-C78*$H$3)+(C78*$C$3),0)))</f>
        <v>0</v>
      </c>
      <c r="N78" s="129">
        <f t="shared" si="20"/>
        <v>0</v>
      </c>
      <c r="O78" s="129">
        <f t="shared" si="21"/>
        <v>0</v>
      </c>
      <c r="P78" s="129">
        <f t="shared" si="22"/>
        <v>0</v>
      </c>
      <c r="Q78" s="129">
        <f t="shared" si="23"/>
        <v>0</v>
      </c>
      <c r="R78" s="129">
        <f t="shared" si="27"/>
        <v>0</v>
      </c>
      <c r="S78" s="129">
        <f t="shared" si="28"/>
        <v>0</v>
      </c>
      <c r="T78" s="129">
        <f t="shared" si="24"/>
        <v>0</v>
      </c>
      <c r="U78" s="129">
        <f t="shared" si="25"/>
        <v>0</v>
      </c>
      <c r="V78" s="129">
        <f t="shared" si="26"/>
        <v>0</v>
      </c>
      <c r="W78" s="129"/>
      <c r="X78" s="130"/>
      <c r="Y78" s="131">
        <f t="shared" si="29"/>
        <v>0</v>
      </c>
      <c r="Z78" s="132"/>
      <c r="AA78" s="132"/>
      <c r="AB78" s="132"/>
      <c r="AC78" s="132"/>
      <c r="AD78" s="131">
        <f t="shared" si="17"/>
        <v>0</v>
      </c>
      <c r="AE78" s="131"/>
      <c r="AF78" s="133"/>
      <c r="AG78" s="105"/>
      <c r="AH78" s="106" t="str">
        <f t="shared" si="18"/>
        <v xml:space="preserve"> </v>
      </c>
      <c r="AI78" s="106" t="str">
        <f t="shared" si="19"/>
        <v xml:space="preserve"> </v>
      </c>
      <c r="AJ78" s="107" t="str">
        <f>IF('Fiche d''informations'!H99&gt;0,'Fiche d''informations'!H99,"")</f>
        <v/>
      </c>
      <c r="AK78" s="107" t="str">
        <f>IF('Fiche d''informations'!I99&gt;0,'Fiche d''informations'!I99,"")</f>
        <v/>
      </c>
      <c r="AL78" s="107" t="str">
        <f>IF('Fiche d''informations'!J99&gt;0,'Fiche d''informations'!J99,"")</f>
        <v/>
      </c>
      <c r="AM78" s="107" t="str">
        <f>IF('Fiche d''informations'!K99&gt;0,'Fiche d''informations'!K99,"")</f>
        <v/>
      </c>
    </row>
    <row r="79" spans="1:39" ht="17.25" customHeight="1" x14ac:dyDescent="0.2">
      <c r="A79" s="108">
        <v>0</v>
      </c>
      <c r="B79" s="109" t="s">
        <v>80</v>
      </c>
      <c r="C79" s="110">
        <v>0</v>
      </c>
      <c r="D79" s="110">
        <v>0</v>
      </c>
      <c r="E79" s="110">
        <v>0</v>
      </c>
      <c r="F79" s="111"/>
      <c r="G79" s="112"/>
      <c r="H79" s="111"/>
      <c r="I79" s="111"/>
      <c r="J79" s="112"/>
      <c r="K79" s="113"/>
      <c r="L79" s="113"/>
      <c r="M79" s="114">
        <f>C79*$C$3-(IF(MID(A79,1,3)="sal",(-C79*'Fiche d''informations'!$F$15)+(C79*$C$3),0)+(IF(MID(A79,1,3)="inv",(-C79*$H$3)+(C79*$C$3),0)))</f>
        <v>0</v>
      </c>
      <c r="N79" s="114">
        <f t="shared" si="20"/>
        <v>0</v>
      </c>
      <c r="O79" s="114">
        <f t="shared" si="21"/>
        <v>0</v>
      </c>
      <c r="P79" s="114">
        <f t="shared" si="22"/>
        <v>0</v>
      </c>
      <c r="Q79" s="114">
        <f t="shared" si="23"/>
        <v>0</v>
      </c>
      <c r="R79" s="114">
        <f t="shared" si="27"/>
        <v>0</v>
      </c>
      <c r="S79" s="114">
        <f t="shared" si="28"/>
        <v>0</v>
      </c>
      <c r="T79" s="114">
        <f t="shared" si="24"/>
        <v>0</v>
      </c>
      <c r="U79" s="114">
        <f t="shared" si="25"/>
        <v>0</v>
      </c>
      <c r="V79" s="114">
        <f t="shared" si="26"/>
        <v>0</v>
      </c>
      <c r="W79" s="114"/>
      <c r="X79" s="115"/>
      <c r="Y79" s="116">
        <f t="shared" si="29"/>
        <v>0</v>
      </c>
      <c r="Z79" s="117"/>
      <c r="AA79" s="117"/>
      <c r="AB79" s="117"/>
      <c r="AC79" s="117"/>
      <c r="AD79" s="116">
        <f t="shared" si="17"/>
        <v>0</v>
      </c>
      <c r="AE79" s="116"/>
      <c r="AF79" s="118"/>
      <c r="AG79" s="135"/>
      <c r="AH79" s="136" t="str">
        <f t="shared" si="18"/>
        <v xml:space="preserve"> </v>
      </c>
      <c r="AI79" s="136" t="str">
        <f t="shared" si="19"/>
        <v xml:space="preserve"> </v>
      </c>
      <c r="AJ79" s="137" t="str">
        <f>IF('Fiche d''informations'!H100&gt;0,'Fiche d''informations'!H100,"")</f>
        <v/>
      </c>
      <c r="AK79" s="137" t="str">
        <f>IF('Fiche d''informations'!I100&gt;0,'Fiche d''informations'!I100,"")</f>
        <v/>
      </c>
      <c r="AL79" s="137" t="str">
        <f>IF('Fiche d''informations'!J100&gt;0,'Fiche d''informations'!J100,"")</f>
        <v/>
      </c>
      <c r="AM79" s="137" t="str">
        <f>IF('Fiche d''informations'!K100&gt;0,'Fiche d''informations'!K100,"")</f>
        <v/>
      </c>
    </row>
    <row r="80" spans="1:39" ht="17.25" customHeight="1" x14ac:dyDescent="0.2">
      <c r="A80" s="123">
        <v>0</v>
      </c>
      <c r="B80" s="124" t="s">
        <v>80</v>
      </c>
      <c r="C80" s="125">
        <v>0</v>
      </c>
      <c r="D80" s="125">
        <v>0</v>
      </c>
      <c r="E80" s="125">
        <v>0</v>
      </c>
      <c r="F80" s="126"/>
      <c r="G80" s="127"/>
      <c r="H80" s="126"/>
      <c r="I80" s="126"/>
      <c r="J80" s="127"/>
      <c r="K80" s="128"/>
      <c r="L80" s="128"/>
      <c r="M80" s="129">
        <f>C80*$C$3-(IF(MID(A80,1,3)="sal",(-C80*'Fiche d''informations'!$F$15)+(C80*$C$3),0)+(IF(MID(A80,1,3)="inv",(-C80*$H$3)+(C80*$C$3),0)))</f>
        <v>0</v>
      </c>
      <c r="N80" s="129">
        <f t="shared" si="20"/>
        <v>0</v>
      </c>
      <c r="O80" s="129">
        <f t="shared" si="21"/>
        <v>0</v>
      </c>
      <c r="P80" s="129">
        <f t="shared" si="22"/>
        <v>0</v>
      </c>
      <c r="Q80" s="129">
        <f t="shared" si="23"/>
        <v>0</v>
      </c>
      <c r="R80" s="129">
        <f t="shared" si="27"/>
        <v>0</v>
      </c>
      <c r="S80" s="129">
        <f t="shared" si="28"/>
        <v>0</v>
      </c>
      <c r="T80" s="129">
        <f t="shared" si="24"/>
        <v>0</v>
      </c>
      <c r="U80" s="129">
        <f t="shared" si="25"/>
        <v>0</v>
      </c>
      <c r="V80" s="129">
        <f t="shared" si="26"/>
        <v>0</v>
      </c>
      <c r="W80" s="129"/>
      <c r="X80" s="130"/>
      <c r="Y80" s="131">
        <f t="shared" si="29"/>
        <v>0</v>
      </c>
      <c r="Z80" s="132"/>
      <c r="AA80" s="132"/>
      <c r="AB80" s="132"/>
      <c r="AC80" s="132"/>
      <c r="AD80" s="131">
        <f t="shared" si="17"/>
        <v>0</v>
      </c>
      <c r="AE80" s="131"/>
      <c r="AF80" s="133"/>
      <c r="AG80" s="105"/>
      <c r="AH80" s="106" t="str">
        <f t="shared" si="18"/>
        <v xml:space="preserve"> </v>
      </c>
      <c r="AI80" s="106" t="str">
        <f t="shared" si="19"/>
        <v xml:space="preserve"> </v>
      </c>
      <c r="AJ80" s="107" t="str">
        <f>IF('Fiche d''informations'!H101&gt;0,'Fiche d''informations'!H101,"")</f>
        <v/>
      </c>
      <c r="AK80" s="107" t="str">
        <f>IF('Fiche d''informations'!I101&gt;0,'Fiche d''informations'!I101,"")</f>
        <v/>
      </c>
      <c r="AL80" s="107" t="str">
        <f>IF('Fiche d''informations'!J101&gt;0,'Fiche d''informations'!J101,"")</f>
        <v/>
      </c>
      <c r="AM80" s="107" t="str">
        <f>IF('Fiche d''informations'!K101&gt;0,'Fiche d''informations'!K101,"")</f>
        <v/>
      </c>
    </row>
    <row r="81" spans="1:39" ht="17.25" customHeight="1" x14ac:dyDescent="0.2">
      <c r="A81" s="108">
        <v>0</v>
      </c>
      <c r="B81" s="109" t="s">
        <v>80</v>
      </c>
      <c r="C81" s="110">
        <v>0</v>
      </c>
      <c r="D81" s="110">
        <v>0</v>
      </c>
      <c r="E81" s="110">
        <v>0</v>
      </c>
      <c r="F81" s="111"/>
      <c r="G81" s="112"/>
      <c r="H81" s="111"/>
      <c r="I81" s="111"/>
      <c r="J81" s="112"/>
      <c r="K81" s="113"/>
      <c r="L81" s="113"/>
      <c r="M81" s="114">
        <f>C81*$C$3-(IF(MID(A81,1,3)="sal",(-C81*'Fiche d''informations'!$F$15)+(C81*$C$3),0)+(IF(MID(A81,1,3)="inv",(-C81*$H$3)+(C81*$C$3),0)))</f>
        <v>0</v>
      </c>
      <c r="N81" s="114">
        <f t="shared" si="20"/>
        <v>0</v>
      </c>
      <c r="O81" s="114">
        <f t="shared" si="21"/>
        <v>0</v>
      </c>
      <c r="P81" s="114">
        <f t="shared" si="22"/>
        <v>0</v>
      </c>
      <c r="Q81" s="114">
        <f t="shared" si="23"/>
        <v>0</v>
      </c>
      <c r="R81" s="114">
        <f t="shared" si="27"/>
        <v>0</v>
      </c>
      <c r="S81" s="114">
        <f t="shared" si="28"/>
        <v>0</v>
      </c>
      <c r="T81" s="114">
        <f t="shared" si="24"/>
        <v>0</v>
      </c>
      <c r="U81" s="114">
        <f t="shared" si="25"/>
        <v>0</v>
      </c>
      <c r="V81" s="114">
        <f t="shared" si="26"/>
        <v>0</v>
      </c>
      <c r="W81" s="114"/>
      <c r="X81" s="115"/>
      <c r="Y81" s="116">
        <f t="shared" si="29"/>
        <v>0</v>
      </c>
      <c r="Z81" s="117"/>
      <c r="AA81" s="117"/>
      <c r="AB81" s="117"/>
      <c r="AC81" s="117"/>
      <c r="AD81" s="116">
        <f t="shared" si="17"/>
        <v>0</v>
      </c>
      <c r="AE81" s="116"/>
      <c r="AF81" s="118"/>
      <c r="AG81" s="135"/>
      <c r="AH81" s="136" t="str">
        <f t="shared" si="18"/>
        <v xml:space="preserve"> </v>
      </c>
      <c r="AI81" s="136" t="str">
        <f t="shared" si="19"/>
        <v xml:space="preserve"> </v>
      </c>
      <c r="AJ81" s="137" t="str">
        <f>IF('Fiche d''informations'!H102&gt;0,'Fiche d''informations'!H102,"")</f>
        <v/>
      </c>
      <c r="AK81" s="137" t="str">
        <f>IF('Fiche d''informations'!I102&gt;0,'Fiche d''informations'!I102,"")</f>
        <v/>
      </c>
      <c r="AL81" s="137" t="str">
        <f>IF('Fiche d''informations'!J102&gt;0,'Fiche d''informations'!J102,"")</f>
        <v/>
      </c>
      <c r="AM81" s="137" t="str">
        <f>IF('Fiche d''informations'!K102&gt;0,'Fiche d''informations'!K102,"")</f>
        <v/>
      </c>
    </row>
    <row r="82" spans="1:39" ht="17.25" customHeight="1" x14ac:dyDescent="0.2">
      <c r="A82" s="123">
        <v>0</v>
      </c>
      <c r="B82" s="124" t="s">
        <v>80</v>
      </c>
      <c r="C82" s="125">
        <v>0</v>
      </c>
      <c r="D82" s="125">
        <v>0</v>
      </c>
      <c r="E82" s="125">
        <v>0</v>
      </c>
      <c r="F82" s="126"/>
      <c r="G82" s="127"/>
      <c r="H82" s="126"/>
      <c r="I82" s="126"/>
      <c r="J82" s="127"/>
      <c r="K82" s="128"/>
      <c r="L82" s="128"/>
      <c r="M82" s="129">
        <f>C82*$C$3-(IF(MID(A82,1,3)="sal",(-C82*'Fiche d''informations'!$F$15)+(C82*$C$3),0)+(IF(MID(A82,1,3)="inv",(-C82*$H$3)+(C82*$C$3),0)))</f>
        <v>0</v>
      </c>
      <c r="N82" s="129">
        <f t="shared" si="20"/>
        <v>0</v>
      </c>
      <c r="O82" s="129">
        <f t="shared" si="21"/>
        <v>0</v>
      </c>
      <c r="P82" s="129">
        <f t="shared" si="22"/>
        <v>0</v>
      </c>
      <c r="Q82" s="129">
        <f t="shared" si="23"/>
        <v>0</v>
      </c>
      <c r="R82" s="129">
        <f t="shared" si="27"/>
        <v>0</v>
      </c>
      <c r="S82" s="129">
        <f t="shared" si="28"/>
        <v>0</v>
      </c>
      <c r="T82" s="129">
        <f t="shared" si="24"/>
        <v>0</v>
      </c>
      <c r="U82" s="129">
        <f t="shared" si="25"/>
        <v>0</v>
      </c>
      <c r="V82" s="129">
        <f t="shared" si="26"/>
        <v>0</v>
      </c>
      <c r="W82" s="129"/>
      <c r="X82" s="130"/>
      <c r="Y82" s="131">
        <f t="shared" si="29"/>
        <v>0</v>
      </c>
      <c r="Z82" s="132"/>
      <c r="AA82" s="132"/>
      <c r="AB82" s="132"/>
      <c r="AC82" s="132"/>
      <c r="AD82" s="131">
        <f t="shared" si="17"/>
        <v>0</v>
      </c>
      <c r="AE82" s="131"/>
      <c r="AF82" s="133"/>
      <c r="AG82" s="105"/>
      <c r="AH82" s="106" t="str">
        <f t="shared" si="18"/>
        <v xml:space="preserve"> </v>
      </c>
      <c r="AI82" s="106" t="str">
        <f t="shared" si="19"/>
        <v xml:space="preserve"> </v>
      </c>
      <c r="AJ82" s="107" t="str">
        <f>IF('Fiche d''informations'!H103&gt;0,'Fiche d''informations'!H103,"")</f>
        <v/>
      </c>
      <c r="AK82" s="107" t="str">
        <f>IF('Fiche d''informations'!I103&gt;0,'Fiche d''informations'!I103,"")</f>
        <v/>
      </c>
      <c r="AL82" s="107" t="str">
        <f>IF('Fiche d''informations'!J103&gt;0,'Fiche d''informations'!J103,"")</f>
        <v/>
      </c>
      <c r="AM82" s="107" t="str">
        <f>IF('Fiche d''informations'!K103&gt;0,'Fiche d''informations'!K103,"")</f>
        <v/>
      </c>
    </row>
    <row r="83" spans="1:39" ht="17.25" customHeight="1" x14ac:dyDescent="0.2">
      <c r="A83" s="108">
        <v>0</v>
      </c>
      <c r="B83" s="109" t="s">
        <v>80</v>
      </c>
      <c r="C83" s="110">
        <v>0</v>
      </c>
      <c r="D83" s="110">
        <v>0</v>
      </c>
      <c r="E83" s="110">
        <v>0</v>
      </c>
      <c r="F83" s="111"/>
      <c r="G83" s="112"/>
      <c r="H83" s="111"/>
      <c r="I83" s="111"/>
      <c r="J83" s="112"/>
      <c r="K83" s="113"/>
      <c r="L83" s="113"/>
      <c r="M83" s="114">
        <f>C83*$C$3-(IF(MID(A83,1,3)="sal",(-C83*'Fiche d''informations'!$F$15)+(C83*$C$3),0)+(IF(MID(A83,1,3)="inv",(-C83*$H$3)+(C83*$C$3),0)))</f>
        <v>0</v>
      </c>
      <c r="N83" s="114">
        <f t="shared" si="20"/>
        <v>0</v>
      </c>
      <c r="O83" s="114">
        <f t="shared" si="21"/>
        <v>0</v>
      </c>
      <c r="P83" s="114">
        <f t="shared" si="22"/>
        <v>0</v>
      </c>
      <c r="Q83" s="114">
        <f t="shared" si="23"/>
        <v>0</v>
      </c>
      <c r="R83" s="114">
        <f t="shared" si="27"/>
        <v>0</v>
      </c>
      <c r="S83" s="114">
        <f t="shared" si="28"/>
        <v>0</v>
      </c>
      <c r="T83" s="114">
        <f t="shared" si="24"/>
        <v>0</v>
      </c>
      <c r="U83" s="114">
        <f t="shared" si="25"/>
        <v>0</v>
      </c>
      <c r="V83" s="114">
        <f t="shared" si="26"/>
        <v>0</v>
      </c>
      <c r="W83" s="114"/>
      <c r="X83" s="115"/>
      <c r="Y83" s="116">
        <f t="shared" si="29"/>
        <v>0</v>
      </c>
      <c r="Z83" s="117"/>
      <c r="AA83" s="117"/>
      <c r="AB83" s="117"/>
      <c r="AC83" s="117"/>
      <c r="AD83" s="116">
        <f t="shared" si="17"/>
        <v>0</v>
      </c>
      <c r="AE83" s="116"/>
      <c r="AF83" s="118"/>
      <c r="AG83" s="135"/>
      <c r="AH83" s="136" t="str">
        <f t="shared" si="18"/>
        <v xml:space="preserve"> </v>
      </c>
      <c r="AI83" s="136" t="str">
        <f t="shared" si="19"/>
        <v xml:space="preserve"> </v>
      </c>
      <c r="AJ83" s="137" t="str">
        <f>IF('Fiche d''informations'!H104&gt;0,'Fiche d''informations'!H104,"")</f>
        <v/>
      </c>
      <c r="AK83" s="137" t="str">
        <f>IF('Fiche d''informations'!I104&gt;0,'Fiche d''informations'!I104,"")</f>
        <v/>
      </c>
      <c r="AL83" s="137" t="str">
        <f>IF('Fiche d''informations'!J104&gt;0,'Fiche d''informations'!J104,"")</f>
        <v/>
      </c>
      <c r="AM83" s="137" t="str">
        <f>IF('Fiche d''informations'!K104&gt;0,'Fiche d''informations'!K104,"")</f>
        <v/>
      </c>
    </row>
    <row r="84" spans="1:39" ht="17.25" customHeight="1" x14ac:dyDescent="0.2">
      <c r="A84" s="123">
        <v>0</v>
      </c>
      <c r="B84" s="124" t="s">
        <v>80</v>
      </c>
      <c r="C84" s="125">
        <v>0</v>
      </c>
      <c r="D84" s="125">
        <v>0</v>
      </c>
      <c r="E84" s="125">
        <v>0</v>
      </c>
      <c r="F84" s="126"/>
      <c r="G84" s="127"/>
      <c r="H84" s="126"/>
      <c r="I84" s="126"/>
      <c r="J84" s="127"/>
      <c r="K84" s="128"/>
      <c r="L84" s="128"/>
      <c r="M84" s="129">
        <f>C84*$C$3-(IF(MID(A84,1,3)="sal",(-C84*'Fiche d''informations'!$F$15)+(C84*$C$3),0)+(IF(MID(A84,1,3)="inv",(-C84*$H$3)+(C84*$C$3),0)))</f>
        <v>0</v>
      </c>
      <c r="N84" s="129">
        <f t="shared" si="20"/>
        <v>0</v>
      </c>
      <c r="O84" s="129">
        <f t="shared" si="21"/>
        <v>0</v>
      </c>
      <c r="P84" s="129">
        <f t="shared" si="22"/>
        <v>0</v>
      </c>
      <c r="Q84" s="129">
        <f t="shared" si="23"/>
        <v>0</v>
      </c>
      <c r="R84" s="129">
        <f t="shared" si="27"/>
        <v>0</v>
      </c>
      <c r="S84" s="129">
        <f t="shared" si="28"/>
        <v>0</v>
      </c>
      <c r="T84" s="129">
        <f t="shared" si="24"/>
        <v>0</v>
      </c>
      <c r="U84" s="129">
        <f t="shared" si="25"/>
        <v>0</v>
      </c>
      <c r="V84" s="129">
        <f t="shared" si="26"/>
        <v>0</v>
      </c>
      <c r="W84" s="129"/>
      <c r="X84" s="130"/>
      <c r="Y84" s="131">
        <f t="shared" si="29"/>
        <v>0</v>
      </c>
      <c r="Z84" s="132"/>
      <c r="AA84" s="132"/>
      <c r="AB84" s="132"/>
      <c r="AC84" s="132"/>
      <c r="AD84" s="131">
        <f t="shared" si="17"/>
        <v>0</v>
      </c>
      <c r="AE84" s="131"/>
      <c r="AF84" s="133"/>
      <c r="AG84" s="105"/>
      <c r="AH84" s="106" t="str">
        <f t="shared" si="18"/>
        <v xml:space="preserve"> </v>
      </c>
      <c r="AI84" s="106" t="str">
        <f t="shared" si="19"/>
        <v xml:space="preserve"> </v>
      </c>
      <c r="AJ84" s="107" t="str">
        <f>IF('Fiche d''informations'!H105&gt;0,'Fiche d''informations'!H105,"")</f>
        <v/>
      </c>
      <c r="AK84" s="107" t="str">
        <f>IF('Fiche d''informations'!I105&gt;0,'Fiche d''informations'!I105,"")</f>
        <v/>
      </c>
      <c r="AL84" s="107" t="str">
        <f>IF('Fiche d''informations'!J105&gt;0,'Fiche d''informations'!J105,"")</f>
        <v/>
      </c>
      <c r="AM84" s="107" t="str">
        <f>IF('Fiche d''informations'!K105&gt;0,'Fiche d''informations'!K105,"")</f>
        <v/>
      </c>
    </row>
    <row r="85" spans="1:39" ht="17.25" customHeight="1" x14ac:dyDescent="0.2">
      <c r="A85" s="108">
        <v>0</v>
      </c>
      <c r="B85" s="109" t="s">
        <v>80</v>
      </c>
      <c r="C85" s="110">
        <v>0</v>
      </c>
      <c r="D85" s="110">
        <v>0</v>
      </c>
      <c r="E85" s="110">
        <v>0</v>
      </c>
      <c r="F85" s="111"/>
      <c r="G85" s="112"/>
      <c r="H85" s="111"/>
      <c r="I85" s="111"/>
      <c r="J85" s="112"/>
      <c r="K85" s="113"/>
      <c r="L85" s="113"/>
      <c r="M85" s="114">
        <f>C85*$C$3-(IF(MID(A85,1,3)="sal",(-C85*'Fiche d''informations'!$F$15)+(C85*$C$3),0)+(IF(MID(A85,1,3)="inv",(-C85*$H$3)+(C85*$C$3),0)))</f>
        <v>0</v>
      </c>
      <c r="N85" s="114">
        <f t="shared" si="20"/>
        <v>0</v>
      </c>
      <c r="O85" s="114">
        <f t="shared" si="21"/>
        <v>0</v>
      </c>
      <c r="P85" s="114">
        <f t="shared" si="22"/>
        <v>0</v>
      </c>
      <c r="Q85" s="114">
        <f t="shared" si="23"/>
        <v>0</v>
      </c>
      <c r="R85" s="114">
        <f t="shared" si="27"/>
        <v>0</v>
      </c>
      <c r="S85" s="114">
        <f t="shared" si="28"/>
        <v>0</v>
      </c>
      <c r="T85" s="114">
        <f t="shared" si="24"/>
        <v>0</v>
      </c>
      <c r="U85" s="114">
        <f t="shared" si="25"/>
        <v>0</v>
      </c>
      <c r="V85" s="114">
        <f t="shared" si="26"/>
        <v>0</v>
      </c>
      <c r="W85" s="114"/>
      <c r="X85" s="115"/>
      <c r="Y85" s="116">
        <f t="shared" si="29"/>
        <v>0</v>
      </c>
      <c r="Z85" s="117"/>
      <c r="AA85" s="117"/>
      <c r="AB85" s="117"/>
      <c r="AC85" s="117"/>
      <c r="AD85" s="116">
        <f t="shared" si="17"/>
        <v>0</v>
      </c>
      <c r="AE85" s="116"/>
      <c r="AF85" s="118"/>
      <c r="AG85" s="135"/>
      <c r="AH85" s="136" t="str">
        <f t="shared" si="18"/>
        <v xml:space="preserve"> </v>
      </c>
      <c r="AI85" s="136" t="str">
        <f t="shared" si="19"/>
        <v xml:space="preserve"> </v>
      </c>
      <c r="AJ85" s="137" t="str">
        <f>IF('Fiche d''informations'!H106&gt;0,'Fiche d''informations'!H106,"")</f>
        <v/>
      </c>
      <c r="AK85" s="137" t="str">
        <f>IF('Fiche d''informations'!I106&gt;0,'Fiche d''informations'!I106,"")</f>
        <v/>
      </c>
      <c r="AL85" s="137" t="str">
        <f>IF('Fiche d''informations'!J106&gt;0,'Fiche d''informations'!J106,"")</f>
        <v/>
      </c>
      <c r="AM85" s="137" t="str">
        <f>IF('Fiche d''informations'!K106&gt;0,'Fiche d''informations'!K106,"")</f>
        <v/>
      </c>
    </row>
    <row r="86" spans="1:39" ht="17.25" customHeight="1" x14ac:dyDescent="0.2">
      <c r="A86" s="123">
        <v>0</v>
      </c>
      <c r="B86" s="124" t="s">
        <v>80</v>
      </c>
      <c r="C86" s="125">
        <v>0</v>
      </c>
      <c r="D86" s="125">
        <v>0</v>
      </c>
      <c r="E86" s="125">
        <v>0</v>
      </c>
      <c r="F86" s="126"/>
      <c r="G86" s="127"/>
      <c r="H86" s="126"/>
      <c r="I86" s="126"/>
      <c r="J86" s="127"/>
      <c r="K86" s="128"/>
      <c r="L86" s="128"/>
      <c r="M86" s="129">
        <f>C86*$C$3-(IF(MID(A86,1,3)="sal",(-C86*'Fiche d''informations'!$F$15)+(C86*$C$3),0)+(IF(MID(A86,1,3)="inv",(-C86*$H$3)+(C86*$C$3),0)))</f>
        <v>0</v>
      </c>
      <c r="N86" s="129">
        <f t="shared" si="20"/>
        <v>0</v>
      </c>
      <c r="O86" s="129">
        <f t="shared" si="21"/>
        <v>0</v>
      </c>
      <c r="P86" s="129">
        <f t="shared" si="22"/>
        <v>0</v>
      </c>
      <c r="Q86" s="129">
        <f t="shared" si="23"/>
        <v>0</v>
      </c>
      <c r="R86" s="129">
        <f t="shared" si="27"/>
        <v>0</v>
      </c>
      <c r="S86" s="129">
        <f t="shared" si="28"/>
        <v>0</v>
      </c>
      <c r="T86" s="129">
        <f t="shared" si="24"/>
        <v>0</v>
      </c>
      <c r="U86" s="129">
        <f t="shared" si="25"/>
        <v>0</v>
      </c>
      <c r="V86" s="129">
        <f t="shared" si="26"/>
        <v>0</v>
      </c>
      <c r="W86" s="129"/>
      <c r="X86" s="130"/>
      <c r="Y86" s="131">
        <f t="shared" si="29"/>
        <v>0</v>
      </c>
      <c r="Z86" s="132"/>
      <c r="AA86" s="132"/>
      <c r="AB86" s="132"/>
      <c r="AC86" s="132"/>
      <c r="AD86" s="131">
        <f t="shared" si="17"/>
        <v>0</v>
      </c>
      <c r="AE86" s="131"/>
      <c r="AF86" s="133"/>
      <c r="AG86" s="105"/>
      <c r="AH86" s="106" t="str">
        <f t="shared" si="18"/>
        <v xml:space="preserve"> </v>
      </c>
      <c r="AI86" s="106" t="str">
        <f t="shared" si="19"/>
        <v xml:space="preserve"> </v>
      </c>
      <c r="AJ86" s="107" t="str">
        <f>IF('Fiche d''informations'!H107&gt;0,'Fiche d''informations'!H107,"")</f>
        <v/>
      </c>
      <c r="AK86" s="107" t="str">
        <f>IF('Fiche d''informations'!I107&gt;0,'Fiche d''informations'!I107,"")</f>
        <v/>
      </c>
      <c r="AL86" s="107" t="str">
        <f>IF('Fiche d''informations'!J107&gt;0,'Fiche d''informations'!J107,"")</f>
        <v/>
      </c>
      <c r="AM86" s="107" t="str">
        <f>IF('Fiche d''informations'!K107&gt;0,'Fiche d''informations'!K107,"")</f>
        <v/>
      </c>
    </row>
    <row r="87" spans="1:39" ht="17.25" customHeight="1" x14ac:dyDescent="0.2">
      <c r="A87" s="108">
        <v>0</v>
      </c>
      <c r="B87" s="109" t="s">
        <v>80</v>
      </c>
      <c r="C87" s="110">
        <v>0</v>
      </c>
      <c r="D87" s="110">
        <v>0</v>
      </c>
      <c r="E87" s="110">
        <v>0</v>
      </c>
      <c r="F87" s="111"/>
      <c r="G87" s="112"/>
      <c r="H87" s="111"/>
      <c r="I87" s="111"/>
      <c r="J87" s="112"/>
      <c r="K87" s="113"/>
      <c r="L87" s="113"/>
      <c r="M87" s="114">
        <f>C87*$C$3-(IF(MID(A87,1,3)="sal",(-C87*'Fiche d''informations'!$F$15)+(C87*$C$3),0)+(IF(MID(A87,1,3)="inv",(-C87*$H$3)+(C87*$C$3),0)))</f>
        <v>0</v>
      </c>
      <c r="N87" s="114">
        <f t="shared" si="20"/>
        <v>0</v>
      </c>
      <c r="O87" s="114">
        <f t="shared" si="21"/>
        <v>0</v>
      </c>
      <c r="P87" s="114">
        <f t="shared" si="22"/>
        <v>0</v>
      </c>
      <c r="Q87" s="114">
        <f t="shared" si="23"/>
        <v>0</v>
      </c>
      <c r="R87" s="114">
        <f t="shared" si="27"/>
        <v>0</v>
      </c>
      <c r="S87" s="114">
        <f t="shared" si="28"/>
        <v>0</v>
      </c>
      <c r="T87" s="114">
        <f t="shared" si="24"/>
        <v>0</v>
      </c>
      <c r="U87" s="114">
        <f t="shared" si="25"/>
        <v>0</v>
      </c>
      <c r="V87" s="114">
        <f t="shared" si="26"/>
        <v>0</v>
      </c>
      <c r="W87" s="114"/>
      <c r="X87" s="115"/>
      <c r="Y87" s="116">
        <f t="shared" si="29"/>
        <v>0</v>
      </c>
      <c r="Z87" s="117"/>
      <c r="AA87" s="117"/>
      <c r="AB87" s="117"/>
      <c r="AC87" s="117"/>
      <c r="AD87" s="116">
        <f t="shared" si="17"/>
        <v>0</v>
      </c>
      <c r="AE87" s="116"/>
      <c r="AF87" s="118"/>
      <c r="AG87" s="135"/>
      <c r="AH87" s="136" t="str">
        <f t="shared" si="18"/>
        <v xml:space="preserve"> </v>
      </c>
      <c r="AI87" s="136" t="str">
        <f t="shared" si="19"/>
        <v xml:space="preserve"> </v>
      </c>
      <c r="AJ87" s="137" t="str">
        <f>IF('Fiche d''informations'!H108&gt;0,'Fiche d''informations'!H108,"")</f>
        <v/>
      </c>
      <c r="AK87" s="137" t="str">
        <f>IF('Fiche d''informations'!I108&gt;0,'Fiche d''informations'!I108,"")</f>
        <v/>
      </c>
      <c r="AL87" s="137" t="str">
        <f>IF('Fiche d''informations'!J108&gt;0,'Fiche d''informations'!J108,"")</f>
        <v/>
      </c>
      <c r="AM87" s="137" t="str">
        <f>IF('Fiche d''informations'!K108&gt;0,'Fiche d''informations'!K108,"")</f>
        <v/>
      </c>
    </row>
    <row r="88" spans="1:39" ht="17.25" customHeight="1" x14ac:dyDescent="0.2">
      <c r="A88" s="123">
        <v>0</v>
      </c>
      <c r="B88" s="124" t="s">
        <v>80</v>
      </c>
      <c r="C88" s="125">
        <v>0</v>
      </c>
      <c r="D88" s="125">
        <v>0</v>
      </c>
      <c r="E88" s="125">
        <v>0</v>
      </c>
      <c r="F88" s="126"/>
      <c r="G88" s="127"/>
      <c r="H88" s="126"/>
      <c r="I88" s="126"/>
      <c r="J88" s="127"/>
      <c r="K88" s="128"/>
      <c r="L88" s="128"/>
      <c r="M88" s="129">
        <f>C88*$C$3-(IF(MID(A88,1,3)="sal",(-C88*'Fiche d''informations'!$F$15)+(C88*$C$3),0)+(IF(MID(A88,1,3)="inv",(-C88*$H$3)+(C88*$C$3),0)))</f>
        <v>0</v>
      </c>
      <c r="N88" s="129">
        <f t="shared" si="20"/>
        <v>0</v>
      </c>
      <c r="O88" s="129">
        <f t="shared" si="21"/>
        <v>0</v>
      </c>
      <c r="P88" s="129">
        <f t="shared" si="22"/>
        <v>0</v>
      </c>
      <c r="Q88" s="129">
        <f t="shared" si="23"/>
        <v>0</v>
      </c>
      <c r="R88" s="129">
        <f t="shared" si="27"/>
        <v>0</v>
      </c>
      <c r="S88" s="129">
        <f t="shared" si="28"/>
        <v>0</v>
      </c>
      <c r="T88" s="129">
        <f t="shared" si="24"/>
        <v>0</v>
      </c>
      <c r="U88" s="129">
        <f t="shared" si="25"/>
        <v>0</v>
      </c>
      <c r="V88" s="129">
        <f t="shared" si="26"/>
        <v>0</v>
      </c>
      <c r="W88" s="129"/>
      <c r="X88" s="130"/>
      <c r="Y88" s="131">
        <f t="shared" si="29"/>
        <v>0</v>
      </c>
      <c r="Z88" s="132"/>
      <c r="AA88" s="132"/>
      <c r="AB88" s="132"/>
      <c r="AC88" s="132"/>
      <c r="AD88" s="131">
        <f t="shared" si="17"/>
        <v>0</v>
      </c>
      <c r="AE88" s="131"/>
      <c r="AF88" s="133"/>
      <c r="AG88" s="105"/>
      <c r="AH88" s="106" t="str">
        <f t="shared" si="18"/>
        <v xml:space="preserve"> </v>
      </c>
      <c r="AI88" s="106" t="str">
        <f t="shared" si="19"/>
        <v xml:space="preserve"> </v>
      </c>
      <c r="AJ88" s="107" t="str">
        <f>IF('Fiche d''informations'!H109&gt;0,'Fiche d''informations'!H109,"")</f>
        <v/>
      </c>
      <c r="AK88" s="107" t="str">
        <f>IF('Fiche d''informations'!I109&gt;0,'Fiche d''informations'!I109,"")</f>
        <v/>
      </c>
      <c r="AL88" s="107" t="str">
        <f>IF('Fiche d''informations'!J109&gt;0,'Fiche d''informations'!J109,"")</f>
        <v/>
      </c>
      <c r="AM88" s="107" t="str">
        <f>IF('Fiche d''informations'!K109&gt;0,'Fiche d''informations'!K109,"")</f>
        <v/>
      </c>
    </row>
    <row r="89" spans="1:39" ht="17.25" customHeight="1" x14ac:dyDescent="0.2">
      <c r="A89" s="108">
        <v>0</v>
      </c>
      <c r="B89" s="109" t="s">
        <v>80</v>
      </c>
      <c r="C89" s="110">
        <v>0</v>
      </c>
      <c r="D89" s="110">
        <v>0</v>
      </c>
      <c r="E89" s="110">
        <v>0</v>
      </c>
      <c r="F89" s="111"/>
      <c r="G89" s="112"/>
      <c r="H89" s="111"/>
      <c r="I89" s="111"/>
      <c r="J89" s="112"/>
      <c r="K89" s="113"/>
      <c r="L89" s="113"/>
      <c r="M89" s="114">
        <f>C89*$C$3-(IF(MID(A89,1,3)="sal",(-C89*'Fiche d''informations'!$F$15)+(C89*$C$3),0)+(IF(MID(A89,1,3)="inv",(-C89*$H$3)+(C89*$C$3),0)))</f>
        <v>0</v>
      </c>
      <c r="N89" s="114">
        <f t="shared" si="20"/>
        <v>0</v>
      </c>
      <c r="O89" s="114">
        <f t="shared" si="21"/>
        <v>0</v>
      </c>
      <c r="P89" s="114">
        <f t="shared" si="22"/>
        <v>0</v>
      </c>
      <c r="Q89" s="114">
        <f t="shared" si="23"/>
        <v>0</v>
      </c>
      <c r="R89" s="114">
        <f t="shared" si="27"/>
        <v>0</v>
      </c>
      <c r="S89" s="114">
        <f t="shared" si="28"/>
        <v>0</v>
      </c>
      <c r="T89" s="114">
        <f t="shared" si="24"/>
        <v>0</v>
      </c>
      <c r="U89" s="114">
        <f t="shared" si="25"/>
        <v>0</v>
      </c>
      <c r="V89" s="114">
        <f t="shared" si="26"/>
        <v>0</v>
      </c>
      <c r="W89" s="114"/>
      <c r="X89" s="115"/>
      <c r="Y89" s="116">
        <f t="shared" si="29"/>
        <v>0</v>
      </c>
      <c r="Z89" s="117"/>
      <c r="AA89" s="117"/>
      <c r="AB89" s="117"/>
      <c r="AC89" s="117"/>
      <c r="AD89" s="116">
        <f t="shared" si="17"/>
        <v>0</v>
      </c>
      <c r="AE89" s="116"/>
      <c r="AF89" s="118"/>
      <c r="AG89" s="135"/>
      <c r="AH89" s="136" t="str">
        <f t="shared" si="18"/>
        <v xml:space="preserve"> </v>
      </c>
      <c r="AI89" s="136" t="str">
        <f t="shared" si="19"/>
        <v xml:space="preserve"> </v>
      </c>
      <c r="AJ89" s="137" t="str">
        <f>IF('Fiche d''informations'!H110&gt;0,'Fiche d''informations'!H110,"")</f>
        <v/>
      </c>
      <c r="AK89" s="137" t="str">
        <f>IF('Fiche d''informations'!I110&gt;0,'Fiche d''informations'!I110,"")</f>
        <v/>
      </c>
      <c r="AL89" s="137" t="str">
        <f>IF('Fiche d''informations'!J110&gt;0,'Fiche d''informations'!J110,"")</f>
        <v/>
      </c>
      <c r="AM89" s="137" t="str">
        <f>IF('Fiche d''informations'!K110&gt;0,'Fiche d''informations'!K110,"")</f>
        <v/>
      </c>
    </row>
    <row r="90" spans="1:39" ht="17.25" customHeight="1" x14ac:dyDescent="0.2">
      <c r="A90" s="123">
        <v>0</v>
      </c>
      <c r="B90" s="124" t="s">
        <v>80</v>
      </c>
      <c r="C90" s="125">
        <v>0</v>
      </c>
      <c r="D90" s="125">
        <v>0</v>
      </c>
      <c r="E90" s="125">
        <v>0</v>
      </c>
      <c r="F90" s="126"/>
      <c r="G90" s="127"/>
      <c r="H90" s="126"/>
      <c r="I90" s="126"/>
      <c r="J90" s="127"/>
      <c r="K90" s="128"/>
      <c r="L90" s="128"/>
      <c r="M90" s="129">
        <f>C90*$C$3-(IF(MID(A90,1,3)="sal",(-C90*'Fiche d''informations'!$F$15)+(C90*$C$3),0)+(IF(MID(A90,1,3)="inv",(-C90*$H$3)+(C90*$C$3),0)))</f>
        <v>0</v>
      </c>
      <c r="N90" s="129">
        <f t="shared" si="20"/>
        <v>0</v>
      </c>
      <c r="O90" s="129">
        <f t="shared" si="21"/>
        <v>0</v>
      </c>
      <c r="P90" s="129">
        <f t="shared" si="22"/>
        <v>0</v>
      </c>
      <c r="Q90" s="129">
        <f t="shared" si="23"/>
        <v>0</v>
      </c>
      <c r="R90" s="129">
        <f t="shared" si="27"/>
        <v>0</v>
      </c>
      <c r="S90" s="129">
        <f t="shared" si="28"/>
        <v>0</v>
      </c>
      <c r="T90" s="129">
        <f t="shared" si="24"/>
        <v>0</v>
      </c>
      <c r="U90" s="129">
        <f t="shared" si="25"/>
        <v>0</v>
      </c>
      <c r="V90" s="129">
        <f t="shared" si="26"/>
        <v>0</v>
      </c>
      <c r="W90" s="129"/>
      <c r="X90" s="130"/>
      <c r="Y90" s="131">
        <f t="shared" si="29"/>
        <v>0</v>
      </c>
      <c r="Z90" s="132"/>
      <c r="AA90" s="132"/>
      <c r="AB90" s="132"/>
      <c r="AC90" s="132"/>
      <c r="AD90" s="131">
        <f t="shared" si="17"/>
        <v>0</v>
      </c>
      <c r="AE90" s="131"/>
      <c r="AF90" s="133"/>
      <c r="AG90" s="105"/>
      <c r="AH90" s="106" t="str">
        <f t="shared" si="18"/>
        <v xml:space="preserve"> </v>
      </c>
      <c r="AI90" s="106" t="str">
        <f t="shared" si="19"/>
        <v xml:space="preserve"> </v>
      </c>
      <c r="AJ90" s="107" t="str">
        <f>IF('Fiche d''informations'!H111&gt;0,'Fiche d''informations'!H111,"")</f>
        <v/>
      </c>
      <c r="AK90" s="107" t="str">
        <f>IF('Fiche d''informations'!I111&gt;0,'Fiche d''informations'!I111,"")</f>
        <v/>
      </c>
      <c r="AL90" s="107" t="str">
        <f>IF('Fiche d''informations'!J111&gt;0,'Fiche d''informations'!J111,"")</f>
        <v/>
      </c>
      <c r="AM90" s="107" t="str">
        <f>IF('Fiche d''informations'!K111&gt;0,'Fiche d''informations'!K111,"")</f>
        <v/>
      </c>
    </row>
    <row r="91" spans="1:39" ht="17.25" customHeight="1" x14ac:dyDescent="0.2">
      <c r="A91" s="108">
        <v>0</v>
      </c>
      <c r="B91" s="109" t="s">
        <v>80</v>
      </c>
      <c r="C91" s="110">
        <v>0</v>
      </c>
      <c r="D91" s="110">
        <v>0</v>
      </c>
      <c r="E91" s="110">
        <v>0</v>
      </c>
      <c r="F91" s="111"/>
      <c r="G91" s="112"/>
      <c r="H91" s="111"/>
      <c r="I91" s="111"/>
      <c r="J91" s="112"/>
      <c r="K91" s="113"/>
      <c r="L91" s="113"/>
      <c r="M91" s="114">
        <f>C91*$C$3-(IF(MID(A91,1,3)="sal",(-C91*'Fiche d''informations'!$F$15)+(C91*$C$3),0)+(IF(MID(A91,1,3)="inv",(-C91*$H$3)+(C91*$C$3),0)))</f>
        <v>0</v>
      </c>
      <c r="N91" s="114">
        <f t="shared" si="20"/>
        <v>0</v>
      </c>
      <c r="O91" s="114">
        <f t="shared" si="21"/>
        <v>0</v>
      </c>
      <c r="P91" s="114">
        <f t="shared" si="22"/>
        <v>0</v>
      </c>
      <c r="Q91" s="114">
        <f t="shared" si="23"/>
        <v>0</v>
      </c>
      <c r="R91" s="114">
        <f t="shared" si="27"/>
        <v>0</v>
      </c>
      <c r="S91" s="114">
        <f t="shared" si="28"/>
        <v>0</v>
      </c>
      <c r="T91" s="114">
        <f t="shared" si="24"/>
        <v>0</v>
      </c>
      <c r="U91" s="114">
        <f t="shared" si="25"/>
        <v>0</v>
      </c>
      <c r="V91" s="114">
        <f t="shared" si="26"/>
        <v>0</v>
      </c>
      <c r="W91" s="114"/>
      <c r="X91" s="115"/>
      <c r="Y91" s="116">
        <f t="shared" si="29"/>
        <v>0</v>
      </c>
      <c r="Z91" s="117"/>
      <c r="AA91" s="117"/>
      <c r="AB91" s="117"/>
      <c r="AC91" s="117"/>
      <c r="AD91" s="116">
        <f t="shared" si="17"/>
        <v>0</v>
      </c>
      <c r="AE91" s="116"/>
      <c r="AF91" s="118"/>
      <c r="AG91" s="135"/>
      <c r="AH91" s="136" t="str">
        <f t="shared" si="18"/>
        <v xml:space="preserve"> </v>
      </c>
      <c r="AI91" s="136" t="str">
        <f t="shared" si="19"/>
        <v xml:space="preserve"> </v>
      </c>
      <c r="AJ91" s="137" t="str">
        <f>IF('Fiche d''informations'!H112&gt;0,'Fiche d''informations'!H112,"")</f>
        <v/>
      </c>
      <c r="AK91" s="137" t="str">
        <f>IF('Fiche d''informations'!I112&gt;0,'Fiche d''informations'!I112,"")</f>
        <v/>
      </c>
      <c r="AL91" s="137" t="str">
        <f>IF('Fiche d''informations'!J112&gt;0,'Fiche d''informations'!J112,"")</f>
        <v/>
      </c>
      <c r="AM91" s="137" t="str">
        <f>IF('Fiche d''informations'!K112&gt;0,'Fiche d''informations'!K112,"")</f>
        <v/>
      </c>
    </row>
    <row r="92" spans="1:39" ht="17.25" customHeight="1" x14ac:dyDescent="0.2">
      <c r="A92" s="123">
        <v>0</v>
      </c>
      <c r="B92" s="124" t="s">
        <v>80</v>
      </c>
      <c r="C92" s="125">
        <v>0</v>
      </c>
      <c r="D92" s="125">
        <v>0</v>
      </c>
      <c r="E92" s="125">
        <v>0</v>
      </c>
      <c r="F92" s="126"/>
      <c r="G92" s="127"/>
      <c r="H92" s="126"/>
      <c r="I92" s="126"/>
      <c r="J92" s="127"/>
      <c r="K92" s="128"/>
      <c r="L92" s="128"/>
      <c r="M92" s="129">
        <f>C92*$C$3-(IF(MID(A92,1,3)="sal",(-C92*'Fiche d''informations'!$F$15)+(C92*$C$3),0)+(IF(MID(A92,1,3)="inv",(-C92*$H$3)+(C92*$C$3),0)))</f>
        <v>0</v>
      </c>
      <c r="N92" s="129">
        <f t="shared" si="20"/>
        <v>0</v>
      </c>
      <c r="O92" s="129">
        <f t="shared" si="21"/>
        <v>0</v>
      </c>
      <c r="P92" s="129">
        <f t="shared" si="22"/>
        <v>0</v>
      </c>
      <c r="Q92" s="129">
        <f t="shared" si="23"/>
        <v>0</v>
      </c>
      <c r="R92" s="129">
        <f t="shared" si="27"/>
        <v>0</v>
      </c>
      <c r="S92" s="129">
        <f t="shared" si="28"/>
        <v>0</v>
      </c>
      <c r="T92" s="129">
        <f t="shared" si="24"/>
        <v>0</v>
      </c>
      <c r="U92" s="129">
        <f t="shared" si="25"/>
        <v>0</v>
      </c>
      <c r="V92" s="129">
        <f t="shared" si="26"/>
        <v>0</v>
      </c>
      <c r="W92" s="129"/>
      <c r="X92" s="130"/>
      <c r="Y92" s="131">
        <f t="shared" si="29"/>
        <v>0</v>
      </c>
      <c r="Z92" s="132"/>
      <c r="AA92" s="132"/>
      <c r="AB92" s="132"/>
      <c r="AC92" s="132"/>
      <c r="AD92" s="131">
        <f t="shared" si="17"/>
        <v>0</v>
      </c>
      <c r="AE92" s="131"/>
      <c r="AF92" s="133"/>
      <c r="AG92" s="105"/>
      <c r="AH92" s="106" t="str">
        <f t="shared" si="18"/>
        <v xml:space="preserve"> </v>
      </c>
      <c r="AI92" s="106" t="str">
        <f t="shared" si="19"/>
        <v xml:space="preserve"> </v>
      </c>
      <c r="AJ92" s="107" t="str">
        <f>IF('Fiche d''informations'!H113&gt;0,'Fiche d''informations'!H113,"")</f>
        <v/>
      </c>
      <c r="AK92" s="107" t="str">
        <f>IF('Fiche d''informations'!I113&gt;0,'Fiche d''informations'!I113,"")</f>
        <v/>
      </c>
      <c r="AL92" s="107" t="str">
        <f>IF('Fiche d''informations'!J113&gt;0,'Fiche d''informations'!J113,"")</f>
        <v/>
      </c>
      <c r="AM92" s="107" t="str">
        <f>IF('Fiche d''informations'!K113&gt;0,'Fiche d''informations'!K113,"")</f>
        <v/>
      </c>
    </row>
    <row r="93" spans="1:39" ht="17.25" customHeight="1" x14ac:dyDescent="0.2">
      <c r="A93" s="108">
        <v>0</v>
      </c>
      <c r="B93" s="109" t="s">
        <v>80</v>
      </c>
      <c r="C93" s="110">
        <v>0</v>
      </c>
      <c r="D93" s="110">
        <v>0</v>
      </c>
      <c r="E93" s="110">
        <v>0</v>
      </c>
      <c r="F93" s="111"/>
      <c r="G93" s="112"/>
      <c r="H93" s="111"/>
      <c r="I93" s="111"/>
      <c r="J93" s="112"/>
      <c r="K93" s="113"/>
      <c r="L93" s="113"/>
      <c r="M93" s="114">
        <f>C93*$C$3-(IF(MID(A93,1,3)="sal",(-C93*'Fiche d''informations'!$F$15)+(C93*$C$3),0)+(IF(MID(A93,1,3)="inv",(-C93*$H$3)+(C93*$C$3),0)))</f>
        <v>0</v>
      </c>
      <c r="N93" s="114">
        <f t="shared" si="20"/>
        <v>0</v>
      </c>
      <c r="O93" s="114">
        <f t="shared" si="21"/>
        <v>0</v>
      </c>
      <c r="P93" s="114">
        <f t="shared" si="22"/>
        <v>0</v>
      </c>
      <c r="Q93" s="114">
        <f t="shared" si="23"/>
        <v>0</v>
      </c>
      <c r="R93" s="114">
        <f t="shared" si="27"/>
        <v>0</v>
      </c>
      <c r="S93" s="114">
        <f t="shared" si="28"/>
        <v>0</v>
      </c>
      <c r="T93" s="114">
        <f t="shared" si="24"/>
        <v>0</v>
      </c>
      <c r="U93" s="114">
        <f t="shared" si="25"/>
        <v>0</v>
      </c>
      <c r="V93" s="114">
        <f t="shared" si="26"/>
        <v>0</v>
      </c>
      <c r="W93" s="114"/>
      <c r="X93" s="115"/>
      <c r="Y93" s="116">
        <f t="shared" si="29"/>
        <v>0</v>
      </c>
      <c r="Z93" s="117"/>
      <c r="AA93" s="117"/>
      <c r="AB93" s="117"/>
      <c r="AC93" s="117"/>
      <c r="AD93" s="116">
        <f t="shared" si="17"/>
        <v>0</v>
      </c>
      <c r="AE93" s="116"/>
      <c r="AF93" s="118"/>
      <c r="AG93" s="135"/>
      <c r="AH93" s="136" t="str">
        <f t="shared" si="18"/>
        <v xml:space="preserve"> </v>
      </c>
      <c r="AI93" s="136" t="str">
        <f t="shared" si="19"/>
        <v xml:space="preserve"> </v>
      </c>
      <c r="AJ93" s="137" t="str">
        <f>IF('Fiche d''informations'!H114&gt;0,'Fiche d''informations'!H114,"")</f>
        <v/>
      </c>
      <c r="AK93" s="137" t="str">
        <f>IF('Fiche d''informations'!I114&gt;0,'Fiche d''informations'!I114,"")</f>
        <v/>
      </c>
      <c r="AL93" s="137" t="str">
        <f>IF('Fiche d''informations'!J114&gt;0,'Fiche d''informations'!J114,"")</f>
        <v/>
      </c>
      <c r="AM93" s="137" t="str">
        <f>IF('Fiche d''informations'!K114&gt;0,'Fiche d''informations'!K114,"")</f>
        <v/>
      </c>
    </row>
    <row r="94" spans="1:39" ht="17.25" customHeight="1" x14ac:dyDescent="0.2">
      <c r="A94" s="123">
        <v>0</v>
      </c>
      <c r="B94" s="124" t="s">
        <v>80</v>
      </c>
      <c r="C94" s="125">
        <v>0</v>
      </c>
      <c r="D94" s="125">
        <v>0</v>
      </c>
      <c r="E94" s="125">
        <v>0</v>
      </c>
      <c r="F94" s="126"/>
      <c r="G94" s="127"/>
      <c r="H94" s="126"/>
      <c r="I94" s="126"/>
      <c r="J94" s="127"/>
      <c r="K94" s="128"/>
      <c r="L94" s="128"/>
      <c r="M94" s="129">
        <f>C94*$C$3-(IF(MID(A94,1,3)="sal",(-C94*'Fiche d''informations'!$F$15)+(C94*$C$3),0)+(IF(MID(A94,1,3)="inv",(-C94*$H$3)+(C94*$C$3),0)))</f>
        <v>0</v>
      </c>
      <c r="N94" s="129">
        <f t="shared" si="20"/>
        <v>0</v>
      </c>
      <c r="O94" s="129">
        <f t="shared" si="21"/>
        <v>0</v>
      </c>
      <c r="P94" s="129">
        <f t="shared" si="22"/>
        <v>0</v>
      </c>
      <c r="Q94" s="129">
        <f t="shared" si="23"/>
        <v>0</v>
      </c>
      <c r="R94" s="129">
        <f t="shared" si="27"/>
        <v>0</v>
      </c>
      <c r="S94" s="129">
        <f t="shared" si="28"/>
        <v>0</v>
      </c>
      <c r="T94" s="129">
        <f t="shared" si="24"/>
        <v>0</v>
      </c>
      <c r="U94" s="129">
        <f t="shared" si="25"/>
        <v>0</v>
      </c>
      <c r="V94" s="129">
        <f t="shared" si="26"/>
        <v>0</v>
      </c>
      <c r="W94" s="129"/>
      <c r="X94" s="130"/>
      <c r="Y94" s="131">
        <f t="shared" si="29"/>
        <v>0</v>
      </c>
      <c r="Z94" s="132"/>
      <c r="AA94" s="132"/>
      <c r="AB94" s="132"/>
      <c r="AC94" s="132"/>
      <c r="AD94" s="131">
        <f t="shared" si="17"/>
        <v>0</v>
      </c>
      <c r="AE94" s="131"/>
      <c r="AF94" s="133"/>
      <c r="AG94" s="105"/>
      <c r="AH94" s="106" t="str">
        <f t="shared" si="18"/>
        <v xml:space="preserve"> </v>
      </c>
      <c r="AI94" s="106" t="str">
        <f t="shared" si="19"/>
        <v xml:space="preserve"> </v>
      </c>
      <c r="AJ94" s="107" t="str">
        <f>IF('Fiche d''informations'!H115&gt;0,'Fiche d''informations'!H115,"")</f>
        <v/>
      </c>
      <c r="AK94" s="107" t="str">
        <f>IF('Fiche d''informations'!I115&gt;0,'Fiche d''informations'!I115,"")</f>
        <v/>
      </c>
      <c r="AL94" s="107" t="str">
        <f>IF('Fiche d''informations'!J115&gt;0,'Fiche d''informations'!J115,"")</f>
        <v/>
      </c>
      <c r="AM94" s="107" t="str">
        <f>IF('Fiche d''informations'!K115&gt;0,'Fiche d''informations'!K115,"")</f>
        <v/>
      </c>
    </row>
    <row r="95" spans="1:39" ht="17.25" customHeight="1" x14ac:dyDescent="0.2">
      <c r="A95" s="108">
        <v>0</v>
      </c>
      <c r="B95" s="109" t="s">
        <v>80</v>
      </c>
      <c r="C95" s="110">
        <v>0</v>
      </c>
      <c r="D95" s="110">
        <v>0</v>
      </c>
      <c r="E95" s="110">
        <v>0</v>
      </c>
      <c r="F95" s="111"/>
      <c r="G95" s="112"/>
      <c r="H95" s="111"/>
      <c r="I95" s="111"/>
      <c r="J95" s="112"/>
      <c r="K95" s="113"/>
      <c r="L95" s="113"/>
      <c r="M95" s="114">
        <f>C95*$C$3-(IF(MID(A95,1,3)="sal",(-C95*'Fiche d''informations'!$F$15)+(C95*$C$3),0)+(IF(MID(A95,1,3)="inv",(-C95*$H$3)+(C95*$C$3),0)))</f>
        <v>0</v>
      </c>
      <c r="N95" s="114">
        <f t="shared" si="20"/>
        <v>0</v>
      </c>
      <c r="O95" s="114">
        <f t="shared" si="21"/>
        <v>0</v>
      </c>
      <c r="P95" s="114">
        <f t="shared" si="22"/>
        <v>0</v>
      </c>
      <c r="Q95" s="114">
        <f t="shared" si="23"/>
        <v>0</v>
      </c>
      <c r="R95" s="114">
        <f t="shared" si="27"/>
        <v>0</v>
      </c>
      <c r="S95" s="114">
        <f t="shared" si="28"/>
        <v>0</v>
      </c>
      <c r="T95" s="114">
        <f t="shared" si="24"/>
        <v>0</v>
      </c>
      <c r="U95" s="114">
        <f t="shared" si="25"/>
        <v>0</v>
      </c>
      <c r="V95" s="114">
        <f t="shared" si="26"/>
        <v>0</v>
      </c>
      <c r="W95" s="114"/>
      <c r="X95" s="115"/>
      <c r="Y95" s="116">
        <f t="shared" si="29"/>
        <v>0</v>
      </c>
      <c r="Z95" s="117"/>
      <c r="AA95" s="117"/>
      <c r="AB95" s="117"/>
      <c r="AC95" s="117"/>
      <c r="AD95" s="116">
        <f t="shared" si="17"/>
        <v>0</v>
      </c>
      <c r="AE95" s="116"/>
      <c r="AF95" s="118"/>
      <c r="AG95" s="135"/>
      <c r="AH95" s="136" t="str">
        <f t="shared" si="18"/>
        <v xml:space="preserve"> </v>
      </c>
      <c r="AI95" s="136" t="str">
        <f t="shared" si="19"/>
        <v xml:space="preserve"> </v>
      </c>
      <c r="AJ95" s="137" t="str">
        <f>IF('Fiche d''informations'!H116&gt;0,'Fiche d''informations'!H116,"")</f>
        <v/>
      </c>
      <c r="AK95" s="137" t="str">
        <f>IF('Fiche d''informations'!I116&gt;0,'Fiche d''informations'!I116,"")</f>
        <v/>
      </c>
      <c r="AL95" s="137" t="str">
        <f>IF('Fiche d''informations'!J116&gt;0,'Fiche d''informations'!J116,"")</f>
        <v/>
      </c>
      <c r="AM95" s="137" t="str">
        <f>IF('Fiche d''informations'!K116&gt;0,'Fiche d''informations'!K116,"")</f>
        <v/>
      </c>
    </row>
    <row r="96" spans="1:39" ht="17.25" customHeight="1" x14ac:dyDescent="0.2">
      <c r="A96" s="123">
        <v>0</v>
      </c>
      <c r="B96" s="124" t="s">
        <v>80</v>
      </c>
      <c r="C96" s="125">
        <v>0</v>
      </c>
      <c r="D96" s="125">
        <v>0</v>
      </c>
      <c r="E96" s="125">
        <v>0</v>
      </c>
      <c r="F96" s="126"/>
      <c r="G96" s="127"/>
      <c r="H96" s="126"/>
      <c r="I96" s="126"/>
      <c r="J96" s="127"/>
      <c r="K96" s="128"/>
      <c r="L96" s="128"/>
      <c r="M96" s="129">
        <f>C96*$C$3-(IF(MID(A96,1,3)="sal",(-C96*'Fiche d''informations'!$F$15)+(C96*$C$3),0)+(IF(MID(A96,1,3)="inv",(-C96*$H$3)+(C96*$C$3),0)))</f>
        <v>0</v>
      </c>
      <c r="N96" s="129">
        <f t="shared" si="20"/>
        <v>0</v>
      </c>
      <c r="O96" s="129">
        <f t="shared" si="21"/>
        <v>0</v>
      </c>
      <c r="P96" s="129">
        <f t="shared" si="22"/>
        <v>0</v>
      </c>
      <c r="Q96" s="129">
        <f t="shared" si="23"/>
        <v>0</v>
      </c>
      <c r="R96" s="129">
        <f t="shared" si="27"/>
        <v>0</v>
      </c>
      <c r="S96" s="129">
        <f t="shared" si="28"/>
        <v>0</v>
      </c>
      <c r="T96" s="129">
        <f t="shared" si="24"/>
        <v>0</v>
      </c>
      <c r="U96" s="129">
        <f t="shared" si="25"/>
        <v>0</v>
      </c>
      <c r="V96" s="129">
        <f t="shared" si="26"/>
        <v>0</v>
      </c>
      <c r="W96" s="129"/>
      <c r="X96" s="130"/>
      <c r="Y96" s="131">
        <f t="shared" si="29"/>
        <v>0</v>
      </c>
      <c r="Z96" s="132"/>
      <c r="AA96" s="132"/>
      <c r="AB96" s="132"/>
      <c r="AC96" s="132"/>
      <c r="AD96" s="131">
        <f t="shared" si="17"/>
        <v>0</v>
      </c>
      <c r="AE96" s="131"/>
      <c r="AF96" s="133"/>
      <c r="AG96" s="105"/>
      <c r="AH96" s="106" t="str">
        <f t="shared" si="18"/>
        <v xml:space="preserve"> </v>
      </c>
      <c r="AI96" s="106" t="str">
        <f t="shared" si="19"/>
        <v xml:space="preserve"> </v>
      </c>
      <c r="AJ96" s="107" t="str">
        <f>IF('Fiche d''informations'!H117&gt;0,'Fiche d''informations'!H117,"")</f>
        <v/>
      </c>
      <c r="AK96" s="107" t="str">
        <f>IF('Fiche d''informations'!I117&gt;0,'Fiche d''informations'!I117,"")</f>
        <v/>
      </c>
      <c r="AL96" s="107" t="str">
        <f>IF('Fiche d''informations'!J117&gt;0,'Fiche d''informations'!J117,"")</f>
        <v/>
      </c>
      <c r="AM96" s="107" t="str">
        <f>IF('Fiche d''informations'!K117&gt;0,'Fiche d''informations'!K117,"")</f>
        <v/>
      </c>
    </row>
    <row r="97" spans="1:39" ht="17.25" customHeight="1" x14ac:dyDescent="0.2">
      <c r="A97" s="108">
        <v>0</v>
      </c>
      <c r="B97" s="109" t="s">
        <v>80</v>
      </c>
      <c r="C97" s="110">
        <v>0</v>
      </c>
      <c r="D97" s="110">
        <v>0</v>
      </c>
      <c r="E97" s="110">
        <v>0</v>
      </c>
      <c r="F97" s="111"/>
      <c r="G97" s="112"/>
      <c r="H97" s="111"/>
      <c r="I97" s="111"/>
      <c r="J97" s="112"/>
      <c r="K97" s="113"/>
      <c r="L97" s="113"/>
      <c r="M97" s="114">
        <f>C97*$C$3-(IF(MID(A97,1,3)="sal",(-C97*'Fiche d''informations'!$F$15)+(C97*$C$3),0)+(IF(MID(A97,1,3)="inv",(-C97*$H$3)+(C97*$C$3),0)))</f>
        <v>0</v>
      </c>
      <c r="N97" s="114">
        <f t="shared" si="20"/>
        <v>0</v>
      </c>
      <c r="O97" s="114">
        <f t="shared" si="21"/>
        <v>0</v>
      </c>
      <c r="P97" s="114">
        <f t="shared" si="22"/>
        <v>0</v>
      </c>
      <c r="Q97" s="114">
        <f t="shared" si="23"/>
        <v>0</v>
      </c>
      <c r="R97" s="114">
        <f t="shared" si="27"/>
        <v>0</v>
      </c>
      <c r="S97" s="114">
        <f t="shared" si="28"/>
        <v>0</v>
      </c>
      <c r="T97" s="114">
        <f t="shared" si="24"/>
        <v>0</v>
      </c>
      <c r="U97" s="114">
        <f t="shared" si="25"/>
        <v>0</v>
      </c>
      <c r="V97" s="114">
        <f t="shared" si="26"/>
        <v>0</v>
      </c>
      <c r="W97" s="114"/>
      <c r="X97" s="115"/>
      <c r="Y97" s="116">
        <f t="shared" si="29"/>
        <v>0</v>
      </c>
      <c r="Z97" s="117"/>
      <c r="AA97" s="117"/>
      <c r="AB97" s="117"/>
      <c r="AC97" s="117"/>
      <c r="AD97" s="116">
        <f t="shared" si="17"/>
        <v>0</v>
      </c>
      <c r="AE97" s="116"/>
      <c r="AF97" s="118"/>
      <c r="AG97" s="135"/>
      <c r="AH97" s="136" t="str">
        <f t="shared" si="18"/>
        <v xml:space="preserve"> </v>
      </c>
      <c r="AI97" s="136" t="str">
        <f t="shared" si="19"/>
        <v xml:space="preserve"> </v>
      </c>
      <c r="AJ97" s="137" t="str">
        <f>IF('Fiche d''informations'!H118&gt;0,'Fiche d''informations'!H118,"")</f>
        <v/>
      </c>
      <c r="AK97" s="137" t="str">
        <f>IF('Fiche d''informations'!I118&gt;0,'Fiche d''informations'!I118,"")</f>
        <v/>
      </c>
      <c r="AL97" s="137" t="str">
        <f>IF('Fiche d''informations'!J118&gt;0,'Fiche d''informations'!J118,"")</f>
        <v/>
      </c>
      <c r="AM97" s="137" t="str">
        <f>IF('Fiche d''informations'!K118&gt;0,'Fiche d''informations'!K118,"")</f>
        <v/>
      </c>
    </row>
    <row r="98" spans="1:39" ht="17.25" customHeight="1" x14ac:dyDescent="0.2">
      <c r="A98" s="123">
        <v>0</v>
      </c>
      <c r="B98" s="124" t="s">
        <v>80</v>
      </c>
      <c r="C98" s="125">
        <v>0</v>
      </c>
      <c r="D98" s="125">
        <v>0</v>
      </c>
      <c r="E98" s="125">
        <v>0</v>
      </c>
      <c r="F98" s="126"/>
      <c r="G98" s="127"/>
      <c r="H98" s="126"/>
      <c r="I98" s="126"/>
      <c r="J98" s="127"/>
      <c r="K98" s="128"/>
      <c r="L98" s="128"/>
      <c r="M98" s="129">
        <f>C98*$C$3-(IF(MID(A98,1,3)="sal",(-C98*'Fiche d''informations'!$F$15)+(C98*$C$3),0)+(IF(MID(A98,1,3)="inv",(-C98*$H$3)+(C98*$C$3),0)))</f>
        <v>0</v>
      </c>
      <c r="N98" s="129">
        <f t="shared" si="20"/>
        <v>0</v>
      </c>
      <c r="O98" s="129">
        <f t="shared" si="21"/>
        <v>0</v>
      </c>
      <c r="P98" s="129">
        <f t="shared" si="22"/>
        <v>0</v>
      </c>
      <c r="Q98" s="129">
        <f t="shared" si="23"/>
        <v>0</v>
      </c>
      <c r="R98" s="129">
        <f t="shared" si="27"/>
        <v>0</v>
      </c>
      <c r="S98" s="129">
        <f t="shared" si="28"/>
        <v>0</v>
      </c>
      <c r="T98" s="129">
        <f t="shared" si="24"/>
        <v>0</v>
      </c>
      <c r="U98" s="129">
        <f t="shared" si="25"/>
        <v>0</v>
      </c>
      <c r="V98" s="129">
        <f t="shared" si="26"/>
        <v>0</v>
      </c>
      <c r="W98" s="129"/>
      <c r="X98" s="130"/>
      <c r="Y98" s="131">
        <f t="shared" si="29"/>
        <v>0</v>
      </c>
      <c r="Z98" s="132"/>
      <c r="AA98" s="132"/>
      <c r="AB98" s="132"/>
      <c r="AC98" s="132"/>
      <c r="AD98" s="131">
        <f t="shared" si="17"/>
        <v>0</v>
      </c>
      <c r="AE98" s="131"/>
      <c r="AF98" s="133"/>
      <c r="AG98" s="105"/>
      <c r="AH98" s="106" t="str">
        <f t="shared" si="18"/>
        <v xml:space="preserve"> </v>
      </c>
      <c r="AI98" s="106" t="str">
        <f t="shared" si="19"/>
        <v xml:space="preserve"> </v>
      </c>
      <c r="AJ98" s="107" t="str">
        <f>IF('Fiche d''informations'!H119&gt;0,'Fiche d''informations'!H119,"")</f>
        <v/>
      </c>
      <c r="AK98" s="107" t="str">
        <f>IF('Fiche d''informations'!I119&gt;0,'Fiche d''informations'!I119,"")</f>
        <v/>
      </c>
      <c r="AL98" s="107" t="str">
        <f>IF('Fiche d''informations'!J119&gt;0,'Fiche d''informations'!J119,"")</f>
        <v/>
      </c>
      <c r="AM98" s="107" t="str">
        <f>IF('Fiche d''informations'!K119&gt;0,'Fiche d''informations'!K119,"")</f>
        <v/>
      </c>
    </row>
    <row r="99" spans="1:39" ht="17.25" customHeight="1" x14ac:dyDescent="0.2">
      <c r="A99" s="108">
        <v>0</v>
      </c>
      <c r="B99" s="109" t="s">
        <v>80</v>
      </c>
      <c r="C99" s="110">
        <v>0</v>
      </c>
      <c r="D99" s="110">
        <v>0</v>
      </c>
      <c r="E99" s="110">
        <v>0</v>
      </c>
      <c r="F99" s="111"/>
      <c r="G99" s="112"/>
      <c r="H99" s="111"/>
      <c r="I99" s="111"/>
      <c r="J99" s="112"/>
      <c r="K99" s="113"/>
      <c r="L99" s="113"/>
      <c r="M99" s="114">
        <f>C99*$C$3-(IF(MID(A99,1,3)="sal",(-C99*'Fiche d''informations'!$F$15)+(C99*$C$3),0)+(IF(MID(A99,1,3)="inv",(-C99*$H$3)+(C99*$C$3),0)))</f>
        <v>0</v>
      </c>
      <c r="N99" s="114">
        <f t="shared" si="20"/>
        <v>0</v>
      </c>
      <c r="O99" s="114">
        <f t="shared" si="21"/>
        <v>0</v>
      </c>
      <c r="P99" s="114">
        <f t="shared" si="22"/>
        <v>0</v>
      </c>
      <c r="Q99" s="114">
        <f t="shared" si="23"/>
        <v>0</v>
      </c>
      <c r="R99" s="114">
        <f t="shared" si="27"/>
        <v>0</v>
      </c>
      <c r="S99" s="114">
        <f t="shared" si="28"/>
        <v>0</v>
      </c>
      <c r="T99" s="114">
        <f t="shared" si="24"/>
        <v>0</v>
      </c>
      <c r="U99" s="114">
        <f t="shared" si="25"/>
        <v>0</v>
      </c>
      <c r="V99" s="114">
        <f t="shared" si="26"/>
        <v>0</v>
      </c>
      <c r="W99" s="114"/>
      <c r="X99" s="115"/>
      <c r="Y99" s="116">
        <f t="shared" si="29"/>
        <v>0</v>
      </c>
      <c r="Z99" s="117"/>
      <c r="AA99" s="117"/>
      <c r="AB99" s="117"/>
      <c r="AC99" s="117"/>
      <c r="AD99" s="116">
        <f t="shared" si="17"/>
        <v>0</v>
      </c>
      <c r="AE99" s="116"/>
      <c r="AF99" s="118"/>
      <c r="AG99" s="135"/>
      <c r="AH99" s="136" t="str">
        <f t="shared" si="18"/>
        <v xml:space="preserve"> </v>
      </c>
      <c r="AI99" s="136" t="str">
        <f t="shared" si="19"/>
        <v xml:space="preserve"> </v>
      </c>
      <c r="AJ99" s="137" t="str">
        <f>IF('Fiche d''informations'!H120&gt;0,'Fiche d''informations'!H120,"")</f>
        <v/>
      </c>
      <c r="AK99" s="137" t="str">
        <f>IF('Fiche d''informations'!I120&gt;0,'Fiche d''informations'!I120,"")</f>
        <v/>
      </c>
      <c r="AL99" s="137" t="str">
        <f>IF('Fiche d''informations'!J120&gt;0,'Fiche d''informations'!J120,"")</f>
        <v/>
      </c>
      <c r="AM99" s="137" t="str">
        <f>IF('Fiche d''informations'!K120&gt;0,'Fiche d''informations'!K120,"")</f>
        <v/>
      </c>
    </row>
    <row r="100" spans="1:39" ht="17.25" customHeight="1" x14ac:dyDescent="0.2">
      <c r="A100" s="123">
        <v>0</v>
      </c>
      <c r="B100" s="124" t="s">
        <v>80</v>
      </c>
      <c r="C100" s="125">
        <v>0</v>
      </c>
      <c r="D100" s="125">
        <v>0</v>
      </c>
      <c r="E100" s="125">
        <v>0</v>
      </c>
      <c r="F100" s="126"/>
      <c r="G100" s="127"/>
      <c r="H100" s="126"/>
      <c r="I100" s="126"/>
      <c r="J100" s="127"/>
      <c r="K100" s="128"/>
      <c r="L100" s="128"/>
      <c r="M100" s="129">
        <f>C100*$C$3-(IF(MID(A100,1,3)="sal",(-C100*'Fiche d''informations'!$F$15)+(C100*$C$3),0)+(IF(MID(A100,1,3)="inv",(-C100*$H$3)+(C100*$C$3),0)))</f>
        <v>0</v>
      </c>
      <c r="N100" s="129">
        <f t="shared" si="20"/>
        <v>0</v>
      </c>
      <c r="O100" s="129">
        <f t="shared" si="21"/>
        <v>0</v>
      </c>
      <c r="P100" s="129">
        <f t="shared" si="22"/>
        <v>0</v>
      </c>
      <c r="Q100" s="129">
        <f t="shared" si="23"/>
        <v>0</v>
      </c>
      <c r="R100" s="129">
        <f t="shared" si="27"/>
        <v>0</v>
      </c>
      <c r="S100" s="129">
        <f t="shared" si="28"/>
        <v>0</v>
      </c>
      <c r="T100" s="129">
        <f t="shared" si="24"/>
        <v>0</v>
      </c>
      <c r="U100" s="129">
        <f t="shared" si="25"/>
        <v>0</v>
      </c>
      <c r="V100" s="129">
        <f t="shared" si="26"/>
        <v>0</v>
      </c>
      <c r="W100" s="129"/>
      <c r="X100" s="130"/>
      <c r="Y100" s="131">
        <f t="shared" si="29"/>
        <v>0</v>
      </c>
      <c r="Z100" s="132"/>
      <c r="AA100" s="132"/>
      <c r="AB100" s="132"/>
      <c r="AC100" s="132"/>
      <c r="AD100" s="131">
        <f t="shared" ref="AD100:AD131" si="30">AC100+Y100-Z100-AA100-AB100</f>
        <v>0</v>
      </c>
      <c r="AE100" s="131"/>
      <c r="AF100" s="133"/>
      <c r="AG100" s="105"/>
      <c r="AH100" s="106" t="str">
        <f t="shared" ref="AH100:AH131" si="31">IF(AJ100=""," ","sous")</f>
        <v xml:space="preserve"> </v>
      </c>
      <c r="AI100" s="106" t="str">
        <f t="shared" ref="AI100:AI131" si="32">IF(AJ100=""," ","de")</f>
        <v xml:space="preserve"> </v>
      </c>
      <c r="AJ100" s="107" t="str">
        <f>IF('Fiche d''informations'!H121&gt;0,'Fiche d''informations'!H121,"")</f>
        <v/>
      </c>
      <c r="AK100" s="107" t="str">
        <f>IF('Fiche d''informations'!I121&gt;0,'Fiche d''informations'!I121,"")</f>
        <v/>
      </c>
      <c r="AL100" s="107" t="str">
        <f>IF('Fiche d''informations'!J121&gt;0,'Fiche d''informations'!J121,"")</f>
        <v/>
      </c>
      <c r="AM100" s="107" t="str">
        <f>IF('Fiche d''informations'!K121&gt;0,'Fiche d''informations'!K121,"")</f>
        <v/>
      </c>
    </row>
    <row r="101" spans="1:39" ht="17.25" customHeight="1" x14ac:dyDescent="0.2">
      <c r="A101" s="108">
        <v>0</v>
      </c>
      <c r="B101" s="109" t="s">
        <v>80</v>
      </c>
      <c r="C101" s="110">
        <v>0</v>
      </c>
      <c r="D101" s="110">
        <v>0</v>
      </c>
      <c r="E101" s="110">
        <v>0</v>
      </c>
      <c r="F101" s="111"/>
      <c r="G101" s="112"/>
      <c r="H101" s="111"/>
      <c r="I101" s="111"/>
      <c r="J101" s="112"/>
      <c r="K101" s="113"/>
      <c r="L101" s="113"/>
      <c r="M101" s="114">
        <f>C101*$C$3-(IF(MID(A101,1,3)="sal",(-C101*'Fiche d''informations'!$F$15)+(C101*$C$3),0)+(IF(MID(A101,1,3)="inv",(-C101*$H$3)+(C101*$C$3),0)))</f>
        <v>0</v>
      </c>
      <c r="N101" s="114">
        <f t="shared" si="20"/>
        <v>0</v>
      </c>
      <c r="O101" s="114">
        <f t="shared" si="21"/>
        <v>0</v>
      </c>
      <c r="P101" s="114">
        <f t="shared" si="22"/>
        <v>0</v>
      </c>
      <c r="Q101" s="114">
        <f t="shared" si="23"/>
        <v>0</v>
      </c>
      <c r="R101" s="114">
        <f t="shared" si="27"/>
        <v>0</v>
      </c>
      <c r="S101" s="114">
        <f t="shared" si="28"/>
        <v>0</v>
      </c>
      <c r="T101" s="114">
        <f t="shared" si="24"/>
        <v>0</v>
      </c>
      <c r="U101" s="114">
        <f t="shared" si="25"/>
        <v>0</v>
      </c>
      <c r="V101" s="114">
        <f t="shared" si="26"/>
        <v>0</v>
      </c>
      <c r="W101" s="114"/>
      <c r="X101" s="115"/>
      <c r="Y101" s="116">
        <f t="shared" si="29"/>
        <v>0</v>
      </c>
      <c r="Z101" s="117"/>
      <c r="AA101" s="117"/>
      <c r="AB101" s="117"/>
      <c r="AC101" s="117"/>
      <c r="AD101" s="116">
        <f t="shared" si="30"/>
        <v>0</v>
      </c>
      <c r="AE101" s="116"/>
      <c r="AF101" s="118"/>
      <c r="AG101" s="135"/>
      <c r="AH101" s="136" t="str">
        <f t="shared" si="31"/>
        <v xml:space="preserve"> </v>
      </c>
      <c r="AI101" s="136" t="str">
        <f t="shared" si="32"/>
        <v xml:space="preserve"> </v>
      </c>
      <c r="AJ101" s="137" t="str">
        <f>IF('Fiche d''informations'!H122&gt;0,'Fiche d''informations'!H122,"")</f>
        <v/>
      </c>
      <c r="AK101" s="137" t="str">
        <f>IF('Fiche d''informations'!I122&gt;0,'Fiche d''informations'!I122,"")</f>
        <v/>
      </c>
      <c r="AL101" s="137" t="str">
        <f>IF('Fiche d''informations'!J122&gt;0,'Fiche d''informations'!J122,"")</f>
        <v/>
      </c>
      <c r="AM101" s="137" t="str">
        <f>IF('Fiche d''informations'!K122&gt;0,'Fiche d''informations'!K122,"")</f>
        <v/>
      </c>
    </row>
    <row r="102" spans="1:39" ht="17.25" customHeight="1" x14ac:dyDescent="0.2">
      <c r="A102" s="123">
        <v>0</v>
      </c>
      <c r="B102" s="124" t="s">
        <v>80</v>
      </c>
      <c r="C102" s="125">
        <v>0</v>
      </c>
      <c r="D102" s="125">
        <v>0</v>
      </c>
      <c r="E102" s="125">
        <v>0</v>
      </c>
      <c r="F102" s="126"/>
      <c r="G102" s="127"/>
      <c r="H102" s="126"/>
      <c r="I102" s="126"/>
      <c r="J102" s="127"/>
      <c r="K102" s="128"/>
      <c r="L102" s="128"/>
      <c r="M102" s="129">
        <f>C102*$C$3-(IF(MID(A102,1,3)="sal",(-C102*'Fiche d''informations'!$F$15)+(C102*$C$3),0)+(IF(MID(A102,1,3)="inv",(-C102*$H$3)+(C102*$C$3),0)))</f>
        <v>0</v>
      </c>
      <c r="N102" s="129">
        <f t="shared" si="20"/>
        <v>0</v>
      </c>
      <c r="O102" s="129">
        <f t="shared" si="21"/>
        <v>0</v>
      </c>
      <c r="P102" s="129">
        <f t="shared" si="22"/>
        <v>0</v>
      </c>
      <c r="Q102" s="129">
        <f t="shared" si="23"/>
        <v>0</v>
      </c>
      <c r="R102" s="129">
        <f t="shared" si="27"/>
        <v>0</v>
      </c>
      <c r="S102" s="129">
        <f t="shared" si="28"/>
        <v>0</v>
      </c>
      <c r="T102" s="129">
        <f t="shared" si="24"/>
        <v>0</v>
      </c>
      <c r="U102" s="129">
        <f t="shared" si="25"/>
        <v>0</v>
      </c>
      <c r="V102" s="129">
        <f t="shared" si="26"/>
        <v>0</v>
      </c>
      <c r="W102" s="129"/>
      <c r="X102" s="130"/>
      <c r="Y102" s="131">
        <f t="shared" si="29"/>
        <v>0</v>
      </c>
      <c r="Z102" s="132"/>
      <c r="AA102" s="132"/>
      <c r="AB102" s="132"/>
      <c r="AC102" s="132"/>
      <c r="AD102" s="131">
        <f t="shared" si="30"/>
        <v>0</v>
      </c>
      <c r="AE102" s="131"/>
      <c r="AF102" s="133"/>
      <c r="AG102" s="105"/>
      <c r="AH102" s="106" t="str">
        <f t="shared" si="31"/>
        <v xml:space="preserve"> </v>
      </c>
      <c r="AI102" s="106" t="str">
        <f t="shared" si="32"/>
        <v xml:space="preserve"> </v>
      </c>
      <c r="AJ102" s="107" t="str">
        <f>IF('Fiche d''informations'!H123&gt;0,'Fiche d''informations'!H123,"")</f>
        <v/>
      </c>
      <c r="AK102" s="107" t="str">
        <f>IF('Fiche d''informations'!I123&gt;0,'Fiche d''informations'!I123,"")</f>
        <v/>
      </c>
      <c r="AL102" s="107" t="str">
        <f>IF('Fiche d''informations'!J123&gt;0,'Fiche d''informations'!J123,"")</f>
        <v/>
      </c>
      <c r="AM102" s="107" t="str">
        <f>IF('Fiche d''informations'!K123&gt;0,'Fiche d''informations'!K123,"")</f>
        <v/>
      </c>
    </row>
    <row r="103" spans="1:39" ht="17.25" customHeight="1" x14ac:dyDescent="0.2">
      <c r="A103" s="108">
        <v>0</v>
      </c>
      <c r="B103" s="109" t="s">
        <v>80</v>
      </c>
      <c r="C103" s="110">
        <v>0</v>
      </c>
      <c r="D103" s="110">
        <v>0</v>
      </c>
      <c r="E103" s="110">
        <v>0</v>
      </c>
      <c r="F103" s="111"/>
      <c r="G103" s="112"/>
      <c r="H103" s="111"/>
      <c r="I103" s="111"/>
      <c r="J103" s="112"/>
      <c r="K103" s="113"/>
      <c r="L103" s="113"/>
      <c r="M103" s="114">
        <f>C103*$C$3-(IF(MID(A103,1,3)="sal",(-C103*'Fiche d''informations'!$F$15)+(C103*$C$3),0)+(IF(MID(A103,1,3)="inv",(-C103*$H$3)+(C103*$C$3),0)))</f>
        <v>0</v>
      </c>
      <c r="N103" s="114">
        <f t="shared" si="20"/>
        <v>0</v>
      </c>
      <c r="O103" s="114">
        <f t="shared" si="21"/>
        <v>0</v>
      </c>
      <c r="P103" s="114">
        <f t="shared" si="22"/>
        <v>0</v>
      </c>
      <c r="Q103" s="114">
        <f t="shared" si="23"/>
        <v>0</v>
      </c>
      <c r="R103" s="114">
        <f t="shared" si="27"/>
        <v>0</v>
      </c>
      <c r="S103" s="114">
        <f t="shared" si="28"/>
        <v>0</v>
      </c>
      <c r="T103" s="114">
        <f t="shared" si="24"/>
        <v>0</v>
      </c>
      <c r="U103" s="114">
        <f t="shared" si="25"/>
        <v>0</v>
      </c>
      <c r="V103" s="114">
        <f t="shared" si="26"/>
        <v>0</v>
      </c>
      <c r="W103" s="114"/>
      <c r="X103" s="115"/>
      <c r="Y103" s="116">
        <f t="shared" si="29"/>
        <v>0</v>
      </c>
      <c r="Z103" s="117"/>
      <c r="AA103" s="117"/>
      <c r="AB103" s="117"/>
      <c r="AC103" s="117"/>
      <c r="AD103" s="116">
        <f t="shared" si="30"/>
        <v>0</v>
      </c>
      <c r="AE103" s="116"/>
      <c r="AF103" s="118"/>
      <c r="AG103" s="135"/>
      <c r="AH103" s="136" t="str">
        <f t="shared" si="31"/>
        <v xml:space="preserve"> </v>
      </c>
      <c r="AI103" s="136" t="str">
        <f t="shared" si="32"/>
        <v xml:space="preserve"> </v>
      </c>
      <c r="AJ103" s="137" t="str">
        <f>IF('Fiche d''informations'!H124&gt;0,'Fiche d''informations'!H124,"")</f>
        <v/>
      </c>
      <c r="AK103" s="137" t="str">
        <f>IF('Fiche d''informations'!I124&gt;0,'Fiche d''informations'!I124,"")</f>
        <v/>
      </c>
      <c r="AL103" s="137" t="str">
        <f>IF('Fiche d''informations'!J124&gt;0,'Fiche d''informations'!J124,"")</f>
        <v/>
      </c>
      <c r="AM103" s="137" t="str">
        <f>IF('Fiche d''informations'!K124&gt;0,'Fiche d''informations'!K124,"")</f>
        <v/>
      </c>
    </row>
    <row r="104" spans="1:39" ht="17.25" customHeight="1" x14ac:dyDescent="0.2">
      <c r="A104" s="123">
        <v>0</v>
      </c>
      <c r="B104" s="124" t="s">
        <v>80</v>
      </c>
      <c r="C104" s="125">
        <v>0</v>
      </c>
      <c r="D104" s="125">
        <v>0</v>
      </c>
      <c r="E104" s="125">
        <v>0</v>
      </c>
      <c r="F104" s="126"/>
      <c r="G104" s="127"/>
      <c r="H104" s="126"/>
      <c r="I104" s="126"/>
      <c r="J104" s="127"/>
      <c r="K104" s="128"/>
      <c r="L104" s="128"/>
      <c r="M104" s="129">
        <f>C104*$C$3-(IF(MID(A104,1,3)="sal",(-C104*'Fiche d''informations'!$F$15)+(C104*$C$3),0)+(IF(MID(A104,1,3)="inv",(-C104*$H$3)+(C104*$C$3),0)))</f>
        <v>0</v>
      </c>
      <c r="N104" s="129">
        <f t="shared" si="20"/>
        <v>0</v>
      </c>
      <c r="O104" s="129">
        <f t="shared" si="21"/>
        <v>0</v>
      </c>
      <c r="P104" s="129">
        <f t="shared" si="22"/>
        <v>0</v>
      </c>
      <c r="Q104" s="129">
        <f t="shared" si="23"/>
        <v>0</v>
      </c>
      <c r="R104" s="129">
        <f t="shared" si="27"/>
        <v>0</v>
      </c>
      <c r="S104" s="129">
        <f t="shared" si="28"/>
        <v>0</v>
      </c>
      <c r="T104" s="129">
        <f t="shared" si="24"/>
        <v>0</v>
      </c>
      <c r="U104" s="129">
        <f t="shared" si="25"/>
        <v>0</v>
      </c>
      <c r="V104" s="129">
        <f t="shared" si="26"/>
        <v>0</v>
      </c>
      <c r="W104" s="129"/>
      <c r="X104" s="130"/>
      <c r="Y104" s="131">
        <f t="shared" si="29"/>
        <v>0</v>
      </c>
      <c r="Z104" s="132"/>
      <c r="AA104" s="132"/>
      <c r="AB104" s="132"/>
      <c r="AC104" s="132"/>
      <c r="AD104" s="131">
        <f t="shared" si="30"/>
        <v>0</v>
      </c>
      <c r="AE104" s="131"/>
      <c r="AF104" s="133"/>
      <c r="AG104" s="105"/>
      <c r="AH104" s="106" t="str">
        <f t="shared" si="31"/>
        <v xml:space="preserve"> </v>
      </c>
      <c r="AI104" s="106" t="str">
        <f t="shared" si="32"/>
        <v xml:space="preserve"> </v>
      </c>
      <c r="AJ104" s="107" t="str">
        <f>IF('Fiche d''informations'!H125&gt;0,'Fiche d''informations'!H125,"")</f>
        <v/>
      </c>
      <c r="AK104" s="107" t="str">
        <f>IF('Fiche d''informations'!I125&gt;0,'Fiche d''informations'!I125,"")</f>
        <v/>
      </c>
      <c r="AL104" s="107" t="str">
        <f>IF('Fiche d''informations'!J125&gt;0,'Fiche d''informations'!J125,"")</f>
        <v/>
      </c>
      <c r="AM104" s="107" t="str">
        <f>IF('Fiche d''informations'!K125&gt;0,'Fiche d''informations'!K125,"")</f>
        <v/>
      </c>
    </row>
    <row r="105" spans="1:39" ht="17.25" customHeight="1" x14ac:dyDescent="0.2">
      <c r="A105" s="108">
        <v>0</v>
      </c>
      <c r="B105" s="109" t="s">
        <v>80</v>
      </c>
      <c r="C105" s="110">
        <v>0</v>
      </c>
      <c r="D105" s="110">
        <v>0</v>
      </c>
      <c r="E105" s="110">
        <v>0</v>
      </c>
      <c r="F105" s="111"/>
      <c r="G105" s="112"/>
      <c r="H105" s="111"/>
      <c r="I105" s="111"/>
      <c r="J105" s="112"/>
      <c r="K105" s="113"/>
      <c r="L105" s="113"/>
      <c r="M105" s="114">
        <f>C105*$C$3-(IF(MID(A105,1,3)="sal",(-C105*'Fiche d''informations'!$F$15)+(C105*$C$3),0)+(IF(MID(A105,1,3)="inv",(-C105*$H$3)+(C105*$C$3),0)))</f>
        <v>0</v>
      </c>
      <c r="N105" s="114">
        <f t="shared" si="20"/>
        <v>0</v>
      </c>
      <c r="O105" s="114">
        <f t="shared" si="21"/>
        <v>0</v>
      </c>
      <c r="P105" s="114">
        <f t="shared" si="22"/>
        <v>0</v>
      </c>
      <c r="Q105" s="114">
        <f t="shared" si="23"/>
        <v>0</v>
      </c>
      <c r="R105" s="114">
        <f t="shared" si="27"/>
        <v>0</v>
      </c>
      <c r="S105" s="114">
        <f t="shared" si="28"/>
        <v>0</v>
      </c>
      <c r="T105" s="114">
        <f t="shared" si="24"/>
        <v>0</v>
      </c>
      <c r="U105" s="114">
        <f t="shared" si="25"/>
        <v>0</v>
      </c>
      <c r="V105" s="114">
        <f t="shared" si="26"/>
        <v>0</v>
      </c>
      <c r="W105" s="114"/>
      <c r="X105" s="115"/>
      <c r="Y105" s="116">
        <f t="shared" si="29"/>
        <v>0</v>
      </c>
      <c r="Z105" s="117"/>
      <c r="AA105" s="117"/>
      <c r="AB105" s="117"/>
      <c r="AC105" s="117"/>
      <c r="AD105" s="116">
        <f t="shared" si="30"/>
        <v>0</v>
      </c>
      <c r="AE105" s="116"/>
      <c r="AF105" s="118"/>
      <c r="AG105" s="135"/>
      <c r="AH105" s="136" t="str">
        <f t="shared" si="31"/>
        <v xml:space="preserve"> </v>
      </c>
      <c r="AI105" s="136" t="str">
        <f t="shared" si="32"/>
        <v xml:space="preserve"> </v>
      </c>
      <c r="AJ105" s="137" t="str">
        <f>IF('Fiche d''informations'!H126&gt;0,'Fiche d''informations'!H126,"")</f>
        <v/>
      </c>
      <c r="AK105" s="137" t="str">
        <f>IF('Fiche d''informations'!I126&gt;0,'Fiche d''informations'!I126,"")</f>
        <v/>
      </c>
      <c r="AL105" s="137" t="str">
        <f>IF('Fiche d''informations'!J126&gt;0,'Fiche d''informations'!J126,"")</f>
        <v/>
      </c>
      <c r="AM105" s="137" t="str">
        <f>IF('Fiche d''informations'!K126&gt;0,'Fiche d''informations'!K126,"")</f>
        <v/>
      </c>
    </row>
    <row r="106" spans="1:39" ht="17.25" customHeight="1" x14ac:dyDescent="0.2">
      <c r="A106" s="123">
        <v>0</v>
      </c>
      <c r="B106" s="124" t="s">
        <v>80</v>
      </c>
      <c r="C106" s="125">
        <v>0</v>
      </c>
      <c r="D106" s="125">
        <v>0</v>
      </c>
      <c r="E106" s="125">
        <v>0</v>
      </c>
      <c r="F106" s="126"/>
      <c r="G106" s="127"/>
      <c r="H106" s="126"/>
      <c r="I106" s="126"/>
      <c r="J106" s="127"/>
      <c r="K106" s="128"/>
      <c r="L106" s="128"/>
      <c r="M106" s="129">
        <f>C106*$C$3-(IF(MID(A106,1,3)="sal",(-C106*'Fiche d''informations'!$F$15)+(C106*$C$3),0)+(IF(MID(A106,1,3)="inv",(-C106*$H$3)+(C106*$C$3),0)))</f>
        <v>0</v>
      </c>
      <c r="N106" s="129">
        <f t="shared" si="20"/>
        <v>0</v>
      </c>
      <c r="O106" s="129">
        <f t="shared" si="21"/>
        <v>0</v>
      </c>
      <c r="P106" s="129">
        <f t="shared" si="22"/>
        <v>0</v>
      </c>
      <c r="Q106" s="129">
        <f t="shared" si="23"/>
        <v>0</v>
      </c>
      <c r="R106" s="129">
        <f t="shared" si="27"/>
        <v>0</v>
      </c>
      <c r="S106" s="129">
        <f t="shared" si="28"/>
        <v>0</v>
      </c>
      <c r="T106" s="129">
        <f t="shared" si="24"/>
        <v>0</v>
      </c>
      <c r="U106" s="129">
        <f t="shared" si="25"/>
        <v>0</v>
      </c>
      <c r="V106" s="129">
        <f t="shared" si="26"/>
        <v>0</v>
      </c>
      <c r="W106" s="129"/>
      <c r="X106" s="130"/>
      <c r="Y106" s="131">
        <f t="shared" si="29"/>
        <v>0</v>
      </c>
      <c r="Z106" s="132"/>
      <c r="AA106" s="132"/>
      <c r="AB106" s="132"/>
      <c r="AC106" s="132"/>
      <c r="AD106" s="131">
        <f t="shared" si="30"/>
        <v>0</v>
      </c>
      <c r="AE106" s="131"/>
      <c r="AF106" s="133"/>
      <c r="AG106" s="105"/>
      <c r="AH106" s="106" t="str">
        <f t="shared" si="31"/>
        <v xml:space="preserve"> </v>
      </c>
      <c r="AI106" s="106" t="str">
        <f t="shared" si="32"/>
        <v xml:space="preserve"> </v>
      </c>
      <c r="AJ106" s="107" t="str">
        <f>IF('Fiche d''informations'!H127&gt;0,'Fiche d''informations'!H127,"")</f>
        <v/>
      </c>
      <c r="AK106" s="107" t="str">
        <f>IF('Fiche d''informations'!I127&gt;0,'Fiche d''informations'!I127,"")</f>
        <v/>
      </c>
      <c r="AL106" s="107" t="str">
        <f>IF('Fiche d''informations'!J127&gt;0,'Fiche d''informations'!J127,"")</f>
        <v/>
      </c>
      <c r="AM106" s="107" t="str">
        <f>IF('Fiche d''informations'!K127&gt;0,'Fiche d''informations'!K127,"")</f>
        <v/>
      </c>
    </row>
    <row r="107" spans="1:39" ht="17.25" customHeight="1" x14ac:dyDescent="0.2">
      <c r="A107" s="108">
        <v>0</v>
      </c>
      <c r="B107" s="109" t="s">
        <v>80</v>
      </c>
      <c r="C107" s="110">
        <v>0</v>
      </c>
      <c r="D107" s="110">
        <v>0</v>
      </c>
      <c r="E107" s="110">
        <v>0</v>
      </c>
      <c r="F107" s="111"/>
      <c r="G107" s="112"/>
      <c r="H107" s="111"/>
      <c r="I107" s="111"/>
      <c r="J107" s="112"/>
      <c r="K107" s="113"/>
      <c r="L107" s="113"/>
      <c r="M107" s="114">
        <f>C107*$C$3-(IF(MID(A107,1,3)="sal",(-C107*'Fiche d''informations'!$F$15)+(C107*$C$3),0)+(IF(MID(A107,1,3)="inv",(-C107*$H$3)+(C107*$C$3),0)))</f>
        <v>0</v>
      </c>
      <c r="N107" s="114">
        <f t="shared" si="20"/>
        <v>0</v>
      </c>
      <c r="O107" s="114">
        <f t="shared" si="21"/>
        <v>0</v>
      </c>
      <c r="P107" s="114">
        <f t="shared" si="22"/>
        <v>0</v>
      </c>
      <c r="Q107" s="114">
        <f t="shared" si="23"/>
        <v>0</v>
      </c>
      <c r="R107" s="114">
        <f t="shared" si="27"/>
        <v>0</v>
      </c>
      <c r="S107" s="114">
        <f t="shared" si="28"/>
        <v>0</v>
      </c>
      <c r="T107" s="114">
        <f t="shared" si="24"/>
        <v>0</v>
      </c>
      <c r="U107" s="114">
        <f t="shared" si="25"/>
        <v>0</v>
      </c>
      <c r="V107" s="114">
        <f t="shared" si="26"/>
        <v>0</v>
      </c>
      <c r="W107" s="114"/>
      <c r="X107" s="115"/>
      <c r="Y107" s="116">
        <f t="shared" si="29"/>
        <v>0</v>
      </c>
      <c r="Z107" s="117"/>
      <c r="AA107" s="117"/>
      <c r="AB107" s="117"/>
      <c r="AC107" s="117"/>
      <c r="AD107" s="116">
        <f t="shared" si="30"/>
        <v>0</v>
      </c>
      <c r="AE107" s="116"/>
      <c r="AF107" s="118"/>
      <c r="AG107" s="135"/>
      <c r="AH107" s="136" t="str">
        <f t="shared" si="31"/>
        <v xml:space="preserve"> </v>
      </c>
      <c r="AI107" s="136" t="str">
        <f t="shared" si="32"/>
        <v xml:space="preserve"> </v>
      </c>
      <c r="AJ107" s="137" t="str">
        <f>IF('Fiche d''informations'!H128&gt;0,'Fiche d''informations'!H128,"")</f>
        <v/>
      </c>
      <c r="AK107" s="137" t="str">
        <f>IF('Fiche d''informations'!I128&gt;0,'Fiche d''informations'!I128,"")</f>
        <v/>
      </c>
      <c r="AL107" s="137" t="str">
        <f>IF('Fiche d''informations'!J128&gt;0,'Fiche d''informations'!J128,"")</f>
        <v/>
      </c>
      <c r="AM107" s="137" t="str">
        <f>IF('Fiche d''informations'!K128&gt;0,'Fiche d''informations'!K128,"")</f>
        <v/>
      </c>
    </row>
    <row r="108" spans="1:39" ht="17.25" customHeight="1" x14ac:dyDescent="0.2">
      <c r="A108" s="123">
        <v>0</v>
      </c>
      <c r="B108" s="124" t="s">
        <v>80</v>
      </c>
      <c r="C108" s="125">
        <v>0</v>
      </c>
      <c r="D108" s="125">
        <v>0</v>
      </c>
      <c r="E108" s="125">
        <v>0</v>
      </c>
      <c r="F108" s="126"/>
      <c r="G108" s="127"/>
      <c r="H108" s="126"/>
      <c r="I108" s="126"/>
      <c r="J108" s="127"/>
      <c r="K108" s="128"/>
      <c r="L108" s="128"/>
      <c r="M108" s="129">
        <f>C108*$C$3-(IF(MID(A108,1,3)="sal",(-C108*'Fiche d''informations'!$F$15)+(C108*$C$3),0)+(IF(MID(A108,1,3)="inv",(-C108*$H$3)+(C108*$C$3),0)))</f>
        <v>0</v>
      </c>
      <c r="N108" s="129">
        <f t="shared" si="20"/>
        <v>0</v>
      </c>
      <c r="O108" s="129">
        <f t="shared" si="21"/>
        <v>0</v>
      </c>
      <c r="P108" s="129">
        <f t="shared" si="22"/>
        <v>0</v>
      </c>
      <c r="Q108" s="129">
        <f t="shared" si="23"/>
        <v>0</v>
      </c>
      <c r="R108" s="129">
        <f t="shared" si="27"/>
        <v>0</v>
      </c>
      <c r="S108" s="129">
        <f t="shared" si="28"/>
        <v>0</v>
      </c>
      <c r="T108" s="129">
        <f t="shared" si="24"/>
        <v>0</v>
      </c>
      <c r="U108" s="129">
        <f t="shared" si="25"/>
        <v>0</v>
      </c>
      <c r="V108" s="129">
        <f t="shared" si="26"/>
        <v>0</v>
      </c>
      <c r="W108" s="129"/>
      <c r="X108" s="130"/>
      <c r="Y108" s="131">
        <f t="shared" si="29"/>
        <v>0</v>
      </c>
      <c r="Z108" s="132"/>
      <c r="AA108" s="132"/>
      <c r="AB108" s="132"/>
      <c r="AC108" s="132"/>
      <c r="AD108" s="131">
        <f t="shared" si="30"/>
        <v>0</v>
      </c>
      <c r="AE108" s="131"/>
      <c r="AF108" s="133"/>
      <c r="AG108" s="105"/>
      <c r="AH108" s="106" t="str">
        <f t="shared" si="31"/>
        <v xml:space="preserve"> </v>
      </c>
      <c r="AI108" s="106" t="str">
        <f t="shared" si="32"/>
        <v xml:space="preserve"> </v>
      </c>
      <c r="AJ108" s="107" t="str">
        <f>IF('Fiche d''informations'!H129&gt;0,'Fiche d''informations'!H129,"")</f>
        <v/>
      </c>
      <c r="AK108" s="107" t="str">
        <f>IF('Fiche d''informations'!I129&gt;0,'Fiche d''informations'!I129,"")</f>
        <v/>
      </c>
      <c r="AL108" s="107" t="str">
        <f>IF('Fiche d''informations'!J129&gt;0,'Fiche d''informations'!J129,"")</f>
        <v/>
      </c>
      <c r="AM108" s="107" t="str">
        <f>IF('Fiche d''informations'!K129&gt;0,'Fiche d''informations'!K129,"")</f>
        <v/>
      </c>
    </row>
    <row r="109" spans="1:39" ht="17.25" customHeight="1" x14ac:dyDescent="0.2">
      <c r="A109" s="108">
        <v>0</v>
      </c>
      <c r="B109" s="109" t="s">
        <v>80</v>
      </c>
      <c r="C109" s="110">
        <v>0</v>
      </c>
      <c r="D109" s="110">
        <v>0</v>
      </c>
      <c r="E109" s="110">
        <v>0</v>
      </c>
      <c r="F109" s="111"/>
      <c r="G109" s="112"/>
      <c r="H109" s="111"/>
      <c r="I109" s="111"/>
      <c r="J109" s="112"/>
      <c r="K109" s="113"/>
      <c r="L109" s="113"/>
      <c r="M109" s="114">
        <f>C109*$C$3-(IF(MID(A109,1,3)="sal",(-C109*'Fiche d''informations'!$F$15)+(C109*$C$3),0)+(IF(MID(A109,1,3)="inv",(-C109*$H$3)+(C109*$C$3),0)))</f>
        <v>0</v>
      </c>
      <c r="N109" s="114">
        <f t="shared" si="20"/>
        <v>0</v>
      </c>
      <c r="O109" s="114">
        <f t="shared" si="21"/>
        <v>0</v>
      </c>
      <c r="P109" s="114">
        <f t="shared" si="22"/>
        <v>0</v>
      </c>
      <c r="Q109" s="114">
        <f t="shared" si="23"/>
        <v>0</v>
      </c>
      <c r="R109" s="114">
        <f t="shared" si="27"/>
        <v>0</v>
      </c>
      <c r="S109" s="114">
        <f t="shared" si="28"/>
        <v>0</v>
      </c>
      <c r="T109" s="114">
        <f t="shared" si="24"/>
        <v>0</v>
      </c>
      <c r="U109" s="114">
        <f t="shared" si="25"/>
        <v>0</v>
      </c>
      <c r="V109" s="114">
        <f t="shared" si="26"/>
        <v>0</v>
      </c>
      <c r="W109" s="114"/>
      <c r="X109" s="115"/>
      <c r="Y109" s="116">
        <f t="shared" si="29"/>
        <v>0</v>
      </c>
      <c r="Z109" s="117"/>
      <c r="AA109" s="117"/>
      <c r="AB109" s="117"/>
      <c r="AC109" s="117"/>
      <c r="AD109" s="116">
        <f t="shared" si="30"/>
        <v>0</v>
      </c>
      <c r="AE109" s="116"/>
      <c r="AF109" s="118"/>
      <c r="AG109" s="135"/>
      <c r="AH109" s="136" t="str">
        <f t="shared" si="31"/>
        <v xml:space="preserve"> </v>
      </c>
      <c r="AI109" s="136" t="str">
        <f t="shared" si="32"/>
        <v xml:space="preserve"> </v>
      </c>
      <c r="AJ109" s="137" t="str">
        <f>IF('Fiche d''informations'!H130&gt;0,'Fiche d''informations'!H130,"")</f>
        <v/>
      </c>
      <c r="AK109" s="137" t="str">
        <f>IF('Fiche d''informations'!I130&gt;0,'Fiche d''informations'!I130,"")</f>
        <v/>
      </c>
      <c r="AL109" s="137" t="str">
        <f>IF('Fiche d''informations'!J130&gt;0,'Fiche d''informations'!J130,"")</f>
        <v/>
      </c>
      <c r="AM109" s="137" t="str">
        <f>IF('Fiche d''informations'!K130&gt;0,'Fiche d''informations'!K130,"")</f>
        <v/>
      </c>
    </row>
    <row r="110" spans="1:39" ht="17.25" customHeight="1" x14ac:dyDescent="0.2">
      <c r="A110" s="123">
        <v>0</v>
      </c>
      <c r="B110" s="124" t="s">
        <v>80</v>
      </c>
      <c r="C110" s="125">
        <v>0</v>
      </c>
      <c r="D110" s="125">
        <v>0</v>
      </c>
      <c r="E110" s="125">
        <v>0</v>
      </c>
      <c r="F110" s="126"/>
      <c r="G110" s="127"/>
      <c r="H110" s="126"/>
      <c r="I110" s="126"/>
      <c r="J110" s="127"/>
      <c r="K110" s="128"/>
      <c r="L110" s="128"/>
      <c r="M110" s="129">
        <f>C110*$C$3-(IF(MID(A110,1,3)="sal",(-C110*'Fiche d''informations'!$F$15)+(C110*$C$3),0)+(IF(MID(A110,1,3)="inv",(-C110*$H$3)+(C110*$C$3),0)))</f>
        <v>0</v>
      </c>
      <c r="N110" s="129">
        <f t="shared" si="20"/>
        <v>0</v>
      </c>
      <c r="O110" s="129">
        <f t="shared" si="21"/>
        <v>0</v>
      </c>
      <c r="P110" s="129">
        <f t="shared" si="22"/>
        <v>0</v>
      </c>
      <c r="Q110" s="129">
        <f t="shared" si="23"/>
        <v>0</v>
      </c>
      <c r="R110" s="129">
        <f t="shared" si="27"/>
        <v>0</v>
      </c>
      <c r="S110" s="129">
        <f t="shared" si="28"/>
        <v>0</v>
      </c>
      <c r="T110" s="129">
        <f t="shared" si="24"/>
        <v>0</v>
      </c>
      <c r="U110" s="129">
        <f t="shared" si="25"/>
        <v>0</v>
      </c>
      <c r="V110" s="129">
        <f t="shared" si="26"/>
        <v>0</v>
      </c>
      <c r="W110" s="129"/>
      <c r="X110" s="130"/>
      <c r="Y110" s="131">
        <f t="shared" si="29"/>
        <v>0</v>
      </c>
      <c r="Z110" s="132"/>
      <c r="AA110" s="132"/>
      <c r="AB110" s="132"/>
      <c r="AC110" s="132"/>
      <c r="AD110" s="131">
        <f t="shared" si="30"/>
        <v>0</v>
      </c>
      <c r="AE110" s="131"/>
      <c r="AF110" s="133"/>
      <c r="AG110" s="105"/>
      <c r="AH110" s="106" t="str">
        <f t="shared" si="31"/>
        <v xml:space="preserve"> </v>
      </c>
      <c r="AI110" s="106" t="str">
        <f t="shared" si="32"/>
        <v xml:space="preserve"> </v>
      </c>
      <c r="AJ110" s="107" t="str">
        <f>IF('Fiche d''informations'!H131&gt;0,'Fiche d''informations'!H131,"")</f>
        <v/>
      </c>
      <c r="AK110" s="107" t="str">
        <f>IF('Fiche d''informations'!I131&gt;0,'Fiche d''informations'!I131,"")</f>
        <v/>
      </c>
      <c r="AL110" s="107" t="str">
        <f>IF('Fiche d''informations'!J131&gt;0,'Fiche d''informations'!J131,"")</f>
        <v/>
      </c>
      <c r="AM110" s="107" t="str">
        <f>IF('Fiche d''informations'!K131&gt;0,'Fiche d''informations'!K131,"")</f>
        <v/>
      </c>
    </row>
    <row r="111" spans="1:39" ht="17.25" customHeight="1" x14ac:dyDescent="0.2">
      <c r="A111" s="108">
        <v>0</v>
      </c>
      <c r="B111" s="109" t="s">
        <v>80</v>
      </c>
      <c r="C111" s="110">
        <v>0</v>
      </c>
      <c r="D111" s="110">
        <v>0</v>
      </c>
      <c r="E111" s="110">
        <v>0</v>
      </c>
      <c r="F111" s="111"/>
      <c r="G111" s="112"/>
      <c r="H111" s="111"/>
      <c r="I111" s="111"/>
      <c r="J111" s="112"/>
      <c r="K111" s="113"/>
      <c r="L111" s="113"/>
      <c r="M111" s="114">
        <f>C111*$C$3-(IF(MID(A111,1,3)="sal",(-C111*'Fiche d''informations'!$F$15)+(C111*$C$3),0)+(IF(MID(A111,1,3)="inv",(-C111*$H$3)+(C111*$C$3),0)))</f>
        <v>0</v>
      </c>
      <c r="N111" s="114">
        <f t="shared" si="20"/>
        <v>0</v>
      </c>
      <c r="O111" s="114">
        <f t="shared" si="21"/>
        <v>0</v>
      </c>
      <c r="P111" s="114">
        <f t="shared" si="22"/>
        <v>0</v>
      </c>
      <c r="Q111" s="114">
        <f t="shared" si="23"/>
        <v>0</v>
      </c>
      <c r="R111" s="114">
        <f t="shared" si="27"/>
        <v>0</v>
      </c>
      <c r="S111" s="114">
        <f t="shared" si="28"/>
        <v>0</v>
      </c>
      <c r="T111" s="114">
        <f t="shared" si="24"/>
        <v>0</v>
      </c>
      <c r="U111" s="114">
        <f t="shared" si="25"/>
        <v>0</v>
      </c>
      <c r="V111" s="114">
        <f t="shared" si="26"/>
        <v>0</v>
      </c>
      <c r="W111" s="114"/>
      <c r="X111" s="115"/>
      <c r="Y111" s="116">
        <f t="shared" si="29"/>
        <v>0</v>
      </c>
      <c r="Z111" s="117"/>
      <c r="AA111" s="117"/>
      <c r="AB111" s="117"/>
      <c r="AC111" s="117"/>
      <c r="AD111" s="116">
        <f t="shared" si="30"/>
        <v>0</v>
      </c>
      <c r="AE111" s="116"/>
      <c r="AF111" s="118"/>
      <c r="AG111" s="135"/>
      <c r="AH111" s="136" t="str">
        <f t="shared" si="31"/>
        <v xml:space="preserve"> </v>
      </c>
      <c r="AI111" s="136" t="str">
        <f t="shared" si="32"/>
        <v xml:space="preserve"> </v>
      </c>
      <c r="AJ111" s="137" t="str">
        <f>IF('Fiche d''informations'!H132&gt;0,'Fiche d''informations'!H132,"")</f>
        <v/>
      </c>
      <c r="AK111" s="137" t="str">
        <f>IF('Fiche d''informations'!I132&gt;0,'Fiche d''informations'!I132,"")</f>
        <v/>
      </c>
      <c r="AL111" s="137" t="str">
        <f>IF('Fiche d''informations'!J132&gt;0,'Fiche d''informations'!J132,"")</f>
        <v/>
      </c>
      <c r="AM111" s="137" t="str">
        <f>IF('Fiche d''informations'!K132&gt;0,'Fiche d''informations'!K132,"")</f>
        <v/>
      </c>
    </row>
    <row r="112" spans="1:39" ht="17.25" customHeight="1" x14ac:dyDescent="0.2">
      <c r="A112" s="123">
        <v>0</v>
      </c>
      <c r="B112" s="124" t="s">
        <v>80</v>
      </c>
      <c r="C112" s="125">
        <v>0</v>
      </c>
      <c r="D112" s="125">
        <v>0</v>
      </c>
      <c r="E112" s="125">
        <v>0</v>
      </c>
      <c r="F112" s="126"/>
      <c r="G112" s="127"/>
      <c r="H112" s="126"/>
      <c r="I112" s="126"/>
      <c r="J112" s="127"/>
      <c r="K112" s="128"/>
      <c r="L112" s="128"/>
      <c r="M112" s="129">
        <f>C112*$C$3-(IF(MID(A112,1,3)="sal",(-C112*'Fiche d''informations'!$F$15)+(C112*$C$3),0)+(IF(MID(A112,1,3)="inv",(-C112*$H$3)+(C112*$C$3),0)))</f>
        <v>0</v>
      </c>
      <c r="N112" s="129">
        <f t="shared" si="20"/>
        <v>0</v>
      </c>
      <c r="O112" s="129">
        <f t="shared" si="21"/>
        <v>0</v>
      </c>
      <c r="P112" s="129">
        <f t="shared" si="22"/>
        <v>0</v>
      </c>
      <c r="Q112" s="129">
        <f t="shared" si="23"/>
        <v>0</v>
      </c>
      <c r="R112" s="129">
        <f t="shared" si="27"/>
        <v>0</v>
      </c>
      <c r="S112" s="129">
        <f t="shared" si="28"/>
        <v>0</v>
      </c>
      <c r="T112" s="129">
        <f t="shared" si="24"/>
        <v>0</v>
      </c>
      <c r="U112" s="129">
        <f t="shared" si="25"/>
        <v>0</v>
      </c>
      <c r="V112" s="129">
        <f t="shared" si="26"/>
        <v>0</v>
      </c>
      <c r="W112" s="129"/>
      <c r="X112" s="130"/>
      <c r="Y112" s="131">
        <f t="shared" si="29"/>
        <v>0</v>
      </c>
      <c r="Z112" s="132"/>
      <c r="AA112" s="132"/>
      <c r="AB112" s="132"/>
      <c r="AC112" s="132"/>
      <c r="AD112" s="131">
        <f t="shared" si="30"/>
        <v>0</v>
      </c>
      <c r="AE112" s="131"/>
      <c r="AF112" s="133"/>
      <c r="AG112" s="105"/>
      <c r="AH112" s="106" t="str">
        <f t="shared" si="31"/>
        <v xml:space="preserve"> </v>
      </c>
      <c r="AI112" s="106" t="str">
        <f t="shared" si="32"/>
        <v xml:space="preserve"> </v>
      </c>
      <c r="AJ112" s="107" t="str">
        <f>IF('Fiche d''informations'!H133&gt;0,'Fiche d''informations'!H133,"")</f>
        <v/>
      </c>
      <c r="AK112" s="107" t="str">
        <f>IF('Fiche d''informations'!I133&gt;0,'Fiche d''informations'!I133,"")</f>
        <v/>
      </c>
      <c r="AL112" s="107" t="str">
        <f>IF('Fiche d''informations'!J133&gt;0,'Fiche d''informations'!J133,"")</f>
        <v/>
      </c>
      <c r="AM112" s="107" t="str">
        <f>IF('Fiche d''informations'!K133&gt;0,'Fiche d''informations'!K133,"")</f>
        <v/>
      </c>
    </row>
    <row r="113" spans="1:39" ht="17.25" customHeight="1" x14ac:dyDescent="0.2">
      <c r="A113" s="108">
        <v>0</v>
      </c>
      <c r="B113" s="109" t="s">
        <v>80</v>
      </c>
      <c r="C113" s="110">
        <v>0</v>
      </c>
      <c r="D113" s="110">
        <v>0</v>
      </c>
      <c r="E113" s="110">
        <v>0</v>
      </c>
      <c r="F113" s="111"/>
      <c r="G113" s="112"/>
      <c r="H113" s="111"/>
      <c r="I113" s="111"/>
      <c r="J113" s="112"/>
      <c r="K113" s="113"/>
      <c r="L113" s="113"/>
      <c r="M113" s="114">
        <f>C113*$C$3-(IF(MID(A113,1,3)="sal",(-C113*'Fiche d''informations'!$F$15)+(C113*$C$3),0)+(IF(MID(A113,1,3)="inv",(-C113*$H$3)+(C113*$C$3),0)))</f>
        <v>0</v>
      </c>
      <c r="N113" s="114">
        <f t="shared" si="20"/>
        <v>0</v>
      </c>
      <c r="O113" s="114">
        <f t="shared" si="21"/>
        <v>0</v>
      </c>
      <c r="P113" s="114">
        <f t="shared" si="22"/>
        <v>0</v>
      </c>
      <c r="Q113" s="114">
        <f t="shared" si="23"/>
        <v>0</v>
      </c>
      <c r="R113" s="114">
        <f t="shared" si="27"/>
        <v>0</v>
      </c>
      <c r="S113" s="114">
        <f t="shared" si="28"/>
        <v>0</v>
      </c>
      <c r="T113" s="114">
        <f t="shared" si="24"/>
        <v>0</v>
      </c>
      <c r="U113" s="114">
        <f t="shared" si="25"/>
        <v>0</v>
      </c>
      <c r="V113" s="114">
        <f t="shared" si="26"/>
        <v>0</v>
      </c>
      <c r="W113" s="114"/>
      <c r="X113" s="115"/>
      <c r="Y113" s="116">
        <f t="shared" si="29"/>
        <v>0</v>
      </c>
      <c r="Z113" s="117"/>
      <c r="AA113" s="117"/>
      <c r="AB113" s="117"/>
      <c r="AC113" s="117"/>
      <c r="AD113" s="116">
        <f t="shared" si="30"/>
        <v>0</v>
      </c>
      <c r="AE113" s="116"/>
      <c r="AF113" s="118"/>
      <c r="AG113" s="135"/>
      <c r="AH113" s="136" t="str">
        <f t="shared" si="31"/>
        <v xml:space="preserve"> </v>
      </c>
      <c r="AI113" s="136" t="str">
        <f t="shared" si="32"/>
        <v xml:space="preserve"> </v>
      </c>
      <c r="AJ113" s="137" t="str">
        <f>IF('Fiche d''informations'!H134&gt;0,'Fiche d''informations'!H134,"")</f>
        <v/>
      </c>
      <c r="AK113" s="137" t="str">
        <f>IF('Fiche d''informations'!I134&gt;0,'Fiche d''informations'!I134,"")</f>
        <v/>
      </c>
      <c r="AL113" s="137" t="str">
        <f>IF('Fiche d''informations'!J134&gt;0,'Fiche d''informations'!J134,"")</f>
        <v/>
      </c>
      <c r="AM113" s="137" t="str">
        <f>IF('Fiche d''informations'!K134&gt;0,'Fiche d''informations'!K134,"")</f>
        <v/>
      </c>
    </row>
    <row r="114" spans="1:39" ht="17.25" customHeight="1" x14ac:dyDescent="0.2">
      <c r="A114" s="123">
        <v>0</v>
      </c>
      <c r="B114" s="124" t="s">
        <v>80</v>
      </c>
      <c r="C114" s="125">
        <v>0</v>
      </c>
      <c r="D114" s="125">
        <v>0</v>
      </c>
      <c r="E114" s="125">
        <v>0</v>
      </c>
      <c r="F114" s="126"/>
      <c r="G114" s="127"/>
      <c r="H114" s="126"/>
      <c r="I114" s="126"/>
      <c r="J114" s="127"/>
      <c r="K114" s="128"/>
      <c r="L114" s="128"/>
      <c r="M114" s="129">
        <f>C114*$C$3-(IF(MID(A114,1,3)="sal",(-C114*'Fiche d''informations'!$F$15)+(C114*$C$3),0)+(IF(MID(A114,1,3)="inv",(-C114*$H$3)+(C114*$C$3),0)))</f>
        <v>0</v>
      </c>
      <c r="N114" s="129">
        <f t="shared" si="20"/>
        <v>0</v>
      </c>
      <c r="O114" s="129">
        <f t="shared" si="21"/>
        <v>0</v>
      </c>
      <c r="P114" s="129">
        <f t="shared" si="22"/>
        <v>0</v>
      </c>
      <c r="Q114" s="129">
        <f t="shared" si="23"/>
        <v>0</v>
      </c>
      <c r="R114" s="129">
        <f t="shared" si="27"/>
        <v>0</v>
      </c>
      <c r="S114" s="129">
        <f t="shared" si="28"/>
        <v>0</v>
      </c>
      <c r="T114" s="129">
        <f t="shared" si="24"/>
        <v>0</v>
      </c>
      <c r="U114" s="129">
        <f t="shared" si="25"/>
        <v>0</v>
      </c>
      <c r="V114" s="129">
        <f t="shared" si="26"/>
        <v>0</v>
      </c>
      <c r="W114" s="129"/>
      <c r="X114" s="130"/>
      <c r="Y114" s="131">
        <f t="shared" si="29"/>
        <v>0</v>
      </c>
      <c r="Z114" s="132"/>
      <c r="AA114" s="132"/>
      <c r="AB114" s="132"/>
      <c r="AC114" s="132"/>
      <c r="AD114" s="131">
        <f t="shared" si="30"/>
        <v>0</v>
      </c>
      <c r="AE114" s="131"/>
      <c r="AF114" s="133"/>
      <c r="AG114" s="105"/>
      <c r="AH114" s="106" t="str">
        <f t="shared" si="31"/>
        <v xml:space="preserve"> </v>
      </c>
      <c r="AI114" s="106" t="str">
        <f t="shared" si="32"/>
        <v xml:space="preserve"> </v>
      </c>
      <c r="AJ114" s="107" t="str">
        <f>IF('Fiche d''informations'!H135&gt;0,'Fiche d''informations'!H135,"")</f>
        <v/>
      </c>
      <c r="AK114" s="107" t="str">
        <f>IF('Fiche d''informations'!I135&gt;0,'Fiche d''informations'!I135,"")</f>
        <v/>
      </c>
      <c r="AL114" s="107" t="str">
        <f>IF('Fiche d''informations'!J135&gt;0,'Fiche d''informations'!J135,"")</f>
        <v/>
      </c>
      <c r="AM114" s="107" t="str">
        <f>IF('Fiche d''informations'!K135&gt;0,'Fiche d''informations'!K135,"")</f>
        <v/>
      </c>
    </row>
    <row r="115" spans="1:39" ht="17.25" customHeight="1" x14ac:dyDescent="0.2">
      <c r="A115" s="108">
        <v>0</v>
      </c>
      <c r="B115" s="109" t="s">
        <v>80</v>
      </c>
      <c r="C115" s="110">
        <v>0</v>
      </c>
      <c r="D115" s="110">
        <v>0</v>
      </c>
      <c r="E115" s="110">
        <v>0</v>
      </c>
      <c r="F115" s="111"/>
      <c r="G115" s="112"/>
      <c r="H115" s="111"/>
      <c r="I115" s="111"/>
      <c r="J115" s="112"/>
      <c r="K115" s="113"/>
      <c r="L115" s="113"/>
      <c r="M115" s="114">
        <f>C115*$C$3-(IF(MID(A115,1,3)="sal",(-C115*'Fiche d''informations'!$F$15)+(C115*$C$3),0)+(IF(MID(A115,1,3)="inv",(-C115*$H$3)+(C115*$C$3),0)))</f>
        <v>0</v>
      </c>
      <c r="N115" s="114">
        <f t="shared" si="20"/>
        <v>0</v>
      </c>
      <c r="O115" s="114">
        <f t="shared" si="21"/>
        <v>0</v>
      </c>
      <c r="P115" s="114">
        <f t="shared" si="22"/>
        <v>0</v>
      </c>
      <c r="Q115" s="114">
        <f t="shared" si="23"/>
        <v>0</v>
      </c>
      <c r="R115" s="114">
        <f t="shared" si="27"/>
        <v>0</v>
      </c>
      <c r="S115" s="114">
        <f t="shared" si="28"/>
        <v>0</v>
      </c>
      <c r="T115" s="114">
        <f t="shared" si="24"/>
        <v>0</v>
      </c>
      <c r="U115" s="114">
        <f t="shared" si="25"/>
        <v>0</v>
      </c>
      <c r="V115" s="114">
        <f t="shared" si="26"/>
        <v>0</v>
      </c>
      <c r="W115" s="114"/>
      <c r="X115" s="115"/>
      <c r="Y115" s="116">
        <f t="shared" si="29"/>
        <v>0</v>
      </c>
      <c r="Z115" s="117"/>
      <c r="AA115" s="117"/>
      <c r="AB115" s="117"/>
      <c r="AC115" s="117"/>
      <c r="AD115" s="116">
        <f t="shared" si="30"/>
        <v>0</v>
      </c>
      <c r="AE115" s="116"/>
      <c r="AF115" s="118"/>
      <c r="AG115" s="135"/>
      <c r="AH115" s="136" t="str">
        <f t="shared" si="31"/>
        <v xml:space="preserve"> </v>
      </c>
      <c r="AI115" s="136" t="str">
        <f t="shared" si="32"/>
        <v xml:space="preserve"> </v>
      </c>
      <c r="AJ115" s="137" t="str">
        <f>IF('Fiche d''informations'!H136&gt;0,'Fiche d''informations'!H136,"")</f>
        <v/>
      </c>
      <c r="AK115" s="137" t="str">
        <f>IF('Fiche d''informations'!I136&gt;0,'Fiche d''informations'!I136,"")</f>
        <v/>
      </c>
      <c r="AL115" s="137" t="str">
        <f>IF('Fiche d''informations'!J136&gt;0,'Fiche d''informations'!J136,"")</f>
        <v/>
      </c>
      <c r="AM115" s="137" t="str">
        <f>IF('Fiche d''informations'!K136&gt;0,'Fiche d''informations'!K136,"")</f>
        <v/>
      </c>
    </row>
    <row r="116" spans="1:39" ht="17.25" customHeight="1" x14ac:dyDescent="0.2">
      <c r="A116" s="123">
        <v>0</v>
      </c>
      <c r="B116" s="124" t="s">
        <v>80</v>
      </c>
      <c r="C116" s="125">
        <v>0</v>
      </c>
      <c r="D116" s="125">
        <v>0</v>
      </c>
      <c r="E116" s="125">
        <v>0</v>
      </c>
      <c r="F116" s="126"/>
      <c r="G116" s="127"/>
      <c r="H116" s="126"/>
      <c r="I116" s="126"/>
      <c r="J116" s="127"/>
      <c r="K116" s="128"/>
      <c r="L116" s="128"/>
      <c r="M116" s="129">
        <f>C116*$C$3-(IF(MID(A116,1,3)="sal",(-C116*'Fiche d''informations'!$F$15)+(C116*$C$3),0)+(IF(MID(A116,1,3)="inv",(-C116*$H$3)+(C116*$C$3),0)))</f>
        <v>0</v>
      </c>
      <c r="N116" s="129">
        <f t="shared" si="20"/>
        <v>0</v>
      </c>
      <c r="O116" s="129">
        <f t="shared" si="21"/>
        <v>0</v>
      </c>
      <c r="P116" s="129">
        <f t="shared" si="22"/>
        <v>0</v>
      </c>
      <c r="Q116" s="129">
        <f t="shared" si="23"/>
        <v>0</v>
      </c>
      <c r="R116" s="129">
        <f t="shared" si="27"/>
        <v>0</v>
      </c>
      <c r="S116" s="129">
        <f t="shared" si="28"/>
        <v>0</v>
      </c>
      <c r="T116" s="129">
        <f t="shared" si="24"/>
        <v>0</v>
      </c>
      <c r="U116" s="129">
        <f t="shared" si="25"/>
        <v>0</v>
      </c>
      <c r="V116" s="129">
        <f t="shared" si="26"/>
        <v>0</v>
      </c>
      <c r="W116" s="129"/>
      <c r="X116" s="130"/>
      <c r="Y116" s="131">
        <f t="shared" si="29"/>
        <v>0</v>
      </c>
      <c r="Z116" s="132"/>
      <c r="AA116" s="132"/>
      <c r="AB116" s="132"/>
      <c r="AC116" s="132"/>
      <c r="AD116" s="131">
        <f t="shared" si="30"/>
        <v>0</v>
      </c>
      <c r="AE116" s="131"/>
      <c r="AF116" s="133"/>
      <c r="AG116" s="105"/>
      <c r="AH116" s="106" t="str">
        <f t="shared" si="31"/>
        <v xml:space="preserve"> </v>
      </c>
      <c r="AI116" s="106" t="str">
        <f t="shared" si="32"/>
        <v xml:space="preserve"> </v>
      </c>
      <c r="AJ116" s="107" t="str">
        <f>IF('Fiche d''informations'!H137&gt;0,'Fiche d''informations'!H137,"")</f>
        <v/>
      </c>
      <c r="AK116" s="107" t="str">
        <f>IF('Fiche d''informations'!I137&gt;0,'Fiche d''informations'!I137,"")</f>
        <v/>
      </c>
      <c r="AL116" s="107" t="str">
        <f>IF('Fiche d''informations'!J137&gt;0,'Fiche d''informations'!J137,"")</f>
        <v/>
      </c>
      <c r="AM116" s="107" t="str">
        <f>IF('Fiche d''informations'!K137&gt;0,'Fiche d''informations'!K137,"")</f>
        <v/>
      </c>
    </row>
    <row r="117" spans="1:39" ht="17.25" customHeight="1" x14ac:dyDescent="0.2">
      <c r="A117" s="108">
        <v>0</v>
      </c>
      <c r="B117" s="109" t="s">
        <v>80</v>
      </c>
      <c r="C117" s="110">
        <v>0</v>
      </c>
      <c r="D117" s="110">
        <v>0</v>
      </c>
      <c r="E117" s="110">
        <v>0</v>
      </c>
      <c r="F117" s="111"/>
      <c r="G117" s="112"/>
      <c r="H117" s="111"/>
      <c r="I117" s="111"/>
      <c r="J117" s="112"/>
      <c r="K117" s="113"/>
      <c r="L117" s="113"/>
      <c r="M117" s="114">
        <f>C117*$C$3-(IF(MID(A117,1,3)="sal",(-C117*'Fiche d''informations'!$F$15)+(C117*$C$3),0)+(IF(MID(A117,1,3)="inv",(-C117*$H$3)+(C117*$C$3),0)))</f>
        <v>0</v>
      </c>
      <c r="N117" s="114">
        <f t="shared" si="20"/>
        <v>0</v>
      </c>
      <c r="O117" s="114">
        <f t="shared" si="21"/>
        <v>0</v>
      </c>
      <c r="P117" s="114">
        <f t="shared" si="22"/>
        <v>0</v>
      </c>
      <c r="Q117" s="114">
        <f t="shared" si="23"/>
        <v>0</v>
      </c>
      <c r="R117" s="114">
        <f t="shared" si="27"/>
        <v>0</v>
      </c>
      <c r="S117" s="114">
        <f t="shared" si="28"/>
        <v>0</v>
      </c>
      <c r="T117" s="114">
        <f t="shared" si="24"/>
        <v>0</v>
      </c>
      <c r="U117" s="114">
        <f t="shared" si="25"/>
        <v>0</v>
      </c>
      <c r="V117" s="114">
        <f t="shared" si="26"/>
        <v>0</v>
      </c>
      <c r="W117" s="114"/>
      <c r="X117" s="115"/>
      <c r="Y117" s="116">
        <f t="shared" si="29"/>
        <v>0</v>
      </c>
      <c r="Z117" s="117"/>
      <c r="AA117" s="117"/>
      <c r="AB117" s="117"/>
      <c r="AC117" s="117"/>
      <c r="AD117" s="116">
        <f t="shared" si="30"/>
        <v>0</v>
      </c>
      <c r="AE117" s="116"/>
      <c r="AF117" s="118"/>
      <c r="AG117" s="135"/>
      <c r="AH117" s="136" t="str">
        <f t="shared" si="31"/>
        <v xml:space="preserve"> </v>
      </c>
      <c r="AI117" s="136" t="str">
        <f t="shared" si="32"/>
        <v xml:space="preserve"> </v>
      </c>
      <c r="AJ117" s="137" t="str">
        <f>IF('Fiche d''informations'!H138&gt;0,'Fiche d''informations'!H138,"")</f>
        <v/>
      </c>
      <c r="AK117" s="137" t="str">
        <f>IF('Fiche d''informations'!I138&gt;0,'Fiche d''informations'!I138,"")</f>
        <v/>
      </c>
      <c r="AL117" s="137" t="str">
        <f>IF('Fiche d''informations'!J138&gt;0,'Fiche d''informations'!J138,"")</f>
        <v/>
      </c>
      <c r="AM117" s="137" t="str">
        <f>IF('Fiche d''informations'!K138&gt;0,'Fiche d''informations'!K138,"")</f>
        <v/>
      </c>
    </row>
    <row r="118" spans="1:39" ht="17.25" customHeight="1" x14ac:dyDescent="0.2">
      <c r="A118" s="123">
        <v>0</v>
      </c>
      <c r="B118" s="124" t="s">
        <v>80</v>
      </c>
      <c r="C118" s="125">
        <v>0</v>
      </c>
      <c r="D118" s="125">
        <v>0</v>
      </c>
      <c r="E118" s="125">
        <v>0</v>
      </c>
      <c r="F118" s="126"/>
      <c r="G118" s="127"/>
      <c r="H118" s="126"/>
      <c r="I118" s="126"/>
      <c r="J118" s="127"/>
      <c r="K118" s="128"/>
      <c r="L118" s="128"/>
      <c r="M118" s="129">
        <f>C118*$C$3-(IF(MID(A118,1,3)="sal",(-C118*'Fiche d''informations'!$F$15)+(C118*$C$3),0)+(IF(MID(A118,1,3)="inv",(-C118*$H$3)+(C118*$C$3),0)))</f>
        <v>0</v>
      </c>
      <c r="N118" s="129">
        <f t="shared" si="20"/>
        <v>0</v>
      </c>
      <c r="O118" s="129">
        <f t="shared" si="21"/>
        <v>0</v>
      </c>
      <c r="P118" s="129">
        <f t="shared" si="22"/>
        <v>0</v>
      </c>
      <c r="Q118" s="129">
        <f t="shared" si="23"/>
        <v>0</v>
      </c>
      <c r="R118" s="129">
        <f t="shared" si="27"/>
        <v>0</v>
      </c>
      <c r="S118" s="129">
        <f t="shared" si="28"/>
        <v>0</v>
      </c>
      <c r="T118" s="129">
        <f t="shared" si="24"/>
        <v>0</v>
      </c>
      <c r="U118" s="129">
        <f t="shared" si="25"/>
        <v>0</v>
      </c>
      <c r="V118" s="129">
        <f t="shared" si="26"/>
        <v>0</v>
      </c>
      <c r="W118" s="129"/>
      <c r="X118" s="130"/>
      <c r="Y118" s="131">
        <f t="shared" si="29"/>
        <v>0</v>
      </c>
      <c r="Z118" s="132"/>
      <c r="AA118" s="132"/>
      <c r="AB118" s="132"/>
      <c r="AC118" s="132"/>
      <c r="AD118" s="131">
        <f t="shared" si="30"/>
        <v>0</v>
      </c>
      <c r="AE118" s="131"/>
      <c r="AF118" s="133"/>
      <c r="AG118" s="105"/>
      <c r="AH118" s="106" t="str">
        <f t="shared" si="31"/>
        <v xml:space="preserve"> </v>
      </c>
      <c r="AI118" s="106" t="str">
        <f t="shared" si="32"/>
        <v xml:space="preserve"> </v>
      </c>
      <c r="AJ118" s="107" t="str">
        <f>IF('Fiche d''informations'!H139&gt;0,'Fiche d''informations'!H139,"")</f>
        <v/>
      </c>
      <c r="AK118" s="107" t="str">
        <f>IF('Fiche d''informations'!I139&gt;0,'Fiche d''informations'!I139,"")</f>
        <v/>
      </c>
      <c r="AL118" s="107" t="str">
        <f>IF('Fiche d''informations'!J139&gt;0,'Fiche d''informations'!J139,"")</f>
        <v/>
      </c>
      <c r="AM118" s="107" t="str">
        <f>IF('Fiche d''informations'!K139&gt;0,'Fiche d''informations'!K139,"")</f>
        <v/>
      </c>
    </row>
    <row r="119" spans="1:39" ht="17.25" customHeight="1" x14ac:dyDescent="0.2">
      <c r="A119" s="108">
        <v>0</v>
      </c>
      <c r="B119" s="109" t="s">
        <v>80</v>
      </c>
      <c r="C119" s="110">
        <v>0</v>
      </c>
      <c r="D119" s="110">
        <v>0</v>
      </c>
      <c r="E119" s="110">
        <v>0</v>
      </c>
      <c r="F119" s="111"/>
      <c r="G119" s="112"/>
      <c r="H119" s="111"/>
      <c r="I119" s="111"/>
      <c r="J119" s="112"/>
      <c r="K119" s="113"/>
      <c r="L119" s="113"/>
      <c r="M119" s="114">
        <f>C119*$C$3-(IF(MID(A119,1,3)="sal",(-C119*'Fiche d''informations'!$F$15)+(C119*$C$3),0)+(IF(MID(A119,1,3)="inv",(-C119*$H$3)+(C119*$C$3),0)))</f>
        <v>0</v>
      </c>
      <c r="N119" s="114">
        <f t="shared" si="20"/>
        <v>0</v>
      </c>
      <c r="O119" s="114">
        <f t="shared" si="21"/>
        <v>0</v>
      </c>
      <c r="P119" s="114">
        <f t="shared" si="22"/>
        <v>0</v>
      </c>
      <c r="Q119" s="114">
        <f t="shared" si="23"/>
        <v>0</v>
      </c>
      <c r="R119" s="114">
        <f t="shared" si="27"/>
        <v>0</v>
      </c>
      <c r="S119" s="114">
        <f t="shared" si="28"/>
        <v>0</v>
      </c>
      <c r="T119" s="114">
        <f t="shared" si="24"/>
        <v>0</v>
      </c>
      <c r="U119" s="114">
        <f t="shared" si="25"/>
        <v>0</v>
      </c>
      <c r="V119" s="114">
        <f t="shared" si="26"/>
        <v>0</v>
      </c>
      <c r="W119" s="114"/>
      <c r="X119" s="115"/>
      <c r="Y119" s="116">
        <f t="shared" si="29"/>
        <v>0</v>
      </c>
      <c r="Z119" s="117"/>
      <c r="AA119" s="117"/>
      <c r="AB119" s="117"/>
      <c r="AC119" s="117"/>
      <c r="AD119" s="116">
        <f t="shared" si="30"/>
        <v>0</v>
      </c>
      <c r="AE119" s="116"/>
      <c r="AF119" s="118"/>
      <c r="AG119" s="135"/>
      <c r="AH119" s="136" t="str">
        <f t="shared" si="31"/>
        <v xml:space="preserve"> </v>
      </c>
      <c r="AI119" s="136" t="str">
        <f t="shared" si="32"/>
        <v xml:space="preserve"> </v>
      </c>
      <c r="AJ119" s="137" t="str">
        <f>IF('Fiche d''informations'!H140&gt;0,'Fiche d''informations'!H140,"")</f>
        <v/>
      </c>
      <c r="AK119" s="137" t="str">
        <f>IF('Fiche d''informations'!I140&gt;0,'Fiche d''informations'!I140,"")</f>
        <v/>
      </c>
      <c r="AL119" s="137" t="str">
        <f>IF('Fiche d''informations'!J140&gt;0,'Fiche d''informations'!J140,"")</f>
        <v/>
      </c>
      <c r="AM119" s="137" t="str">
        <f>IF('Fiche d''informations'!K140&gt;0,'Fiche d''informations'!K140,"")</f>
        <v/>
      </c>
    </row>
    <row r="120" spans="1:39" ht="17.25" customHeight="1" x14ac:dyDescent="0.2">
      <c r="A120" s="123">
        <v>0</v>
      </c>
      <c r="B120" s="124" t="s">
        <v>80</v>
      </c>
      <c r="C120" s="125">
        <v>0</v>
      </c>
      <c r="D120" s="125">
        <v>0</v>
      </c>
      <c r="E120" s="125">
        <v>0</v>
      </c>
      <c r="F120" s="126"/>
      <c r="G120" s="127"/>
      <c r="H120" s="126"/>
      <c r="I120" s="126"/>
      <c r="J120" s="127"/>
      <c r="K120" s="128"/>
      <c r="L120" s="128"/>
      <c r="M120" s="129">
        <f>C120*$C$3-(IF(MID(A120,1,3)="sal",(-C120*'Fiche d''informations'!$F$15)+(C120*$C$3),0)+(IF(MID(A120,1,3)="inv",(-C120*$H$3)+(C120*$C$3),0)))</f>
        <v>0</v>
      </c>
      <c r="N120" s="129">
        <f t="shared" si="20"/>
        <v>0</v>
      </c>
      <c r="O120" s="129">
        <f t="shared" si="21"/>
        <v>0</v>
      </c>
      <c r="P120" s="129">
        <f t="shared" si="22"/>
        <v>0</v>
      </c>
      <c r="Q120" s="129">
        <f t="shared" si="23"/>
        <v>0</v>
      </c>
      <c r="R120" s="129">
        <f t="shared" si="27"/>
        <v>0</v>
      </c>
      <c r="S120" s="129">
        <f t="shared" si="28"/>
        <v>0</v>
      </c>
      <c r="T120" s="129">
        <f t="shared" si="24"/>
        <v>0</v>
      </c>
      <c r="U120" s="129">
        <f t="shared" si="25"/>
        <v>0</v>
      </c>
      <c r="V120" s="129">
        <f t="shared" si="26"/>
        <v>0</v>
      </c>
      <c r="W120" s="129"/>
      <c r="X120" s="130"/>
      <c r="Y120" s="131">
        <f t="shared" si="29"/>
        <v>0</v>
      </c>
      <c r="Z120" s="132"/>
      <c r="AA120" s="132"/>
      <c r="AB120" s="132"/>
      <c r="AC120" s="132"/>
      <c r="AD120" s="131">
        <f t="shared" si="30"/>
        <v>0</v>
      </c>
      <c r="AE120" s="131"/>
      <c r="AF120" s="133"/>
      <c r="AG120" s="105"/>
      <c r="AH120" s="106" t="str">
        <f t="shared" si="31"/>
        <v xml:space="preserve"> </v>
      </c>
      <c r="AI120" s="106" t="str">
        <f t="shared" si="32"/>
        <v xml:space="preserve"> </v>
      </c>
      <c r="AJ120" s="107" t="str">
        <f>IF('Fiche d''informations'!H141&gt;0,'Fiche d''informations'!H141,"")</f>
        <v/>
      </c>
      <c r="AK120" s="107" t="str">
        <f>IF('Fiche d''informations'!I141&gt;0,'Fiche d''informations'!I141,"")</f>
        <v/>
      </c>
      <c r="AL120" s="107" t="str">
        <f>IF('Fiche d''informations'!J141&gt;0,'Fiche d''informations'!J141,"")</f>
        <v/>
      </c>
      <c r="AM120" s="107" t="str">
        <f>IF('Fiche d''informations'!K141&gt;0,'Fiche d''informations'!K141,"")</f>
        <v/>
      </c>
    </row>
    <row r="121" spans="1:39" ht="17.25" customHeight="1" x14ac:dyDescent="0.2">
      <c r="A121" s="108">
        <v>0</v>
      </c>
      <c r="B121" s="109" t="s">
        <v>80</v>
      </c>
      <c r="C121" s="110">
        <v>0</v>
      </c>
      <c r="D121" s="110">
        <v>0</v>
      </c>
      <c r="E121" s="110">
        <v>0</v>
      </c>
      <c r="F121" s="111"/>
      <c r="G121" s="112"/>
      <c r="H121" s="111"/>
      <c r="I121" s="111"/>
      <c r="J121" s="112"/>
      <c r="K121" s="113"/>
      <c r="L121" s="113"/>
      <c r="M121" s="114">
        <f>C121*$C$3-(IF(MID(A121,1,3)="sal",(-C121*'Fiche d''informations'!$F$15)+(C121*$C$3),0)+(IF(MID(A121,1,3)="inv",(-C121*$H$3)+(C121*$C$3),0)))</f>
        <v>0</v>
      </c>
      <c r="N121" s="114">
        <f t="shared" si="20"/>
        <v>0</v>
      </c>
      <c r="O121" s="114">
        <f t="shared" si="21"/>
        <v>0</v>
      </c>
      <c r="P121" s="114">
        <f t="shared" si="22"/>
        <v>0</v>
      </c>
      <c r="Q121" s="114">
        <f t="shared" si="23"/>
        <v>0</v>
      </c>
      <c r="R121" s="114">
        <f t="shared" si="27"/>
        <v>0</v>
      </c>
      <c r="S121" s="114">
        <f t="shared" si="28"/>
        <v>0</v>
      </c>
      <c r="T121" s="114">
        <f t="shared" si="24"/>
        <v>0</v>
      </c>
      <c r="U121" s="114">
        <f t="shared" si="25"/>
        <v>0</v>
      </c>
      <c r="V121" s="114">
        <f t="shared" si="26"/>
        <v>0</v>
      </c>
      <c r="W121" s="114"/>
      <c r="X121" s="115"/>
      <c r="Y121" s="116">
        <f t="shared" si="29"/>
        <v>0</v>
      </c>
      <c r="Z121" s="117"/>
      <c r="AA121" s="117"/>
      <c r="AB121" s="117"/>
      <c r="AC121" s="117"/>
      <c r="AD121" s="116">
        <f t="shared" si="30"/>
        <v>0</v>
      </c>
      <c r="AE121" s="116"/>
      <c r="AF121" s="118"/>
      <c r="AG121" s="135"/>
      <c r="AH121" s="136" t="str">
        <f t="shared" si="31"/>
        <v xml:space="preserve"> </v>
      </c>
      <c r="AI121" s="136" t="str">
        <f t="shared" si="32"/>
        <v xml:space="preserve"> </v>
      </c>
      <c r="AJ121" s="137" t="str">
        <f>IF('Fiche d''informations'!H142&gt;0,'Fiche d''informations'!H142,"")</f>
        <v/>
      </c>
      <c r="AK121" s="137" t="str">
        <f>IF('Fiche d''informations'!I142&gt;0,'Fiche d''informations'!I142,"")</f>
        <v/>
      </c>
      <c r="AL121" s="137" t="str">
        <f>IF('Fiche d''informations'!J142&gt;0,'Fiche d''informations'!J142,"")</f>
        <v/>
      </c>
      <c r="AM121" s="137" t="str">
        <f>IF('Fiche d''informations'!K142&gt;0,'Fiche d''informations'!K142,"")</f>
        <v/>
      </c>
    </row>
    <row r="122" spans="1:39" ht="17.25" customHeight="1" x14ac:dyDescent="0.2">
      <c r="A122" s="123">
        <v>0</v>
      </c>
      <c r="B122" s="124" t="s">
        <v>80</v>
      </c>
      <c r="C122" s="125">
        <v>0</v>
      </c>
      <c r="D122" s="125">
        <v>0</v>
      </c>
      <c r="E122" s="125">
        <v>0</v>
      </c>
      <c r="F122" s="126"/>
      <c r="G122" s="127"/>
      <c r="H122" s="126"/>
      <c r="I122" s="126"/>
      <c r="J122" s="127"/>
      <c r="K122" s="128"/>
      <c r="L122" s="128"/>
      <c r="M122" s="129">
        <f>C122*$C$3-(IF(MID(A122,1,3)="sal",(-C122*'Fiche d''informations'!$F$15)+(C122*$C$3),0)+(IF(MID(A122,1,3)="inv",(-C122*$H$3)+(C122*$C$3),0)))</f>
        <v>0</v>
      </c>
      <c r="N122" s="129">
        <f t="shared" si="20"/>
        <v>0</v>
      </c>
      <c r="O122" s="129">
        <f t="shared" si="21"/>
        <v>0</v>
      </c>
      <c r="P122" s="129">
        <f t="shared" si="22"/>
        <v>0</v>
      </c>
      <c r="Q122" s="129">
        <f t="shared" si="23"/>
        <v>0</v>
      </c>
      <c r="R122" s="129">
        <f t="shared" si="27"/>
        <v>0</v>
      </c>
      <c r="S122" s="129">
        <f t="shared" si="28"/>
        <v>0</v>
      </c>
      <c r="T122" s="129">
        <f t="shared" si="24"/>
        <v>0</v>
      </c>
      <c r="U122" s="129">
        <f t="shared" si="25"/>
        <v>0</v>
      </c>
      <c r="V122" s="129">
        <f t="shared" si="26"/>
        <v>0</v>
      </c>
      <c r="W122" s="129"/>
      <c r="X122" s="130"/>
      <c r="Y122" s="131">
        <f t="shared" si="29"/>
        <v>0</v>
      </c>
      <c r="Z122" s="132"/>
      <c r="AA122" s="132"/>
      <c r="AB122" s="132"/>
      <c r="AC122" s="132"/>
      <c r="AD122" s="131">
        <f t="shared" si="30"/>
        <v>0</v>
      </c>
      <c r="AE122" s="131"/>
      <c r="AF122" s="133"/>
      <c r="AG122" s="105"/>
      <c r="AH122" s="106" t="str">
        <f t="shared" si="31"/>
        <v xml:space="preserve"> </v>
      </c>
      <c r="AI122" s="106" t="str">
        <f t="shared" si="32"/>
        <v xml:space="preserve"> </v>
      </c>
      <c r="AJ122" s="107" t="str">
        <f>IF('Fiche d''informations'!H143&gt;0,'Fiche d''informations'!H143,"")</f>
        <v/>
      </c>
      <c r="AK122" s="107" t="str">
        <f>IF('Fiche d''informations'!I143&gt;0,'Fiche d''informations'!I143,"")</f>
        <v/>
      </c>
      <c r="AL122" s="107" t="str">
        <f>IF('Fiche d''informations'!J143&gt;0,'Fiche d''informations'!J143,"")</f>
        <v/>
      </c>
      <c r="AM122" s="107" t="str">
        <f>IF('Fiche d''informations'!K143&gt;0,'Fiche d''informations'!K143,"")</f>
        <v/>
      </c>
    </row>
    <row r="123" spans="1:39" ht="17.25" customHeight="1" x14ac:dyDescent="0.2">
      <c r="A123" s="108">
        <v>0</v>
      </c>
      <c r="B123" s="109" t="s">
        <v>80</v>
      </c>
      <c r="C123" s="110">
        <v>0</v>
      </c>
      <c r="D123" s="110">
        <v>0</v>
      </c>
      <c r="E123" s="110">
        <v>0</v>
      </c>
      <c r="F123" s="111"/>
      <c r="G123" s="112"/>
      <c r="H123" s="111"/>
      <c r="I123" s="111"/>
      <c r="J123" s="112"/>
      <c r="K123" s="113"/>
      <c r="L123" s="113"/>
      <c r="M123" s="114">
        <f>C123*$C$3-(IF(MID(A123,1,3)="sal",(-C123*'Fiche d''informations'!$F$15)+(C123*$C$3),0)+(IF(MID(A123,1,3)="inv",(-C123*$H$3)+(C123*$C$3),0)))</f>
        <v>0</v>
      </c>
      <c r="N123" s="114">
        <f t="shared" si="20"/>
        <v>0</v>
      </c>
      <c r="O123" s="114">
        <f t="shared" si="21"/>
        <v>0</v>
      </c>
      <c r="P123" s="114">
        <f t="shared" si="22"/>
        <v>0</v>
      </c>
      <c r="Q123" s="114">
        <f t="shared" si="23"/>
        <v>0</v>
      </c>
      <c r="R123" s="114">
        <f t="shared" si="27"/>
        <v>0</v>
      </c>
      <c r="S123" s="114">
        <f t="shared" si="28"/>
        <v>0</v>
      </c>
      <c r="T123" s="114">
        <f t="shared" si="24"/>
        <v>0</v>
      </c>
      <c r="U123" s="114">
        <f t="shared" si="25"/>
        <v>0</v>
      </c>
      <c r="V123" s="114">
        <f t="shared" si="26"/>
        <v>0</v>
      </c>
      <c r="W123" s="114"/>
      <c r="X123" s="115"/>
      <c r="Y123" s="116">
        <f t="shared" si="29"/>
        <v>0</v>
      </c>
      <c r="Z123" s="117"/>
      <c r="AA123" s="117"/>
      <c r="AB123" s="117"/>
      <c r="AC123" s="117"/>
      <c r="AD123" s="116">
        <f t="shared" si="30"/>
        <v>0</v>
      </c>
      <c r="AE123" s="116"/>
      <c r="AF123" s="118"/>
      <c r="AG123" s="135"/>
      <c r="AH123" s="136" t="str">
        <f t="shared" si="31"/>
        <v xml:space="preserve"> </v>
      </c>
      <c r="AI123" s="136" t="str">
        <f t="shared" si="32"/>
        <v xml:space="preserve"> </v>
      </c>
      <c r="AJ123" s="137" t="str">
        <f>IF('Fiche d''informations'!H144&gt;0,'Fiche d''informations'!H144,"")</f>
        <v/>
      </c>
      <c r="AK123" s="137" t="str">
        <f>IF('Fiche d''informations'!I144&gt;0,'Fiche d''informations'!I144,"")</f>
        <v/>
      </c>
      <c r="AL123" s="137" t="str">
        <f>IF('Fiche d''informations'!J144&gt;0,'Fiche d''informations'!J144,"")</f>
        <v/>
      </c>
      <c r="AM123" s="137" t="str">
        <f>IF('Fiche d''informations'!K144&gt;0,'Fiche d''informations'!K144,"")</f>
        <v/>
      </c>
    </row>
    <row r="124" spans="1:39" ht="17.25" customHeight="1" x14ac:dyDescent="0.2">
      <c r="A124" s="123">
        <v>0</v>
      </c>
      <c r="B124" s="124" t="s">
        <v>80</v>
      </c>
      <c r="C124" s="125">
        <v>0</v>
      </c>
      <c r="D124" s="125">
        <v>0</v>
      </c>
      <c r="E124" s="125">
        <v>0</v>
      </c>
      <c r="F124" s="126"/>
      <c r="G124" s="127"/>
      <c r="H124" s="126"/>
      <c r="I124" s="126"/>
      <c r="J124" s="127"/>
      <c r="K124" s="128"/>
      <c r="L124" s="128"/>
      <c r="M124" s="129">
        <f>C124*$C$3-(IF(MID(A124,1,3)="sal",(-C124*'Fiche d''informations'!$F$15)+(C124*$C$3),0)+(IF(MID(A124,1,3)="inv",(-C124*$H$3)+(C124*$C$3),0)))</f>
        <v>0</v>
      </c>
      <c r="N124" s="129">
        <f t="shared" si="20"/>
        <v>0</v>
      </c>
      <c r="O124" s="129">
        <f t="shared" si="21"/>
        <v>0</v>
      </c>
      <c r="P124" s="129">
        <f t="shared" si="22"/>
        <v>0</v>
      </c>
      <c r="Q124" s="129">
        <f t="shared" si="23"/>
        <v>0</v>
      </c>
      <c r="R124" s="129">
        <f t="shared" si="27"/>
        <v>0</v>
      </c>
      <c r="S124" s="129">
        <f t="shared" si="28"/>
        <v>0</v>
      </c>
      <c r="T124" s="129">
        <f t="shared" si="24"/>
        <v>0</v>
      </c>
      <c r="U124" s="129">
        <f t="shared" si="25"/>
        <v>0</v>
      </c>
      <c r="V124" s="129">
        <f t="shared" si="26"/>
        <v>0</v>
      </c>
      <c r="W124" s="129"/>
      <c r="X124" s="130"/>
      <c r="Y124" s="131">
        <f t="shared" si="29"/>
        <v>0</v>
      </c>
      <c r="Z124" s="132"/>
      <c r="AA124" s="132"/>
      <c r="AB124" s="132"/>
      <c r="AC124" s="132"/>
      <c r="AD124" s="131">
        <f t="shared" si="30"/>
        <v>0</v>
      </c>
      <c r="AE124" s="131"/>
      <c r="AF124" s="133"/>
      <c r="AG124" s="105"/>
      <c r="AH124" s="106" t="str">
        <f t="shared" si="31"/>
        <v xml:space="preserve"> </v>
      </c>
      <c r="AI124" s="106" t="str">
        <f t="shared" si="32"/>
        <v xml:space="preserve"> </v>
      </c>
      <c r="AJ124" s="107" t="str">
        <f>IF('Fiche d''informations'!H145&gt;0,'Fiche d''informations'!H145,"")</f>
        <v/>
      </c>
      <c r="AK124" s="107" t="str">
        <f>IF('Fiche d''informations'!I145&gt;0,'Fiche d''informations'!I145,"")</f>
        <v/>
      </c>
      <c r="AL124" s="107" t="str">
        <f>IF('Fiche d''informations'!J145&gt;0,'Fiche d''informations'!J145,"")</f>
        <v/>
      </c>
      <c r="AM124" s="107" t="str">
        <f>IF('Fiche d''informations'!K145&gt;0,'Fiche d''informations'!K145,"")</f>
        <v/>
      </c>
    </row>
    <row r="125" spans="1:39" ht="17.25" customHeight="1" x14ac:dyDescent="0.2">
      <c r="A125" s="108">
        <v>0</v>
      </c>
      <c r="B125" s="109" t="s">
        <v>80</v>
      </c>
      <c r="C125" s="110">
        <v>0</v>
      </c>
      <c r="D125" s="110">
        <v>0</v>
      </c>
      <c r="E125" s="110">
        <v>0</v>
      </c>
      <c r="F125" s="111"/>
      <c r="G125" s="112"/>
      <c r="H125" s="111"/>
      <c r="I125" s="111"/>
      <c r="J125" s="112"/>
      <c r="K125" s="113"/>
      <c r="L125" s="113"/>
      <c r="M125" s="114">
        <f>C125*$C$3-(IF(MID(A125,1,3)="sal",(-C125*'Fiche d''informations'!$F$15)+(C125*$C$3),0)+(IF(MID(A125,1,3)="inv",(-C125*$H$3)+(C125*$C$3),0)))</f>
        <v>0</v>
      </c>
      <c r="N125" s="114">
        <f t="shared" si="20"/>
        <v>0</v>
      </c>
      <c r="O125" s="114">
        <f t="shared" si="21"/>
        <v>0</v>
      </c>
      <c r="P125" s="114">
        <f t="shared" si="22"/>
        <v>0</v>
      </c>
      <c r="Q125" s="114">
        <f t="shared" si="23"/>
        <v>0</v>
      </c>
      <c r="R125" s="114">
        <f t="shared" si="27"/>
        <v>0</v>
      </c>
      <c r="S125" s="114">
        <f t="shared" si="28"/>
        <v>0</v>
      </c>
      <c r="T125" s="114">
        <f t="shared" si="24"/>
        <v>0</v>
      </c>
      <c r="U125" s="114">
        <f t="shared" si="25"/>
        <v>0</v>
      </c>
      <c r="V125" s="114">
        <f t="shared" si="26"/>
        <v>0</v>
      </c>
      <c r="W125" s="114"/>
      <c r="X125" s="115"/>
      <c r="Y125" s="116">
        <f t="shared" si="29"/>
        <v>0</v>
      </c>
      <c r="Z125" s="117"/>
      <c r="AA125" s="117"/>
      <c r="AB125" s="117"/>
      <c r="AC125" s="117"/>
      <c r="AD125" s="116">
        <f t="shared" si="30"/>
        <v>0</v>
      </c>
      <c r="AE125" s="116"/>
      <c r="AF125" s="118"/>
      <c r="AG125" s="135"/>
      <c r="AH125" s="136" t="str">
        <f t="shared" si="31"/>
        <v xml:space="preserve"> </v>
      </c>
      <c r="AI125" s="136" t="str">
        <f t="shared" si="32"/>
        <v xml:space="preserve"> </v>
      </c>
      <c r="AJ125" s="137" t="str">
        <f>IF('Fiche d''informations'!H146&gt;0,'Fiche d''informations'!H146,"")</f>
        <v/>
      </c>
      <c r="AK125" s="137" t="str">
        <f>IF('Fiche d''informations'!I146&gt;0,'Fiche d''informations'!I146,"")</f>
        <v/>
      </c>
      <c r="AL125" s="137" t="str">
        <f>IF('Fiche d''informations'!J146&gt;0,'Fiche d''informations'!J146,"")</f>
        <v/>
      </c>
      <c r="AM125" s="137" t="str">
        <f>IF('Fiche d''informations'!K146&gt;0,'Fiche d''informations'!K146,"")</f>
        <v/>
      </c>
    </row>
    <row r="126" spans="1:39" ht="17.25" customHeight="1" x14ac:dyDescent="0.2">
      <c r="A126" s="123">
        <v>0</v>
      </c>
      <c r="B126" s="124" t="s">
        <v>80</v>
      </c>
      <c r="C126" s="125">
        <v>0</v>
      </c>
      <c r="D126" s="125">
        <v>0</v>
      </c>
      <c r="E126" s="125">
        <v>0</v>
      </c>
      <c r="F126" s="126"/>
      <c r="G126" s="127"/>
      <c r="H126" s="126"/>
      <c r="I126" s="126"/>
      <c r="J126" s="127"/>
      <c r="K126" s="128"/>
      <c r="L126" s="128"/>
      <c r="M126" s="129">
        <f>C126*$C$3-(IF(MID(A126,1,3)="sal",(-C126*'Fiche d''informations'!$F$15)+(C126*$C$3),0)+(IF(MID(A126,1,3)="inv",(-C126*$H$3)+(C126*$C$3),0)))</f>
        <v>0</v>
      </c>
      <c r="N126" s="129">
        <f t="shared" si="20"/>
        <v>0</v>
      </c>
      <c r="O126" s="129">
        <f t="shared" si="21"/>
        <v>0</v>
      </c>
      <c r="P126" s="129">
        <f t="shared" si="22"/>
        <v>0</v>
      </c>
      <c r="Q126" s="129">
        <f t="shared" si="23"/>
        <v>0</v>
      </c>
      <c r="R126" s="129">
        <f t="shared" si="27"/>
        <v>0</v>
      </c>
      <c r="S126" s="129">
        <f t="shared" si="28"/>
        <v>0</v>
      </c>
      <c r="T126" s="129">
        <f t="shared" si="24"/>
        <v>0</v>
      </c>
      <c r="U126" s="129">
        <f t="shared" si="25"/>
        <v>0</v>
      </c>
      <c r="V126" s="129">
        <f t="shared" si="26"/>
        <v>0</v>
      </c>
      <c r="W126" s="129"/>
      <c r="X126" s="130"/>
      <c r="Y126" s="131">
        <f t="shared" si="29"/>
        <v>0</v>
      </c>
      <c r="Z126" s="132"/>
      <c r="AA126" s="132"/>
      <c r="AB126" s="132"/>
      <c r="AC126" s="132"/>
      <c r="AD126" s="131">
        <f t="shared" si="30"/>
        <v>0</v>
      </c>
      <c r="AE126" s="131"/>
      <c r="AF126" s="133"/>
      <c r="AG126" s="105"/>
      <c r="AH126" s="106" t="str">
        <f t="shared" si="31"/>
        <v xml:space="preserve"> </v>
      </c>
      <c r="AI126" s="106" t="str">
        <f t="shared" si="32"/>
        <v xml:space="preserve"> </v>
      </c>
      <c r="AJ126" s="107" t="str">
        <f>IF('Fiche d''informations'!H147&gt;0,'Fiche d''informations'!H147,"")</f>
        <v/>
      </c>
      <c r="AK126" s="107" t="str">
        <f>IF('Fiche d''informations'!I147&gt;0,'Fiche d''informations'!I147,"")</f>
        <v/>
      </c>
      <c r="AL126" s="107" t="str">
        <f>IF('Fiche d''informations'!J147&gt;0,'Fiche d''informations'!J147,"")</f>
        <v/>
      </c>
      <c r="AM126" s="107" t="str">
        <f>IF('Fiche d''informations'!K147&gt;0,'Fiche d''informations'!K147,"")</f>
        <v/>
      </c>
    </row>
    <row r="127" spans="1:39" ht="17.25" customHeight="1" x14ac:dyDescent="0.2">
      <c r="A127" s="108">
        <v>0</v>
      </c>
      <c r="B127" s="109" t="s">
        <v>80</v>
      </c>
      <c r="C127" s="110">
        <v>0</v>
      </c>
      <c r="D127" s="110">
        <v>0</v>
      </c>
      <c r="E127" s="110">
        <v>0</v>
      </c>
      <c r="F127" s="111"/>
      <c r="G127" s="112"/>
      <c r="H127" s="111"/>
      <c r="I127" s="111"/>
      <c r="J127" s="112"/>
      <c r="K127" s="113"/>
      <c r="L127" s="113"/>
      <c r="M127" s="114">
        <f>C127*$C$3-(IF(MID(A127,1,3)="sal",(-C127*'Fiche d''informations'!$F$15)+(C127*$C$3),0)+(IF(MID(A127,1,3)="inv",(-C127*$H$3)+(C127*$C$3),0)))</f>
        <v>0</v>
      </c>
      <c r="N127" s="114">
        <f t="shared" si="20"/>
        <v>0</v>
      </c>
      <c r="O127" s="114">
        <f t="shared" si="21"/>
        <v>0</v>
      </c>
      <c r="P127" s="114">
        <f t="shared" si="22"/>
        <v>0</v>
      </c>
      <c r="Q127" s="114">
        <f t="shared" si="23"/>
        <v>0</v>
      </c>
      <c r="R127" s="114">
        <f t="shared" si="27"/>
        <v>0</v>
      </c>
      <c r="S127" s="114">
        <f t="shared" si="28"/>
        <v>0</v>
      </c>
      <c r="T127" s="114">
        <f t="shared" si="24"/>
        <v>0</v>
      </c>
      <c r="U127" s="114">
        <f t="shared" si="25"/>
        <v>0</v>
      </c>
      <c r="V127" s="114">
        <f t="shared" si="26"/>
        <v>0</v>
      </c>
      <c r="W127" s="114"/>
      <c r="X127" s="115"/>
      <c r="Y127" s="116">
        <f t="shared" si="29"/>
        <v>0</v>
      </c>
      <c r="Z127" s="117"/>
      <c r="AA127" s="117"/>
      <c r="AB127" s="117"/>
      <c r="AC127" s="117"/>
      <c r="AD127" s="116">
        <f t="shared" si="30"/>
        <v>0</v>
      </c>
      <c r="AE127" s="116"/>
      <c r="AF127" s="118"/>
      <c r="AG127" s="135"/>
      <c r="AH127" s="136" t="str">
        <f t="shared" si="31"/>
        <v xml:space="preserve"> </v>
      </c>
      <c r="AI127" s="136" t="str">
        <f t="shared" si="32"/>
        <v xml:space="preserve"> </v>
      </c>
      <c r="AJ127" s="137" t="str">
        <f>IF('Fiche d''informations'!H148&gt;0,'Fiche d''informations'!H148,"")</f>
        <v/>
      </c>
      <c r="AK127" s="137" t="str">
        <f>IF('Fiche d''informations'!I148&gt;0,'Fiche d''informations'!I148,"")</f>
        <v/>
      </c>
      <c r="AL127" s="137" t="str">
        <f>IF('Fiche d''informations'!J148&gt;0,'Fiche d''informations'!J148,"")</f>
        <v/>
      </c>
      <c r="AM127" s="137" t="str">
        <f>IF('Fiche d''informations'!K148&gt;0,'Fiche d''informations'!K148,"")</f>
        <v/>
      </c>
    </row>
    <row r="128" spans="1:39" ht="17.25" customHeight="1" x14ac:dyDescent="0.2">
      <c r="A128" s="123">
        <v>0</v>
      </c>
      <c r="B128" s="124" t="s">
        <v>80</v>
      </c>
      <c r="C128" s="125">
        <v>0</v>
      </c>
      <c r="D128" s="125">
        <v>0</v>
      </c>
      <c r="E128" s="125">
        <v>0</v>
      </c>
      <c r="F128" s="126"/>
      <c r="G128" s="127"/>
      <c r="H128" s="126"/>
      <c r="I128" s="126"/>
      <c r="J128" s="127"/>
      <c r="K128" s="128"/>
      <c r="L128" s="128"/>
      <c r="M128" s="129">
        <f>C128*$C$3-(IF(MID(A128,1,3)="sal",(-C128*'Fiche d''informations'!$F$15)+(C128*$C$3),0)+(IF(MID(A128,1,3)="inv",(-C128*$H$3)+(C128*$C$3),0)))</f>
        <v>0</v>
      </c>
      <c r="N128" s="129">
        <f t="shared" si="20"/>
        <v>0</v>
      </c>
      <c r="O128" s="129">
        <f t="shared" si="21"/>
        <v>0</v>
      </c>
      <c r="P128" s="129">
        <f t="shared" si="22"/>
        <v>0</v>
      </c>
      <c r="Q128" s="129">
        <f t="shared" si="23"/>
        <v>0</v>
      </c>
      <c r="R128" s="129">
        <f t="shared" si="27"/>
        <v>0</v>
      </c>
      <c r="S128" s="129">
        <f t="shared" si="28"/>
        <v>0</v>
      </c>
      <c r="T128" s="129">
        <f t="shared" si="24"/>
        <v>0</v>
      </c>
      <c r="U128" s="129">
        <f t="shared" si="25"/>
        <v>0</v>
      </c>
      <c r="V128" s="129">
        <f t="shared" si="26"/>
        <v>0</v>
      </c>
      <c r="W128" s="129"/>
      <c r="X128" s="130"/>
      <c r="Y128" s="131">
        <f t="shared" si="29"/>
        <v>0</v>
      </c>
      <c r="Z128" s="132"/>
      <c r="AA128" s="132"/>
      <c r="AB128" s="132"/>
      <c r="AC128" s="132"/>
      <c r="AD128" s="131">
        <f t="shared" si="30"/>
        <v>0</v>
      </c>
      <c r="AE128" s="131"/>
      <c r="AF128" s="133"/>
      <c r="AG128" s="105"/>
      <c r="AH128" s="106" t="str">
        <f t="shared" si="31"/>
        <v xml:space="preserve"> </v>
      </c>
      <c r="AI128" s="106" t="str">
        <f t="shared" si="32"/>
        <v xml:space="preserve"> </v>
      </c>
      <c r="AJ128" s="107" t="str">
        <f>IF('Fiche d''informations'!H149&gt;0,'Fiche d''informations'!H149,"")</f>
        <v/>
      </c>
      <c r="AK128" s="107" t="str">
        <f>IF('Fiche d''informations'!I149&gt;0,'Fiche d''informations'!I149,"")</f>
        <v/>
      </c>
      <c r="AL128" s="107" t="str">
        <f>IF('Fiche d''informations'!J149&gt;0,'Fiche d''informations'!J149,"")</f>
        <v/>
      </c>
      <c r="AM128" s="107" t="str">
        <f>IF('Fiche d''informations'!K149&gt;0,'Fiche d''informations'!K149,"")</f>
        <v/>
      </c>
    </row>
    <row r="129" spans="1:39" ht="17.25" customHeight="1" x14ac:dyDescent="0.2">
      <c r="A129" s="108">
        <v>0</v>
      </c>
      <c r="B129" s="109" t="s">
        <v>80</v>
      </c>
      <c r="C129" s="110">
        <v>0</v>
      </c>
      <c r="D129" s="110">
        <v>0</v>
      </c>
      <c r="E129" s="110">
        <v>0</v>
      </c>
      <c r="F129" s="111"/>
      <c r="G129" s="112"/>
      <c r="H129" s="111"/>
      <c r="I129" s="111"/>
      <c r="J129" s="112"/>
      <c r="K129" s="113"/>
      <c r="L129" s="113"/>
      <c r="M129" s="114">
        <f>C129*$C$3-(IF(MID(A129,1,3)="sal",(-C129*'Fiche d''informations'!$F$15)+(C129*$C$3),0)+(IF(MID(A129,1,3)="inv",(-C129*$H$3)+(C129*$C$3),0)))</f>
        <v>0</v>
      </c>
      <c r="N129" s="114">
        <f t="shared" si="20"/>
        <v>0</v>
      </c>
      <c r="O129" s="114">
        <f t="shared" si="21"/>
        <v>0</v>
      </c>
      <c r="P129" s="114">
        <f t="shared" si="22"/>
        <v>0</v>
      </c>
      <c r="Q129" s="114">
        <f t="shared" si="23"/>
        <v>0</v>
      </c>
      <c r="R129" s="114">
        <f t="shared" si="27"/>
        <v>0</v>
      </c>
      <c r="S129" s="114">
        <f t="shared" si="28"/>
        <v>0</v>
      </c>
      <c r="T129" s="114">
        <f t="shared" si="24"/>
        <v>0</v>
      </c>
      <c r="U129" s="114">
        <f t="shared" si="25"/>
        <v>0</v>
      </c>
      <c r="V129" s="114">
        <f t="shared" si="26"/>
        <v>0</v>
      </c>
      <c r="W129" s="114"/>
      <c r="X129" s="115"/>
      <c r="Y129" s="116">
        <f t="shared" si="29"/>
        <v>0</v>
      </c>
      <c r="Z129" s="117"/>
      <c r="AA129" s="117"/>
      <c r="AB129" s="117"/>
      <c r="AC129" s="117"/>
      <c r="AD129" s="116">
        <f t="shared" si="30"/>
        <v>0</v>
      </c>
      <c r="AE129" s="116"/>
      <c r="AF129" s="118"/>
      <c r="AG129" s="135"/>
      <c r="AH129" s="136" t="str">
        <f t="shared" si="31"/>
        <v xml:space="preserve"> </v>
      </c>
      <c r="AI129" s="136" t="str">
        <f t="shared" si="32"/>
        <v xml:space="preserve"> </v>
      </c>
      <c r="AJ129" s="137" t="str">
        <f>IF('Fiche d''informations'!H150&gt;0,'Fiche d''informations'!H150,"")</f>
        <v/>
      </c>
      <c r="AK129" s="137" t="str">
        <f>IF('Fiche d''informations'!I150&gt;0,'Fiche d''informations'!I150,"")</f>
        <v/>
      </c>
      <c r="AL129" s="137" t="str">
        <f>IF('Fiche d''informations'!J150&gt;0,'Fiche d''informations'!J150,"")</f>
        <v/>
      </c>
      <c r="AM129" s="137" t="str">
        <f>IF('Fiche d''informations'!K150&gt;0,'Fiche d''informations'!K150,"")</f>
        <v/>
      </c>
    </row>
    <row r="130" spans="1:39" ht="17.25" customHeight="1" x14ac:dyDescent="0.2">
      <c r="A130" s="123">
        <v>0</v>
      </c>
      <c r="B130" s="124" t="s">
        <v>80</v>
      </c>
      <c r="C130" s="125">
        <v>0</v>
      </c>
      <c r="D130" s="125">
        <v>0</v>
      </c>
      <c r="E130" s="125">
        <v>0</v>
      </c>
      <c r="F130" s="126"/>
      <c r="G130" s="127"/>
      <c r="H130" s="126"/>
      <c r="I130" s="126"/>
      <c r="J130" s="127"/>
      <c r="K130" s="128"/>
      <c r="L130" s="128"/>
      <c r="M130" s="129">
        <f>C130*$C$3-(IF(MID(A130,1,3)="sal",(-C130*'Fiche d''informations'!$F$15)+(C130*$C$3),0)+(IF(MID(A130,1,3)="inv",(-C130*$H$3)+(C130*$C$3),0)))</f>
        <v>0</v>
      </c>
      <c r="N130" s="129">
        <f t="shared" si="20"/>
        <v>0</v>
      </c>
      <c r="O130" s="129">
        <f t="shared" si="21"/>
        <v>0</v>
      </c>
      <c r="P130" s="129">
        <f t="shared" si="22"/>
        <v>0</v>
      </c>
      <c r="Q130" s="129">
        <f t="shared" si="23"/>
        <v>0</v>
      </c>
      <c r="R130" s="129">
        <f t="shared" si="27"/>
        <v>0</v>
      </c>
      <c r="S130" s="129">
        <f t="shared" si="28"/>
        <v>0</v>
      </c>
      <c r="T130" s="129">
        <f t="shared" si="24"/>
        <v>0</v>
      </c>
      <c r="U130" s="129">
        <f t="shared" si="25"/>
        <v>0</v>
      </c>
      <c r="V130" s="129">
        <f t="shared" si="26"/>
        <v>0</v>
      </c>
      <c r="W130" s="129"/>
      <c r="X130" s="130"/>
      <c r="Y130" s="131">
        <f t="shared" si="29"/>
        <v>0</v>
      </c>
      <c r="Z130" s="132"/>
      <c r="AA130" s="132"/>
      <c r="AB130" s="132"/>
      <c r="AC130" s="132"/>
      <c r="AD130" s="131">
        <f t="shared" si="30"/>
        <v>0</v>
      </c>
      <c r="AE130" s="131"/>
      <c r="AF130" s="133"/>
      <c r="AG130" s="105"/>
      <c r="AH130" s="106" t="str">
        <f t="shared" si="31"/>
        <v xml:space="preserve"> </v>
      </c>
      <c r="AI130" s="106" t="str">
        <f t="shared" si="32"/>
        <v xml:space="preserve"> </v>
      </c>
      <c r="AJ130" s="107" t="str">
        <f>IF('Fiche d''informations'!H151&gt;0,'Fiche d''informations'!H151,"")</f>
        <v/>
      </c>
      <c r="AK130" s="107" t="str">
        <f>IF('Fiche d''informations'!I151&gt;0,'Fiche d''informations'!I151,"")</f>
        <v/>
      </c>
      <c r="AL130" s="107" t="str">
        <f>IF('Fiche d''informations'!J151&gt;0,'Fiche d''informations'!J151,"")</f>
        <v/>
      </c>
      <c r="AM130" s="107" t="str">
        <f>IF('Fiche d''informations'!K151&gt;0,'Fiche d''informations'!K151,"")</f>
        <v/>
      </c>
    </row>
    <row r="131" spans="1:39" ht="17.25" customHeight="1" x14ac:dyDescent="0.2">
      <c r="A131" s="108">
        <v>0</v>
      </c>
      <c r="B131" s="109" t="s">
        <v>80</v>
      </c>
      <c r="C131" s="110">
        <v>0</v>
      </c>
      <c r="D131" s="110">
        <v>0</v>
      </c>
      <c r="E131" s="110">
        <v>0</v>
      </c>
      <c r="F131" s="111"/>
      <c r="G131" s="112"/>
      <c r="H131" s="111"/>
      <c r="I131" s="111"/>
      <c r="J131" s="112"/>
      <c r="K131" s="113"/>
      <c r="L131" s="113"/>
      <c r="M131" s="114">
        <f>C131*$C$3-(IF(MID(A131,1,3)="sal",(-C131*'Fiche d''informations'!$F$15)+(C131*$C$3),0)+(IF(MID(A131,1,3)="inv",(-C131*$H$3)+(C131*$C$3),0)))</f>
        <v>0</v>
      </c>
      <c r="N131" s="114">
        <f t="shared" si="20"/>
        <v>0</v>
      </c>
      <c r="O131" s="114">
        <f t="shared" si="21"/>
        <v>0</v>
      </c>
      <c r="P131" s="114">
        <f t="shared" si="22"/>
        <v>0</v>
      </c>
      <c r="Q131" s="114">
        <f t="shared" si="23"/>
        <v>0</v>
      </c>
      <c r="R131" s="114">
        <f t="shared" si="27"/>
        <v>0</v>
      </c>
      <c r="S131" s="114">
        <f t="shared" si="28"/>
        <v>0</v>
      </c>
      <c r="T131" s="114">
        <f t="shared" si="24"/>
        <v>0</v>
      </c>
      <c r="U131" s="114">
        <f t="shared" si="25"/>
        <v>0</v>
      </c>
      <c r="V131" s="114">
        <f t="shared" si="26"/>
        <v>0</v>
      </c>
      <c r="W131" s="114"/>
      <c r="X131" s="115"/>
      <c r="Y131" s="116">
        <f t="shared" si="29"/>
        <v>0</v>
      </c>
      <c r="Z131" s="117"/>
      <c r="AA131" s="117"/>
      <c r="AB131" s="117"/>
      <c r="AC131" s="117"/>
      <c r="AD131" s="116">
        <f t="shared" si="30"/>
        <v>0</v>
      </c>
      <c r="AE131" s="116"/>
      <c r="AF131" s="118"/>
      <c r="AG131" s="135"/>
      <c r="AH131" s="136" t="str">
        <f t="shared" si="31"/>
        <v xml:space="preserve"> </v>
      </c>
      <c r="AI131" s="136" t="str">
        <f t="shared" si="32"/>
        <v xml:space="preserve"> </v>
      </c>
      <c r="AJ131" s="137" t="str">
        <f>IF('Fiche d''informations'!H152&gt;0,'Fiche d''informations'!H152,"")</f>
        <v/>
      </c>
      <c r="AK131" s="137" t="str">
        <f>IF('Fiche d''informations'!I152&gt;0,'Fiche d''informations'!I152,"")</f>
        <v/>
      </c>
      <c r="AL131" s="137" t="str">
        <f>IF('Fiche d''informations'!J152&gt;0,'Fiche d''informations'!J152,"")</f>
        <v/>
      </c>
      <c r="AM131" s="137" t="str">
        <f>IF('Fiche d''informations'!K152&gt;0,'Fiche d''informations'!K152,"")</f>
        <v/>
      </c>
    </row>
    <row r="132" spans="1:39" ht="17.25" customHeight="1" x14ac:dyDescent="0.2">
      <c r="A132" s="123">
        <v>0</v>
      </c>
      <c r="B132" s="124" t="s">
        <v>80</v>
      </c>
      <c r="C132" s="125">
        <v>0</v>
      </c>
      <c r="D132" s="125">
        <v>0</v>
      </c>
      <c r="E132" s="125">
        <v>0</v>
      </c>
      <c r="F132" s="126"/>
      <c r="G132" s="127"/>
      <c r="H132" s="126"/>
      <c r="I132" s="126"/>
      <c r="J132" s="127"/>
      <c r="K132" s="128"/>
      <c r="L132" s="128"/>
      <c r="M132" s="129">
        <f>C132*$C$3-(IF(MID(A132,1,3)="sal",(-C132*'Fiche d''informations'!$F$15)+(C132*$C$3),0)+(IF(MID(A132,1,3)="inv",(-C132*$H$3)+(C132*$C$3),0)))</f>
        <v>0</v>
      </c>
      <c r="N132" s="129">
        <f t="shared" si="20"/>
        <v>0</v>
      </c>
      <c r="O132" s="129">
        <f t="shared" si="21"/>
        <v>0</v>
      </c>
      <c r="P132" s="129">
        <f t="shared" si="22"/>
        <v>0</v>
      </c>
      <c r="Q132" s="129">
        <f t="shared" si="23"/>
        <v>0</v>
      </c>
      <c r="R132" s="129">
        <f t="shared" si="27"/>
        <v>0</v>
      </c>
      <c r="S132" s="129">
        <f t="shared" si="28"/>
        <v>0</v>
      </c>
      <c r="T132" s="129">
        <f t="shared" si="24"/>
        <v>0</v>
      </c>
      <c r="U132" s="129">
        <f t="shared" si="25"/>
        <v>0</v>
      </c>
      <c r="V132" s="129">
        <f t="shared" si="26"/>
        <v>0</v>
      </c>
      <c r="W132" s="129"/>
      <c r="X132" s="130"/>
      <c r="Y132" s="131">
        <f t="shared" si="29"/>
        <v>0</v>
      </c>
      <c r="Z132" s="132"/>
      <c r="AA132" s="132"/>
      <c r="AB132" s="132"/>
      <c r="AC132" s="132"/>
      <c r="AD132" s="131">
        <f t="shared" ref="AD132:AD151" si="33">AC132+Y132-Z132-AA132-AB132</f>
        <v>0</v>
      </c>
      <c r="AE132" s="131"/>
      <c r="AF132" s="133"/>
      <c r="AG132" s="105"/>
      <c r="AH132" s="106" t="str">
        <f t="shared" ref="AH132:AH152" si="34">IF(AJ132=""," ","sous")</f>
        <v xml:space="preserve"> </v>
      </c>
      <c r="AI132" s="106" t="str">
        <f t="shared" ref="AI132:AI152" si="35">IF(AJ132=""," ","de")</f>
        <v xml:space="preserve"> </v>
      </c>
      <c r="AJ132" s="107" t="str">
        <f>IF('Fiche d''informations'!H153&gt;0,'Fiche d''informations'!H153,"")</f>
        <v/>
      </c>
      <c r="AK132" s="107" t="str">
        <f>IF('Fiche d''informations'!I153&gt;0,'Fiche d''informations'!I153,"")</f>
        <v/>
      </c>
      <c r="AL132" s="107" t="str">
        <f>IF('Fiche d''informations'!J153&gt;0,'Fiche d''informations'!J153,"")</f>
        <v/>
      </c>
      <c r="AM132" s="107" t="str">
        <f>IF('Fiche d''informations'!K153&gt;0,'Fiche d''informations'!K153,"")</f>
        <v/>
      </c>
    </row>
    <row r="133" spans="1:39" ht="17.25" customHeight="1" x14ac:dyDescent="0.2">
      <c r="A133" s="108">
        <v>0</v>
      </c>
      <c r="B133" s="109" t="s">
        <v>80</v>
      </c>
      <c r="C133" s="110">
        <v>0</v>
      </c>
      <c r="D133" s="110">
        <v>0</v>
      </c>
      <c r="E133" s="110">
        <v>0</v>
      </c>
      <c r="F133" s="111"/>
      <c r="G133" s="112"/>
      <c r="H133" s="111"/>
      <c r="I133" s="111"/>
      <c r="J133" s="112"/>
      <c r="K133" s="113"/>
      <c r="L133" s="113"/>
      <c r="M133" s="114">
        <f>C133*$C$3-(IF(MID(A133,1,3)="sal",(-C133*'Fiche d''informations'!$F$15)+(C133*$C$3),0)+(IF(MID(A133,1,3)="inv",(-C133*$H$3)+(C133*$C$3),0)))</f>
        <v>0</v>
      </c>
      <c r="N133" s="114">
        <f t="shared" ref="N133:N151" si="36">D133*$D$3</f>
        <v>0</v>
      </c>
      <c r="O133" s="114">
        <f t="shared" ref="O133:O151" si="37">E133*$E$3</f>
        <v>0</v>
      </c>
      <c r="P133" s="114">
        <f t="shared" ref="P133:P151" si="38">F133*$F$3</f>
        <v>0</v>
      </c>
      <c r="Q133" s="114">
        <f t="shared" ref="Q133:Q151" si="39">G133*$G$3</f>
        <v>0</v>
      </c>
      <c r="R133" s="114">
        <f t="shared" si="27"/>
        <v>0</v>
      </c>
      <c r="S133" s="114">
        <f t="shared" si="28"/>
        <v>0</v>
      </c>
      <c r="T133" s="114">
        <f t="shared" ref="T133:T151" si="40">J133*$J$3</f>
        <v>0</v>
      </c>
      <c r="U133" s="114">
        <f t="shared" ref="U133:U151" si="41">C133*K133</f>
        <v>0</v>
      </c>
      <c r="V133" s="114">
        <f t="shared" ref="V133:V151" si="42">D133*L133+E133*L133</f>
        <v>0</v>
      </c>
      <c r="W133" s="114"/>
      <c r="X133" s="115"/>
      <c r="Y133" s="116">
        <f t="shared" si="29"/>
        <v>0</v>
      </c>
      <c r="Z133" s="117"/>
      <c r="AA133" s="117"/>
      <c r="AB133" s="117"/>
      <c r="AC133" s="117"/>
      <c r="AD133" s="116">
        <f t="shared" si="33"/>
        <v>0</v>
      </c>
      <c r="AE133" s="116"/>
      <c r="AF133" s="118"/>
      <c r="AG133" s="135"/>
      <c r="AH133" s="136" t="str">
        <f t="shared" si="34"/>
        <v xml:space="preserve"> </v>
      </c>
      <c r="AI133" s="136" t="str">
        <f t="shared" si="35"/>
        <v xml:space="preserve"> </v>
      </c>
      <c r="AJ133" s="137" t="str">
        <f>IF('Fiche d''informations'!H154&gt;0,'Fiche d''informations'!H154,"")</f>
        <v/>
      </c>
      <c r="AK133" s="137" t="str">
        <f>IF('Fiche d''informations'!I154&gt;0,'Fiche d''informations'!I154,"")</f>
        <v/>
      </c>
      <c r="AL133" s="137" t="str">
        <f>IF('Fiche d''informations'!J154&gt;0,'Fiche d''informations'!J154,"")</f>
        <v/>
      </c>
      <c r="AM133" s="137" t="str">
        <f>IF('Fiche d''informations'!K154&gt;0,'Fiche d''informations'!K154,"")</f>
        <v/>
      </c>
    </row>
    <row r="134" spans="1:39" ht="17.25" customHeight="1" x14ac:dyDescent="0.2">
      <c r="A134" s="123">
        <v>0</v>
      </c>
      <c r="B134" s="124" t="s">
        <v>80</v>
      </c>
      <c r="C134" s="125">
        <v>0</v>
      </c>
      <c r="D134" s="125">
        <v>0</v>
      </c>
      <c r="E134" s="125">
        <v>0</v>
      </c>
      <c r="F134" s="126"/>
      <c r="G134" s="127"/>
      <c r="H134" s="126"/>
      <c r="I134" s="126"/>
      <c r="J134" s="127"/>
      <c r="K134" s="128"/>
      <c r="L134" s="128"/>
      <c r="M134" s="129">
        <f>C134*$C$3-(IF(MID(A134,1,3)="sal",(-C134*'Fiche d''informations'!$F$15)+(C134*$C$3),0)+(IF(MID(A134,1,3)="inv",(-C134*$H$3)+(C134*$C$3),0)))</f>
        <v>0</v>
      </c>
      <c r="N134" s="129">
        <f t="shared" si="36"/>
        <v>0</v>
      </c>
      <c r="O134" s="129">
        <f t="shared" si="37"/>
        <v>0</v>
      </c>
      <c r="P134" s="129">
        <f t="shared" si="38"/>
        <v>0</v>
      </c>
      <c r="Q134" s="129">
        <f t="shared" si="39"/>
        <v>0</v>
      </c>
      <c r="R134" s="129">
        <f t="shared" ref="R134:R151" si="43">H134*$H$3</f>
        <v>0</v>
      </c>
      <c r="S134" s="129">
        <f t="shared" ref="S134:S151" si="44">I134*$I$3</f>
        <v>0</v>
      </c>
      <c r="T134" s="129">
        <f t="shared" si="40"/>
        <v>0</v>
      </c>
      <c r="U134" s="129">
        <f t="shared" si="41"/>
        <v>0</v>
      </c>
      <c r="V134" s="129">
        <f t="shared" si="42"/>
        <v>0</v>
      </c>
      <c r="W134" s="129"/>
      <c r="X134" s="130"/>
      <c r="Y134" s="131">
        <f t="shared" ref="Y134:Y151" si="45">SUM(M134:X134)</f>
        <v>0</v>
      </c>
      <c r="Z134" s="132"/>
      <c r="AA134" s="132"/>
      <c r="AB134" s="132"/>
      <c r="AC134" s="132"/>
      <c r="AD134" s="131">
        <f t="shared" si="33"/>
        <v>0</v>
      </c>
      <c r="AE134" s="131"/>
      <c r="AF134" s="133"/>
      <c r="AG134" s="105"/>
      <c r="AH134" s="106" t="str">
        <f t="shared" si="34"/>
        <v xml:space="preserve"> </v>
      </c>
      <c r="AI134" s="106" t="str">
        <f t="shared" si="35"/>
        <v xml:space="preserve"> </v>
      </c>
      <c r="AJ134" s="107" t="str">
        <f>IF('Fiche d''informations'!H155&gt;0,'Fiche d''informations'!H155,"")</f>
        <v/>
      </c>
      <c r="AK134" s="107" t="str">
        <f>IF('Fiche d''informations'!I155&gt;0,'Fiche d''informations'!I155,"")</f>
        <v/>
      </c>
      <c r="AL134" s="107" t="str">
        <f>IF('Fiche d''informations'!J155&gt;0,'Fiche d''informations'!J155,"")</f>
        <v/>
      </c>
      <c r="AM134" s="107" t="str">
        <f>IF('Fiche d''informations'!K155&gt;0,'Fiche d''informations'!K155,"")</f>
        <v/>
      </c>
    </row>
    <row r="135" spans="1:39" ht="17.25" customHeight="1" x14ac:dyDescent="0.2">
      <c r="A135" s="108">
        <v>0</v>
      </c>
      <c r="B135" s="109" t="s">
        <v>80</v>
      </c>
      <c r="C135" s="110">
        <v>0</v>
      </c>
      <c r="D135" s="110">
        <v>0</v>
      </c>
      <c r="E135" s="110">
        <v>0</v>
      </c>
      <c r="F135" s="111"/>
      <c r="G135" s="112"/>
      <c r="H135" s="111"/>
      <c r="I135" s="111"/>
      <c r="J135" s="112"/>
      <c r="K135" s="113"/>
      <c r="L135" s="113"/>
      <c r="M135" s="114">
        <f>C135*$C$3-(IF(MID(A135,1,3)="sal",(-C135*'Fiche d''informations'!$F$15)+(C135*$C$3),0)+(IF(MID(A135,1,3)="inv",(-C135*$H$3)+(C135*$C$3),0)))</f>
        <v>0</v>
      </c>
      <c r="N135" s="114">
        <f t="shared" si="36"/>
        <v>0</v>
      </c>
      <c r="O135" s="114">
        <f t="shared" si="37"/>
        <v>0</v>
      </c>
      <c r="P135" s="114">
        <f t="shared" si="38"/>
        <v>0</v>
      </c>
      <c r="Q135" s="114">
        <f t="shared" si="39"/>
        <v>0</v>
      </c>
      <c r="R135" s="114">
        <f t="shared" si="43"/>
        <v>0</v>
      </c>
      <c r="S135" s="114">
        <f t="shared" si="44"/>
        <v>0</v>
      </c>
      <c r="T135" s="114">
        <f t="shared" si="40"/>
        <v>0</v>
      </c>
      <c r="U135" s="114">
        <f t="shared" si="41"/>
        <v>0</v>
      </c>
      <c r="V135" s="114">
        <f t="shared" si="42"/>
        <v>0</v>
      </c>
      <c r="W135" s="114"/>
      <c r="X135" s="115"/>
      <c r="Y135" s="116">
        <f t="shared" si="45"/>
        <v>0</v>
      </c>
      <c r="Z135" s="117"/>
      <c r="AA135" s="117"/>
      <c r="AB135" s="117"/>
      <c r="AC135" s="117"/>
      <c r="AD135" s="116">
        <f t="shared" si="33"/>
        <v>0</v>
      </c>
      <c r="AE135" s="116"/>
      <c r="AF135" s="118"/>
      <c r="AG135" s="135"/>
      <c r="AH135" s="136" t="str">
        <f t="shared" si="34"/>
        <v xml:space="preserve"> </v>
      </c>
      <c r="AI135" s="136" t="str">
        <f t="shared" si="35"/>
        <v xml:space="preserve"> </v>
      </c>
      <c r="AJ135" s="137" t="str">
        <f>IF('Fiche d''informations'!H156&gt;0,'Fiche d''informations'!H156,"")</f>
        <v/>
      </c>
      <c r="AK135" s="137" t="str">
        <f>IF('Fiche d''informations'!I156&gt;0,'Fiche d''informations'!I156,"")</f>
        <v/>
      </c>
      <c r="AL135" s="137" t="str">
        <f>IF('Fiche d''informations'!J156&gt;0,'Fiche d''informations'!J156,"")</f>
        <v/>
      </c>
      <c r="AM135" s="137" t="str">
        <f>IF('Fiche d''informations'!K156&gt;0,'Fiche d''informations'!K156,"")</f>
        <v/>
      </c>
    </row>
    <row r="136" spans="1:39" ht="17.25" customHeight="1" x14ac:dyDescent="0.2">
      <c r="A136" s="123">
        <v>0</v>
      </c>
      <c r="B136" s="124" t="s">
        <v>80</v>
      </c>
      <c r="C136" s="125">
        <v>0</v>
      </c>
      <c r="D136" s="125">
        <v>0</v>
      </c>
      <c r="E136" s="125">
        <v>0</v>
      </c>
      <c r="F136" s="126"/>
      <c r="G136" s="127"/>
      <c r="H136" s="126"/>
      <c r="I136" s="126"/>
      <c r="J136" s="127"/>
      <c r="K136" s="128"/>
      <c r="L136" s="128"/>
      <c r="M136" s="129">
        <f>C136*$C$3-(IF(MID(A136,1,3)="sal",(-C136*'Fiche d''informations'!$F$15)+(C136*$C$3),0)+(IF(MID(A136,1,3)="inv",(-C136*$H$3)+(C136*$C$3),0)))</f>
        <v>0</v>
      </c>
      <c r="N136" s="129">
        <f t="shared" si="36"/>
        <v>0</v>
      </c>
      <c r="O136" s="129">
        <f t="shared" si="37"/>
        <v>0</v>
      </c>
      <c r="P136" s="129">
        <f t="shared" si="38"/>
        <v>0</v>
      </c>
      <c r="Q136" s="129">
        <f t="shared" si="39"/>
        <v>0</v>
      </c>
      <c r="R136" s="129">
        <f t="shared" si="43"/>
        <v>0</v>
      </c>
      <c r="S136" s="129">
        <f t="shared" si="44"/>
        <v>0</v>
      </c>
      <c r="T136" s="129">
        <f t="shared" si="40"/>
        <v>0</v>
      </c>
      <c r="U136" s="129">
        <f t="shared" si="41"/>
        <v>0</v>
      </c>
      <c r="V136" s="129">
        <f t="shared" si="42"/>
        <v>0</v>
      </c>
      <c r="W136" s="129"/>
      <c r="X136" s="130"/>
      <c r="Y136" s="131">
        <f t="shared" si="45"/>
        <v>0</v>
      </c>
      <c r="Z136" s="132"/>
      <c r="AA136" s="132"/>
      <c r="AB136" s="132"/>
      <c r="AC136" s="132"/>
      <c r="AD136" s="131">
        <f t="shared" si="33"/>
        <v>0</v>
      </c>
      <c r="AE136" s="131"/>
      <c r="AF136" s="133"/>
      <c r="AG136" s="105"/>
      <c r="AH136" s="106" t="str">
        <f t="shared" si="34"/>
        <v xml:space="preserve"> </v>
      </c>
      <c r="AI136" s="106" t="str">
        <f t="shared" si="35"/>
        <v xml:space="preserve"> </v>
      </c>
      <c r="AJ136" s="107" t="str">
        <f>IF('Fiche d''informations'!H157&gt;0,'Fiche d''informations'!H157,"")</f>
        <v/>
      </c>
      <c r="AK136" s="107" t="str">
        <f>IF('Fiche d''informations'!I157&gt;0,'Fiche d''informations'!I157,"")</f>
        <v/>
      </c>
      <c r="AL136" s="107" t="str">
        <f>IF('Fiche d''informations'!J157&gt;0,'Fiche d''informations'!J157,"")</f>
        <v/>
      </c>
      <c r="AM136" s="107" t="str">
        <f>IF('Fiche d''informations'!K157&gt;0,'Fiche d''informations'!K157,"")</f>
        <v/>
      </c>
    </row>
    <row r="137" spans="1:39" ht="17.25" customHeight="1" x14ac:dyDescent="0.2">
      <c r="A137" s="108">
        <v>0</v>
      </c>
      <c r="B137" s="109" t="s">
        <v>80</v>
      </c>
      <c r="C137" s="110">
        <v>0</v>
      </c>
      <c r="D137" s="110">
        <v>0</v>
      </c>
      <c r="E137" s="110">
        <v>0</v>
      </c>
      <c r="F137" s="111"/>
      <c r="G137" s="112"/>
      <c r="H137" s="111"/>
      <c r="I137" s="111"/>
      <c r="J137" s="112"/>
      <c r="K137" s="113"/>
      <c r="L137" s="113"/>
      <c r="M137" s="114">
        <f>C137*$C$3-(IF(MID(A137,1,3)="sal",(-C137*'Fiche d''informations'!$F$15)+(C137*$C$3),0)+(IF(MID(A137,1,3)="inv",(-C137*$H$3)+(C137*$C$3),0)))</f>
        <v>0</v>
      </c>
      <c r="N137" s="114">
        <f t="shared" si="36"/>
        <v>0</v>
      </c>
      <c r="O137" s="114">
        <f t="shared" si="37"/>
        <v>0</v>
      </c>
      <c r="P137" s="114">
        <f t="shared" si="38"/>
        <v>0</v>
      </c>
      <c r="Q137" s="114">
        <f t="shared" si="39"/>
        <v>0</v>
      </c>
      <c r="R137" s="114">
        <f t="shared" si="43"/>
        <v>0</v>
      </c>
      <c r="S137" s="114">
        <f t="shared" si="44"/>
        <v>0</v>
      </c>
      <c r="T137" s="114">
        <f t="shared" si="40"/>
        <v>0</v>
      </c>
      <c r="U137" s="114">
        <f t="shared" si="41"/>
        <v>0</v>
      </c>
      <c r="V137" s="114">
        <f t="shared" si="42"/>
        <v>0</v>
      </c>
      <c r="W137" s="114"/>
      <c r="X137" s="115"/>
      <c r="Y137" s="116">
        <f t="shared" si="45"/>
        <v>0</v>
      </c>
      <c r="Z137" s="117"/>
      <c r="AA137" s="117"/>
      <c r="AB137" s="117"/>
      <c r="AC137" s="117"/>
      <c r="AD137" s="116">
        <f t="shared" si="33"/>
        <v>0</v>
      </c>
      <c r="AE137" s="116"/>
      <c r="AF137" s="118"/>
      <c r="AG137" s="135"/>
      <c r="AH137" s="136" t="str">
        <f t="shared" si="34"/>
        <v xml:space="preserve"> </v>
      </c>
      <c r="AI137" s="136" t="str">
        <f t="shared" si="35"/>
        <v xml:space="preserve"> </v>
      </c>
      <c r="AJ137" s="137" t="str">
        <f>IF('Fiche d''informations'!H158&gt;0,'Fiche d''informations'!H158,"")</f>
        <v/>
      </c>
      <c r="AK137" s="137" t="str">
        <f>IF('Fiche d''informations'!I158&gt;0,'Fiche d''informations'!I158,"")</f>
        <v/>
      </c>
      <c r="AL137" s="137" t="str">
        <f>IF('Fiche d''informations'!J158&gt;0,'Fiche d''informations'!J158,"")</f>
        <v/>
      </c>
      <c r="AM137" s="137" t="str">
        <f>IF('Fiche d''informations'!K158&gt;0,'Fiche d''informations'!K158,"")</f>
        <v/>
      </c>
    </row>
    <row r="138" spans="1:39" ht="17.25" customHeight="1" x14ac:dyDescent="0.2">
      <c r="A138" s="123">
        <v>0</v>
      </c>
      <c r="B138" s="124" t="s">
        <v>80</v>
      </c>
      <c r="C138" s="125">
        <v>0</v>
      </c>
      <c r="D138" s="125">
        <v>0</v>
      </c>
      <c r="E138" s="125">
        <v>0</v>
      </c>
      <c r="F138" s="126"/>
      <c r="G138" s="127"/>
      <c r="H138" s="126"/>
      <c r="I138" s="126"/>
      <c r="J138" s="127"/>
      <c r="K138" s="128"/>
      <c r="L138" s="128"/>
      <c r="M138" s="129">
        <f>C138*$C$3-(IF(MID(A138,1,3)="sal",(-C138*'Fiche d''informations'!$F$15)+(C138*$C$3),0)+(IF(MID(A138,1,3)="inv",(-C138*$H$3)+(C138*$C$3),0)))</f>
        <v>0</v>
      </c>
      <c r="N138" s="129">
        <f t="shared" si="36"/>
        <v>0</v>
      </c>
      <c r="O138" s="129">
        <f t="shared" si="37"/>
        <v>0</v>
      </c>
      <c r="P138" s="129">
        <f t="shared" si="38"/>
        <v>0</v>
      </c>
      <c r="Q138" s="129">
        <f t="shared" si="39"/>
        <v>0</v>
      </c>
      <c r="R138" s="129">
        <f t="shared" si="43"/>
        <v>0</v>
      </c>
      <c r="S138" s="129">
        <f t="shared" si="44"/>
        <v>0</v>
      </c>
      <c r="T138" s="129">
        <f t="shared" si="40"/>
        <v>0</v>
      </c>
      <c r="U138" s="129">
        <f t="shared" si="41"/>
        <v>0</v>
      </c>
      <c r="V138" s="129">
        <f t="shared" si="42"/>
        <v>0</v>
      </c>
      <c r="W138" s="129"/>
      <c r="X138" s="130"/>
      <c r="Y138" s="131">
        <f t="shared" si="45"/>
        <v>0</v>
      </c>
      <c r="Z138" s="132"/>
      <c r="AA138" s="132"/>
      <c r="AB138" s="132"/>
      <c r="AC138" s="132"/>
      <c r="AD138" s="131">
        <f t="shared" si="33"/>
        <v>0</v>
      </c>
      <c r="AE138" s="131"/>
      <c r="AF138" s="133"/>
      <c r="AG138" s="105"/>
      <c r="AH138" s="106" t="str">
        <f t="shared" si="34"/>
        <v xml:space="preserve"> </v>
      </c>
      <c r="AI138" s="106" t="str">
        <f t="shared" si="35"/>
        <v xml:space="preserve"> </v>
      </c>
      <c r="AJ138" s="107" t="str">
        <f>IF('Fiche d''informations'!H159&gt;0,'Fiche d''informations'!H159,"")</f>
        <v/>
      </c>
      <c r="AK138" s="107" t="str">
        <f>IF('Fiche d''informations'!I159&gt;0,'Fiche d''informations'!I159,"")</f>
        <v/>
      </c>
      <c r="AL138" s="107" t="str">
        <f>IF('Fiche d''informations'!J159&gt;0,'Fiche d''informations'!J159,"")</f>
        <v/>
      </c>
      <c r="AM138" s="107" t="str">
        <f>IF('Fiche d''informations'!K159&gt;0,'Fiche d''informations'!K159,"")</f>
        <v/>
      </c>
    </row>
    <row r="139" spans="1:39" ht="17.25" customHeight="1" x14ac:dyDescent="0.2">
      <c r="A139" s="108">
        <v>0</v>
      </c>
      <c r="B139" s="109" t="s">
        <v>80</v>
      </c>
      <c r="C139" s="110">
        <v>0</v>
      </c>
      <c r="D139" s="110">
        <v>0</v>
      </c>
      <c r="E139" s="110">
        <v>0</v>
      </c>
      <c r="F139" s="111"/>
      <c r="G139" s="112"/>
      <c r="H139" s="111"/>
      <c r="I139" s="111"/>
      <c r="J139" s="112"/>
      <c r="K139" s="113"/>
      <c r="L139" s="113"/>
      <c r="M139" s="114">
        <f>C139*$C$3-(IF(MID(A139,1,3)="sal",(-C139*'Fiche d''informations'!$F$15)+(C139*$C$3),0)+(IF(MID(A139,1,3)="inv",(-C139*$H$3)+(C139*$C$3),0)))</f>
        <v>0</v>
      </c>
      <c r="N139" s="114">
        <f t="shared" si="36"/>
        <v>0</v>
      </c>
      <c r="O139" s="114">
        <f t="shared" si="37"/>
        <v>0</v>
      </c>
      <c r="P139" s="114">
        <f t="shared" si="38"/>
        <v>0</v>
      </c>
      <c r="Q139" s="114">
        <f t="shared" si="39"/>
        <v>0</v>
      </c>
      <c r="R139" s="114">
        <f t="shared" si="43"/>
        <v>0</v>
      </c>
      <c r="S139" s="114">
        <f t="shared" si="44"/>
        <v>0</v>
      </c>
      <c r="T139" s="114">
        <f t="shared" si="40"/>
        <v>0</v>
      </c>
      <c r="U139" s="114">
        <f t="shared" si="41"/>
        <v>0</v>
      </c>
      <c r="V139" s="114">
        <f t="shared" si="42"/>
        <v>0</v>
      </c>
      <c r="W139" s="114"/>
      <c r="X139" s="115"/>
      <c r="Y139" s="116">
        <f t="shared" si="45"/>
        <v>0</v>
      </c>
      <c r="Z139" s="117"/>
      <c r="AA139" s="117"/>
      <c r="AB139" s="117"/>
      <c r="AC139" s="117"/>
      <c r="AD139" s="116">
        <f t="shared" si="33"/>
        <v>0</v>
      </c>
      <c r="AE139" s="116"/>
      <c r="AF139" s="118"/>
      <c r="AG139" s="135"/>
      <c r="AH139" s="136" t="str">
        <f t="shared" si="34"/>
        <v xml:space="preserve"> </v>
      </c>
      <c r="AI139" s="136" t="str">
        <f t="shared" si="35"/>
        <v xml:space="preserve"> </v>
      </c>
      <c r="AJ139" s="137" t="str">
        <f>IF('Fiche d''informations'!H160&gt;0,'Fiche d''informations'!H160,"")</f>
        <v/>
      </c>
      <c r="AK139" s="137" t="str">
        <f>IF('Fiche d''informations'!I160&gt;0,'Fiche d''informations'!I160,"")</f>
        <v/>
      </c>
      <c r="AL139" s="137" t="str">
        <f>IF('Fiche d''informations'!J160&gt;0,'Fiche d''informations'!J160,"")</f>
        <v/>
      </c>
      <c r="AM139" s="137" t="str">
        <f>IF('Fiche d''informations'!K160&gt;0,'Fiche d''informations'!K160,"")</f>
        <v/>
      </c>
    </row>
    <row r="140" spans="1:39" ht="17.25" customHeight="1" x14ac:dyDescent="0.2">
      <c r="A140" s="123">
        <v>0</v>
      </c>
      <c r="B140" s="124" t="s">
        <v>80</v>
      </c>
      <c r="C140" s="125">
        <v>0</v>
      </c>
      <c r="D140" s="125">
        <v>0</v>
      </c>
      <c r="E140" s="125">
        <v>0</v>
      </c>
      <c r="F140" s="126"/>
      <c r="G140" s="127"/>
      <c r="H140" s="126"/>
      <c r="I140" s="126"/>
      <c r="J140" s="127"/>
      <c r="K140" s="128"/>
      <c r="L140" s="128"/>
      <c r="M140" s="129">
        <f>C140*$C$3-(IF(MID(A140,1,3)="sal",(-C140*'Fiche d''informations'!$F$15)+(C140*$C$3),0)+(IF(MID(A140,1,3)="inv",(-C140*$H$3)+(C140*$C$3),0)))</f>
        <v>0</v>
      </c>
      <c r="N140" s="129">
        <f t="shared" si="36"/>
        <v>0</v>
      </c>
      <c r="O140" s="129">
        <f t="shared" si="37"/>
        <v>0</v>
      </c>
      <c r="P140" s="129">
        <f t="shared" si="38"/>
        <v>0</v>
      </c>
      <c r="Q140" s="129">
        <f t="shared" si="39"/>
        <v>0</v>
      </c>
      <c r="R140" s="129">
        <f t="shared" si="43"/>
        <v>0</v>
      </c>
      <c r="S140" s="129">
        <f t="shared" si="44"/>
        <v>0</v>
      </c>
      <c r="T140" s="129">
        <f t="shared" si="40"/>
        <v>0</v>
      </c>
      <c r="U140" s="129">
        <f t="shared" si="41"/>
        <v>0</v>
      </c>
      <c r="V140" s="129">
        <f t="shared" si="42"/>
        <v>0</v>
      </c>
      <c r="W140" s="129"/>
      <c r="X140" s="130"/>
      <c r="Y140" s="131">
        <f t="shared" si="45"/>
        <v>0</v>
      </c>
      <c r="Z140" s="132"/>
      <c r="AA140" s="132"/>
      <c r="AB140" s="132"/>
      <c r="AC140" s="132"/>
      <c r="AD140" s="131">
        <f t="shared" si="33"/>
        <v>0</v>
      </c>
      <c r="AE140" s="131"/>
      <c r="AF140" s="133"/>
      <c r="AG140" s="105"/>
      <c r="AH140" s="106" t="str">
        <f t="shared" si="34"/>
        <v xml:space="preserve"> </v>
      </c>
      <c r="AI140" s="106" t="str">
        <f t="shared" si="35"/>
        <v xml:space="preserve"> </v>
      </c>
      <c r="AJ140" s="107" t="str">
        <f>IF('Fiche d''informations'!H161&gt;0,'Fiche d''informations'!H161,"")</f>
        <v/>
      </c>
      <c r="AK140" s="107" t="str">
        <f>IF('Fiche d''informations'!I161&gt;0,'Fiche d''informations'!I161,"")</f>
        <v/>
      </c>
      <c r="AL140" s="107" t="str">
        <f>IF('Fiche d''informations'!J161&gt;0,'Fiche d''informations'!J161,"")</f>
        <v/>
      </c>
      <c r="AM140" s="107" t="str">
        <f>IF('Fiche d''informations'!K161&gt;0,'Fiche d''informations'!K161,"")</f>
        <v/>
      </c>
    </row>
    <row r="141" spans="1:39" ht="17.25" customHeight="1" x14ac:dyDescent="0.2">
      <c r="A141" s="108">
        <v>0</v>
      </c>
      <c r="B141" s="109" t="s">
        <v>80</v>
      </c>
      <c r="C141" s="110">
        <v>0</v>
      </c>
      <c r="D141" s="110">
        <v>0</v>
      </c>
      <c r="E141" s="110">
        <v>0</v>
      </c>
      <c r="F141" s="111"/>
      <c r="G141" s="112"/>
      <c r="H141" s="111"/>
      <c r="I141" s="111"/>
      <c r="J141" s="112"/>
      <c r="K141" s="113"/>
      <c r="L141" s="113"/>
      <c r="M141" s="114">
        <f>C141*$C$3-(IF(MID(A141,1,3)="sal",(-C141*'Fiche d''informations'!$F$15)+(C141*$C$3),0)+(IF(MID(A141,1,3)="inv",(-C141*$H$3)+(C141*$C$3),0)))</f>
        <v>0</v>
      </c>
      <c r="N141" s="114">
        <f t="shared" si="36"/>
        <v>0</v>
      </c>
      <c r="O141" s="114">
        <f t="shared" si="37"/>
        <v>0</v>
      </c>
      <c r="P141" s="114">
        <f t="shared" si="38"/>
        <v>0</v>
      </c>
      <c r="Q141" s="114">
        <f t="shared" si="39"/>
        <v>0</v>
      </c>
      <c r="R141" s="114">
        <f t="shared" si="43"/>
        <v>0</v>
      </c>
      <c r="S141" s="114">
        <f t="shared" si="44"/>
        <v>0</v>
      </c>
      <c r="T141" s="114">
        <f t="shared" si="40"/>
        <v>0</v>
      </c>
      <c r="U141" s="114">
        <f t="shared" si="41"/>
        <v>0</v>
      </c>
      <c r="V141" s="114">
        <f t="shared" si="42"/>
        <v>0</v>
      </c>
      <c r="W141" s="114"/>
      <c r="X141" s="115"/>
      <c r="Y141" s="116">
        <f t="shared" si="45"/>
        <v>0</v>
      </c>
      <c r="Z141" s="117"/>
      <c r="AA141" s="117"/>
      <c r="AB141" s="117"/>
      <c r="AC141" s="117"/>
      <c r="AD141" s="116">
        <f t="shared" si="33"/>
        <v>0</v>
      </c>
      <c r="AE141" s="116"/>
      <c r="AF141" s="118"/>
      <c r="AG141" s="135"/>
      <c r="AH141" s="136" t="str">
        <f t="shared" si="34"/>
        <v xml:space="preserve"> </v>
      </c>
      <c r="AI141" s="136" t="str">
        <f t="shared" si="35"/>
        <v xml:space="preserve"> </v>
      </c>
      <c r="AJ141" s="137" t="str">
        <f>IF('Fiche d''informations'!H162&gt;0,'Fiche d''informations'!H162,"")</f>
        <v/>
      </c>
      <c r="AK141" s="137" t="str">
        <f>IF('Fiche d''informations'!I162&gt;0,'Fiche d''informations'!I162,"")</f>
        <v/>
      </c>
      <c r="AL141" s="137" t="str">
        <f>IF('Fiche d''informations'!J162&gt;0,'Fiche d''informations'!J162,"")</f>
        <v/>
      </c>
      <c r="AM141" s="137" t="str">
        <f>IF('Fiche d''informations'!K162&gt;0,'Fiche d''informations'!K162,"")</f>
        <v/>
      </c>
    </row>
    <row r="142" spans="1:39" ht="17.25" customHeight="1" x14ac:dyDescent="0.2">
      <c r="A142" s="123">
        <v>0</v>
      </c>
      <c r="B142" s="124" t="s">
        <v>80</v>
      </c>
      <c r="C142" s="125">
        <v>0</v>
      </c>
      <c r="D142" s="125">
        <v>0</v>
      </c>
      <c r="E142" s="125">
        <v>0</v>
      </c>
      <c r="F142" s="126"/>
      <c r="G142" s="127"/>
      <c r="H142" s="126"/>
      <c r="I142" s="126"/>
      <c r="J142" s="127"/>
      <c r="K142" s="128"/>
      <c r="L142" s="128"/>
      <c r="M142" s="129">
        <f>C142*$C$3-(IF(MID(A142,1,3)="sal",(-C142*'Fiche d''informations'!$F$15)+(C142*$C$3),0)+(IF(MID(A142,1,3)="inv",(-C142*$H$3)+(C142*$C$3),0)))</f>
        <v>0</v>
      </c>
      <c r="N142" s="129">
        <f t="shared" si="36"/>
        <v>0</v>
      </c>
      <c r="O142" s="129">
        <f t="shared" si="37"/>
        <v>0</v>
      </c>
      <c r="P142" s="129">
        <f t="shared" si="38"/>
        <v>0</v>
      </c>
      <c r="Q142" s="129">
        <f t="shared" si="39"/>
        <v>0</v>
      </c>
      <c r="R142" s="129">
        <f t="shared" si="43"/>
        <v>0</v>
      </c>
      <c r="S142" s="129">
        <f t="shared" si="44"/>
        <v>0</v>
      </c>
      <c r="T142" s="129">
        <f t="shared" si="40"/>
        <v>0</v>
      </c>
      <c r="U142" s="129">
        <f t="shared" si="41"/>
        <v>0</v>
      </c>
      <c r="V142" s="129">
        <f t="shared" si="42"/>
        <v>0</v>
      </c>
      <c r="W142" s="129"/>
      <c r="X142" s="130"/>
      <c r="Y142" s="131">
        <f t="shared" si="45"/>
        <v>0</v>
      </c>
      <c r="Z142" s="132"/>
      <c r="AA142" s="132"/>
      <c r="AB142" s="132"/>
      <c r="AC142" s="132"/>
      <c r="AD142" s="131">
        <f t="shared" si="33"/>
        <v>0</v>
      </c>
      <c r="AE142" s="131"/>
      <c r="AF142" s="133"/>
      <c r="AG142" s="105"/>
      <c r="AH142" s="106" t="str">
        <f t="shared" si="34"/>
        <v xml:space="preserve"> </v>
      </c>
      <c r="AI142" s="106" t="str">
        <f t="shared" si="35"/>
        <v xml:space="preserve"> </v>
      </c>
      <c r="AJ142" s="107" t="str">
        <f>IF('Fiche d''informations'!H163&gt;0,'Fiche d''informations'!H163,"")</f>
        <v/>
      </c>
      <c r="AK142" s="107" t="str">
        <f>IF('Fiche d''informations'!I163&gt;0,'Fiche d''informations'!I163,"")</f>
        <v/>
      </c>
      <c r="AL142" s="107" t="str">
        <f>IF('Fiche d''informations'!J163&gt;0,'Fiche d''informations'!J163,"")</f>
        <v/>
      </c>
      <c r="AM142" s="107" t="str">
        <f>IF('Fiche d''informations'!K163&gt;0,'Fiche d''informations'!K163,"")</f>
        <v/>
      </c>
    </row>
    <row r="143" spans="1:39" ht="17.25" customHeight="1" x14ac:dyDescent="0.2">
      <c r="A143" s="108">
        <v>0</v>
      </c>
      <c r="B143" s="109" t="s">
        <v>80</v>
      </c>
      <c r="C143" s="110">
        <v>0</v>
      </c>
      <c r="D143" s="110">
        <v>0</v>
      </c>
      <c r="E143" s="110">
        <v>0</v>
      </c>
      <c r="F143" s="111"/>
      <c r="G143" s="112"/>
      <c r="H143" s="111"/>
      <c r="I143" s="111"/>
      <c r="J143" s="112"/>
      <c r="K143" s="113"/>
      <c r="L143" s="113"/>
      <c r="M143" s="114">
        <f>C143*$C$3-(IF(MID(A143,1,3)="sal",(-C143*'Fiche d''informations'!$F$15)+(C143*$C$3),0)+(IF(MID(A143,1,3)="inv",(-C143*$H$3)+(C143*$C$3),0)))</f>
        <v>0</v>
      </c>
      <c r="N143" s="114">
        <f t="shared" si="36"/>
        <v>0</v>
      </c>
      <c r="O143" s="114">
        <f t="shared" si="37"/>
        <v>0</v>
      </c>
      <c r="P143" s="114">
        <f t="shared" si="38"/>
        <v>0</v>
      </c>
      <c r="Q143" s="114">
        <f t="shared" si="39"/>
        <v>0</v>
      </c>
      <c r="R143" s="114">
        <f t="shared" si="43"/>
        <v>0</v>
      </c>
      <c r="S143" s="114">
        <f t="shared" si="44"/>
        <v>0</v>
      </c>
      <c r="T143" s="114">
        <f t="shared" si="40"/>
        <v>0</v>
      </c>
      <c r="U143" s="114">
        <f t="shared" si="41"/>
        <v>0</v>
      </c>
      <c r="V143" s="114">
        <f t="shared" si="42"/>
        <v>0</v>
      </c>
      <c r="W143" s="114"/>
      <c r="X143" s="115"/>
      <c r="Y143" s="116">
        <f t="shared" si="45"/>
        <v>0</v>
      </c>
      <c r="Z143" s="117"/>
      <c r="AA143" s="117"/>
      <c r="AB143" s="117"/>
      <c r="AC143" s="117"/>
      <c r="AD143" s="116">
        <f t="shared" si="33"/>
        <v>0</v>
      </c>
      <c r="AE143" s="116"/>
      <c r="AF143" s="118"/>
      <c r="AG143" s="135"/>
      <c r="AH143" s="136" t="str">
        <f t="shared" si="34"/>
        <v xml:space="preserve"> </v>
      </c>
      <c r="AI143" s="136" t="str">
        <f t="shared" si="35"/>
        <v xml:space="preserve"> </v>
      </c>
      <c r="AJ143" s="137" t="str">
        <f>IF('Fiche d''informations'!H164&gt;0,'Fiche d''informations'!H164,"")</f>
        <v/>
      </c>
      <c r="AK143" s="137" t="str">
        <f>IF('Fiche d''informations'!I164&gt;0,'Fiche d''informations'!I164,"")</f>
        <v/>
      </c>
      <c r="AL143" s="137" t="str">
        <f>IF('Fiche d''informations'!J164&gt;0,'Fiche d''informations'!J164,"")</f>
        <v/>
      </c>
      <c r="AM143" s="137" t="str">
        <f>IF('Fiche d''informations'!K164&gt;0,'Fiche d''informations'!K164,"")</f>
        <v/>
      </c>
    </row>
    <row r="144" spans="1:39" ht="17.25" customHeight="1" x14ac:dyDescent="0.2">
      <c r="A144" s="123">
        <v>0</v>
      </c>
      <c r="B144" s="124" t="s">
        <v>80</v>
      </c>
      <c r="C144" s="125">
        <v>0</v>
      </c>
      <c r="D144" s="125">
        <v>0</v>
      </c>
      <c r="E144" s="125">
        <v>0</v>
      </c>
      <c r="F144" s="126"/>
      <c r="G144" s="127"/>
      <c r="H144" s="126"/>
      <c r="I144" s="126"/>
      <c r="J144" s="127"/>
      <c r="K144" s="128"/>
      <c r="L144" s="128"/>
      <c r="M144" s="129">
        <f>C144*$C$3-(IF(MID(A144,1,3)="sal",(-C144*'Fiche d''informations'!$F$15)+(C144*$C$3),0)+(IF(MID(A144,1,3)="inv",(-C144*$H$3)+(C144*$C$3),0)))</f>
        <v>0</v>
      </c>
      <c r="N144" s="129">
        <f t="shared" si="36"/>
        <v>0</v>
      </c>
      <c r="O144" s="129">
        <f t="shared" si="37"/>
        <v>0</v>
      </c>
      <c r="P144" s="129">
        <f t="shared" si="38"/>
        <v>0</v>
      </c>
      <c r="Q144" s="129">
        <f t="shared" si="39"/>
        <v>0</v>
      </c>
      <c r="R144" s="129">
        <f t="shared" si="43"/>
        <v>0</v>
      </c>
      <c r="S144" s="129">
        <f t="shared" si="44"/>
        <v>0</v>
      </c>
      <c r="T144" s="129">
        <f t="shared" si="40"/>
        <v>0</v>
      </c>
      <c r="U144" s="129">
        <f t="shared" si="41"/>
        <v>0</v>
      </c>
      <c r="V144" s="129">
        <f t="shared" si="42"/>
        <v>0</v>
      </c>
      <c r="W144" s="129"/>
      <c r="X144" s="130"/>
      <c r="Y144" s="131">
        <f t="shared" si="45"/>
        <v>0</v>
      </c>
      <c r="Z144" s="132"/>
      <c r="AA144" s="132"/>
      <c r="AB144" s="132"/>
      <c r="AC144" s="132"/>
      <c r="AD144" s="131">
        <f t="shared" si="33"/>
        <v>0</v>
      </c>
      <c r="AE144" s="131"/>
      <c r="AF144" s="133"/>
      <c r="AG144" s="105"/>
      <c r="AH144" s="106" t="str">
        <f t="shared" si="34"/>
        <v xml:space="preserve"> </v>
      </c>
      <c r="AI144" s="106" t="str">
        <f t="shared" si="35"/>
        <v xml:space="preserve"> </v>
      </c>
      <c r="AJ144" s="107" t="str">
        <f>IF('Fiche d''informations'!H165&gt;0,'Fiche d''informations'!H165,"")</f>
        <v/>
      </c>
      <c r="AK144" s="107" t="str">
        <f>IF('Fiche d''informations'!I165&gt;0,'Fiche d''informations'!I165,"")</f>
        <v/>
      </c>
      <c r="AL144" s="107" t="str">
        <f>IF('Fiche d''informations'!J165&gt;0,'Fiche d''informations'!J165,"")</f>
        <v/>
      </c>
      <c r="AM144" s="107" t="str">
        <f>IF('Fiche d''informations'!K165&gt;0,'Fiche d''informations'!K165,"")</f>
        <v/>
      </c>
    </row>
    <row r="145" spans="1:39" ht="17.25" customHeight="1" x14ac:dyDescent="0.2">
      <c r="A145" s="108">
        <v>0</v>
      </c>
      <c r="B145" s="109" t="s">
        <v>80</v>
      </c>
      <c r="C145" s="110">
        <v>0</v>
      </c>
      <c r="D145" s="110">
        <v>0</v>
      </c>
      <c r="E145" s="110">
        <v>0</v>
      </c>
      <c r="F145" s="111"/>
      <c r="G145" s="112"/>
      <c r="H145" s="111"/>
      <c r="I145" s="111"/>
      <c r="J145" s="112"/>
      <c r="K145" s="113"/>
      <c r="L145" s="113"/>
      <c r="M145" s="114">
        <f>C145*$C$3-(IF(MID(A145,1,3)="sal",(-C145*'Fiche d''informations'!$F$15)+(C145*$C$3),0)+(IF(MID(A145,1,3)="inv",(-C145*$H$3)+(C145*$C$3),0)))</f>
        <v>0</v>
      </c>
      <c r="N145" s="114">
        <f t="shared" si="36"/>
        <v>0</v>
      </c>
      <c r="O145" s="114">
        <f t="shared" si="37"/>
        <v>0</v>
      </c>
      <c r="P145" s="114">
        <f>F145*$F$3</f>
        <v>0</v>
      </c>
      <c r="Q145" s="114">
        <f t="shared" si="39"/>
        <v>0</v>
      </c>
      <c r="R145" s="114">
        <f t="shared" si="43"/>
        <v>0</v>
      </c>
      <c r="S145" s="114">
        <f t="shared" si="44"/>
        <v>0</v>
      </c>
      <c r="T145" s="114">
        <f t="shared" si="40"/>
        <v>0</v>
      </c>
      <c r="U145" s="114">
        <f t="shared" si="41"/>
        <v>0</v>
      </c>
      <c r="V145" s="114">
        <f t="shared" si="42"/>
        <v>0</v>
      </c>
      <c r="W145" s="114"/>
      <c r="X145" s="115"/>
      <c r="Y145" s="116">
        <f t="shared" si="45"/>
        <v>0</v>
      </c>
      <c r="Z145" s="117"/>
      <c r="AA145" s="117"/>
      <c r="AB145" s="117"/>
      <c r="AC145" s="117"/>
      <c r="AD145" s="116">
        <f t="shared" si="33"/>
        <v>0</v>
      </c>
      <c r="AE145" s="116"/>
      <c r="AF145" s="118"/>
      <c r="AG145" s="135"/>
      <c r="AH145" s="136" t="str">
        <f t="shared" si="34"/>
        <v xml:space="preserve"> </v>
      </c>
      <c r="AI145" s="136" t="str">
        <f t="shared" si="35"/>
        <v xml:space="preserve"> </v>
      </c>
      <c r="AJ145" s="137" t="str">
        <f>IF('Fiche d''informations'!H166&gt;0,'Fiche d''informations'!H166,"")</f>
        <v/>
      </c>
      <c r="AK145" s="137" t="str">
        <f>IF('Fiche d''informations'!I166&gt;0,'Fiche d''informations'!I166,"")</f>
        <v/>
      </c>
      <c r="AL145" s="137" t="str">
        <f>IF('Fiche d''informations'!J166&gt;0,'Fiche d''informations'!J166,"")</f>
        <v/>
      </c>
      <c r="AM145" s="137" t="str">
        <f>IF('Fiche d''informations'!K166&gt;0,'Fiche d''informations'!K166,"")</f>
        <v/>
      </c>
    </row>
    <row r="146" spans="1:39" ht="17.25" customHeight="1" x14ac:dyDescent="0.2">
      <c r="A146" s="123">
        <v>0</v>
      </c>
      <c r="B146" s="124" t="s">
        <v>80</v>
      </c>
      <c r="C146" s="125">
        <v>0</v>
      </c>
      <c r="D146" s="125">
        <v>0</v>
      </c>
      <c r="E146" s="125">
        <v>0</v>
      </c>
      <c r="F146" s="126"/>
      <c r="G146" s="127"/>
      <c r="H146" s="126"/>
      <c r="I146" s="126"/>
      <c r="J146" s="127"/>
      <c r="K146" s="128"/>
      <c r="L146" s="128"/>
      <c r="M146" s="129">
        <f>C146*$C$3-(IF(MID(A146,1,3)="sal",(-C146*'Fiche d''informations'!$F$15)+(C146*$C$3),0)+(IF(MID(A146,1,3)="inv",(-C146*$H$3)+(C146*$C$3),0)))</f>
        <v>0</v>
      </c>
      <c r="N146" s="129">
        <f t="shared" si="36"/>
        <v>0</v>
      </c>
      <c r="O146" s="129">
        <f t="shared" si="37"/>
        <v>0</v>
      </c>
      <c r="P146" s="129">
        <f t="shared" si="38"/>
        <v>0</v>
      </c>
      <c r="Q146" s="129">
        <f t="shared" si="39"/>
        <v>0</v>
      </c>
      <c r="R146" s="129">
        <f t="shared" si="43"/>
        <v>0</v>
      </c>
      <c r="S146" s="129">
        <f t="shared" si="44"/>
        <v>0</v>
      </c>
      <c r="T146" s="129">
        <f t="shared" si="40"/>
        <v>0</v>
      </c>
      <c r="U146" s="129">
        <f t="shared" si="41"/>
        <v>0</v>
      </c>
      <c r="V146" s="129">
        <f t="shared" si="42"/>
        <v>0</v>
      </c>
      <c r="W146" s="129"/>
      <c r="X146" s="130"/>
      <c r="Y146" s="131">
        <f t="shared" si="45"/>
        <v>0</v>
      </c>
      <c r="Z146" s="132"/>
      <c r="AA146" s="132"/>
      <c r="AB146" s="132"/>
      <c r="AC146" s="132"/>
      <c r="AD146" s="131">
        <f t="shared" si="33"/>
        <v>0</v>
      </c>
      <c r="AE146" s="131"/>
      <c r="AF146" s="133"/>
      <c r="AG146" s="105"/>
      <c r="AH146" s="106" t="str">
        <f t="shared" si="34"/>
        <v xml:space="preserve"> </v>
      </c>
      <c r="AI146" s="106" t="str">
        <f t="shared" si="35"/>
        <v xml:space="preserve"> </v>
      </c>
      <c r="AJ146" s="107" t="str">
        <f>IF('Fiche d''informations'!H167&gt;0,'Fiche d''informations'!H167,"")</f>
        <v/>
      </c>
      <c r="AK146" s="107" t="str">
        <f>IF('Fiche d''informations'!I167&gt;0,'Fiche d''informations'!I167,"")</f>
        <v/>
      </c>
      <c r="AL146" s="107" t="str">
        <f>IF('Fiche d''informations'!J167&gt;0,'Fiche d''informations'!J167,"")</f>
        <v/>
      </c>
      <c r="AM146" s="107" t="str">
        <f>IF('Fiche d''informations'!K167&gt;0,'Fiche d''informations'!K167,"")</f>
        <v/>
      </c>
    </row>
    <row r="147" spans="1:39" ht="17.25" customHeight="1" x14ac:dyDescent="0.2">
      <c r="A147" s="108">
        <v>0</v>
      </c>
      <c r="B147" s="109" t="s">
        <v>80</v>
      </c>
      <c r="C147" s="110">
        <v>0</v>
      </c>
      <c r="D147" s="110">
        <v>0</v>
      </c>
      <c r="E147" s="110">
        <v>0</v>
      </c>
      <c r="F147" s="111"/>
      <c r="G147" s="112"/>
      <c r="H147" s="111"/>
      <c r="I147" s="111"/>
      <c r="J147" s="112"/>
      <c r="K147" s="113"/>
      <c r="L147" s="113"/>
      <c r="M147" s="114">
        <f>C147*$C$3-(IF(MID(A147,1,3)="sal",(-C147*'Fiche d''informations'!$F$15)+(C147*$C$3),0)+(IF(MID(A147,1,3)="inv",(-C147*$H$3)+(C147*$C$3),0)))</f>
        <v>0</v>
      </c>
      <c r="N147" s="114">
        <f t="shared" si="36"/>
        <v>0</v>
      </c>
      <c r="O147" s="114">
        <f t="shared" si="37"/>
        <v>0</v>
      </c>
      <c r="P147" s="114">
        <f t="shared" si="38"/>
        <v>0</v>
      </c>
      <c r="Q147" s="114">
        <f t="shared" si="39"/>
        <v>0</v>
      </c>
      <c r="R147" s="114">
        <f t="shared" si="43"/>
        <v>0</v>
      </c>
      <c r="S147" s="114">
        <f t="shared" si="44"/>
        <v>0</v>
      </c>
      <c r="T147" s="114">
        <f t="shared" si="40"/>
        <v>0</v>
      </c>
      <c r="U147" s="114">
        <f t="shared" si="41"/>
        <v>0</v>
      </c>
      <c r="V147" s="114">
        <f t="shared" si="42"/>
        <v>0</v>
      </c>
      <c r="W147" s="114"/>
      <c r="X147" s="115"/>
      <c r="Y147" s="116">
        <f t="shared" si="45"/>
        <v>0</v>
      </c>
      <c r="Z147" s="117"/>
      <c r="AA147" s="117"/>
      <c r="AB147" s="117"/>
      <c r="AC147" s="117"/>
      <c r="AD147" s="116">
        <f t="shared" si="33"/>
        <v>0</v>
      </c>
      <c r="AE147" s="116"/>
      <c r="AF147" s="118"/>
      <c r="AG147" s="135"/>
      <c r="AH147" s="136" t="str">
        <f t="shared" si="34"/>
        <v xml:space="preserve"> </v>
      </c>
      <c r="AI147" s="136" t="str">
        <f t="shared" si="35"/>
        <v xml:space="preserve"> </v>
      </c>
      <c r="AJ147" s="137" t="str">
        <f>IF('Fiche d''informations'!H168&gt;0,'Fiche d''informations'!H168,"")</f>
        <v/>
      </c>
      <c r="AK147" s="137" t="str">
        <f>IF('Fiche d''informations'!I168&gt;0,'Fiche d''informations'!I168,"")</f>
        <v/>
      </c>
      <c r="AL147" s="137" t="str">
        <f>IF('Fiche d''informations'!J168&gt;0,'Fiche d''informations'!J168,"")</f>
        <v/>
      </c>
      <c r="AM147" s="137" t="str">
        <f>IF('Fiche d''informations'!K168&gt;0,'Fiche d''informations'!K168,"")</f>
        <v/>
      </c>
    </row>
    <row r="148" spans="1:39" ht="17.25" customHeight="1" x14ac:dyDescent="0.2">
      <c r="A148" s="123">
        <v>0</v>
      </c>
      <c r="B148" s="124" t="s">
        <v>80</v>
      </c>
      <c r="C148" s="125">
        <v>0</v>
      </c>
      <c r="D148" s="125">
        <v>0</v>
      </c>
      <c r="E148" s="125">
        <v>0</v>
      </c>
      <c r="F148" s="126"/>
      <c r="G148" s="127"/>
      <c r="H148" s="126"/>
      <c r="I148" s="126"/>
      <c r="J148" s="127"/>
      <c r="K148" s="128"/>
      <c r="L148" s="128"/>
      <c r="M148" s="129">
        <f>C148*$C$3-(IF(MID(A148,1,3)="sal",(-C148*'Fiche d''informations'!$F$15)+(C148*$C$3),0)+(IF(MID(A148,1,3)="inv",(-C148*$H$3)+(C148*$C$3),0)))</f>
        <v>0</v>
      </c>
      <c r="N148" s="129">
        <f t="shared" si="36"/>
        <v>0</v>
      </c>
      <c r="O148" s="129">
        <f t="shared" si="37"/>
        <v>0</v>
      </c>
      <c r="P148" s="129">
        <f t="shared" si="38"/>
        <v>0</v>
      </c>
      <c r="Q148" s="129">
        <f t="shared" si="39"/>
        <v>0</v>
      </c>
      <c r="R148" s="129">
        <f t="shared" si="43"/>
        <v>0</v>
      </c>
      <c r="S148" s="129">
        <f t="shared" si="44"/>
        <v>0</v>
      </c>
      <c r="T148" s="129">
        <f t="shared" si="40"/>
        <v>0</v>
      </c>
      <c r="U148" s="129">
        <f t="shared" si="41"/>
        <v>0</v>
      </c>
      <c r="V148" s="129">
        <f t="shared" si="42"/>
        <v>0</v>
      </c>
      <c r="W148" s="129"/>
      <c r="X148" s="130"/>
      <c r="Y148" s="131">
        <f t="shared" si="45"/>
        <v>0</v>
      </c>
      <c r="Z148" s="132"/>
      <c r="AA148" s="132"/>
      <c r="AB148" s="132"/>
      <c r="AC148" s="132"/>
      <c r="AD148" s="131">
        <f t="shared" si="33"/>
        <v>0</v>
      </c>
      <c r="AE148" s="131"/>
      <c r="AF148" s="133"/>
      <c r="AG148" s="105"/>
      <c r="AH148" s="106" t="str">
        <f t="shared" si="34"/>
        <v xml:space="preserve"> </v>
      </c>
      <c r="AI148" s="106" t="str">
        <f t="shared" si="35"/>
        <v xml:space="preserve"> </v>
      </c>
      <c r="AJ148" s="107" t="str">
        <f>IF('Fiche d''informations'!H169&gt;0,'Fiche d''informations'!H169,"")</f>
        <v/>
      </c>
      <c r="AK148" s="107" t="str">
        <f>IF('Fiche d''informations'!I169&gt;0,'Fiche d''informations'!I169,"")</f>
        <v/>
      </c>
      <c r="AL148" s="107" t="str">
        <f>IF('Fiche d''informations'!J169&gt;0,'Fiche d''informations'!J169,"")</f>
        <v/>
      </c>
      <c r="AM148" s="107" t="str">
        <f>IF('Fiche d''informations'!K169&gt;0,'Fiche d''informations'!K169,"")</f>
        <v/>
      </c>
    </row>
    <row r="149" spans="1:39" ht="17.25" customHeight="1" x14ac:dyDescent="0.2">
      <c r="A149" s="108">
        <v>0</v>
      </c>
      <c r="B149" s="109" t="s">
        <v>80</v>
      </c>
      <c r="C149" s="110">
        <v>0</v>
      </c>
      <c r="D149" s="110">
        <v>0</v>
      </c>
      <c r="E149" s="110">
        <v>0</v>
      </c>
      <c r="F149" s="111"/>
      <c r="G149" s="112"/>
      <c r="H149" s="111"/>
      <c r="I149" s="111"/>
      <c r="J149" s="112"/>
      <c r="K149" s="113"/>
      <c r="L149" s="113"/>
      <c r="M149" s="114">
        <f>C149*$C$3-(IF(MID(A149,1,3)="sal",(-C149*'Fiche d''informations'!$F$15)+(C149*$C$3),0)+(IF(MID(A149,1,3)="inv",(-C149*$H$3)+(C149*$C$3),0)))</f>
        <v>0</v>
      </c>
      <c r="N149" s="114">
        <f t="shared" si="36"/>
        <v>0</v>
      </c>
      <c r="O149" s="114">
        <f t="shared" si="37"/>
        <v>0</v>
      </c>
      <c r="P149" s="114">
        <f t="shared" si="38"/>
        <v>0</v>
      </c>
      <c r="Q149" s="114">
        <f t="shared" si="39"/>
        <v>0</v>
      </c>
      <c r="R149" s="114">
        <f t="shared" si="43"/>
        <v>0</v>
      </c>
      <c r="S149" s="114">
        <f t="shared" si="44"/>
        <v>0</v>
      </c>
      <c r="T149" s="114">
        <f t="shared" si="40"/>
        <v>0</v>
      </c>
      <c r="U149" s="114">
        <f t="shared" si="41"/>
        <v>0</v>
      </c>
      <c r="V149" s="114">
        <f t="shared" si="42"/>
        <v>0</v>
      </c>
      <c r="W149" s="114"/>
      <c r="X149" s="115"/>
      <c r="Y149" s="116">
        <f t="shared" si="45"/>
        <v>0</v>
      </c>
      <c r="Z149" s="117"/>
      <c r="AA149" s="117"/>
      <c r="AB149" s="117"/>
      <c r="AC149" s="117"/>
      <c r="AD149" s="116">
        <f t="shared" si="33"/>
        <v>0</v>
      </c>
      <c r="AE149" s="116"/>
      <c r="AF149" s="118"/>
      <c r="AG149" s="135"/>
      <c r="AH149" s="136" t="str">
        <f t="shared" si="34"/>
        <v xml:space="preserve"> </v>
      </c>
      <c r="AI149" s="136" t="str">
        <f t="shared" si="35"/>
        <v xml:space="preserve"> </v>
      </c>
      <c r="AJ149" s="137" t="str">
        <f>IF('Fiche d''informations'!H170&gt;0,'Fiche d''informations'!H170,"")</f>
        <v/>
      </c>
      <c r="AK149" s="137" t="str">
        <f>IF('Fiche d''informations'!I170&gt;0,'Fiche d''informations'!I170,"")</f>
        <v/>
      </c>
      <c r="AL149" s="137" t="str">
        <f>IF('Fiche d''informations'!J170&gt;0,'Fiche d''informations'!J170,"")</f>
        <v/>
      </c>
      <c r="AM149" s="137" t="str">
        <f>IF('Fiche d''informations'!K170&gt;0,'Fiche d''informations'!K170,"")</f>
        <v/>
      </c>
    </row>
    <row r="150" spans="1:39" ht="17.25" customHeight="1" x14ac:dyDescent="0.2">
      <c r="A150" s="123">
        <v>0</v>
      </c>
      <c r="B150" s="124" t="s">
        <v>80</v>
      </c>
      <c r="C150" s="125">
        <v>0</v>
      </c>
      <c r="D150" s="125">
        <v>0</v>
      </c>
      <c r="E150" s="125">
        <v>0</v>
      </c>
      <c r="F150" s="126"/>
      <c r="G150" s="127"/>
      <c r="H150" s="126"/>
      <c r="I150" s="126"/>
      <c r="J150" s="127"/>
      <c r="K150" s="128"/>
      <c r="L150" s="128"/>
      <c r="M150" s="129">
        <f>C150*$C$3-(IF(MID(A150,1,3)="sal",(-C150*'Fiche d''informations'!$F$15)+(C150*$C$3),0)+(IF(MID(A150,1,3)="inv",(-C150*$H$3)+(C150*$C$3),0)))</f>
        <v>0</v>
      </c>
      <c r="N150" s="129">
        <f t="shared" si="36"/>
        <v>0</v>
      </c>
      <c r="O150" s="129">
        <f t="shared" si="37"/>
        <v>0</v>
      </c>
      <c r="P150" s="129">
        <f t="shared" si="38"/>
        <v>0</v>
      </c>
      <c r="Q150" s="129">
        <f t="shared" si="39"/>
        <v>0</v>
      </c>
      <c r="R150" s="129">
        <f t="shared" si="43"/>
        <v>0</v>
      </c>
      <c r="S150" s="129">
        <f t="shared" si="44"/>
        <v>0</v>
      </c>
      <c r="T150" s="129">
        <f t="shared" si="40"/>
        <v>0</v>
      </c>
      <c r="U150" s="129">
        <f t="shared" si="41"/>
        <v>0</v>
      </c>
      <c r="V150" s="129">
        <f t="shared" si="42"/>
        <v>0</v>
      </c>
      <c r="W150" s="129"/>
      <c r="X150" s="130"/>
      <c r="Y150" s="131">
        <f t="shared" si="45"/>
        <v>0</v>
      </c>
      <c r="Z150" s="132"/>
      <c r="AA150" s="132"/>
      <c r="AB150" s="132"/>
      <c r="AC150" s="132"/>
      <c r="AD150" s="131">
        <f t="shared" si="33"/>
        <v>0</v>
      </c>
      <c r="AE150" s="131"/>
      <c r="AF150" s="133"/>
      <c r="AG150" s="105"/>
      <c r="AH150" s="106" t="str">
        <f t="shared" si="34"/>
        <v xml:space="preserve"> </v>
      </c>
      <c r="AI150" s="106" t="str">
        <f t="shared" si="35"/>
        <v xml:space="preserve"> </v>
      </c>
      <c r="AJ150" s="107" t="str">
        <f>IF('Fiche d''informations'!H171&gt;0,'Fiche d''informations'!H171,"")</f>
        <v/>
      </c>
      <c r="AK150" s="107" t="str">
        <f>IF('Fiche d''informations'!I171&gt;0,'Fiche d''informations'!I171,"")</f>
        <v/>
      </c>
      <c r="AL150" s="107" t="str">
        <f>IF('Fiche d''informations'!J171&gt;0,'Fiche d''informations'!J171,"")</f>
        <v/>
      </c>
      <c r="AM150" s="107" t="str">
        <f>IF('Fiche d''informations'!K171&gt;0,'Fiche d''informations'!K171,"")</f>
        <v/>
      </c>
    </row>
    <row r="151" spans="1:39" ht="17.25" customHeight="1" x14ac:dyDescent="0.2">
      <c r="A151" s="108">
        <v>0</v>
      </c>
      <c r="B151" s="109" t="s">
        <v>80</v>
      </c>
      <c r="C151" s="110">
        <v>0</v>
      </c>
      <c r="D151" s="110">
        <v>0</v>
      </c>
      <c r="E151" s="110">
        <v>0</v>
      </c>
      <c r="F151" s="111"/>
      <c r="G151" s="112"/>
      <c r="H151" s="111"/>
      <c r="I151" s="111"/>
      <c r="J151" s="112"/>
      <c r="K151" s="113"/>
      <c r="L151" s="113"/>
      <c r="M151" s="114">
        <f>C151*$C$3-(IF(MID(A151,1,3)="sal",(-C151*'Fiche d''informations'!$F$15)+(C151*$C$3),0)+(IF(MID(A151,1,3)="inv",(-C151*$H$3)+(C151*$C$3),0)))</f>
        <v>0</v>
      </c>
      <c r="N151" s="114">
        <f t="shared" si="36"/>
        <v>0</v>
      </c>
      <c r="O151" s="114">
        <f t="shared" si="37"/>
        <v>0</v>
      </c>
      <c r="P151" s="114">
        <f t="shared" si="38"/>
        <v>0</v>
      </c>
      <c r="Q151" s="114">
        <f t="shared" si="39"/>
        <v>0</v>
      </c>
      <c r="R151" s="114">
        <f t="shared" si="43"/>
        <v>0</v>
      </c>
      <c r="S151" s="114">
        <f t="shared" si="44"/>
        <v>0</v>
      </c>
      <c r="T151" s="114">
        <f t="shared" si="40"/>
        <v>0</v>
      </c>
      <c r="U151" s="114">
        <f t="shared" si="41"/>
        <v>0</v>
      </c>
      <c r="V151" s="114">
        <f t="shared" si="42"/>
        <v>0</v>
      </c>
      <c r="W151" s="114"/>
      <c r="X151" s="115"/>
      <c r="Y151" s="116">
        <f t="shared" si="45"/>
        <v>0</v>
      </c>
      <c r="Z151" s="117"/>
      <c r="AA151" s="117"/>
      <c r="AB151" s="117"/>
      <c r="AC151" s="117"/>
      <c r="AD151" s="116">
        <f t="shared" si="33"/>
        <v>0</v>
      </c>
      <c r="AE151" s="116"/>
      <c r="AF151" s="118"/>
      <c r="AG151" s="135"/>
      <c r="AH151" s="136" t="str">
        <f t="shared" si="34"/>
        <v xml:space="preserve"> </v>
      </c>
      <c r="AI151" s="136" t="str">
        <f t="shared" si="35"/>
        <v xml:space="preserve"> </v>
      </c>
      <c r="AJ151" s="137" t="str">
        <f>IF('Fiche d''informations'!H172&gt;0,'Fiche d''informations'!H172,"")</f>
        <v/>
      </c>
      <c r="AK151" s="137" t="str">
        <f>IF('Fiche d''informations'!I172&gt;0,'Fiche d''informations'!I172,"")</f>
        <v/>
      </c>
      <c r="AL151" s="137" t="str">
        <f>IF('Fiche d''informations'!J172&gt;0,'Fiche d''informations'!J172,"")</f>
        <v/>
      </c>
      <c r="AM151" s="137" t="str">
        <f>IF('Fiche d''informations'!K172&gt;0,'Fiche d''informations'!K172,"")</f>
        <v/>
      </c>
    </row>
    <row r="152" spans="1:39" ht="24.75" customHeight="1" x14ac:dyDescent="0.2">
      <c r="A152" s="282" t="s">
        <v>67</v>
      </c>
      <c r="B152" s="283"/>
      <c r="C152" s="138">
        <f>SUM(C4:C151)</f>
        <v>577</v>
      </c>
      <c r="D152" s="138">
        <f t="shared" ref="D152:X152" si="46">SUM(D4:D151)</f>
        <v>311</v>
      </c>
      <c r="E152" s="138">
        <f t="shared" si="46"/>
        <v>0</v>
      </c>
      <c r="F152" s="139">
        <f t="shared" si="46"/>
        <v>0</v>
      </c>
      <c r="G152" s="140">
        <f t="shared" si="46"/>
        <v>41</v>
      </c>
      <c r="H152" s="139">
        <f t="shared" si="46"/>
        <v>0</v>
      </c>
      <c r="I152" s="139">
        <f t="shared" si="46"/>
        <v>0</v>
      </c>
      <c r="J152" s="140">
        <f t="shared" si="46"/>
        <v>0</v>
      </c>
      <c r="K152" s="141">
        <f t="shared" si="46"/>
        <v>-23.87</v>
      </c>
      <c r="L152" s="141">
        <f t="shared" si="46"/>
        <v>-3.21</v>
      </c>
      <c r="M152" s="142">
        <f t="shared" si="46"/>
        <v>4067.3799999999992</v>
      </c>
      <c r="N152" s="143">
        <f t="shared" si="46"/>
        <v>693.53000000000009</v>
      </c>
      <c r="O152" s="143">
        <f t="shared" si="46"/>
        <v>0</v>
      </c>
      <c r="P152" s="143">
        <f t="shared" si="46"/>
        <v>0</v>
      </c>
      <c r="Q152" s="143">
        <f t="shared" si="46"/>
        <v>31.570000000000004</v>
      </c>
      <c r="R152" s="143">
        <f t="shared" si="46"/>
        <v>0</v>
      </c>
      <c r="S152" s="143">
        <f t="shared" si="46"/>
        <v>0</v>
      </c>
      <c r="T152" s="143">
        <f t="shared" si="46"/>
        <v>0</v>
      </c>
      <c r="U152" s="143">
        <f t="shared" si="46"/>
        <v>-426.52</v>
      </c>
      <c r="V152" s="143">
        <f>SUM(V4:V151)</f>
        <v>-89.18</v>
      </c>
      <c r="W152" s="144">
        <f t="shared" si="46"/>
        <v>0</v>
      </c>
      <c r="X152" s="145">
        <f t="shared" si="46"/>
        <v>0</v>
      </c>
      <c r="Y152" s="146">
        <f>SUM(M152:X152)</f>
        <v>4276.7799999999988</v>
      </c>
      <c r="Z152" s="146">
        <f>SUM(Z4:Z151)</f>
        <v>3114.0399999999991</v>
      </c>
      <c r="AA152" s="146">
        <f t="shared" ref="AA152:AB152" si="47">SUM(AA4:AA151)</f>
        <v>0</v>
      </c>
      <c r="AB152" s="146">
        <f t="shared" si="47"/>
        <v>0</v>
      </c>
      <c r="AC152" s="146">
        <f>SUM(AC4:AC151)</f>
        <v>0</v>
      </c>
      <c r="AD152" s="146">
        <f>SUM(AD4:AD151)</f>
        <v>1162.7399999999998</v>
      </c>
      <c r="AE152" s="146"/>
      <c r="AF152" s="147"/>
      <c r="AG152" s="119"/>
      <c r="AH152" s="120" t="str">
        <f t="shared" si="34"/>
        <v xml:space="preserve"> </v>
      </c>
      <c r="AI152" s="121" t="str">
        <f t="shared" si="35"/>
        <v xml:space="preserve"> </v>
      </c>
      <c r="AJ152" s="122" t="str">
        <f>IF('Fiche d''informations'!H173&gt;0,'Fiche d''informations'!H173,"")</f>
        <v/>
      </c>
      <c r="AK152" s="122" t="str">
        <f>IF('Fiche d''informations'!I173&gt;0,'Fiche d''informations'!I173,"")</f>
        <v/>
      </c>
      <c r="AL152" s="122" t="str">
        <f>IF('Fiche d''informations'!J173&gt;0,'Fiche d''informations'!J173,"")</f>
        <v/>
      </c>
      <c r="AM152" s="122" t="str">
        <f>IF('Fiche d''informations'!K173&gt;0,'Fiche d''informations'!K173,"")</f>
        <v/>
      </c>
    </row>
    <row r="153" spans="1:39" ht="17.25" customHeight="1" x14ac:dyDescent="0.25">
      <c r="A153" s="148"/>
      <c r="B153" s="149"/>
      <c r="C153" s="150"/>
      <c r="D153" s="150"/>
      <c r="E153" s="150"/>
      <c r="F153" s="151"/>
      <c r="G153" s="152"/>
      <c r="H153" s="151"/>
      <c r="I153" s="151"/>
      <c r="J153" s="152"/>
      <c r="K153" s="153"/>
      <c r="L153" s="153"/>
      <c r="M153" s="154"/>
      <c r="N153" s="155"/>
      <c r="O153" s="155"/>
      <c r="P153" s="155"/>
      <c r="Q153" s="155"/>
      <c r="R153" s="155"/>
      <c r="S153" s="155"/>
      <c r="T153" s="156"/>
      <c r="U153" s="156"/>
      <c r="V153" s="156"/>
      <c r="W153" s="157"/>
      <c r="X153" s="157"/>
      <c r="Y153" s="158"/>
      <c r="Z153" s="159"/>
      <c r="AA153" s="159"/>
      <c r="AB153" s="159"/>
      <c r="AC153" s="160"/>
      <c r="AD153" s="161"/>
      <c r="AE153" s="161"/>
      <c r="AF153" s="160"/>
      <c r="AG153" s="162"/>
      <c r="AH153" s="163"/>
      <c r="AI153" s="163"/>
      <c r="AJ153" s="164">
        <f>'Fiche d''informations'!H174</f>
        <v>0</v>
      </c>
      <c r="AK153" s="164">
        <f>'Fiche d''informations'!I174</f>
        <v>0</v>
      </c>
      <c r="AL153" s="164">
        <f>'Fiche d''informations'!J174</f>
        <v>0</v>
      </c>
      <c r="AM153" s="164">
        <f>'Fiche d''informations'!K174</f>
        <v>0</v>
      </c>
    </row>
    <row r="154" spans="1:39" ht="17.25" customHeight="1" x14ac:dyDescent="0.25">
      <c r="A154" s="165"/>
      <c r="B154" s="166"/>
      <c r="C154" s="167"/>
      <c r="D154" s="167"/>
      <c r="E154" s="167"/>
      <c r="F154" s="167"/>
      <c r="G154" s="167"/>
      <c r="H154" s="167"/>
      <c r="I154" s="167"/>
      <c r="J154" s="167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9"/>
      <c r="Z154" s="170"/>
      <c r="AA154" s="170"/>
      <c r="AB154" s="170"/>
      <c r="AC154" s="171"/>
      <c r="AD154" s="172"/>
      <c r="AE154" s="172"/>
      <c r="AF154" s="173"/>
      <c r="AG154" s="173"/>
      <c r="AH154" s="174"/>
      <c r="AI154" s="174"/>
      <c r="AJ154" s="175"/>
      <c r="AK154" s="175"/>
      <c r="AL154" s="175"/>
      <c r="AM154" s="175"/>
    </row>
    <row r="155" spans="1:39" ht="24" thickBot="1" x14ac:dyDescent="0.35">
      <c r="S155" s="178"/>
      <c r="T155" s="178"/>
      <c r="U155" s="178"/>
      <c r="V155" s="178"/>
      <c r="W155" s="178"/>
      <c r="X155" s="178"/>
      <c r="Y155" s="179"/>
      <c r="Z155" s="179"/>
      <c r="AA155" s="179"/>
      <c r="AB155" s="179"/>
      <c r="AC155" s="179"/>
    </row>
    <row r="156" spans="1:39" x14ac:dyDescent="0.3">
      <c r="S156" s="178"/>
      <c r="T156" s="178"/>
      <c r="U156" s="178"/>
      <c r="V156" s="178"/>
      <c r="W156" s="178"/>
      <c r="X156" s="178"/>
      <c r="Y156" s="284" t="s">
        <v>68</v>
      </c>
      <c r="Z156" s="285"/>
      <c r="AA156" s="285"/>
      <c r="AB156" s="285"/>
      <c r="AC156" s="286"/>
      <c r="AI156" s="62"/>
      <c r="AJ156" s="62"/>
    </row>
    <row r="157" spans="1:39" x14ac:dyDescent="0.3">
      <c r="S157" s="178"/>
      <c r="T157" s="178"/>
      <c r="U157" s="178"/>
      <c r="V157" s="178"/>
      <c r="W157" s="178"/>
      <c r="X157" s="178"/>
      <c r="Y157" s="181" t="s">
        <v>69</v>
      </c>
      <c r="Z157" s="287" t="s">
        <v>70</v>
      </c>
      <c r="AA157" s="288"/>
      <c r="AB157" s="289" t="s">
        <v>71</v>
      </c>
      <c r="AC157" s="290"/>
      <c r="AI157" s="65"/>
      <c r="AJ157" s="65"/>
    </row>
    <row r="158" spans="1:39" x14ac:dyDescent="0.3">
      <c r="S158" s="178"/>
      <c r="T158" s="178"/>
      <c r="U158" s="178"/>
      <c r="V158" s="178"/>
      <c r="W158" s="178"/>
      <c r="X158" s="178"/>
      <c r="Y158" s="182">
        <f>SUMPRODUCT(($Z$4:$Z$151&gt;0)*1)</f>
        <v>26</v>
      </c>
      <c r="Z158" s="291" t="s">
        <v>60</v>
      </c>
      <c r="AA158" s="291"/>
      <c r="AB158" s="292">
        <f>Z152</f>
        <v>3114.0399999999991</v>
      </c>
      <c r="AC158" s="293"/>
      <c r="AI158" s="183"/>
      <c r="AJ158" s="183"/>
    </row>
    <row r="159" spans="1:39" x14ac:dyDescent="0.3">
      <c r="S159" s="178"/>
      <c r="T159" s="178"/>
      <c r="U159" s="178"/>
      <c r="V159" s="178"/>
      <c r="W159" s="178"/>
      <c r="X159" s="178"/>
      <c r="Y159" s="182">
        <f>SUMPRODUCT(($AA$4:$AA$151&gt;0)*1)</f>
        <v>0</v>
      </c>
      <c r="Z159" s="291" t="s">
        <v>61</v>
      </c>
      <c r="AA159" s="291"/>
      <c r="AB159" s="292">
        <f>AA152</f>
        <v>0</v>
      </c>
      <c r="AC159" s="293"/>
      <c r="AI159" s="183"/>
      <c r="AJ159" s="183"/>
    </row>
    <row r="160" spans="1:39" x14ac:dyDescent="0.3">
      <c r="S160" s="178"/>
      <c r="T160" s="178"/>
      <c r="U160" s="178"/>
      <c r="V160" s="178"/>
      <c r="W160" s="178"/>
      <c r="X160" s="178"/>
      <c r="Y160" s="182">
        <f>SUMPRODUCT(($AB$4:$AB$151&gt;0)*1)</f>
        <v>0</v>
      </c>
      <c r="Z160" s="291" t="s">
        <v>72</v>
      </c>
      <c r="AA160" s="291"/>
      <c r="AB160" s="292">
        <f>AB152</f>
        <v>0</v>
      </c>
      <c r="AC160" s="293"/>
      <c r="AI160" s="183"/>
      <c r="AJ160" s="183"/>
    </row>
    <row r="161" spans="2:36" ht="21" thickBot="1" x14ac:dyDescent="0.35">
      <c r="S161" s="178"/>
      <c r="T161" s="178"/>
      <c r="U161" s="178"/>
      <c r="V161" s="178"/>
      <c r="W161" s="178"/>
      <c r="X161" s="178"/>
      <c r="Y161" s="184">
        <f>SUMPRODUCT(($AC$4:$AC$151&gt;0)*1)</f>
        <v>0</v>
      </c>
      <c r="Z161" s="295" t="s">
        <v>63</v>
      </c>
      <c r="AA161" s="296"/>
      <c r="AB161" s="297">
        <f>AC152</f>
        <v>0</v>
      </c>
      <c r="AC161" s="298"/>
      <c r="AI161" s="183"/>
      <c r="AJ161" s="183"/>
    </row>
    <row r="162" spans="2:36" x14ac:dyDescent="0.3">
      <c r="S162" s="178"/>
      <c r="T162" s="178"/>
      <c r="U162" s="178"/>
      <c r="V162" s="178"/>
      <c r="W162" s="178"/>
      <c r="X162" s="178"/>
      <c r="AC162" s="185"/>
      <c r="AD162" s="294"/>
      <c r="AE162" s="294"/>
      <c r="AF162" s="294"/>
      <c r="AG162" s="186"/>
      <c r="AH162" s="187"/>
      <c r="AI162" s="188"/>
      <c r="AJ162" s="188"/>
    </row>
    <row r="163" spans="2:36" x14ac:dyDescent="0.3">
      <c r="S163" s="178"/>
      <c r="T163" s="178"/>
      <c r="U163" s="178"/>
      <c r="V163" s="178"/>
      <c r="W163" s="178"/>
      <c r="X163" s="178"/>
      <c r="AC163" s="185"/>
      <c r="AD163" s="294"/>
      <c r="AE163" s="294"/>
      <c r="AF163" s="294"/>
      <c r="AG163" s="186"/>
      <c r="AH163" s="187"/>
      <c r="AI163" s="188"/>
      <c r="AJ163" s="188"/>
    </row>
    <row r="164" spans="2:36" x14ac:dyDescent="0.3">
      <c r="S164" s="178"/>
      <c r="T164" s="178"/>
      <c r="U164" s="178"/>
      <c r="V164" s="178"/>
      <c r="W164" s="178"/>
      <c r="X164" s="178"/>
      <c r="Y164" s="176"/>
    </row>
    <row r="165" spans="2:36" x14ac:dyDescent="0.3">
      <c r="S165" s="178"/>
      <c r="T165" s="178"/>
      <c r="U165" s="178"/>
      <c r="V165" s="178"/>
      <c r="W165" s="178"/>
      <c r="X165" s="178"/>
      <c r="Y165" s="176"/>
    </row>
    <row r="166" spans="2:36" x14ac:dyDescent="0.3">
      <c r="B166" s="189"/>
      <c r="S166" s="178"/>
      <c r="T166" s="178"/>
      <c r="U166" s="178"/>
      <c r="V166" s="178"/>
      <c r="W166" s="178"/>
      <c r="X166" s="178"/>
      <c r="Y166" s="176"/>
    </row>
    <row r="167" spans="2:36" x14ac:dyDescent="0.3">
      <c r="B167" s="190"/>
      <c r="S167" s="178"/>
      <c r="T167" s="178"/>
      <c r="U167" s="178"/>
      <c r="V167" s="178"/>
      <c r="W167" s="178"/>
      <c r="X167" s="178"/>
      <c r="Y167" s="176"/>
    </row>
    <row r="168" spans="2:36" x14ac:dyDescent="0.3">
      <c r="B168" s="190"/>
      <c r="S168" s="178"/>
      <c r="T168" s="178"/>
      <c r="U168" s="178"/>
      <c r="V168" s="178"/>
      <c r="W168" s="178"/>
      <c r="X168" s="178"/>
      <c r="Y168" s="176"/>
    </row>
    <row r="169" spans="2:36" x14ac:dyDescent="0.3">
      <c r="B169" s="190"/>
      <c r="S169" s="178"/>
      <c r="T169" s="178"/>
      <c r="U169" s="178"/>
      <c r="V169" s="178"/>
      <c r="W169" s="178"/>
      <c r="X169" s="178"/>
      <c r="Y169" s="176"/>
    </row>
    <row r="170" spans="2:36" x14ac:dyDescent="0.3">
      <c r="B170" s="190"/>
      <c r="S170" s="178"/>
      <c r="T170" s="178"/>
      <c r="U170" s="178"/>
      <c r="V170" s="178"/>
      <c r="W170" s="178"/>
      <c r="X170" s="178"/>
      <c r="Y170" s="176"/>
    </row>
    <row r="171" spans="2:36" x14ac:dyDescent="0.3">
      <c r="B171" s="190"/>
      <c r="S171" s="178"/>
      <c r="T171" s="178"/>
      <c r="U171" s="178"/>
      <c r="V171" s="178"/>
      <c r="W171" s="178"/>
      <c r="X171" s="178"/>
      <c r="Y171" s="176"/>
    </row>
  </sheetData>
  <sheetProtection password="84C0" sheet="1" objects="1" scenarios="1" formatCells="0"/>
  <autoFilter ref="Y3:Y153"/>
  <mergeCells count="21">
    <mergeCell ref="AD162:AF162"/>
    <mergeCell ref="AD163:AF163"/>
    <mergeCell ref="Z159:AA159"/>
    <mergeCell ref="AB159:AC159"/>
    <mergeCell ref="Z160:AA160"/>
    <mergeCell ref="AB160:AC160"/>
    <mergeCell ref="Z161:AA161"/>
    <mergeCell ref="AB161:AC161"/>
    <mergeCell ref="A152:B152"/>
    <mergeCell ref="Y156:AC156"/>
    <mergeCell ref="Z157:AA157"/>
    <mergeCell ref="AB157:AC157"/>
    <mergeCell ref="Z158:AA158"/>
    <mergeCell ref="AB158:AC158"/>
    <mergeCell ref="A3:B3"/>
    <mergeCell ref="M3:X3"/>
    <mergeCell ref="H1:L1"/>
    <mergeCell ref="M1:X1"/>
    <mergeCell ref="AD1:AF1"/>
    <mergeCell ref="A2:B2"/>
    <mergeCell ref="Z2:AB2"/>
  </mergeCells>
  <conditionalFormatting sqref="Y4:Y154">
    <cfRule type="cellIs" dxfId="39" priority="19" operator="greaterThan">
      <formula>0</formula>
    </cfRule>
  </conditionalFormatting>
  <conditionalFormatting sqref="C4:X154 AJ3:AM152">
    <cfRule type="cellIs" dxfId="38" priority="17" operator="lessThan">
      <formula>0</formula>
    </cfRule>
    <cfRule type="cellIs" dxfId="37" priority="18" operator="greaterThan">
      <formula>0</formula>
    </cfRule>
  </conditionalFormatting>
  <conditionalFormatting sqref="A4:Y151">
    <cfRule type="expression" dxfId="36" priority="15">
      <formula>(MID($A4,1,3)="inv")</formula>
    </cfRule>
    <cfRule type="expression" dxfId="35" priority="16">
      <formula>(MID($A4,1,3)="sal")</formula>
    </cfRule>
  </conditionalFormatting>
  <conditionalFormatting sqref="AD4:AE4 AD6:AE151">
    <cfRule type="cellIs" dxfId="34" priority="14" operator="greaterThan">
      <formula>0</formula>
    </cfRule>
  </conditionalFormatting>
  <conditionalFormatting sqref="AJ3:AM152">
    <cfRule type="expression" dxfId="33" priority="13">
      <formula>(MID($A3,1,3)="sal")</formula>
    </cfRule>
  </conditionalFormatting>
  <conditionalFormatting sqref="AJ4:AM152">
    <cfRule type="expression" dxfId="32" priority="11">
      <formula>(MID($A4,1,3)="inv")</formula>
    </cfRule>
    <cfRule type="expression" dxfId="31" priority="12">
      <formula>(MID($A4,1,3)="sal")</formula>
    </cfRule>
  </conditionalFormatting>
  <conditionalFormatting sqref="A4:Y151">
    <cfRule type="expression" dxfId="30" priority="9">
      <formula>(MID($A4,1,3)="inv")</formula>
    </cfRule>
    <cfRule type="expression" dxfId="29" priority="10">
      <formula>(MID($A4,1,3)="sal")</formula>
    </cfRule>
  </conditionalFormatting>
  <conditionalFormatting sqref="AJ3:AM152">
    <cfRule type="expression" dxfId="28" priority="8">
      <formula>(MID($A3,1,3)="sal")</formula>
    </cfRule>
  </conditionalFormatting>
  <conditionalFormatting sqref="AJ4:AM152">
    <cfRule type="expression" dxfId="27" priority="6">
      <formula>(MID($A4,1,3)="inv")</formula>
    </cfRule>
    <cfRule type="expression" dxfId="26" priority="7">
      <formula>(MID($A4,1,3)="sal")</formula>
    </cfRule>
  </conditionalFormatting>
  <conditionalFormatting sqref="AD4:AE152">
    <cfRule type="cellIs" dxfId="25" priority="5" operator="greaterThan">
      <formula>0</formula>
    </cfRule>
  </conditionalFormatting>
  <conditionalFormatting sqref="AD4:AE151">
    <cfRule type="expression" dxfId="24" priority="3">
      <formula>(MID($A4,1,3)="inv")</formula>
    </cfRule>
    <cfRule type="expression" dxfId="23" priority="4">
      <formula>(MID($A4,1,3)="sal")</formula>
    </cfRule>
  </conditionalFormatting>
  <conditionalFormatting sqref="AD4:AE151">
    <cfRule type="expression" dxfId="22" priority="1">
      <formula>(MID($A4,1,3)="inv")</formula>
    </cfRule>
    <cfRule type="expression" dxfId="21" priority="2">
      <formula>(MID($A4,1,3)="sal")</formula>
    </cfRule>
  </conditionalFormatting>
  <dataValidations count="4">
    <dataValidation errorStyle="warning" allowBlank="1" showInputMessage="1" showErrorMessage="1" errorTitle="Encaissement incorrect" error="Veuillez entrer à nouveau le type d'encaissement." sqref="Z152:AC152"/>
    <dataValidation type="decimal" errorStyle="warning" allowBlank="1" showInputMessage="1" showErrorMessage="1" errorTitle="Encaissement incorrect" error="Veuillez entrer à nouveau le type d'encaissement." sqref="Z4:AC151">
      <formula1>-50000</formula1>
      <formula2>50000</formula2>
    </dataValidation>
    <dataValidation type="decimal" allowBlank="1" showErrorMessage="1" errorTitle="Prix unitaire" error="Vous devez entrer un numéro dans cette cellule." promptTitle="Prix unitaire" sqref="M64">
      <formula1>0</formula1>
      <formula2>1000000000</formula2>
    </dataValidation>
    <dataValidation type="list" errorStyle="warning" allowBlank="1" showInputMessage="1" showErrorMessage="1" errorTitle="Encaissement incorrect" error="Veuillez entrer à nouveau le type d'encaissement." sqref="Z153:AB154">
      <formula1>$B$163:$B$168</formula1>
    </dataValidation>
  </dataValidations>
  <printOptions horizontalCentered="1"/>
  <pageMargins left="0.27559055118110237" right="0.31496062992125984" top="0.39370078740157483" bottom="0.39370078740157483" header="0.35433070866141736" footer="0.31496062992125984"/>
  <pageSetup paperSize="9" scale="80" orientation="landscape" horizontalDpi="300" verticalDpi="300" r:id="rId1"/>
  <headerFooter alignWithMargins="0">
    <oddFooter>Page &amp;P de &amp;N</oddFooter>
  </headerFooter>
  <rowBreaks count="1" manualBreakCount="1">
    <brk id="153" max="3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filterMode="1">
    <tabColor rgb="FFFF0000"/>
  </sheetPr>
  <dimension ref="A1:AM171"/>
  <sheetViews>
    <sheetView showGridLines="0" showZeros="0" view="pageBreakPreview" zoomScale="85" zoomScaleNormal="85" zoomScaleSheetLayoutView="85" workbookViewId="0">
      <pane xSplit="2" ySplit="3" topLeftCell="C4" activePane="bottomRight" state="frozen"/>
      <selection activeCell="B156" sqref="B156"/>
      <selection pane="topRight" activeCell="B156" sqref="B156"/>
      <selection pane="bottomLeft" activeCell="B156" sqref="B156"/>
      <selection pane="bottomRight" activeCell="C7" sqref="C7"/>
    </sheetView>
  </sheetViews>
  <sheetFormatPr baseColWidth="10" defaultColWidth="11.125" defaultRowHeight="20.25" outlineLevelCol="2" x14ac:dyDescent="0.3"/>
  <cols>
    <col min="1" max="1" width="9.875" style="176" customWidth="1"/>
    <col min="2" max="2" width="32" style="177" customWidth="1"/>
    <col min="3" max="10" width="10.625" style="178" customWidth="1" outlineLevel="1"/>
    <col min="11" max="12" width="12.75" style="178" customWidth="1" outlineLevel="1"/>
    <col min="13" max="13" width="13.25" style="178" hidden="1" customWidth="1" outlineLevel="2"/>
    <col min="14" max="18" width="10.625" style="178" hidden="1" customWidth="1" outlineLevel="2"/>
    <col min="19" max="19" width="10.625" style="176" hidden="1" customWidth="1" outlineLevel="2"/>
    <col min="20" max="20" width="10.625" style="66" hidden="1" customWidth="1" outlineLevel="2"/>
    <col min="21" max="22" width="13" style="66" hidden="1" customWidth="1" outlineLevel="2"/>
    <col min="23" max="23" width="12.25" style="66" customWidth="1" outlineLevel="1" collapsed="1"/>
    <col min="24" max="24" width="12.25" style="66" customWidth="1" outlineLevel="1"/>
    <col min="25" max="31" width="13.625" style="66" customWidth="1"/>
    <col min="32" max="32" width="25.625" style="66" customWidth="1"/>
    <col min="33" max="33" width="20.625" style="66" hidden="1" customWidth="1"/>
    <col min="34" max="34" width="20.625" style="180" hidden="1" customWidth="1"/>
    <col min="35" max="39" width="20.625" style="66" hidden="1" customWidth="1"/>
    <col min="40" max="40" width="20.625" style="66" customWidth="1"/>
    <col min="41" max="16384" width="11.125" style="66"/>
  </cols>
  <sheetData>
    <row r="1" spans="1:39" ht="100.5" customHeight="1" thickBot="1" x14ac:dyDescent="0.35">
      <c r="A1" s="55">
        <f>MONTH(A3)</f>
        <v>12</v>
      </c>
      <c r="B1" s="56" t="s">
        <v>53</v>
      </c>
      <c r="C1" s="57"/>
      <c r="D1" s="58"/>
      <c r="E1" s="58"/>
      <c r="F1" s="58"/>
      <c r="G1" s="58"/>
      <c r="H1" s="273"/>
      <c r="I1" s="273"/>
      <c r="J1" s="273"/>
      <c r="K1" s="273"/>
      <c r="L1" s="273"/>
      <c r="M1" s="274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59"/>
      <c r="Z1" s="60"/>
      <c r="AA1" s="61"/>
      <c r="AB1" s="62"/>
      <c r="AC1" s="63"/>
      <c r="AD1" s="276"/>
      <c r="AE1" s="276"/>
      <c r="AF1" s="276"/>
      <c r="AG1" s="64"/>
      <c r="AH1" s="65"/>
      <c r="AI1" s="63"/>
      <c r="AJ1" s="63"/>
    </row>
    <row r="2" spans="1:39" ht="65.25" customHeight="1" thickBot="1" x14ac:dyDescent="0.35">
      <c r="A2" s="277" t="str">
        <f>'Fiche d''informations'!B6</f>
        <v>huhu</v>
      </c>
      <c r="B2" s="278"/>
      <c r="C2" s="67" t="str">
        <f>'Fiche d''informations'!B14</f>
        <v>Déjeuner</v>
      </c>
      <c r="D2" s="68" t="str">
        <f>'Fiche d''informations'!C14</f>
        <v>Dîner léger</v>
      </c>
      <c r="E2" s="68" t="str">
        <f>'Fiche d''informations'!D14</f>
        <v>Dîner</v>
      </c>
      <c r="F2" s="68" t="str">
        <f>'Fiche d''informations'!B16</f>
        <v>Café</v>
      </c>
      <c r="G2" s="69" t="str">
        <f>'Fiche d''informations'!C16</f>
        <v>Vin</v>
      </c>
      <c r="H2" s="70" t="str">
        <f>'Fiche d''informations'!E14</f>
        <v>Invité</v>
      </c>
      <c r="I2" s="68" t="str">
        <f>'Fiche d''informations'!D16</f>
        <v>Produit divers1</v>
      </c>
      <c r="J2" s="68" t="str">
        <f>'Fiche d''informations'!E16</f>
        <v>Produit divers2</v>
      </c>
      <c r="K2" s="71" t="s">
        <v>54</v>
      </c>
      <c r="L2" s="71" t="s">
        <v>55</v>
      </c>
      <c r="M2" s="72" t="str">
        <f t="shared" ref="M2:T2" si="0">C2</f>
        <v>Déjeuner</v>
      </c>
      <c r="N2" s="73" t="str">
        <f t="shared" si="0"/>
        <v>Dîner léger</v>
      </c>
      <c r="O2" s="73" t="str">
        <f t="shared" si="0"/>
        <v>Dîner</v>
      </c>
      <c r="P2" s="73" t="str">
        <f t="shared" si="0"/>
        <v>Café</v>
      </c>
      <c r="Q2" s="74" t="str">
        <f t="shared" si="0"/>
        <v>Vin</v>
      </c>
      <c r="R2" s="73" t="str">
        <f t="shared" si="0"/>
        <v>Invité</v>
      </c>
      <c r="S2" s="73" t="str">
        <f t="shared" si="0"/>
        <v>Produit divers1</v>
      </c>
      <c r="T2" s="73" t="str">
        <f t="shared" si="0"/>
        <v>Produit divers2</v>
      </c>
      <c r="U2" s="75" t="str">
        <f>K2</f>
        <v>Montant Subvention Mairie par déjeuner*</v>
      </c>
      <c r="V2" s="75" t="str">
        <f>L2</f>
        <v>Montant Subvention Mairie par dîner*</v>
      </c>
      <c r="W2" s="75" t="s">
        <v>56</v>
      </c>
      <c r="X2" s="76" t="s">
        <v>57</v>
      </c>
      <c r="Y2" s="77"/>
      <c r="Z2" s="279" t="s">
        <v>58</v>
      </c>
      <c r="AA2" s="280"/>
      <c r="AB2" s="281"/>
      <c r="AC2" s="63"/>
      <c r="AD2" s="78"/>
      <c r="AE2" s="78"/>
      <c r="AF2" s="79"/>
      <c r="AG2" s="79"/>
      <c r="AH2" s="65"/>
      <c r="AI2" s="63"/>
      <c r="AJ2" s="63"/>
    </row>
    <row r="3" spans="1:39" s="94" customFormat="1" ht="30.75" customHeight="1" thickBot="1" x14ac:dyDescent="0.3">
      <c r="A3" s="269">
        <f>'Fiche d''informations'!J1</f>
        <v>41609</v>
      </c>
      <c r="B3" s="270"/>
      <c r="C3" s="80">
        <f>'Fiche d''informations'!B15</f>
        <v>7.18</v>
      </c>
      <c r="D3" s="81">
        <f>'Fiche d''informations'!C15</f>
        <v>2.23</v>
      </c>
      <c r="E3" s="81">
        <f>'Fiche d''informations'!D15</f>
        <v>6</v>
      </c>
      <c r="F3" s="80">
        <f>'Fiche d''informations'!B17</f>
        <v>0</v>
      </c>
      <c r="G3" s="82">
        <f>'Fiche d''informations'!C17</f>
        <v>0.77</v>
      </c>
      <c r="H3" s="83">
        <f>'Fiche d''informations'!E15</f>
        <v>9.48</v>
      </c>
      <c r="I3" s="83">
        <f>'Fiche d''informations'!D17</f>
        <v>0</v>
      </c>
      <c r="J3" s="84">
        <f>'Fiche d''informations'!E17</f>
        <v>0</v>
      </c>
      <c r="K3" s="85"/>
      <c r="L3" s="85"/>
      <c r="M3" s="271"/>
      <c r="N3" s="272"/>
      <c r="O3" s="272"/>
      <c r="P3" s="272"/>
      <c r="Q3" s="272"/>
      <c r="R3" s="272"/>
      <c r="S3" s="272"/>
      <c r="T3" s="272"/>
      <c r="U3" s="272"/>
      <c r="V3" s="272"/>
      <c r="W3" s="272"/>
      <c r="X3" s="272"/>
      <c r="Y3" s="86" t="s">
        <v>59</v>
      </c>
      <c r="Z3" s="87" t="s">
        <v>60</v>
      </c>
      <c r="AA3" s="87" t="s">
        <v>61</v>
      </c>
      <c r="AB3" s="88" t="s">
        <v>62</v>
      </c>
      <c r="AC3" s="87" t="s">
        <v>63</v>
      </c>
      <c r="AD3" s="88" t="s">
        <v>64</v>
      </c>
      <c r="AE3" s="88" t="s">
        <v>65</v>
      </c>
      <c r="AF3" s="89" t="s">
        <v>66</v>
      </c>
      <c r="AG3" s="90"/>
      <c r="AH3" s="91"/>
      <c r="AI3" s="92"/>
      <c r="AJ3" s="93" t="str">
        <f>'Fiche d''informations'!H24</f>
        <v>Mesure de protection</v>
      </c>
      <c r="AK3" s="93" t="str">
        <f>'Fiche d''informations'!I24</f>
        <v>Madame-Monsieur</v>
      </c>
      <c r="AL3" s="93" t="str">
        <f>'Fiche d''informations'!J24</f>
        <v>Noms Tuteur</v>
      </c>
      <c r="AM3" s="93" t="str">
        <f>'Fiche d''informations'!K24</f>
        <v>Prénoms Tuteur</v>
      </c>
    </row>
    <row r="4" spans="1:39" ht="17.25" hidden="1" customHeight="1" x14ac:dyDescent="0.2">
      <c r="A4" s="95">
        <f>'Fiche d''informations'!B25</f>
        <v>1</v>
      </c>
      <c r="B4" s="96" t="str">
        <f>'Fiche d''informations'!E25 &amp;" " &amp;'Fiche d''informations'!F25 &amp; " " &amp; AH4 &amp; " " &amp; AJ4 &amp; " " &amp; AI4 &amp; " " &amp; AK4 &amp; " " &amp; AL4 &amp; " " &amp; AM4</f>
        <v xml:space="preserve"> NOM1        </v>
      </c>
      <c r="C4" s="97">
        <f>[1]SAISIE!SU7+[1]SAISIE!SU207+[1]SAISIE!SU407+[1]SAISIE!SU607+[1]SAISIE!SU807+[1]SAISIE!SU1007</f>
        <v>0</v>
      </c>
      <c r="D4" s="97">
        <f>[1]SAISIE!TC7+[1]SAISIE!TC207+[1]SAISIE!TC407+[1]SAISIE!TC607+[1]SAISIE!TC807+[1]SAISIE!TC1007</f>
        <v>0</v>
      </c>
      <c r="E4" s="97">
        <f>[1]SAISIE!TK7+[1]SAISIE!TK207+[1]SAISIE!TK407+[1]SAISIE!TK607+[1]SAISIE!TK807+[1]SAISIE!TK1007</f>
        <v>0</v>
      </c>
      <c r="F4" s="98"/>
      <c r="G4" s="99"/>
      <c r="H4" s="98"/>
      <c r="I4" s="98"/>
      <c r="J4" s="99"/>
      <c r="K4" s="100"/>
      <c r="L4" s="100"/>
      <c r="M4" s="101">
        <f>C4*$C$3-(IF(MID(A4,1,3)="sal",(-C4*'Fiche d''informations'!$F$15)+(C4*$C$3),0)+(IF(MID(A4,1,3)="inv",(-C4*$H$3)+(C4*$C$3),0)))</f>
        <v>0</v>
      </c>
      <c r="N4" s="101">
        <f>D4*$D$3</f>
        <v>0</v>
      </c>
      <c r="O4" s="101">
        <f>E4*$E$3</f>
        <v>0</v>
      </c>
      <c r="P4" s="101">
        <f>F4*$F$3</f>
        <v>0</v>
      </c>
      <c r="Q4" s="101">
        <f>G4*$G$3</f>
        <v>0</v>
      </c>
      <c r="R4" s="101">
        <f>H4*$H$3</f>
        <v>0</v>
      </c>
      <c r="S4" s="101">
        <f>I4*$I$3</f>
        <v>0</v>
      </c>
      <c r="T4" s="101">
        <f>J4*$J$3</f>
        <v>0</v>
      </c>
      <c r="U4" s="101">
        <f>C4*K4</f>
        <v>0</v>
      </c>
      <c r="V4" s="101">
        <f>D4*L4+E4*L4</f>
        <v>0</v>
      </c>
      <c r="W4" s="101"/>
      <c r="X4" s="100"/>
      <c r="Y4" s="102">
        <f>SUM(M4:X4)</f>
        <v>0</v>
      </c>
      <c r="Z4" s="103"/>
      <c r="AA4" s="103"/>
      <c r="AB4" s="103"/>
      <c r="AC4" s="103"/>
      <c r="AD4" s="102">
        <f t="shared" ref="AD4:AD67" si="1">AC4+Y4-Z4-AA4-AB4</f>
        <v>0</v>
      </c>
      <c r="AE4" s="102"/>
      <c r="AF4" s="104"/>
      <c r="AG4" s="105"/>
      <c r="AH4" s="106" t="str">
        <f t="shared" ref="AH4:AH67" si="2">IF(AJ4=""," ","sous")</f>
        <v xml:space="preserve"> </v>
      </c>
      <c r="AI4" s="106" t="str">
        <f t="shared" ref="AI4:AI67" si="3">IF(AJ4=""," ","de")</f>
        <v xml:space="preserve"> </v>
      </c>
      <c r="AJ4" s="107" t="str">
        <f>IF('Fiche d''informations'!H25&gt;0,'Fiche d''informations'!H25,"")</f>
        <v/>
      </c>
      <c r="AK4" s="107" t="str">
        <f>IF('Fiche d''informations'!I25&gt;0,'Fiche d''informations'!I25,"")</f>
        <v/>
      </c>
      <c r="AL4" s="107" t="str">
        <f>IF('Fiche d''informations'!J25&gt;0,'Fiche d''informations'!J25,"")</f>
        <v/>
      </c>
      <c r="AM4" s="107" t="str">
        <f>IF('Fiche d''informations'!K25&gt;0,'Fiche d''informations'!K25,"")</f>
        <v/>
      </c>
    </row>
    <row r="5" spans="1:39" ht="17.25" customHeight="1" x14ac:dyDescent="0.2">
      <c r="A5" s="108">
        <f>'Fiche d''informations'!B26</f>
        <v>2</v>
      </c>
      <c r="B5" s="109" t="str">
        <f>'Fiche d''informations'!E26 &amp;" " &amp;'Fiche d''informations'!F26 &amp; " " &amp; AH5 &amp; " " &amp; AJ5 &amp; " " &amp; AI5 &amp; " " &amp; AK5 &amp; " " &amp; AL5 &amp; " " &amp; AM5</f>
        <v xml:space="preserve">Mr NOM2        </v>
      </c>
      <c r="C5" s="110">
        <f>[1]SAISIE!SU8+[1]SAISIE!SU208+[1]SAISIE!SU408+[1]SAISIE!SU608+[1]SAISIE!SU808+[1]SAISIE!SU1008</f>
        <v>12</v>
      </c>
      <c r="D5" s="110">
        <f>[1]SAISIE!TC8+[1]SAISIE!TC208+[1]SAISIE!TC408+[1]SAISIE!TC608+[1]SAISIE!TC808+[1]SAISIE!TC1008</f>
        <v>0</v>
      </c>
      <c r="E5" s="110">
        <f>[1]SAISIE!TK8+[1]SAISIE!TK208+[1]SAISIE!TK408+[1]SAISIE!TK608+[1]SAISIE!TK808+[1]SAISIE!TK1008</f>
        <v>0</v>
      </c>
      <c r="F5" s="111"/>
      <c r="G5" s="112"/>
      <c r="H5" s="111"/>
      <c r="I5" s="111"/>
      <c r="J5" s="112"/>
      <c r="K5" s="113"/>
      <c r="L5" s="113"/>
      <c r="M5" s="114">
        <f>C5*$C$3-(IF(MID(A5,1,3)="sal",(-C5*'Fiche d''informations'!$F$15)+(C5*$C$3),0)+(IF(MID(A5,1,3)="inv",(-C5*$H$3)+(C5*$C$3),0)))</f>
        <v>86.16</v>
      </c>
      <c r="N5" s="114">
        <f t="shared" ref="N5:N68" si="4">D5*$D$3</f>
        <v>0</v>
      </c>
      <c r="O5" s="114">
        <f t="shared" ref="O5:O68" si="5">E5*$E$3</f>
        <v>0</v>
      </c>
      <c r="P5" s="114">
        <f t="shared" ref="P5:P68" si="6">F5*$F$3</f>
        <v>0</v>
      </c>
      <c r="Q5" s="114">
        <f t="shared" ref="Q5:Q68" si="7">G5*$G$3</f>
        <v>0</v>
      </c>
      <c r="R5" s="114">
        <f>H5*$H$3</f>
        <v>0</v>
      </c>
      <c r="S5" s="114">
        <f>I5*$I$3</f>
        <v>0</v>
      </c>
      <c r="T5" s="114">
        <f t="shared" ref="T5:T68" si="8">J5*$J$3</f>
        <v>0</v>
      </c>
      <c r="U5" s="114">
        <f t="shared" ref="U5:U68" si="9">C5*K5</f>
        <v>0</v>
      </c>
      <c r="V5" s="114">
        <f t="shared" ref="V5:V68" si="10">D5*L5+E5*L5</f>
        <v>0</v>
      </c>
      <c r="W5" s="114"/>
      <c r="X5" s="115"/>
      <c r="Y5" s="116">
        <f>SUM(M5:X5)</f>
        <v>86.16</v>
      </c>
      <c r="Z5" s="117"/>
      <c r="AA5" s="117"/>
      <c r="AB5" s="117"/>
      <c r="AC5" s="117"/>
      <c r="AD5" s="116">
        <f t="shared" si="1"/>
        <v>86.16</v>
      </c>
      <c r="AE5" s="116"/>
      <c r="AF5" s="118"/>
      <c r="AG5" s="119"/>
      <c r="AH5" s="120" t="str">
        <f t="shared" si="2"/>
        <v xml:space="preserve"> </v>
      </c>
      <c r="AI5" s="121" t="str">
        <f t="shared" si="3"/>
        <v xml:space="preserve"> </v>
      </c>
      <c r="AJ5" s="122" t="str">
        <f>IF('Fiche d''informations'!H26&gt;0,'Fiche d''informations'!H26,"")</f>
        <v/>
      </c>
      <c r="AK5" s="122" t="str">
        <f>IF('Fiche d''informations'!I26&gt;0,'Fiche d''informations'!I26,"")</f>
        <v/>
      </c>
      <c r="AL5" s="122" t="str">
        <f>IF('Fiche d''informations'!J26&gt;0,'Fiche d''informations'!J26,"")</f>
        <v/>
      </c>
      <c r="AM5" s="122" t="str">
        <f>IF('Fiche d''informations'!K26&gt;0,'Fiche d''informations'!K26,"")</f>
        <v/>
      </c>
    </row>
    <row r="6" spans="1:39" ht="17.25" hidden="1" customHeight="1" x14ac:dyDescent="0.2">
      <c r="A6" s="123">
        <f>'Fiche d''informations'!B27</f>
        <v>3</v>
      </c>
      <c r="B6" s="124" t="str">
        <f>'Fiche d''informations'!E27 &amp;" " &amp;'Fiche d''informations'!F27 &amp; " " &amp; AH6 &amp; " " &amp; AJ6 &amp; " " &amp; AI6 &amp; " " &amp; AK6 &amp; " " &amp; AL6 &amp; " " &amp; AM6</f>
        <v xml:space="preserve"> NOM3        </v>
      </c>
      <c r="C6" s="125">
        <f>[1]SAISIE!SU9+[1]SAISIE!SU209+[1]SAISIE!SU409+[1]SAISIE!SU609+[1]SAISIE!SU809+[1]SAISIE!SU1009</f>
        <v>0</v>
      </c>
      <c r="D6" s="125">
        <f>[1]SAISIE!TC9+[1]SAISIE!TC209+[1]SAISIE!TC409+[1]SAISIE!TC609+[1]SAISIE!TC809+[1]SAISIE!TC1009</f>
        <v>0</v>
      </c>
      <c r="E6" s="125">
        <f>[1]SAISIE!TK9+[1]SAISIE!TK209+[1]SAISIE!TK409+[1]SAISIE!TK609+[1]SAISIE!TK809+[1]SAISIE!TK1009</f>
        <v>0</v>
      </c>
      <c r="F6" s="126"/>
      <c r="G6" s="127"/>
      <c r="H6" s="126"/>
      <c r="I6" s="126"/>
      <c r="J6" s="127"/>
      <c r="K6" s="128"/>
      <c r="L6" s="128"/>
      <c r="M6" s="129">
        <f>C6*$C$3-(IF(MID(A6,1,3)="sal",(-C6*'Fiche d''informations'!$F$15)+(C6*$C$3),0)+(IF(MID(A6,1,3)="inv",(-C6*$H$3)+(C6*$C$3),0)))</f>
        <v>0</v>
      </c>
      <c r="N6" s="129">
        <f t="shared" si="4"/>
        <v>0</v>
      </c>
      <c r="O6" s="129">
        <f t="shared" si="5"/>
        <v>0</v>
      </c>
      <c r="P6" s="129">
        <f t="shared" si="6"/>
        <v>0</v>
      </c>
      <c r="Q6" s="129">
        <f t="shared" si="7"/>
        <v>0</v>
      </c>
      <c r="R6" s="129">
        <f t="shared" ref="R6:R69" si="11">H6*$H$3</f>
        <v>0</v>
      </c>
      <c r="S6" s="129">
        <f t="shared" ref="S6:S69" si="12">I6*$I$3</f>
        <v>0</v>
      </c>
      <c r="T6" s="129">
        <f t="shared" si="8"/>
        <v>0</v>
      </c>
      <c r="U6" s="129">
        <f t="shared" si="9"/>
        <v>0</v>
      </c>
      <c r="V6" s="129">
        <f t="shared" si="10"/>
        <v>0</v>
      </c>
      <c r="W6" s="129"/>
      <c r="X6" s="130"/>
      <c r="Y6" s="131">
        <f t="shared" ref="Y6:Y69" si="13">SUM(M6:X6)</f>
        <v>0</v>
      </c>
      <c r="Z6" s="132"/>
      <c r="AA6" s="132"/>
      <c r="AB6" s="132"/>
      <c r="AC6" s="132"/>
      <c r="AD6" s="131">
        <f t="shared" si="1"/>
        <v>0</v>
      </c>
      <c r="AE6" s="131"/>
      <c r="AF6" s="133"/>
      <c r="AG6" s="105"/>
      <c r="AH6" s="106" t="str">
        <f t="shared" si="2"/>
        <v xml:space="preserve"> </v>
      </c>
      <c r="AI6" s="106" t="str">
        <f t="shared" si="3"/>
        <v xml:space="preserve"> </v>
      </c>
      <c r="AJ6" s="107" t="str">
        <f>IF('Fiche d''informations'!H27&gt;0,'Fiche d''informations'!H27,"")</f>
        <v/>
      </c>
      <c r="AK6" s="107" t="str">
        <f>IF('Fiche d''informations'!I27&gt;0,'Fiche d''informations'!I27,"")</f>
        <v/>
      </c>
      <c r="AL6" s="107" t="str">
        <f>IF('Fiche d''informations'!J27&gt;0,'Fiche d''informations'!J27,"")</f>
        <v/>
      </c>
      <c r="AM6" s="107" t="str">
        <f>IF('Fiche d''informations'!K27&gt;0,'Fiche d''informations'!K27,"")</f>
        <v/>
      </c>
    </row>
    <row r="7" spans="1:39" ht="17.25" customHeight="1" x14ac:dyDescent="0.2">
      <c r="A7" s="108">
        <f>'Fiche d''informations'!B28</f>
        <v>4</v>
      </c>
      <c r="B7" s="109" t="str">
        <f>'Fiche d''informations'!E28 &amp;" " &amp;'Fiche d''informations'!F28 &amp; " " &amp; AH7 &amp; " " &amp; AJ7 &amp; " " &amp; AI7 &amp; " " &amp; AK7 &amp; " " &amp; AL7 &amp; " " &amp; AM7</f>
        <v xml:space="preserve">Mme NOM4        </v>
      </c>
      <c r="C7" s="110">
        <f>[1]SAISIE!SU10+[1]SAISIE!SU210+[1]SAISIE!SU410+[1]SAISIE!SU610+[1]SAISIE!SU810+[1]SAISIE!SU1010</f>
        <v>30</v>
      </c>
      <c r="D7" s="110">
        <f>[1]SAISIE!TC10+[1]SAISIE!TC210+[1]SAISIE!TC410+[1]SAISIE!TC610+[1]SAISIE!TC810+[1]SAISIE!TC1010</f>
        <v>30</v>
      </c>
      <c r="E7" s="110">
        <f>[1]SAISIE!TK10+[1]SAISIE!TK210+[1]SAISIE!TK410+[1]SAISIE!TK610+[1]SAISIE!TK810+[1]SAISIE!TK1010</f>
        <v>0</v>
      </c>
      <c r="F7" s="111"/>
      <c r="G7" s="112"/>
      <c r="H7" s="111"/>
      <c r="I7" s="111"/>
      <c r="J7" s="112"/>
      <c r="K7" s="113">
        <v>-1.78</v>
      </c>
      <c r="L7" s="113">
        <v>-1.43</v>
      </c>
      <c r="M7" s="114">
        <f>C7*$C$3-(IF(MID(A7,1,3)="sal",(-C7*'Fiche d''informations'!$F$15)+(C7*$C$3),0)+(IF(MID(A7,1,3)="inv",(-C7*$H$3)+(C7*$C$3),0)))</f>
        <v>215.39999999999998</v>
      </c>
      <c r="N7" s="114">
        <f t="shared" si="4"/>
        <v>66.900000000000006</v>
      </c>
      <c r="O7" s="114">
        <f t="shared" si="5"/>
        <v>0</v>
      </c>
      <c r="P7" s="114">
        <f t="shared" si="6"/>
        <v>0</v>
      </c>
      <c r="Q7" s="114">
        <f t="shared" si="7"/>
        <v>0</v>
      </c>
      <c r="R7" s="114">
        <f t="shared" si="11"/>
        <v>0</v>
      </c>
      <c r="S7" s="114">
        <f t="shared" si="12"/>
        <v>0</v>
      </c>
      <c r="T7" s="114">
        <f t="shared" si="8"/>
        <v>0</v>
      </c>
      <c r="U7" s="114">
        <f t="shared" si="9"/>
        <v>-53.4</v>
      </c>
      <c r="V7" s="114">
        <f t="shared" si="10"/>
        <v>-42.9</v>
      </c>
      <c r="W7" s="114"/>
      <c r="X7" s="115"/>
      <c r="Y7" s="116">
        <f t="shared" si="13"/>
        <v>185.99999999999994</v>
      </c>
      <c r="Z7" s="117"/>
      <c r="AA7" s="117"/>
      <c r="AB7" s="117"/>
      <c r="AC7" s="117"/>
      <c r="AD7" s="116">
        <f t="shared" si="1"/>
        <v>185.99999999999994</v>
      </c>
      <c r="AE7" s="116"/>
      <c r="AF7" s="118"/>
      <c r="AG7" s="119"/>
      <c r="AH7" s="134" t="str">
        <f t="shared" si="2"/>
        <v xml:space="preserve"> </v>
      </c>
      <c r="AI7" s="121" t="str">
        <f t="shared" si="3"/>
        <v xml:space="preserve"> </v>
      </c>
      <c r="AJ7" s="122" t="str">
        <f>IF('Fiche d''informations'!H28&gt;0,'Fiche d''informations'!H28,"")</f>
        <v/>
      </c>
      <c r="AK7" s="122" t="str">
        <f>IF('Fiche d''informations'!I28&gt;0,'Fiche d''informations'!I28,"")</f>
        <v/>
      </c>
      <c r="AL7" s="122" t="str">
        <f>IF('Fiche d''informations'!J28&gt;0,'Fiche d''informations'!J28,"")</f>
        <v/>
      </c>
      <c r="AM7" s="122" t="str">
        <f>IF('Fiche d''informations'!K28&gt;0,'Fiche d''informations'!K28,"")</f>
        <v/>
      </c>
    </row>
    <row r="8" spans="1:39" ht="17.25" customHeight="1" x14ac:dyDescent="0.2">
      <c r="A8" s="123">
        <f>'Fiche d''informations'!B29</f>
        <v>5</v>
      </c>
      <c r="B8" s="124" t="str">
        <f>'Fiche d''informations'!E29 &amp;" " &amp;'Fiche d''informations'!F29 &amp; " " &amp; AH8 &amp; " " &amp; AJ8 &amp; " " &amp; AI8 &amp; " " &amp; AK8 &amp; " " &amp; AL8 &amp; " " &amp; AM8</f>
        <v xml:space="preserve">Mr NOM5        </v>
      </c>
      <c r="C8" s="125">
        <f>[1]SAISIE!SU11+[1]SAISIE!SU211+[1]SAISIE!SU411+[1]SAISIE!SU611+[1]SAISIE!SU811+[1]SAISIE!SU1011</f>
        <v>21</v>
      </c>
      <c r="D8" s="125">
        <f>[1]SAISIE!TC11+[1]SAISIE!TC211+[1]SAISIE!TC411+[1]SAISIE!TC611+[1]SAISIE!TC811+[1]SAISIE!TC1011</f>
        <v>0</v>
      </c>
      <c r="E8" s="125">
        <f>[1]SAISIE!TK11+[1]SAISIE!TK211+[1]SAISIE!TK411+[1]SAISIE!TK611+[1]SAISIE!TK811+[1]SAISIE!TK1011</f>
        <v>0</v>
      </c>
      <c r="F8" s="126"/>
      <c r="G8" s="127"/>
      <c r="H8" s="126"/>
      <c r="I8" s="126"/>
      <c r="J8" s="127"/>
      <c r="K8" s="128">
        <v>-1.78</v>
      </c>
      <c r="L8" s="128"/>
      <c r="M8" s="129">
        <f>C8*$C$3-(IF(MID(A8,1,3)="sal",(-C8*'Fiche d''informations'!$F$15)+(C8*$C$3),0)+(IF(MID(A8,1,3)="inv",(-C8*$H$3)+(C8*$C$3),0)))</f>
        <v>150.78</v>
      </c>
      <c r="N8" s="129">
        <f t="shared" si="4"/>
        <v>0</v>
      </c>
      <c r="O8" s="129">
        <f t="shared" si="5"/>
        <v>0</v>
      </c>
      <c r="P8" s="129">
        <f t="shared" si="6"/>
        <v>0</v>
      </c>
      <c r="Q8" s="129">
        <f t="shared" si="7"/>
        <v>0</v>
      </c>
      <c r="R8" s="129">
        <f t="shared" si="11"/>
        <v>0</v>
      </c>
      <c r="S8" s="129">
        <f t="shared" si="12"/>
        <v>0</v>
      </c>
      <c r="T8" s="129">
        <f t="shared" si="8"/>
        <v>0</v>
      </c>
      <c r="U8" s="129">
        <f t="shared" si="9"/>
        <v>-37.380000000000003</v>
      </c>
      <c r="V8" s="129">
        <f t="shared" si="10"/>
        <v>0</v>
      </c>
      <c r="W8" s="129"/>
      <c r="X8" s="130"/>
      <c r="Y8" s="131">
        <f t="shared" si="13"/>
        <v>113.4</v>
      </c>
      <c r="Z8" s="132">
        <v>113.4</v>
      </c>
      <c r="AA8" s="132"/>
      <c r="AB8" s="132"/>
      <c r="AC8" s="132"/>
      <c r="AD8" s="131">
        <f t="shared" si="1"/>
        <v>0</v>
      </c>
      <c r="AE8" s="131"/>
      <c r="AF8" s="133"/>
      <c r="AG8" s="119"/>
      <c r="AH8" s="120" t="str">
        <f t="shared" si="2"/>
        <v xml:space="preserve"> </v>
      </c>
      <c r="AI8" s="121" t="str">
        <f t="shared" si="3"/>
        <v xml:space="preserve"> </v>
      </c>
      <c r="AJ8" s="122" t="str">
        <f>IF('Fiche d''informations'!H29&gt;0,'Fiche d''informations'!H29,"")</f>
        <v/>
      </c>
      <c r="AK8" s="122" t="str">
        <f>IF('Fiche d''informations'!I29&gt;0,'Fiche d''informations'!I29,"")</f>
        <v/>
      </c>
      <c r="AL8" s="122" t="str">
        <f>IF('Fiche d''informations'!J29&gt;0,'Fiche d''informations'!J29,"")</f>
        <v/>
      </c>
      <c r="AM8" s="122" t="str">
        <f>IF('Fiche d''informations'!K29&gt;0,'Fiche d''informations'!K29,"")</f>
        <v/>
      </c>
    </row>
    <row r="9" spans="1:39" ht="17.25" hidden="1" customHeight="1" x14ac:dyDescent="0.2">
      <c r="A9" s="108">
        <f>'Fiche d''informations'!B30</f>
        <v>6</v>
      </c>
      <c r="B9" s="109" t="str">
        <f>'Fiche d''informations'!E30 &amp;" " &amp;'Fiche d''informations'!F30 &amp; " " &amp; AH9 &amp; " " &amp; AJ9 &amp; " " &amp; AI9 &amp; " " &amp; AK9 &amp; " " &amp; AL9 &amp; " " &amp; AM9</f>
        <v xml:space="preserve"> NOM6        </v>
      </c>
      <c r="C9" s="110">
        <f>[1]SAISIE!SU12+[1]SAISIE!SU212+[1]SAISIE!SU412+[1]SAISIE!SU612+[1]SAISIE!SU812+[1]SAISIE!SU1012</f>
        <v>0</v>
      </c>
      <c r="D9" s="110">
        <f>[1]SAISIE!TC12+[1]SAISIE!TC212+[1]SAISIE!TC412+[1]SAISIE!TC612+[1]SAISIE!TC812+[1]SAISIE!TC1012</f>
        <v>0</v>
      </c>
      <c r="E9" s="110">
        <f>[1]SAISIE!TK12+[1]SAISIE!TK212+[1]SAISIE!TK412+[1]SAISIE!TK612+[1]SAISIE!TK812+[1]SAISIE!TK1012</f>
        <v>0</v>
      </c>
      <c r="F9" s="111"/>
      <c r="G9" s="112"/>
      <c r="H9" s="111"/>
      <c r="I9" s="111"/>
      <c r="J9" s="112"/>
      <c r="K9" s="113"/>
      <c r="L9" s="113"/>
      <c r="M9" s="114">
        <f>C9*$C$3-(IF(MID(A9,1,3)="sal",(-C9*'Fiche d''informations'!$F$15)+(C9*$C$3),0)+(IF(MID(A9,1,3)="inv",(-C9*$H$3)+(C9*$C$3),0)))</f>
        <v>0</v>
      </c>
      <c r="N9" s="114">
        <f t="shared" si="4"/>
        <v>0</v>
      </c>
      <c r="O9" s="114">
        <f t="shared" si="5"/>
        <v>0</v>
      </c>
      <c r="P9" s="114">
        <f t="shared" si="6"/>
        <v>0</v>
      </c>
      <c r="Q9" s="114">
        <f t="shared" si="7"/>
        <v>0</v>
      </c>
      <c r="R9" s="114">
        <f t="shared" si="11"/>
        <v>0</v>
      </c>
      <c r="S9" s="114">
        <f t="shared" si="12"/>
        <v>0</v>
      </c>
      <c r="T9" s="114">
        <f t="shared" si="8"/>
        <v>0</v>
      </c>
      <c r="U9" s="114">
        <f t="shared" si="9"/>
        <v>0</v>
      </c>
      <c r="V9" s="114">
        <f t="shared" si="10"/>
        <v>0</v>
      </c>
      <c r="W9" s="114"/>
      <c r="X9" s="115"/>
      <c r="Y9" s="116">
        <f t="shared" si="13"/>
        <v>0</v>
      </c>
      <c r="Z9" s="117"/>
      <c r="AA9" s="117"/>
      <c r="AB9" s="117"/>
      <c r="AC9" s="117"/>
      <c r="AD9" s="116">
        <f t="shared" si="1"/>
        <v>0</v>
      </c>
      <c r="AE9" s="116"/>
      <c r="AF9" s="118"/>
      <c r="AG9" s="135"/>
      <c r="AH9" s="136" t="str">
        <f t="shared" si="2"/>
        <v xml:space="preserve"> </v>
      </c>
      <c r="AI9" s="136" t="str">
        <f t="shared" si="3"/>
        <v xml:space="preserve"> </v>
      </c>
      <c r="AJ9" s="137" t="str">
        <f>IF('Fiche d''informations'!H30&gt;0,'Fiche d''informations'!H30,"")</f>
        <v/>
      </c>
      <c r="AK9" s="137" t="str">
        <f>IF('Fiche d''informations'!I30&gt;0,'Fiche d''informations'!I30,"")</f>
        <v/>
      </c>
      <c r="AL9" s="137" t="str">
        <f>IF('Fiche d''informations'!J30&gt;0,'Fiche d''informations'!J30,"")</f>
        <v/>
      </c>
      <c r="AM9" s="137" t="str">
        <f>IF('Fiche d''informations'!K30&gt;0,'Fiche d''informations'!K30,"")</f>
        <v/>
      </c>
    </row>
    <row r="10" spans="1:39" ht="17.25" hidden="1" customHeight="1" x14ac:dyDescent="0.2">
      <c r="A10" s="123">
        <f>'Fiche d''informations'!B31</f>
        <v>7</v>
      </c>
      <c r="B10" s="124" t="str">
        <f>'Fiche d''informations'!E31 &amp;" " &amp;'Fiche d''informations'!F31 &amp; " " &amp; AH10 &amp; " " &amp; AJ10 &amp; " " &amp; AI10 &amp; " " &amp; AK10 &amp; " " &amp; AL10 &amp; " " &amp; AM10</f>
        <v xml:space="preserve">Mr NOM7        </v>
      </c>
      <c r="C10" s="125">
        <f>[1]SAISIE!SU13+[1]SAISIE!SU213+[1]SAISIE!SU413+[1]SAISIE!SU613+[1]SAISIE!SU813+[1]SAISIE!SU1013</f>
        <v>0</v>
      </c>
      <c r="D10" s="125">
        <f>[1]SAISIE!TC13+[1]SAISIE!TC213+[1]SAISIE!TC413+[1]SAISIE!TC613+[1]SAISIE!TC813+[1]SAISIE!TC1013</f>
        <v>0</v>
      </c>
      <c r="E10" s="125">
        <f>[1]SAISIE!TK13+[1]SAISIE!TK213+[1]SAISIE!TK413+[1]SAISIE!TK613+[1]SAISIE!TK813+[1]SAISIE!TK1013</f>
        <v>0</v>
      </c>
      <c r="F10" s="126"/>
      <c r="G10" s="127"/>
      <c r="H10" s="126"/>
      <c r="I10" s="126"/>
      <c r="J10" s="127"/>
      <c r="K10" s="128"/>
      <c r="L10" s="128"/>
      <c r="M10" s="129">
        <f>C10*$C$3-(IF(MID(A10,1,3)="sal",(-C10*'Fiche d''informations'!$F$15)+(C10*$C$3),0)+(IF(MID(A10,1,3)="inv",(-C10*$H$3)+(C10*$C$3),0)))</f>
        <v>0</v>
      </c>
      <c r="N10" s="129">
        <f t="shared" si="4"/>
        <v>0</v>
      </c>
      <c r="O10" s="129">
        <f t="shared" si="5"/>
        <v>0</v>
      </c>
      <c r="P10" s="129">
        <f t="shared" si="6"/>
        <v>0</v>
      </c>
      <c r="Q10" s="129">
        <f t="shared" si="7"/>
        <v>0</v>
      </c>
      <c r="R10" s="129">
        <f t="shared" si="11"/>
        <v>0</v>
      </c>
      <c r="S10" s="129">
        <f t="shared" si="12"/>
        <v>0</v>
      </c>
      <c r="T10" s="129">
        <f t="shared" si="8"/>
        <v>0</v>
      </c>
      <c r="U10" s="129">
        <f>C10*K10</f>
        <v>0</v>
      </c>
      <c r="V10" s="129">
        <f t="shared" si="10"/>
        <v>0</v>
      </c>
      <c r="W10" s="129"/>
      <c r="X10" s="130"/>
      <c r="Y10" s="131">
        <f t="shared" si="13"/>
        <v>0</v>
      </c>
      <c r="Z10" s="132"/>
      <c r="AA10" s="132"/>
      <c r="AB10" s="132"/>
      <c r="AC10" s="132"/>
      <c r="AD10" s="131">
        <f t="shared" si="1"/>
        <v>0</v>
      </c>
      <c r="AE10" s="131"/>
      <c r="AF10" s="133"/>
      <c r="AG10" s="105"/>
      <c r="AH10" s="106" t="str">
        <f t="shared" si="2"/>
        <v xml:space="preserve"> </v>
      </c>
      <c r="AI10" s="106" t="str">
        <f t="shared" si="3"/>
        <v xml:space="preserve"> </v>
      </c>
      <c r="AJ10" s="107" t="str">
        <f>IF('Fiche d''informations'!H31&gt;0,'Fiche d''informations'!H31,"")</f>
        <v/>
      </c>
      <c r="AK10" s="107" t="str">
        <f>IF('Fiche d''informations'!I31&gt;0,'Fiche d''informations'!I31,"")</f>
        <v/>
      </c>
      <c r="AL10" s="107" t="str">
        <f>IF('Fiche d''informations'!J31&gt;0,'Fiche d''informations'!J31,"")</f>
        <v/>
      </c>
      <c r="AM10" s="107" t="str">
        <f>IF('Fiche d''informations'!K31&gt;0,'Fiche d''informations'!K31,"")</f>
        <v/>
      </c>
    </row>
    <row r="11" spans="1:39" ht="17.25" hidden="1" customHeight="1" x14ac:dyDescent="0.2">
      <c r="A11" s="108">
        <f>'Fiche d''informations'!B32</f>
        <v>8</v>
      </c>
      <c r="B11" s="109" t="str">
        <f>'Fiche d''informations'!E32 &amp;" " &amp;'Fiche d''informations'!F32 &amp; " " &amp; AH11 &amp; " " &amp; AJ11 &amp; " " &amp; AI11 &amp; " " &amp; AK11 &amp; " " &amp; AL11 &amp; " " &amp; AM11</f>
        <v xml:space="preserve">Mme NOM8        </v>
      </c>
      <c r="C11" s="110">
        <f>[1]SAISIE!SU14+[1]SAISIE!SU214+[1]SAISIE!SU414+[1]SAISIE!SU614+[1]SAISIE!SU814+[1]SAISIE!SU1014</f>
        <v>0</v>
      </c>
      <c r="D11" s="110">
        <f>[1]SAISIE!TC14+[1]SAISIE!TC214+[1]SAISIE!TC414+[1]SAISIE!TC614+[1]SAISIE!TC814+[1]SAISIE!TC1014</f>
        <v>0</v>
      </c>
      <c r="E11" s="110">
        <f>[1]SAISIE!TK14+[1]SAISIE!TK214+[1]SAISIE!TK414+[1]SAISIE!TK614+[1]SAISIE!TK814+[1]SAISIE!TK1014</f>
        <v>0</v>
      </c>
      <c r="F11" s="111"/>
      <c r="G11" s="112"/>
      <c r="H11" s="111"/>
      <c r="I11" s="111"/>
      <c r="J11" s="112"/>
      <c r="K11" s="113"/>
      <c r="L11" s="113"/>
      <c r="M11" s="114">
        <f>C11*$C$3-(IF(MID(A11,1,3)="sal",(-C11*'Fiche d''informations'!$F$15)+(C11*$C$3),0)+(IF(MID(A11,1,3)="inv",(-C11*$H$3)+(C11*$C$3),0)))</f>
        <v>0</v>
      </c>
      <c r="N11" s="114">
        <f t="shared" si="4"/>
        <v>0</v>
      </c>
      <c r="O11" s="114">
        <f t="shared" si="5"/>
        <v>0</v>
      </c>
      <c r="P11" s="114">
        <f t="shared" si="6"/>
        <v>0</v>
      </c>
      <c r="Q11" s="114">
        <f t="shared" si="7"/>
        <v>0</v>
      </c>
      <c r="R11" s="114">
        <f t="shared" si="11"/>
        <v>0</v>
      </c>
      <c r="S11" s="114">
        <f t="shared" si="12"/>
        <v>0</v>
      </c>
      <c r="T11" s="114">
        <f t="shared" si="8"/>
        <v>0</v>
      </c>
      <c r="U11" s="114">
        <f t="shared" si="9"/>
        <v>0</v>
      </c>
      <c r="V11" s="114">
        <f t="shared" si="10"/>
        <v>0</v>
      </c>
      <c r="W11" s="114"/>
      <c r="X11" s="115"/>
      <c r="Y11" s="116">
        <f t="shared" si="13"/>
        <v>0</v>
      </c>
      <c r="Z11" s="117"/>
      <c r="AA11" s="117"/>
      <c r="AB11" s="117"/>
      <c r="AC11" s="117"/>
      <c r="AD11" s="116">
        <f t="shared" si="1"/>
        <v>0</v>
      </c>
      <c r="AE11" s="116"/>
      <c r="AF11" s="118"/>
      <c r="AG11" s="135"/>
      <c r="AH11" s="136" t="str">
        <f t="shared" si="2"/>
        <v xml:space="preserve"> </v>
      </c>
      <c r="AI11" s="136" t="str">
        <f t="shared" si="3"/>
        <v xml:space="preserve"> </v>
      </c>
      <c r="AJ11" s="137" t="str">
        <f>IF('Fiche d''informations'!H32&gt;0,'Fiche d''informations'!H32,"")</f>
        <v/>
      </c>
      <c r="AK11" s="137" t="str">
        <f>IF('Fiche d''informations'!I32&gt;0,'Fiche d''informations'!I32,"")</f>
        <v/>
      </c>
      <c r="AL11" s="137" t="str">
        <f>IF('Fiche d''informations'!J32&gt;0,'Fiche d''informations'!J32,"")</f>
        <v/>
      </c>
      <c r="AM11" s="137" t="str">
        <f>IF('Fiche d''informations'!K32&gt;0,'Fiche d''informations'!K32,"")</f>
        <v/>
      </c>
    </row>
    <row r="12" spans="1:39" ht="17.25" hidden="1" customHeight="1" x14ac:dyDescent="0.2">
      <c r="A12" s="123">
        <f>'Fiche d''informations'!B33</f>
        <v>9</v>
      </c>
      <c r="B12" s="124" t="str">
        <f>'Fiche d''informations'!E33 &amp;" " &amp;'Fiche d''informations'!F33 &amp; " " &amp; AH12 &amp; " " &amp; AJ12 &amp; " " &amp; AI12 &amp; " " &amp; AK12 &amp; " " &amp; AL12 &amp; " " &amp; AM12</f>
        <v xml:space="preserve">Mme NOM9        </v>
      </c>
      <c r="C12" s="125">
        <f>[1]SAISIE!SU15+[1]SAISIE!SU215+[1]SAISIE!SU415+[1]SAISIE!SU615+[1]SAISIE!SU815+[1]SAISIE!SU1015</f>
        <v>0</v>
      </c>
      <c r="D12" s="125">
        <f>[1]SAISIE!TC15+[1]SAISIE!TC215+[1]SAISIE!TC415+[1]SAISIE!TC615+[1]SAISIE!TC815+[1]SAISIE!TC1015</f>
        <v>0</v>
      </c>
      <c r="E12" s="125">
        <f>[1]SAISIE!TK15+[1]SAISIE!TK215+[1]SAISIE!TK415+[1]SAISIE!TK615+[1]SAISIE!TK815+[1]SAISIE!TK1015</f>
        <v>0</v>
      </c>
      <c r="F12" s="126"/>
      <c r="G12" s="127"/>
      <c r="H12" s="126"/>
      <c r="I12" s="126"/>
      <c r="J12" s="127"/>
      <c r="K12" s="128"/>
      <c r="L12" s="128"/>
      <c r="M12" s="129">
        <f>C12*$C$3-(IF(MID(A12,1,3)="sal",(-C12*'Fiche d''informations'!$F$15)+(C12*$C$3),0)+(IF(MID(A12,1,3)="inv",(-C12*$H$3)+(C12*$C$3),0)))</f>
        <v>0</v>
      </c>
      <c r="N12" s="129">
        <f t="shared" si="4"/>
        <v>0</v>
      </c>
      <c r="O12" s="129">
        <f t="shared" si="5"/>
        <v>0</v>
      </c>
      <c r="P12" s="129">
        <f t="shared" si="6"/>
        <v>0</v>
      </c>
      <c r="Q12" s="129">
        <f t="shared" si="7"/>
        <v>0</v>
      </c>
      <c r="R12" s="129">
        <f t="shared" si="11"/>
        <v>0</v>
      </c>
      <c r="S12" s="129">
        <f t="shared" si="12"/>
        <v>0</v>
      </c>
      <c r="T12" s="129">
        <f t="shared" si="8"/>
        <v>0</v>
      </c>
      <c r="U12" s="129">
        <f t="shared" si="9"/>
        <v>0</v>
      </c>
      <c r="V12" s="129">
        <f t="shared" si="10"/>
        <v>0</v>
      </c>
      <c r="W12" s="129"/>
      <c r="X12" s="130"/>
      <c r="Y12" s="131">
        <f t="shared" si="13"/>
        <v>0</v>
      </c>
      <c r="Z12" s="132"/>
      <c r="AA12" s="132"/>
      <c r="AB12" s="132"/>
      <c r="AC12" s="132"/>
      <c r="AD12" s="131">
        <f t="shared" si="1"/>
        <v>0</v>
      </c>
      <c r="AE12" s="131"/>
      <c r="AF12" s="133"/>
      <c r="AG12" s="105"/>
      <c r="AH12" s="106" t="str">
        <f t="shared" si="2"/>
        <v xml:space="preserve"> </v>
      </c>
      <c r="AI12" s="106" t="str">
        <f t="shared" si="3"/>
        <v xml:space="preserve"> </v>
      </c>
      <c r="AJ12" s="107" t="str">
        <f>IF('Fiche d''informations'!H33&gt;0,'Fiche d''informations'!H33,"")</f>
        <v/>
      </c>
      <c r="AK12" s="107" t="str">
        <f>IF('Fiche d''informations'!I33&gt;0,'Fiche d''informations'!I33,"")</f>
        <v/>
      </c>
      <c r="AL12" s="107" t="str">
        <f>IF('Fiche d''informations'!J33&gt;0,'Fiche d''informations'!J33,"")</f>
        <v/>
      </c>
      <c r="AM12" s="107" t="str">
        <f>IF('Fiche d''informations'!K33&gt;0,'Fiche d''informations'!K33,"")</f>
        <v/>
      </c>
    </row>
    <row r="13" spans="1:39" ht="17.25" hidden="1" customHeight="1" x14ac:dyDescent="0.2">
      <c r="A13" s="108">
        <f>'Fiche d''informations'!B34</f>
        <v>10</v>
      </c>
      <c r="B13" s="109" t="str">
        <f>'Fiche d''informations'!E34 &amp;" " &amp;'Fiche d''informations'!F34 &amp; " " &amp; AH13 &amp; " " &amp; AJ13 &amp; " " &amp; AI13 &amp; " " &amp; AK13 &amp; " " &amp; AL13 &amp; " " &amp; AM13</f>
        <v xml:space="preserve">Mme NOM10        </v>
      </c>
      <c r="C13" s="110">
        <f>[1]SAISIE!SU16+[1]SAISIE!SU216+[1]SAISIE!SU416+[1]SAISIE!SU616+[1]SAISIE!SU816+[1]SAISIE!SU1016</f>
        <v>0</v>
      </c>
      <c r="D13" s="110">
        <f>[1]SAISIE!TC16+[1]SAISIE!TC216+[1]SAISIE!TC416+[1]SAISIE!TC616+[1]SAISIE!TC816+[1]SAISIE!TC1016</f>
        <v>0</v>
      </c>
      <c r="E13" s="110">
        <f>[1]SAISIE!TK16+[1]SAISIE!TK216+[1]SAISIE!TK416+[1]SAISIE!TK616+[1]SAISIE!TK816+[1]SAISIE!TK1016</f>
        <v>0</v>
      </c>
      <c r="F13" s="111"/>
      <c r="G13" s="112"/>
      <c r="H13" s="111"/>
      <c r="I13" s="111"/>
      <c r="J13" s="112"/>
      <c r="K13" s="113"/>
      <c r="L13" s="113"/>
      <c r="M13" s="114">
        <f>C13*$C$3-(IF(MID(A13,1,3)="sal",(-C13*'Fiche d''informations'!$F$15)+(C13*$C$3),0)+(IF(MID(A13,1,3)="inv",(-C13*$H$3)+(C13*$C$3),0)))</f>
        <v>0</v>
      </c>
      <c r="N13" s="114">
        <f t="shared" si="4"/>
        <v>0</v>
      </c>
      <c r="O13" s="114">
        <f t="shared" si="5"/>
        <v>0</v>
      </c>
      <c r="P13" s="114">
        <f t="shared" si="6"/>
        <v>0</v>
      </c>
      <c r="Q13" s="114">
        <f t="shared" si="7"/>
        <v>0</v>
      </c>
      <c r="R13" s="114">
        <f t="shared" si="11"/>
        <v>0</v>
      </c>
      <c r="S13" s="114">
        <f t="shared" si="12"/>
        <v>0</v>
      </c>
      <c r="T13" s="114">
        <f t="shared" si="8"/>
        <v>0</v>
      </c>
      <c r="U13" s="114">
        <f t="shared" si="9"/>
        <v>0</v>
      </c>
      <c r="V13" s="114">
        <f t="shared" si="10"/>
        <v>0</v>
      </c>
      <c r="W13" s="114"/>
      <c r="X13" s="115"/>
      <c r="Y13" s="116">
        <f t="shared" si="13"/>
        <v>0</v>
      </c>
      <c r="Z13" s="117"/>
      <c r="AA13" s="117"/>
      <c r="AB13" s="117"/>
      <c r="AC13" s="117"/>
      <c r="AD13" s="116">
        <f t="shared" si="1"/>
        <v>0</v>
      </c>
      <c r="AE13" s="116"/>
      <c r="AF13" s="118"/>
      <c r="AG13" s="135"/>
      <c r="AH13" s="136" t="str">
        <f t="shared" si="2"/>
        <v xml:space="preserve"> </v>
      </c>
      <c r="AI13" s="136" t="str">
        <f t="shared" si="3"/>
        <v xml:space="preserve"> </v>
      </c>
      <c r="AJ13" s="137" t="str">
        <f>IF('Fiche d''informations'!H34&gt;0,'Fiche d''informations'!H34,"")</f>
        <v/>
      </c>
      <c r="AK13" s="137" t="str">
        <f>IF('Fiche d''informations'!I34&gt;0,'Fiche d''informations'!I34,"")</f>
        <v/>
      </c>
      <c r="AL13" s="137" t="str">
        <f>IF('Fiche d''informations'!J34&gt;0,'Fiche d''informations'!J34,"")</f>
        <v/>
      </c>
      <c r="AM13" s="137" t="str">
        <f>IF('Fiche d''informations'!K34&gt;0,'Fiche d''informations'!K34,"")</f>
        <v/>
      </c>
    </row>
    <row r="14" spans="1:39" ht="17.25" customHeight="1" x14ac:dyDescent="0.2">
      <c r="A14" s="123">
        <f>'Fiche d''informations'!B35</f>
        <v>11</v>
      </c>
      <c r="B14" s="124" t="str">
        <f>'Fiche d''informations'!E35 &amp;" " &amp;'Fiche d''informations'!F35 &amp; " " &amp; AH14 &amp; " " &amp; AJ14 &amp; " " &amp; AI14 &amp; " " &amp; AK14 &amp; " " &amp; AL14 &amp; " " &amp; AM14</f>
        <v xml:space="preserve">Mme NOM11        </v>
      </c>
      <c r="C14" s="125">
        <f>[1]SAISIE!SU17+[1]SAISIE!SU217+[1]SAISIE!SU417+[1]SAISIE!SU617+[1]SAISIE!SU817+[1]SAISIE!SU1017</f>
        <v>29</v>
      </c>
      <c r="D14" s="125">
        <f>[1]SAISIE!TC17+[1]SAISIE!TC217+[1]SAISIE!TC417+[1]SAISIE!TC617+[1]SAISIE!TC817+[1]SAISIE!TC1017</f>
        <v>30</v>
      </c>
      <c r="E14" s="125">
        <f>[1]SAISIE!TK17+[1]SAISIE!TK217+[1]SAISIE!TK417+[1]SAISIE!TK617+[1]SAISIE!TK817+[1]SAISIE!TK1017</f>
        <v>0</v>
      </c>
      <c r="F14" s="126"/>
      <c r="G14" s="127"/>
      <c r="H14" s="126"/>
      <c r="I14" s="126"/>
      <c r="J14" s="127"/>
      <c r="K14" s="128"/>
      <c r="L14" s="128"/>
      <c r="M14" s="129">
        <f>C14*$C$3-(IF(MID(A14,1,3)="sal",(-C14*'Fiche d''informations'!$F$15)+(C14*$C$3),0)+(IF(MID(A14,1,3)="inv",(-C14*$H$3)+(C14*$C$3),0)))</f>
        <v>208.22</v>
      </c>
      <c r="N14" s="129">
        <f t="shared" si="4"/>
        <v>66.900000000000006</v>
      </c>
      <c r="O14" s="129">
        <f t="shared" si="5"/>
        <v>0</v>
      </c>
      <c r="P14" s="129">
        <f t="shared" si="6"/>
        <v>0</v>
      </c>
      <c r="Q14" s="129">
        <f t="shared" si="7"/>
        <v>0</v>
      </c>
      <c r="R14" s="129">
        <f t="shared" si="11"/>
        <v>0</v>
      </c>
      <c r="S14" s="129">
        <f t="shared" si="12"/>
        <v>0</v>
      </c>
      <c r="T14" s="129">
        <f t="shared" si="8"/>
        <v>0</v>
      </c>
      <c r="U14" s="129">
        <f t="shared" si="9"/>
        <v>0</v>
      </c>
      <c r="V14" s="129">
        <f t="shared" si="10"/>
        <v>0</v>
      </c>
      <c r="W14" s="129"/>
      <c r="X14" s="130"/>
      <c r="Y14" s="131">
        <f t="shared" si="13"/>
        <v>275.12</v>
      </c>
      <c r="Z14" s="132"/>
      <c r="AA14" s="132"/>
      <c r="AB14" s="132"/>
      <c r="AC14" s="132"/>
      <c r="AD14" s="131">
        <f t="shared" si="1"/>
        <v>275.12</v>
      </c>
      <c r="AE14" s="131"/>
      <c r="AF14" s="133"/>
      <c r="AG14" s="119"/>
      <c r="AH14" s="120" t="str">
        <f t="shared" si="2"/>
        <v xml:space="preserve"> </v>
      </c>
      <c r="AI14" s="121" t="str">
        <f t="shared" si="3"/>
        <v xml:space="preserve"> </v>
      </c>
      <c r="AJ14" s="122" t="str">
        <f>IF('Fiche d''informations'!H35&gt;0,'Fiche d''informations'!H35,"")</f>
        <v/>
      </c>
      <c r="AK14" s="122" t="str">
        <f>IF('Fiche d''informations'!I35&gt;0,'Fiche d''informations'!I35,"")</f>
        <v/>
      </c>
      <c r="AL14" s="122" t="str">
        <f>IF('Fiche d''informations'!J35&gt;0,'Fiche d''informations'!J35,"")</f>
        <v/>
      </c>
      <c r="AM14" s="122" t="str">
        <f>IF('Fiche d''informations'!K35&gt;0,'Fiche d''informations'!K35,"")</f>
        <v/>
      </c>
    </row>
    <row r="15" spans="1:39" ht="17.25" customHeight="1" x14ac:dyDescent="0.2">
      <c r="A15" s="108">
        <f>'Fiche d''informations'!B36</f>
        <v>12</v>
      </c>
      <c r="B15" s="109" t="str">
        <f>'Fiche d''informations'!E36 &amp;" " &amp;'Fiche d''informations'!F36 &amp; " " &amp; AH15 &amp; " " &amp; AJ15 &amp; " " &amp; AI15 &amp; " " &amp; AK15 &amp; " " &amp; AL15 &amp; " " &amp; AM15</f>
        <v xml:space="preserve">Mr NOM12        </v>
      </c>
      <c r="C15" s="110">
        <f>[1]SAISIE!SU18+[1]SAISIE!SU218+[1]SAISIE!SU418+[1]SAISIE!SU618+[1]SAISIE!SU818+[1]SAISIE!SU1018</f>
        <v>12</v>
      </c>
      <c r="D15" s="110">
        <f>[1]SAISIE!TC18+[1]SAISIE!TC218+[1]SAISIE!TC418+[1]SAISIE!TC618+[1]SAISIE!TC818+[1]SAISIE!TC1018</f>
        <v>0</v>
      </c>
      <c r="E15" s="110">
        <f>[1]SAISIE!TK18+[1]SAISIE!TK218+[1]SAISIE!TK418+[1]SAISIE!TK618+[1]SAISIE!TK818+[1]SAISIE!TK1018</f>
        <v>0</v>
      </c>
      <c r="F15" s="111"/>
      <c r="G15" s="112"/>
      <c r="H15" s="111"/>
      <c r="I15" s="111"/>
      <c r="J15" s="112"/>
      <c r="K15" s="113"/>
      <c r="L15" s="113"/>
      <c r="M15" s="114">
        <f>C15*$C$3-(IF(MID(A15,1,3)="sal",(-C15*'Fiche d''informations'!$F$15)+(C15*$C$3),0)+(IF(MID(A15,1,3)="inv",(-C15*$H$3)+(C15*$C$3),0)))</f>
        <v>86.16</v>
      </c>
      <c r="N15" s="114">
        <f t="shared" si="4"/>
        <v>0</v>
      </c>
      <c r="O15" s="114">
        <f t="shared" si="5"/>
        <v>0</v>
      </c>
      <c r="P15" s="114">
        <f t="shared" si="6"/>
        <v>0</v>
      </c>
      <c r="Q15" s="114">
        <f t="shared" si="7"/>
        <v>0</v>
      </c>
      <c r="R15" s="114">
        <f t="shared" si="11"/>
        <v>0</v>
      </c>
      <c r="S15" s="114">
        <f t="shared" si="12"/>
        <v>0</v>
      </c>
      <c r="T15" s="114">
        <f t="shared" si="8"/>
        <v>0</v>
      </c>
      <c r="U15" s="114">
        <f t="shared" si="9"/>
        <v>0</v>
      </c>
      <c r="V15" s="114">
        <f t="shared" si="10"/>
        <v>0</v>
      </c>
      <c r="W15" s="114"/>
      <c r="X15" s="115"/>
      <c r="Y15" s="116">
        <f t="shared" si="13"/>
        <v>86.16</v>
      </c>
      <c r="Z15" s="117"/>
      <c r="AA15" s="117"/>
      <c r="AB15" s="117"/>
      <c r="AC15" s="117"/>
      <c r="AD15" s="116">
        <f t="shared" si="1"/>
        <v>86.16</v>
      </c>
      <c r="AE15" s="116"/>
      <c r="AF15" s="118"/>
      <c r="AG15" s="119"/>
      <c r="AH15" s="120" t="str">
        <f t="shared" si="2"/>
        <v xml:space="preserve"> </v>
      </c>
      <c r="AI15" s="121" t="str">
        <f t="shared" si="3"/>
        <v xml:space="preserve"> </v>
      </c>
      <c r="AJ15" s="122" t="str">
        <f>IF('Fiche d''informations'!H36&gt;0,'Fiche d''informations'!H36,"")</f>
        <v/>
      </c>
      <c r="AK15" s="122" t="str">
        <f>IF('Fiche d''informations'!I36&gt;0,'Fiche d''informations'!I36,"")</f>
        <v/>
      </c>
      <c r="AL15" s="122" t="str">
        <f>IF('Fiche d''informations'!J36&gt;0,'Fiche d''informations'!J36,"")</f>
        <v/>
      </c>
      <c r="AM15" s="122" t="str">
        <f>IF('Fiche d''informations'!K36&gt;0,'Fiche d''informations'!K36,"")</f>
        <v/>
      </c>
    </row>
    <row r="16" spans="1:39" ht="17.25" hidden="1" customHeight="1" x14ac:dyDescent="0.2">
      <c r="A16" s="123">
        <f>'Fiche d''informations'!B37</f>
        <v>13</v>
      </c>
      <c r="B16" s="124" t="str">
        <f>'Fiche d''informations'!E37 &amp;" " &amp;'Fiche d''informations'!F37 &amp; " " &amp; AH16 &amp; " " &amp; AJ16 &amp; " " &amp; AI16 &amp; " " &amp; AK16 &amp; " " &amp; AL16 &amp; " " &amp; AM16</f>
        <v xml:space="preserve">Mr NOM13        </v>
      </c>
      <c r="C16" s="125">
        <f>[1]SAISIE!SU19+[1]SAISIE!SU219+[1]SAISIE!SU419+[1]SAISIE!SU619+[1]SAISIE!SU819+[1]SAISIE!SU1019</f>
        <v>0</v>
      </c>
      <c r="D16" s="125">
        <f>[1]SAISIE!TC19+[1]SAISIE!TC219+[1]SAISIE!TC419+[1]SAISIE!TC619+[1]SAISIE!TC819+[1]SAISIE!TC1019</f>
        <v>0</v>
      </c>
      <c r="E16" s="125">
        <f>[1]SAISIE!TK19+[1]SAISIE!TK219+[1]SAISIE!TK419+[1]SAISIE!TK619+[1]SAISIE!TK819+[1]SAISIE!TK1019</f>
        <v>0</v>
      </c>
      <c r="F16" s="126"/>
      <c r="G16" s="127"/>
      <c r="H16" s="126"/>
      <c r="I16" s="126"/>
      <c r="J16" s="127"/>
      <c r="K16" s="128"/>
      <c r="L16" s="128"/>
      <c r="M16" s="129">
        <f>C16*$C$3-(IF(MID(A16,1,3)="sal",(-C16*'Fiche d''informations'!$F$15)+(C16*$C$3),0)+(IF(MID(A16,1,3)="inv",(-C16*$H$3)+(C16*$C$3),0)))</f>
        <v>0</v>
      </c>
      <c r="N16" s="129">
        <f t="shared" si="4"/>
        <v>0</v>
      </c>
      <c r="O16" s="129">
        <f t="shared" si="5"/>
        <v>0</v>
      </c>
      <c r="P16" s="129">
        <f t="shared" si="6"/>
        <v>0</v>
      </c>
      <c r="Q16" s="129">
        <f t="shared" si="7"/>
        <v>0</v>
      </c>
      <c r="R16" s="129">
        <f t="shared" si="11"/>
        <v>0</v>
      </c>
      <c r="S16" s="129">
        <f t="shared" si="12"/>
        <v>0</v>
      </c>
      <c r="T16" s="129">
        <f t="shared" si="8"/>
        <v>0</v>
      </c>
      <c r="U16" s="129">
        <f t="shared" si="9"/>
        <v>0</v>
      </c>
      <c r="V16" s="129">
        <f t="shared" si="10"/>
        <v>0</v>
      </c>
      <c r="W16" s="129"/>
      <c r="X16" s="130"/>
      <c r="Y16" s="131">
        <f t="shared" si="13"/>
        <v>0</v>
      </c>
      <c r="Z16" s="132"/>
      <c r="AA16" s="132"/>
      <c r="AB16" s="132"/>
      <c r="AC16" s="132"/>
      <c r="AD16" s="131">
        <f t="shared" si="1"/>
        <v>0</v>
      </c>
      <c r="AE16" s="131"/>
      <c r="AF16" s="133"/>
      <c r="AG16" s="105"/>
      <c r="AH16" s="106" t="str">
        <f t="shared" si="2"/>
        <v xml:space="preserve"> </v>
      </c>
      <c r="AI16" s="106" t="str">
        <f t="shared" si="3"/>
        <v xml:space="preserve"> </v>
      </c>
      <c r="AJ16" s="107" t="str">
        <f>IF('Fiche d''informations'!H37&gt;0,'Fiche d''informations'!H37,"")</f>
        <v/>
      </c>
      <c r="AK16" s="107" t="str">
        <f>IF('Fiche d''informations'!I37&gt;0,'Fiche d''informations'!I37,"")</f>
        <v/>
      </c>
      <c r="AL16" s="107" t="str">
        <f>IF('Fiche d''informations'!J37&gt;0,'Fiche d''informations'!J37,"")</f>
        <v/>
      </c>
      <c r="AM16" s="107" t="str">
        <f>IF('Fiche d''informations'!K37&gt;0,'Fiche d''informations'!K37,"")</f>
        <v/>
      </c>
    </row>
    <row r="17" spans="1:39" ht="17.25" hidden="1" customHeight="1" x14ac:dyDescent="0.2">
      <c r="A17" s="108">
        <f>'Fiche d''informations'!B38</f>
        <v>14</v>
      </c>
      <c r="B17" s="109" t="str">
        <f>'Fiche d''informations'!E38 &amp;" " &amp;'Fiche d''informations'!F38 &amp; " " &amp; AH17 &amp; " " &amp; AJ17 &amp; " " &amp; AI17 &amp; " " &amp; AK17 &amp; " " &amp; AL17 &amp; " " &amp; AM17</f>
        <v xml:space="preserve">Mr  NOM14        </v>
      </c>
      <c r="C17" s="110">
        <f>[1]SAISIE!SU20+[1]SAISIE!SU220+[1]SAISIE!SU420+[1]SAISIE!SU620+[1]SAISIE!SU820+[1]SAISIE!SU1020</f>
        <v>0</v>
      </c>
      <c r="D17" s="110">
        <f>[1]SAISIE!TC20+[1]SAISIE!TC220+[1]SAISIE!TC420+[1]SAISIE!TC620+[1]SAISIE!TC820+[1]SAISIE!TC1020</f>
        <v>0</v>
      </c>
      <c r="E17" s="110">
        <f>[1]SAISIE!TK20+[1]SAISIE!TK220+[1]SAISIE!TK420+[1]SAISIE!TK620+[1]SAISIE!TK820+[1]SAISIE!TK1020</f>
        <v>0</v>
      </c>
      <c r="F17" s="111"/>
      <c r="G17" s="112"/>
      <c r="H17" s="111"/>
      <c r="I17" s="111"/>
      <c r="J17" s="112"/>
      <c r="K17" s="113"/>
      <c r="L17" s="113"/>
      <c r="M17" s="114">
        <f>C17*$C$3-(IF(MID(A17,1,3)="sal",(-C17*'Fiche d''informations'!$F$15)+(C17*$C$3),0)+(IF(MID(A17,1,3)="inv",(-C17*$H$3)+(C17*$C$3),0)))</f>
        <v>0</v>
      </c>
      <c r="N17" s="114">
        <f t="shared" si="4"/>
        <v>0</v>
      </c>
      <c r="O17" s="114">
        <f t="shared" si="5"/>
        <v>0</v>
      </c>
      <c r="P17" s="114">
        <f t="shared" si="6"/>
        <v>0</v>
      </c>
      <c r="Q17" s="114">
        <f t="shared" si="7"/>
        <v>0</v>
      </c>
      <c r="R17" s="114">
        <f t="shared" si="11"/>
        <v>0</v>
      </c>
      <c r="S17" s="114">
        <f t="shared" si="12"/>
        <v>0</v>
      </c>
      <c r="T17" s="114">
        <f t="shared" si="8"/>
        <v>0</v>
      </c>
      <c r="U17" s="114">
        <f t="shared" si="9"/>
        <v>0</v>
      </c>
      <c r="V17" s="114">
        <f t="shared" si="10"/>
        <v>0</v>
      </c>
      <c r="W17" s="114"/>
      <c r="X17" s="115"/>
      <c r="Y17" s="116">
        <f t="shared" si="13"/>
        <v>0</v>
      </c>
      <c r="Z17" s="117"/>
      <c r="AA17" s="117"/>
      <c r="AB17" s="117"/>
      <c r="AC17" s="117"/>
      <c r="AD17" s="116">
        <f t="shared" si="1"/>
        <v>0</v>
      </c>
      <c r="AE17" s="116"/>
      <c r="AF17" s="118"/>
      <c r="AG17" s="135"/>
      <c r="AH17" s="136" t="str">
        <f t="shared" si="2"/>
        <v xml:space="preserve"> </v>
      </c>
      <c r="AI17" s="136" t="str">
        <f t="shared" si="3"/>
        <v xml:space="preserve"> </v>
      </c>
      <c r="AJ17" s="137" t="str">
        <f>IF('Fiche d''informations'!H38&gt;0,'Fiche d''informations'!H38,"")</f>
        <v/>
      </c>
      <c r="AK17" s="137" t="str">
        <f>IF('Fiche d''informations'!I38&gt;0,'Fiche d''informations'!I38,"")</f>
        <v/>
      </c>
      <c r="AL17" s="137" t="str">
        <f>IF('Fiche d''informations'!J38&gt;0,'Fiche d''informations'!J38,"")</f>
        <v/>
      </c>
      <c r="AM17" s="137" t="str">
        <f>IF('Fiche d''informations'!K38&gt;0,'Fiche d''informations'!K38,"")</f>
        <v/>
      </c>
    </row>
    <row r="18" spans="1:39" ht="17.25" hidden="1" customHeight="1" x14ac:dyDescent="0.2">
      <c r="A18" s="123">
        <f>'Fiche d''informations'!B39</f>
        <v>15</v>
      </c>
      <c r="B18" s="124" t="str">
        <f>'Fiche d''informations'!E39 &amp;" " &amp;'Fiche d''informations'!F39 &amp; " " &amp; AH18 &amp; " " &amp; AJ18 &amp; " " &amp; AI18 &amp; " " &amp; AK18 &amp; " " &amp; AL18 &amp; " " &amp; AM18</f>
        <v xml:space="preserve">Mr NOM15        </v>
      </c>
      <c r="C18" s="125">
        <f>[1]SAISIE!SU21+[1]SAISIE!SU221+[1]SAISIE!SU421+[1]SAISIE!SU621+[1]SAISIE!SU821+[1]SAISIE!SU1021</f>
        <v>0</v>
      </c>
      <c r="D18" s="125">
        <f>[1]SAISIE!TC21+[1]SAISIE!TC221+[1]SAISIE!TC421+[1]SAISIE!TC621+[1]SAISIE!TC821+[1]SAISIE!TC1021</f>
        <v>0</v>
      </c>
      <c r="E18" s="125">
        <f>[1]SAISIE!TK21+[1]SAISIE!TK221+[1]SAISIE!TK421+[1]SAISIE!TK621+[1]SAISIE!TK821+[1]SAISIE!TK1021</f>
        <v>0</v>
      </c>
      <c r="F18" s="126"/>
      <c r="G18" s="127"/>
      <c r="H18" s="126"/>
      <c r="I18" s="126"/>
      <c r="J18" s="127"/>
      <c r="K18" s="128"/>
      <c r="L18" s="128"/>
      <c r="M18" s="129">
        <f>C18*$C$3-(IF(MID(A18,1,3)="sal",(-C18*'Fiche d''informations'!$F$15)+(C18*$C$3),0)+(IF(MID(A18,1,3)="inv",(-C18*$H$3)+(C18*$C$3),0)))</f>
        <v>0</v>
      </c>
      <c r="N18" s="129">
        <f t="shared" si="4"/>
        <v>0</v>
      </c>
      <c r="O18" s="129">
        <f t="shared" si="5"/>
        <v>0</v>
      </c>
      <c r="P18" s="129">
        <f t="shared" si="6"/>
        <v>0</v>
      </c>
      <c r="Q18" s="129">
        <f t="shared" si="7"/>
        <v>0</v>
      </c>
      <c r="R18" s="129">
        <f t="shared" si="11"/>
        <v>0</v>
      </c>
      <c r="S18" s="129">
        <f t="shared" si="12"/>
        <v>0</v>
      </c>
      <c r="T18" s="129">
        <f t="shared" si="8"/>
        <v>0</v>
      </c>
      <c r="U18" s="129">
        <f t="shared" si="9"/>
        <v>0</v>
      </c>
      <c r="V18" s="129">
        <f t="shared" si="10"/>
        <v>0</v>
      </c>
      <c r="W18" s="129"/>
      <c r="X18" s="130"/>
      <c r="Y18" s="131">
        <f t="shared" si="13"/>
        <v>0</v>
      </c>
      <c r="Z18" s="132"/>
      <c r="AA18" s="132"/>
      <c r="AB18" s="132"/>
      <c r="AC18" s="132"/>
      <c r="AD18" s="131">
        <f t="shared" si="1"/>
        <v>0</v>
      </c>
      <c r="AE18" s="131"/>
      <c r="AF18" s="133"/>
      <c r="AG18" s="105"/>
      <c r="AH18" s="106" t="str">
        <f t="shared" si="2"/>
        <v xml:space="preserve"> </v>
      </c>
      <c r="AI18" s="106" t="str">
        <f t="shared" si="3"/>
        <v xml:space="preserve"> </v>
      </c>
      <c r="AJ18" s="107" t="str">
        <f>IF('Fiche d''informations'!H39&gt;0,'Fiche d''informations'!H39,"")</f>
        <v/>
      </c>
      <c r="AK18" s="107" t="str">
        <f>IF('Fiche d''informations'!I39&gt;0,'Fiche d''informations'!I39,"")</f>
        <v/>
      </c>
      <c r="AL18" s="107" t="str">
        <f>IF('Fiche d''informations'!J39&gt;0,'Fiche d''informations'!J39,"")</f>
        <v/>
      </c>
      <c r="AM18" s="107" t="str">
        <f>IF('Fiche d''informations'!K39&gt;0,'Fiche d''informations'!K39,"")</f>
        <v/>
      </c>
    </row>
    <row r="19" spans="1:39" ht="17.25" hidden="1" customHeight="1" x14ac:dyDescent="0.2">
      <c r="A19" s="108">
        <f>'Fiche d''informations'!B40</f>
        <v>16</v>
      </c>
      <c r="B19" s="109" t="str">
        <f>'Fiche d''informations'!E40 &amp;" " &amp;'Fiche d''informations'!F40 &amp; " " &amp; AH19 &amp; " " &amp; AJ19 &amp; " " &amp; AI19 &amp; " " &amp; AK19 &amp; " " &amp; AL19 &amp; " " &amp; AM19</f>
        <v xml:space="preserve">Mme NOM16        </v>
      </c>
      <c r="C19" s="110">
        <f>[1]SAISIE!SU22+[1]SAISIE!SU222+[1]SAISIE!SU422+[1]SAISIE!SU622+[1]SAISIE!SU822+[1]SAISIE!SU1022</f>
        <v>0</v>
      </c>
      <c r="D19" s="110">
        <f>[1]SAISIE!TC22+[1]SAISIE!TC222+[1]SAISIE!TC422+[1]SAISIE!TC622+[1]SAISIE!TC822+[1]SAISIE!TC1022</f>
        <v>0</v>
      </c>
      <c r="E19" s="110">
        <f>[1]SAISIE!TK22+[1]SAISIE!TK222+[1]SAISIE!TK422+[1]SAISIE!TK622+[1]SAISIE!TK822+[1]SAISIE!TK1022</f>
        <v>0</v>
      </c>
      <c r="F19" s="111"/>
      <c r="G19" s="112"/>
      <c r="H19" s="111"/>
      <c r="I19" s="111"/>
      <c r="J19" s="112"/>
      <c r="K19" s="113"/>
      <c r="L19" s="113"/>
      <c r="M19" s="114">
        <f>C19*$C$3-(IF(MID(A19,1,3)="sal",(-C19*'Fiche d''informations'!$F$15)+(C19*$C$3),0)+(IF(MID(A19,1,3)="inv",(-C19*$H$3)+(C19*$C$3),0)))</f>
        <v>0</v>
      </c>
      <c r="N19" s="114">
        <f t="shared" si="4"/>
        <v>0</v>
      </c>
      <c r="O19" s="114">
        <f t="shared" si="5"/>
        <v>0</v>
      </c>
      <c r="P19" s="114">
        <f t="shared" si="6"/>
        <v>0</v>
      </c>
      <c r="Q19" s="114">
        <f t="shared" si="7"/>
        <v>0</v>
      </c>
      <c r="R19" s="114">
        <f t="shared" si="11"/>
        <v>0</v>
      </c>
      <c r="S19" s="114">
        <f t="shared" si="12"/>
        <v>0</v>
      </c>
      <c r="T19" s="114">
        <f t="shared" si="8"/>
        <v>0</v>
      </c>
      <c r="U19" s="114">
        <f t="shared" si="9"/>
        <v>0</v>
      </c>
      <c r="V19" s="114">
        <f t="shared" si="10"/>
        <v>0</v>
      </c>
      <c r="W19" s="114"/>
      <c r="X19" s="115"/>
      <c r="Y19" s="116">
        <f t="shared" si="13"/>
        <v>0</v>
      </c>
      <c r="Z19" s="117"/>
      <c r="AA19" s="117"/>
      <c r="AB19" s="117"/>
      <c r="AC19" s="117"/>
      <c r="AD19" s="116">
        <f t="shared" si="1"/>
        <v>0</v>
      </c>
      <c r="AE19" s="116"/>
      <c r="AF19" s="118"/>
      <c r="AG19" s="135"/>
      <c r="AH19" s="136" t="str">
        <f t="shared" si="2"/>
        <v xml:space="preserve"> </v>
      </c>
      <c r="AI19" s="136" t="str">
        <f t="shared" si="3"/>
        <v xml:space="preserve"> </v>
      </c>
      <c r="AJ19" s="137" t="str">
        <f>IF('Fiche d''informations'!H40&gt;0,'Fiche d''informations'!H40,"")</f>
        <v/>
      </c>
      <c r="AK19" s="137" t="str">
        <f>IF('Fiche d''informations'!I40&gt;0,'Fiche d''informations'!I40,"")</f>
        <v/>
      </c>
      <c r="AL19" s="137" t="str">
        <f>IF('Fiche d''informations'!J40&gt;0,'Fiche d''informations'!J40,"")</f>
        <v/>
      </c>
      <c r="AM19" s="137" t="str">
        <f>IF('Fiche d''informations'!K40&gt;0,'Fiche d''informations'!K40,"")</f>
        <v/>
      </c>
    </row>
    <row r="20" spans="1:39" ht="17.25" customHeight="1" x14ac:dyDescent="0.2">
      <c r="A20" s="123">
        <f>'Fiche d''informations'!B41</f>
        <v>17</v>
      </c>
      <c r="B20" s="124" t="str">
        <f>'Fiche d''informations'!E41 &amp;" " &amp;'Fiche d''informations'!F41 &amp; " " &amp; AH20 &amp; " " &amp; AJ20 &amp; " " &amp; AI20 &amp; " " &amp; AK20 &amp; " " &amp; AL20 &amp; " " &amp; AM20</f>
        <v xml:space="preserve"> NOM17        </v>
      </c>
      <c r="C20" s="125">
        <f>[1]SAISIE!SU23+[1]SAISIE!SU223+[1]SAISIE!SU423+[1]SAISIE!SU623+[1]SAISIE!SU823+[1]SAISIE!SU1023</f>
        <v>29</v>
      </c>
      <c r="D20" s="125">
        <f>[1]SAISIE!TC23+[1]SAISIE!TC223+[1]SAISIE!TC423+[1]SAISIE!TC623+[1]SAISIE!TC823+[1]SAISIE!TC1023</f>
        <v>30</v>
      </c>
      <c r="E20" s="125">
        <f>[1]SAISIE!TK23+[1]SAISIE!TK223+[1]SAISIE!TK423+[1]SAISIE!TK623+[1]SAISIE!TK823+[1]SAISIE!TK1023</f>
        <v>0</v>
      </c>
      <c r="F20" s="126"/>
      <c r="G20" s="127"/>
      <c r="H20" s="126"/>
      <c r="I20" s="126"/>
      <c r="J20" s="127"/>
      <c r="K20" s="128"/>
      <c r="L20" s="128"/>
      <c r="M20" s="129">
        <f>C20*$C$3-(IF(MID(A20,1,3)="sal",(-C20*'Fiche d''informations'!$F$15)+(C20*$C$3),0)+(IF(MID(A20,1,3)="inv",(-C20*$H$3)+(C20*$C$3),0)))</f>
        <v>208.22</v>
      </c>
      <c r="N20" s="129">
        <f t="shared" si="4"/>
        <v>66.900000000000006</v>
      </c>
      <c r="O20" s="129">
        <f t="shared" si="5"/>
        <v>0</v>
      </c>
      <c r="P20" s="129">
        <f t="shared" si="6"/>
        <v>0</v>
      </c>
      <c r="Q20" s="129">
        <f t="shared" si="7"/>
        <v>0</v>
      </c>
      <c r="R20" s="129">
        <f t="shared" si="11"/>
        <v>0</v>
      </c>
      <c r="S20" s="129">
        <f t="shared" si="12"/>
        <v>0</v>
      </c>
      <c r="T20" s="129">
        <f t="shared" si="8"/>
        <v>0</v>
      </c>
      <c r="U20" s="129">
        <f t="shared" si="9"/>
        <v>0</v>
      </c>
      <c r="V20" s="129">
        <f t="shared" si="10"/>
        <v>0</v>
      </c>
      <c r="W20" s="129"/>
      <c r="X20" s="130"/>
      <c r="Y20" s="131">
        <f t="shared" si="13"/>
        <v>275.12</v>
      </c>
      <c r="Z20" s="132"/>
      <c r="AA20" s="132"/>
      <c r="AB20" s="132"/>
      <c r="AC20" s="132"/>
      <c r="AD20" s="131">
        <f t="shared" si="1"/>
        <v>275.12</v>
      </c>
      <c r="AE20" s="131"/>
      <c r="AF20" s="133"/>
      <c r="AG20" s="119"/>
      <c r="AH20" s="120" t="str">
        <f t="shared" si="2"/>
        <v xml:space="preserve"> </v>
      </c>
      <c r="AI20" s="121" t="str">
        <f t="shared" si="3"/>
        <v xml:space="preserve"> </v>
      </c>
      <c r="AJ20" s="122" t="str">
        <f>IF('Fiche d''informations'!H41&gt;0,'Fiche d''informations'!H41,"")</f>
        <v/>
      </c>
      <c r="AK20" s="122" t="str">
        <f>IF('Fiche d''informations'!I41&gt;0,'Fiche d''informations'!I41,"")</f>
        <v/>
      </c>
      <c r="AL20" s="122" t="str">
        <f>IF('Fiche d''informations'!J41&gt;0,'Fiche d''informations'!J41,"")</f>
        <v/>
      </c>
      <c r="AM20" s="122" t="str">
        <f>IF('Fiche d''informations'!K41&gt;0,'Fiche d''informations'!K41,"")</f>
        <v/>
      </c>
    </row>
    <row r="21" spans="1:39" ht="17.25" customHeight="1" x14ac:dyDescent="0.2">
      <c r="A21" s="108">
        <f>'Fiche d''informations'!B42</f>
        <v>17</v>
      </c>
      <c r="B21" s="109" t="str">
        <f>'Fiche d''informations'!E42 &amp;" " &amp;'Fiche d''informations'!F42 &amp; " " &amp; AH21 &amp; " " &amp; AJ21 &amp; " " &amp; AI21 &amp; " " &amp; AK21 &amp; " " &amp; AL21 &amp; " " &amp; AM21</f>
        <v xml:space="preserve"> NOM18        </v>
      </c>
      <c r="C21" s="110">
        <f>[1]SAISIE!SU24+[1]SAISIE!SU224+[1]SAISIE!SU424+[1]SAISIE!SU624+[1]SAISIE!SU824+[1]SAISIE!SU1024</f>
        <v>20</v>
      </c>
      <c r="D21" s="110">
        <f>[1]SAISIE!TC24+[1]SAISIE!TC224+[1]SAISIE!TC424+[1]SAISIE!TC624+[1]SAISIE!TC824+[1]SAISIE!TC1024</f>
        <v>0</v>
      </c>
      <c r="E21" s="110">
        <f>[1]SAISIE!TK24+[1]SAISIE!TK224+[1]SAISIE!TK424+[1]SAISIE!TK624+[1]SAISIE!TK824+[1]SAISIE!TK1024</f>
        <v>0</v>
      </c>
      <c r="F21" s="111"/>
      <c r="G21" s="112"/>
      <c r="H21" s="111"/>
      <c r="I21" s="111"/>
      <c r="J21" s="112"/>
      <c r="K21" s="113"/>
      <c r="L21" s="113"/>
      <c r="M21" s="114">
        <f>C21*$C$3-(IF(MID(A21,1,3)="sal",(-C21*'Fiche d''informations'!$F$15)+(C21*$C$3),0)+(IF(MID(A21,1,3)="inv",(-C21*$H$3)+(C21*$C$3),0)))</f>
        <v>143.6</v>
      </c>
      <c r="N21" s="114">
        <f t="shared" si="4"/>
        <v>0</v>
      </c>
      <c r="O21" s="114">
        <f t="shared" si="5"/>
        <v>0</v>
      </c>
      <c r="P21" s="114">
        <f t="shared" si="6"/>
        <v>0</v>
      </c>
      <c r="Q21" s="114">
        <f t="shared" si="7"/>
        <v>0</v>
      </c>
      <c r="R21" s="114">
        <f t="shared" si="11"/>
        <v>0</v>
      </c>
      <c r="S21" s="114">
        <f t="shared" si="12"/>
        <v>0</v>
      </c>
      <c r="T21" s="114">
        <f t="shared" si="8"/>
        <v>0</v>
      </c>
      <c r="U21" s="114">
        <f t="shared" si="9"/>
        <v>0</v>
      </c>
      <c r="V21" s="114">
        <f t="shared" si="10"/>
        <v>0</v>
      </c>
      <c r="W21" s="114"/>
      <c r="X21" s="115"/>
      <c r="Y21" s="116">
        <f t="shared" si="13"/>
        <v>143.6</v>
      </c>
      <c r="Z21" s="117"/>
      <c r="AA21" s="117"/>
      <c r="AB21" s="117"/>
      <c r="AC21" s="117"/>
      <c r="AD21" s="116">
        <f t="shared" si="1"/>
        <v>143.6</v>
      </c>
      <c r="AE21" s="116"/>
      <c r="AF21" s="118"/>
      <c r="AG21" s="119"/>
      <c r="AH21" s="120" t="str">
        <f t="shared" si="2"/>
        <v xml:space="preserve"> </v>
      </c>
      <c r="AI21" s="121" t="str">
        <f t="shared" si="3"/>
        <v xml:space="preserve"> </v>
      </c>
      <c r="AJ21" s="122" t="str">
        <f>IF('Fiche d''informations'!H42&gt;0,'Fiche d''informations'!H42,"")</f>
        <v/>
      </c>
      <c r="AK21" s="122" t="str">
        <f>IF('Fiche d''informations'!I42&gt;0,'Fiche d''informations'!I42,"")</f>
        <v/>
      </c>
      <c r="AL21" s="122" t="str">
        <f>IF('Fiche d''informations'!J42&gt;0,'Fiche d''informations'!J42,"")</f>
        <v/>
      </c>
      <c r="AM21" s="122" t="str">
        <f>IF('Fiche d''informations'!K42&gt;0,'Fiche d''informations'!K42,"")</f>
        <v/>
      </c>
    </row>
    <row r="22" spans="1:39" ht="17.25" hidden="1" customHeight="1" x14ac:dyDescent="0.2">
      <c r="A22" s="123">
        <f>'Fiche d''informations'!B43</f>
        <v>18</v>
      </c>
      <c r="B22" s="124" t="str">
        <f>'Fiche d''informations'!E43 &amp;" " &amp;'Fiche d''informations'!F43 &amp; " " &amp; AH22 &amp; " " &amp; AJ22 &amp; " " &amp; AI22 &amp; " " &amp; AK22 &amp; " " &amp; AL22 &amp; " " &amp; AM22</f>
        <v xml:space="preserve">Mme NOM19        </v>
      </c>
      <c r="C22" s="125">
        <f>[1]SAISIE!SU25+[1]SAISIE!SU225+[1]SAISIE!SU425+[1]SAISIE!SU625+[1]SAISIE!SU825+[1]SAISIE!SU1025</f>
        <v>0</v>
      </c>
      <c r="D22" s="125">
        <f>[1]SAISIE!TC25+[1]SAISIE!TC225+[1]SAISIE!TC425+[1]SAISIE!TC625+[1]SAISIE!TC825+[1]SAISIE!TC1025</f>
        <v>0</v>
      </c>
      <c r="E22" s="125">
        <f>[1]SAISIE!TK25+[1]SAISIE!TK225+[1]SAISIE!TK425+[1]SAISIE!TK625+[1]SAISIE!TK825+[1]SAISIE!TK1025</f>
        <v>0</v>
      </c>
      <c r="F22" s="126"/>
      <c r="G22" s="127"/>
      <c r="H22" s="126"/>
      <c r="I22" s="126"/>
      <c r="J22" s="127"/>
      <c r="K22" s="128"/>
      <c r="L22" s="128"/>
      <c r="M22" s="129">
        <f>C22*$C$3-(IF(MID(A22,1,3)="sal",(-C22*'Fiche d''informations'!$F$15)+(C22*$C$3),0)+(IF(MID(A22,1,3)="inv",(-C22*$H$3)+(C22*$C$3),0)))</f>
        <v>0</v>
      </c>
      <c r="N22" s="129">
        <f t="shared" si="4"/>
        <v>0</v>
      </c>
      <c r="O22" s="129">
        <f t="shared" si="5"/>
        <v>0</v>
      </c>
      <c r="P22" s="129">
        <f t="shared" si="6"/>
        <v>0</v>
      </c>
      <c r="Q22" s="129">
        <f t="shared" si="7"/>
        <v>0</v>
      </c>
      <c r="R22" s="129">
        <f t="shared" si="11"/>
        <v>0</v>
      </c>
      <c r="S22" s="129">
        <f t="shared" si="12"/>
        <v>0</v>
      </c>
      <c r="T22" s="129">
        <f t="shared" si="8"/>
        <v>0</v>
      </c>
      <c r="U22" s="129">
        <f t="shared" si="9"/>
        <v>0</v>
      </c>
      <c r="V22" s="129">
        <f t="shared" si="10"/>
        <v>0</v>
      </c>
      <c r="W22" s="129"/>
      <c r="X22" s="130"/>
      <c r="Y22" s="131">
        <f t="shared" si="13"/>
        <v>0</v>
      </c>
      <c r="Z22" s="132"/>
      <c r="AA22" s="132"/>
      <c r="AB22" s="132"/>
      <c r="AC22" s="132"/>
      <c r="AD22" s="131">
        <f t="shared" si="1"/>
        <v>0</v>
      </c>
      <c r="AE22" s="131"/>
      <c r="AF22" s="133"/>
      <c r="AG22" s="105"/>
      <c r="AH22" s="106" t="str">
        <f t="shared" si="2"/>
        <v xml:space="preserve"> </v>
      </c>
      <c r="AI22" s="106" t="str">
        <f t="shared" si="3"/>
        <v xml:space="preserve"> </v>
      </c>
      <c r="AJ22" s="107" t="str">
        <f>IF('Fiche d''informations'!H43&gt;0,'Fiche d''informations'!H43,"")</f>
        <v/>
      </c>
      <c r="AK22" s="107" t="str">
        <f>IF('Fiche d''informations'!I43&gt;0,'Fiche d''informations'!I43,"")</f>
        <v/>
      </c>
      <c r="AL22" s="107" t="str">
        <f>IF('Fiche d''informations'!J43&gt;0,'Fiche d''informations'!J43,"")</f>
        <v/>
      </c>
      <c r="AM22" s="107" t="str">
        <f>IF('Fiche d''informations'!K43&gt;0,'Fiche d''informations'!K43,"")</f>
        <v/>
      </c>
    </row>
    <row r="23" spans="1:39" ht="17.25" hidden="1" customHeight="1" x14ac:dyDescent="0.2">
      <c r="A23" s="108">
        <f>'Fiche d''informations'!B44</f>
        <v>19</v>
      </c>
      <c r="B23" s="109" t="str">
        <f>'Fiche d''informations'!E44 &amp;" " &amp;'Fiche d''informations'!F44 &amp; " " &amp; AH23 &amp; " " &amp; AJ23 &amp; " " &amp; AI23 &amp; " " &amp; AK23 &amp; " " &amp; AL23 &amp; " " &amp; AM23</f>
        <v xml:space="preserve">Mme NOM20        </v>
      </c>
      <c r="C23" s="110">
        <f>[1]SAISIE!SU26+[1]SAISIE!SU226+[1]SAISIE!SU426+[1]SAISIE!SU626+[1]SAISIE!SU826+[1]SAISIE!SU1026</f>
        <v>0</v>
      </c>
      <c r="D23" s="110">
        <f>[1]SAISIE!TC26+[1]SAISIE!TC226+[1]SAISIE!TC426+[1]SAISIE!TC626+[1]SAISIE!TC826+[1]SAISIE!TC1026</f>
        <v>0</v>
      </c>
      <c r="E23" s="110">
        <f>[1]SAISIE!TK26+[1]SAISIE!TK226+[1]SAISIE!TK426+[1]SAISIE!TK626+[1]SAISIE!TK826+[1]SAISIE!TK1026</f>
        <v>0</v>
      </c>
      <c r="F23" s="111"/>
      <c r="G23" s="112"/>
      <c r="H23" s="111"/>
      <c r="I23" s="111"/>
      <c r="J23" s="112"/>
      <c r="K23" s="113"/>
      <c r="L23" s="113"/>
      <c r="M23" s="114">
        <f>C23*$C$3-(IF(MID(A23,1,3)="sal",(-C23*'Fiche d''informations'!$F$15)+(C23*$C$3),0)+(IF(MID(A23,1,3)="inv",(-C23*$H$3)+(C23*$C$3),0)))</f>
        <v>0</v>
      </c>
      <c r="N23" s="114">
        <f t="shared" si="4"/>
        <v>0</v>
      </c>
      <c r="O23" s="114">
        <f t="shared" si="5"/>
        <v>0</v>
      </c>
      <c r="P23" s="114">
        <f t="shared" si="6"/>
        <v>0</v>
      </c>
      <c r="Q23" s="114">
        <f t="shared" si="7"/>
        <v>0</v>
      </c>
      <c r="R23" s="114">
        <f t="shared" si="11"/>
        <v>0</v>
      </c>
      <c r="S23" s="114">
        <f t="shared" si="12"/>
        <v>0</v>
      </c>
      <c r="T23" s="114">
        <f t="shared" si="8"/>
        <v>0</v>
      </c>
      <c r="U23" s="114">
        <f t="shared" si="9"/>
        <v>0</v>
      </c>
      <c r="V23" s="114">
        <f t="shared" si="10"/>
        <v>0</v>
      </c>
      <c r="W23" s="114"/>
      <c r="X23" s="115"/>
      <c r="Y23" s="116">
        <f t="shared" si="13"/>
        <v>0</v>
      </c>
      <c r="Z23" s="117"/>
      <c r="AA23" s="117"/>
      <c r="AB23" s="117"/>
      <c r="AC23" s="117"/>
      <c r="AD23" s="116">
        <f t="shared" si="1"/>
        <v>0</v>
      </c>
      <c r="AE23" s="116"/>
      <c r="AF23" s="118"/>
      <c r="AG23" s="135"/>
      <c r="AH23" s="136" t="str">
        <f t="shared" si="2"/>
        <v xml:space="preserve"> </v>
      </c>
      <c r="AI23" s="136" t="str">
        <f t="shared" si="3"/>
        <v xml:space="preserve"> </v>
      </c>
      <c r="AJ23" s="137" t="str">
        <f>IF('Fiche d''informations'!H44&gt;0,'Fiche d''informations'!H44,"")</f>
        <v/>
      </c>
      <c r="AK23" s="137" t="str">
        <f>IF('Fiche d''informations'!I44&gt;0,'Fiche d''informations'!I44,"")</f>
        <v/>
      </c>
      <c r="AL23" s="137" t="str">
        <f>IF('Fiche d''informations'!J44&gt;0,'Fiche d''informations'!J44,"")</f>
        <v/>
      </c>
      <c r="AM23" s="137" t="str">
        <f>IF('Fiche d''informations'!K44&gt;0,'Fiche d''informations'!K44,"")</f>
        <v/>
      </c>
    </row>
    <row r="24" spans="1:39" ht="17.25" customHeight="1" x14ac:dyDescent="0.2">
      <c r="A24" s="123">
        <f>'Fiche d''informations'!B45</f>
        <v>20</v>
      </c>
      <c r="B24" s="124" t="str">
        <f>'Fiche d''informations'!E45 &amp;" " &amp;'Fiche d''informations'!F45 &amp; " " &amp; AH24 &amp; " " &amp; AJ24 &amp; " " &amp; AI24 &amp; " " &amp; AK24 &amp; " " &amp; AL24 &amp; " " &amp; AM24</f>
        <v xml:space="preserve">Mme NOM21        </v>
      </c>
      <c r="C24" s="125">
        <f>[1]SAISIE!SU27+[1]SAISIE!SU227+[1]SAISIE!SU427+[1]SAISIE!SU627+[1]SAISIE!SU827+[1]SAISIE!SU1027</f>
        <v>30</v>
      </c>
      <c r="D24" s="125">
        <f>[1]SAISIE!TC27+[1]SAISIE!TC227+[1]SAISIE!TC427+[1]SAISIE!TC627+[1]SAISIE!TC827+[1]SAISIE!TC1027</f>
        <v>30</v>
      </c>
      <c r="E24" s="125">
        <f>[1]SAISIE!TK27+[1]SAISIE!TK227+[1]SAISIE!TK427+[1]SAISIE!TK627+[1]SAISIE!TK827+[1]SAISIE!TK1027</f>
        <v>0</v>
      </c>
      <c r="F24" s="126"/>
      <c r="G24" s="127"/>
      <c r="H24" s="126"/>
      <c r="I24" s="126"/>
      <c r="J24" s="127"/>
      <c r="K24" s="128"/>
      <c r="L24" s="128"/>
      <c r="M24" s="129">
        <f>C24*$C$3-(IF(MID(A24,1,3)="sal",(-C24*'Fiche d''informations'!$F$15)+(C24*$C$3),0)+(IF(MID(A24,1,3)="inv",(-C24*$H$3)+(C24*$C$3),0)))</f>
        <v>215.39999999999998</v>
      </c>
      <c r="N24" s="129">
        <f t="shared" si="4"/>
        <v>66.900000000000006</v>
      </c>
      <c r="O24" s="129">
        <f t="shared" si="5"/>
        <v>0</v>
      </c>
      <c r="P24" s="129">
        <f t="shared" si="6"/>
        <v>0</v>
      </c>
      <c r="Q24" s="129">
        <f t="shared" si="7"/>
        <v>0</v>
      </c>
      <c r="R24" s="129">
        <f t="shared" si="11"/>
        <v>0</v>
      </c>
      <c r="S24" s="129">
        <f t="shared" si="12"/>
        <v>0</v>
      </c>
      <c r="T24" s="129">
        <f t="shared" si="8"/>
        <v>0</v>
      </c>
      <c r="U24" s="129">
        <f t="shared" si="9"/>
        <v>0</v>
      </c>
      <c r="V24" s="129">
        <f t="shared" si="10"/>
        <v>0</v>
      </c>
      <c r="W24" s="129"/>
      <c r="X24" s="130"/>
      <c r="Y24" s="131">
        <f t="shared" si="13"/>
        <v>282.29999999999995</v>
      </c>
      <c r="Z24" s="132"/>
      <c r="AA24" s="132"/>
      <c r="AB24" s="132"/>
      <c r="AC24" s="132"/>
      <c r="AD24" s="131">
        <f t="shared" si="1"/>
        <v>282.29999999999995</v>
      </c>
      <c r="AE24" s="131"/>
      <c r="AF24" s="133"/>
      <c r="AG24" s="119"/>
      <c r="AH24" s="120" t="str">
        <f t="shared" si="2"/>
        <v xml:space="preserve"> </v>
      </c>
      <c r="AI24" s="121" t="str">
        <f t="shared" si="3"/>
        <v xml:space="preserve"> </v>
      </c>
      <c r="AJ24" s="122" t="str">
        <f>IF('Fiche d''informations'!H45&gt;0,'Fiche d''informations'!H45,"")</f>
        <v/>
      </c>
      <c r="AK24" s="122" t="str">
        <f>IF('Fiche d''informations'!I45&gt;0,'Fiche d''informations'!I45,"")</f>
        <v/>
      </c>
      <c r="AL24" s="122" t="str">
        <f>IF('Fiche d''informations'!J45&gt;0,'Fiche d''informations'!J45,"")</f>
        <v/>
      </c>
      <c r="AM24" s="122" t="str">
        <f>IF('Fiche d''informations'!K45&gt;0,'Fiche d''informations'!K45,"")</f>
        <v/>
      </c>
    </row>
    <row r="25" spans="1:39" ht="17.25" customHeight="1" x14ac:dyDescent="0.2">
      <c r="A25" s="108">
        <f>'Fiche d''informations'!B46</f>
        <v>21</v>
      </c>
      <c r="B25" s="109" t="str">
        <f>'Fiche d''informations'!E46 &amp;" " &amp;'Fiche d''informations'!F46 &amp; " " &amp; AH25 &amp; " " &amp; AJ25 &amp; " " &amp; AI25 &amp; " " &amp; AK25 &amp; " " &amp; AL25 &amp; " " &amp; AM25</f>
        <v xml:space="preserve">Mr NOM22        </v>
      </c>
      <c r="C25" s="110">
        <f>[1]SAISIE!SU28+[1]SAISIE!SU228+[1]SAISIE!SU428+[1]SAISIE!SU628+[1]SAISIE!SU828+[1]SAISIE!SU1028</f>
        <v>20</v>
      </c>
      <c r="D25" s="110">
        <f>[1]SAISIE!TC28+[1]SAISIE!TC228+[1]SAISIE!TC428+[1]SAISIE!TC628+[1]SAISIE!TC828+[1]SAISIE!TC1028</f>
        <v>0</v>
      </c>
      <c r="E25" s="110">
        <f>[1]SAISIE!TK28+[1]SAISIE!TK228+[1]SAISIE!TK428+[1]SAISIE!TK628+[1]SAISIE!TK828+[1]SAISIE!TK1028</f>
        <v>0</v>
      </c>
      <c r="F25" s="111"/>
      <c r="G25" s="112"/>
      <c r="H25" s="111"/>
      <c r="I25" s="111"/>
      <c r="J25" s="112"/>
      <c r="K25" s="113"/>
      <c r="L25" s="113"/>
      <c r="M25" s="114">
        <f>C25*$C$3-(IF(MID(A25,1,3)="sal",(-C25*'Fiche d''informations'!$F$15)+(C25*$C$3),0)+(IF(MID(A25,1,3)="inv",(-C25*$H$3)+(C25*$C$3),0)))</f>
        <v>143.6</v>
      </c>
      <c r="N25" s="114">
        <f t="shared" si="4"/>
        <v>0</v>
      </c>
      <c r="O25" s="114">
        <f t="shared" si="5"/>
        <v>0</v>
      </c>
      <c r="P25" s="114">
        <f t="shared" si="6"/>
        <v>0</v>
      </c>
      <c r="Q25" s="114">
        <f t="shared" si="7"/>
        <v>0</v>
      </c>
      <c r="R25" s="114">
        <f t="shared" si="11"/>
        <v>0</v>
      </c>
      <c r="S25" s="114">
        <f t="shared" si="12"/>
        <v>0</v>
      </c>
      <c r="T25" s="114">
        <f t="shared" si="8"/>
        <v>0</v>
      </c>
      <c r="U25" s="114">
        <f t="shared" si="9"/>
        <v>0</v>
      </c>
      <c r="V25" s="114">
        <f t="shared" si="10"/>
        <v>0</v>
      </c>
      <c r="W25" s="114"/>
      <c r="X25" s="115"/>
      <c r="Y25" s="116">
        <f t="shared" si="13"/>
        <v>143.6</v>
      </c>
      <c r="Z25" s="117"/>
      <c r="AA25" s="117"/>
      <c r="AB25" s="117"/>
      <c r="AC25" s="117"/>
      <c r="AD25" s="116">
        <f t="shared" si="1"/>
        <v>143.6</v>
      </c>
      <c r="AE25" s="116"/>
      <c r="AF25" s="118"/>
      <c r="AG25" s="119"/>
      <c r="AH25" s="120" t="str">
        <f t="shared" si="2"/>
        <v xml:space="preserve"> </v>
      </c>
      <c r="AI25" s="121" t="str">
        <f t="shared" si="3"/>
        <v xml:space="preserve"> </v>
      </c>
      <c r="AJ25" s="122" t="str">
        <f>IF('Fiche d''informations'!H46&gt;0,'Fiche d''informations'!H46,"")</f>
        <v/>
      </c>
      <c r="AK25" s="122" t="str">
        <f>IF('Fiche d''informations'!I46&gt;0,'Fiche d''informations'!I46,"")</f>
        <v/>
      </c>
      <c r="AL25" s="122" t="str">
        <f>IF('Fiche d''informations'!J46&gt;0,'Fiche d''informations'!J46,"")</f>
        <v/>
      </c>
      <c r="AM25" s="122" t="str">
        <f>IF('Fiche d''informations'!K46&gt;0,'Fiche d''informations'!K46,"")</f>
        <v/>
      </c>
    </row>
    <row r="26" spans="1:39" ht="17.25" customHeight="1" x14ac:dyDescent="0.2">
      <c r="A26" s="123">
        <f>'Fiche d''informations'!B47</f>
        <v>22</v>
      </c>
      <c r="B26" s="124" t="str">
        <f>'Fiche d''informations'!E47 &amp;" " &amp;'Fiche d''informations'!F47 &amp; " " &amp; AH26 &amp; " " &amp; AJ26 &amp; " " &amp; AI26 &amp; " " &amp; AK26 &amp; " " &amp; AL26 &amp; " " &amp; AM26</f>
        <v xml:space="preserve">Mr NOM23        </v>
      </c>
      <c r="C26" s="125">
        <f>[1]SAISIE!SU29+[1]SAISIE!SU229+[1]SAISIE!SU429+[1]SAISIE!SU629+[1]SAISIE!SU829+[1]SAISIE!SU1029</f>
        <v>22</v>
      </c>
      <c r="D26" s="125">
        <f>[1]SAISIE!TC29+[1]SAISIE!TC229+[1]SAISIE!TC429+[1]SAISIE!TC629+[1]SAISIE!TC829+[1]SAISIE!TC1029</f>
        <v>29</v>
      </c>
      <c r="E26" s="125">
        <f>[1]SAISIE!TK29+[1]SAISIE!TK229+[1]SAISIE!TK429+[1]SAISIE!TK629+[1]SAISIE!TK829+[1]SAISIE!TK1029</f>
        <v>0</v>
      </c>
      <c r="F26" s="126"/>
      <c r="G26" s="127"/>
      <c r="H26" s="126"/>
      <c r="I26" s="126"/>
      <c r="J26" s="127"/>
      <c r="K26" s="128"/>
      <c r="L26" s="128"/>
      <c r="M26" s="129">
        <f>C26*$C$3-(IF(MID(A26,1,3)="sal",(-C26*'Fiche d''informations'!$F$15)+(C26*$C$3),0)+(IF(MID(A26,1,3)="inv",(-C26*$H$3)+(C26*$C$3),0)))</f>
        <v>157.95999999999998</v>
      </c>
      <c r="N26" s="129">
        <f t="shared" si="4"/>
        <v>64.67</v>
      </c>
      <c r="O26" s="129">
        <f t="shared" si="5"/>
        <v>0</v>
      </c>
      <c r="P26" s="129">
        <f t="shared" si="6"/>
        <v>0</v>
      </c>
      <c r="Q26" s="129">
        <f t="shared" si="7"/>
        <v>0</v>
      </c>
      <c r="R26" s="129">
        <f t="shared" si="11"/>
        <v>0</v>
      </c>
      <c r="S26" s="129">
        <f t="shared" si="12"/>
        <v>0</v>
      </c>
      <c r="T26" s="129">
        <f t="shared" si="8"/>
        <v>0</v>
      </c>
      <c r="U26" s="129">
        <f t="shared" si="9"/>
        <v>0</v>
      </c>
      <c r="V26" s="129">
        <f t="shared" si="10"/>
        <v>0</v>
      </c>
      <c r="W26" s="129"/>
      <c r="X26" s="130"/>
      <c r="Y26" s="131">
        <f t="shared" si="13"/>
        <v>222.63</v>
      </c>
      <c r="Z26" s="132"/>
      <c r="AA26" s="132"/>
      <c r="AB26" s="132"/>
      <c r="AC26" s="132"/>
      <c r="AD26" s="131">
        <f t="shared" si="1"/>
        <v>222.63</v>
      </c>
      <c r="AE26" s="131"/>
      <c r="AF26" s="133"/>
      <c r="AG26" s="119"/>
      <c r="AH26" s="120" t="str">
        <f t="shared" si="2"/>
        <v xml:space="preserve"> </v>
      </c>
      <c r="AI26" s="121" t="str">
        <f t="shared" si="3"/>
        <v xml:space="preserve"> </v>
      </c>
      <c r="AJ26" s="122" t="str">
        <f>IF('Fiche d''informations'!H47&gt;0,'Fiche d''informations'!H47,"")</f>
        <v/>
      </c>
      <c r="AK26" s="122" t="str">
        <f>IF('Fiche d''informations'!I47&gt;0,'Fiche d''informations'!I47,"")</f>
        <v/>
      </c>
      <c r="AL26" s="122" t="str">
        <f>IF('Fiche d''informations'!J47&gt;0,'Fiche d''informations'!J47,"")</f>
        <v/>
      </c>
      <c r="AM26" s="122" t="str">
        <f>IF('Fiche d''informations'!K47&gt;0,'Fiche d''informations'!K47,"")</f>
        <v/>
      </c>
    </row>
    <row r="27" spans="1:39" ht="17.25" hidden="1" customHeight="1" x14ac:dyDescent="0.2">
      <c r="A27" s="108">
        <f>'Fiche d''informations'!B48</f>
        <v>24</v>
      </c>
      <c r="B27" s="109" t="str">
        <f>'Fiche d''informations'!E48 &amp;" " &amp;'Fiche d''informations'!F48 &amp; " " &amp; AH27 &amp; " " &amp; AJ27 &amp; " " &amp; AI27 &amp; " " &amp; AK27 &amp; " " &amp; AL27 &amp; " " &amp; AM27</f>
        <v xml:space="preserve">Mr NOM24        </v>
      </c>
      <c r="C27" s="110">
        <f>[1]SAISIE!SU30+[1]SAISIE!SU230+[1]SAISIE!SU430+[1]SAISIE!SU630+[1]SAISIE!SU830+[1]SAISIE!SU1030</f>
        <v>0</v>
      </c>
      <c r="D27" s="110">
        <f>[1]SAISIE!TC30+[1]SAISIE!TC230+[1]SAISIE!TC430+[1]SAISIE!TC630+[1]SAISIE!TC830+[1]SAISIE!TC1030</f>
        <v>0</v>
      </c>
      <c r="E27" s="110">
        <f>[1]SAISIE!TK30+[1]SAISIE!TK230+[1]SAISIE!TK430+[1]SAISIE!TK630+[1]SAISIE!TK830+[1]SAISIE!TK1030</f>
        <v>0</v>
      </c>
      <c r="F27" s="111"/>
      <c r="G27" s="112"/>
      <c r="H27" s="111"/>
      <c r="I27" s="111"/>
      <c r="J27" s="112"/>
      <c r="K27" s="113"/>
      <c r="L27" s="113"/>
      <c r="M27" s="114">
        <f>C27*$C$3-(IF(MID(A27,1,3)="sal",(-C27*'Fiche d''informations'!$F$15)+(C27*$C$3),0)+(IF(MID(A27,1,3)="inv",(-C27*$H$3)+(C27*$C$3),0)))</f>
        <v>0</v>
      </c>
      <c r="N27" s="114">
        <f t="shared" si="4"/>
        <v>0</v>
      </c>
      <c r="O27" s="114">
        <f t="shared" si="5"/>
        <v>0</v>
      </c>
      <c r="P27" s="114">
        <f t="shared" si="6"/>
        <v>0</v>
      </c>
      <c r="Q27" s="114">
        <f t="shared" si="7"/>
        <v>0</v>
      </c>
      <c r="R27" s="114">
        <f t="shared" si="11"/>
        <v>0</v>
      </c>
      <c r="S27" s="114">
        <f t="shared" si="12"/>
        <v>0</v>
      </c>
      <c r="T27" s="114">
        <f t="shared" si="8"/>
        <v>0</v>
      </c>
      <c r="U27" s="114">
        <f t="shared" si="9"/>
        <v>0</v>
      </c>
      <c r="V27" s="114">
        <f t="shared" si="10"/>
        <v>0</v>
      </c>
      <c r="W27" s="114"/>
      <c r="X27" s="115"/>
      <c r="Y27" s="116">
        <f t="shared" si="13"/>
        <v>0</v>
      </c>
      <c r="Z27" s="117"/>
      <c r="AA27" s="117"/>
      <c r="AB27" s="117"/>
      <c r="AC27" s="117"/>
      <c r="AD27" s="116">
        <f t="shared" si="1"/>
        <v>0</v>
      </c>
      <c r="AE27" s="116"/>
      <c r="AF27" s="118"/>
      <c r="AG27" s="135"/>
      <c r="AH27" s="136" t="str">
        <f t="shared" si="2"/>
        <v xml:space="preserve"> </v>
      </c>
      <c r="AI27" s="136" t="str">
        <f t="shared" si="3"/>
        <v xml:space="preserve"> </v>
      </c>
      <c r="AJ27" s="137" t="str">
        <f>IF('Fiche d''informations'!H48&gt;0,'Fiche d''informations'!H48,"")</f>
        <v/>
      </c>
      <c r="AK27" s="137" t="str">
        <f>IF('Fiche d''informations'!I48&gt;0,'Fiche d''informations'!I48,"")</f>
        <v/>
      </c>
      <c r="AL27" s="137" t="str">
        <f>IF('Fiche d''informations'!J48&gt;0,'Fiche d''informations'!J48,"")</f>
        <v/>
      </c>
      <c r="AM27" s="137" t="str">
        <f>IF('Fiche d''informations'!K48&gt;0,'Fiche d''informations'!K48,"")</f>
        <v/>
      </c>
    </row>
    <row r="28" spans="1:39" ht="17.25" customHeight="1" x14ac:dyDescent="0.2">
      <c r="A28" s="123">
        <f>'Fiche d''informations'!B49</f>
        <v>25</v>
      </c>
      <c r="B28" s="124" t="str">
        <f>'Fiche d''informations'!E49 &amp;" " &amp;'Fiche d''informations'!F49 &amp; " " &amp; AH28 &amp; " " &amp; AJ28 &amp; " " &amp; AI28 &amp; " " &amp; AK28 &amp; " " &amp; AL28 &amp; " " &amp; AM28</f>
        <v xml:space="preserve">Mr  NOM25        </v>
      </c>
      <c r="C28" s="125">
        <f>[1]SAISIE!SU31+[1]SAISIE!SU231+[1]SAISIE!SU431+[1]SAISIE!SU631+[1]SAISIE!SU831+[1]SAISIE!SU1031</f>
        <v>5</v>
      </c>
      <c r="D28" s="125">
        <f>[1]SAISIE!TC31+[1]SAISIE!TC231+[1]SAISIE!TC431+[1]SAISIE!TC631+[1]SAISIE!TC831+[1]SAISIE!TC1031</f>
        <v>0</v>
      </c>
      <c r="E28" s="125">
        <f>[1]SAISIE!TK31+[1]SAISIE!TK231+[1]SAISIE!TK431+[1]SAISIE!TK631+[1]SAISIE!TK831+[1]SAISIE!TK1031</f>
        <v>0</v>
      </c>
      <c r="F28" s="126"/>
      <c r="G28" s="127"/>
      <c r="H28" s="126"/>
      <c r="I28" s="126"/>
      <c r="J28" s="127"/>
      <c r="K28" s="128"/>
      <c r="L28" s="128"/>
      <c r="M28" s="129">
        <f>C28*$C$3-(IF(MID(A28,1,3)="sal",(-C28*'Fiche d''informations'!$F$15)+(C28*$C$3),0)+(IF(MID(A28,1,3)="inv",(-C28*$H$3)+(C28*$C$3),0)))</f>
        <v>35.9</v>
      </c>
      <c r="N28" s="129">
        <f t="shared" si="4"/>
        <v>0</v>
      </c>
      <c r="O28" s="129">
        <f t="shared" si="5"/>
        <v>0</v>
      </c>
      <c r="P28" s="129">
        <f t="shared" si="6"/>
        <v>0</v>
      </c>
      <c r="Q28" s="129">
        <f t="shared" si="7"/>
        <v>0</v>
      </c>
      <c r="R28" s="129">
        <f t="shared" si="11"/>
        <v>0</v>
      </c>
      <c r="S28" s="129">
        <f t="shared" si="12"/>
        <v>0</v>
      </c>
      <c r="T28" s="129">
        <f t="shared" si="8"/>
        <v>0</v>
      </c>
      <c r="U28" s="129">
        <f t="shared" si="9"/>
        <v>0</v>
      </c>
      <c r="V28" s="129">
        <f t="shared" si="10"/>
        <v>0</v>
      </c>
      <c r="W28" s="129"/>
      <c r="X28" s="130"/>
      <c r="Y28" s="131">
        <f t="shared" si="13"/>
        <v>35.9</v>
      </c>
      <c r="Z28" s="132"/>
      <c r="AA28" s="132"/>
      <c r="AB28" s="132"/>
      <c r="AC28" s="132"/>
      <c r="AD28" s="131">
        <f t="shared" si="1"/>
        <v>35.9</v>
      </c>
      <c r="AE28" s="131"/>
      <c r="AF28" s="133"/>
      <c r="AG28" s="119"/>
      <c r="AH28" s="120" t="str">
        <f t="shared" si="2"/>
        <v xml:space="preserve"> </v>
      </c>
      <c r="AI28" s="121" t="str">
        <f t="shared" si="3"/>
        <v xml:space="preserve"> </v>
      </c>
      <c r="AJ28" s="122" t="str">
        <f>IF('Fiche d''informations'!H49&gt;0,'Fiche d''informations'!H49,"")</f>
        <v/>
      </c>
      <c r="AK28" s="122" t="str">
        <f>IF('Fiche d''informations'!I49&gt;0,'Fiche d''informations'!I49,"")</f>
        <v/>
      </c>
      <c r="AL28" s="122" t="str">
        <f>IF('Fiche d''informations'!J49&gt;0,'Fiche d''informations'!J49,"")</f>
        <v/>
      </c>
      <c r="AM28" s="122" t="str">
        <f>IF('Fiche d''informations'!K49&gt;0,'Fiche d''informations'!K49,"")</f>
        <v/>
      </c>
    </row>
    <row r="29" spans="1:39" ht="17.25" hidden="1" customHeight="1" x14ac:dyDescent="0.2">
      <c r="A29" s="108">
        <f>'Fiche d''informations'!B50</f>
        <v>26</v>
      </c>
      <c r="B29" s="109" t="str">
        <f>'Fiche d''informations'!E50 &amp;" " &amp;'Fiche d''informations'!F50 &amp; " " &amp; AH29 &amp; " " &amp; AJ29 &amp; " " &amp; AI29 &amp; " " &amp; AK29 &amp; " " &amp; AL29 &amp; " " &amp; AM29</f>
        <v xml:space="preserve">Mme  NOM26        </v>
      </c>
      <c r="C29" s="110">
        <f>[1]SAISIE!SU32+[1]SAISIE!SU232+[1]SAISIE!SU432+[1]SAISIE!SU632+[1]SAISIE!SU832+[1]SAISIE!SU1032</f>
        <v>0</v>
      </c>
      <c r="D29" s="110">
        <f>[1]SAISIE!TC32+[1]SAISIE!TC232+[1]SAISIE!TC432+[1]SAISIE!TC632+[1]SAISIE!TC832+[1]SAISIE!TC1032</f>
        <v>0</v>
      </c>
      <c r="E29" s="110">
        <f>[1]SAISIE!TK32+[1]SAISIE!TK232+[1]SAISIE!TK432+[1]SAISIE!TK632+[1]SAISIE!TK832+[1]SAISIE!TK1032</f>
        <v>0</v>
      </c>
      <c r="F29" s="111"/>
      <c r="G29" s="112"/>
      <c r="H29" s="111"/>
      <c r="I29" s="111"/>
      <c r="J29" s="112"/>
      <c r="K29" s="113"/>
      <c r="L29" s="113"/>
      <c r="M29" s="114">
        <f>C29*$C$3-(IF(MID(A29,1,3)="sal",(-C29*'Fiche d''informations'!$F$15)+(C29*$C$3),0)+(IF(MID(A29,1,3)="inv",(-C29*$H$3)+(C29*$C$3),0)))</f>
        <v>0</v>
      </c>
      <c r="N29" s="114">
        <f t="shared" si="4"/>
        <v>0</v>
      </c>
      <c r="O29" s="114">
        <f t="shared" si="5"/>
        <v>0</v>
      </c>
      <c r="P29" s="114">
        <f t="shared" si="6"/>
        <v>0</v>
      </c>
      <c r="Q29" s="114">
        <f t="shared" si="7"/>
        <v>0</v>
      </c>
      <c r="R29" s="114">
        <f t="shared" si="11"/>
        <v>0</v>
      </c>
      <c r="S29" s="114">
        <f t="shared" si="12"/>
        <v>0</v>
      </c>
      <c r="T29" s="114">
        <f t="shared" si="8"/>
        <v>0</v>
      </c>
      <c r="U29" s="114">
        <f t="shared" si="9"/>
        <v>0</v>
      </c>
      <c r="V29" s="114">
        <f t="shared" si="10"/>
        <v>0</v>
      </c>
      <c r="W29" s="114"/>
      <c r="X29" s="115"/>
      <c r="Y29" s="116">
        <f t="shared" si="13"/>
        <v>0</v>
      </c>
      <c r="Z29" s="117"/>
      <c r="AA29" s="117"/>
      <c r="AB29" s="117"/>
      <c r="AC29" s="117"/>
      <c r="AD29" s="116">
        <f t="shared" si="1"/>
        <v>0</v>
      </c>
      <c r="AE29" s="116"/>
      <c r="AF29" s="118"/>
      <c r="AG29" s="135"/>
      <c r="AH29" s="136" t="str">
        <f t="shared" si="2"/>
        <v xml:space="preserve"> </v>
      </c>
      <c r="AI29" s="136" t="str">
        <f t="shared" si="3"/>
        <v xml:space="preserve"> </v>
      </c>
      <c r="AJ29" s="137" t="str">
        <f>IF('Fiche d''informations'!H50&gt;0,'Fiche d''informations'!H50,"")</f>
        <v/>
      </c>
      <c r="AK29" s="137" t="str">
        <f>IF('Fiche d''informations'!I50&gt;0,'Fiche d''informations'!I50,"")</f>
        <v/>
      </c>
      <c r="AL29" s="137" t="str">
        <f>IF('Fiche d''informations'!J50&gt;0,'Fiche d''informations'!J50,"")</f>
        <v/>
      </c>
      <c r="AM29" s="137" t="str">
        <f>IF('Fiche d''informations'!K50&gt;0,'Fiche d''informations'!K50,"")</f>
        <v/>
      </c>
    </row>
    <row r="30" spans="1:39" ht="17.25" customHeight="1" x14ac:dyDescent="0.2">
      <c r="A30" s="123">
        <f>'Fiche d''informations'!B51</f>
        <v>27</v>
      </c>
      <c r="B30" s="124" t="str">
        <f>'Fiche d''informations'!E51 &amp;" " &amp;'Fiche d''informations'!F51 &amp; " " &amp; AH30 &amp; " " &amp; AJ30 &amp; " " &amp; AI30 &amp; " " &amp; AK30 &amp; " " &amp; AL30 &amp; " " &amp; AM30</f>
        <v xml:space="preserve">Mme NOM27        </v>
      </c>
      <c r="C30" s="125">
        <f>[1]SAISIE!SU33+[1]SAISIE!SU233+[1]SAISIE!SU433+[1]SAISIE!SU633+[1]SAISIE!SU833+[1]SAISIE!SU1033</f>
        <v>9</v>
      </c>
      <c r="D30" s="125">
        <f>[1]SAISIE!TC33+[1]SAISIE!TC233+[1]SAISIE!TC433+[1]SAISIE!TC633+[1]SAISIE!TC833+[1]SAISIE!TC1033</f>
        <v>0</v>
      </c>
      <c r="E30" s="125">
        <f>[1]SAISIE!TK33+[1]SAISIE!TK233+[1]SAISIE!TK433+[1]SAISIE!TK633+[1]SAISIE!TK833+[1]SAISIE!TK1033</f>
        <v>0</v>
      </c>
      <c r="F30" s="126"/>
      <c r="G30" s="127"/>
      <c r="H30" s="126"/>
      <c r="I30" s="126"/>
      <c r="J30" s="127"/>
      <c r="K30" s="128">
        <v>-1.78</v>
      </c>
      <c r="L30" s="128"/>
      <c r="M30" s="129">
        <f>C30*$C$3-(IF(MID(A30,1,3)="sal",(-C30*'Fiche d''informations'!$F$15)+(C30*$C$3),0)+(IF(MID(A30,1,3)="inv",(-C30*$H$3)+(C30*$C$3),0)))</f>
        <v>64.62</v>
      </c>
      <c r="N30" s="129">
        <f t="shared" si="4"/>
        <v>0</v>
      </c>
      <c r="O30" s="129">
        <f t="shared" si="5"/>
        <v>0</v>
      </c>
      <c r="P30" s="129">
        <f t="shared" si="6"/>
        <v>0</v>
      </c>
      <c r="Q30" s="129">
        <f>G30*$G$3</f>
        <v>0</v>
      </c>
      <c r="R30" s="129">
        <f t="shared" si="11"/>
        <v>0</v>
      </c>
      <c r="S30" s="129">
        <f t="shared" si="12"/>
        <v>0</v>
      </c>
      <c r="T30" s="129">
        <f t="shared" si="8"/>
        <v>0</v>
      </c>
      <c r="U30" s="129">
        <f t="shared" si="9"/>
        <v>-16.02</v>
      </c>
      <c r="V30" s="129">
        <f t="shared" si="10"/>
        <v>0</v>
      </c>
      <c r="W30" s="129"/>
      <c r="X30" s="130"/>
      <c r="Y30" s="131">
        <f t="shared" si="13"/>
        <v>48.600000000000009</v>
      </c>
      <c r="Z30" s="132"/>
      <c r="AA30" s="132"/>
      <c r="AB30" s="132"/>
      <c r="AC30" s="132"/>
      <c r="AD30" s="131">
        <f t="shared" si="1"/>
        <v>48.600000000000009</v>
      </c>
      <c r="AE30" s="131"/>
      <c r="AF30" s="133"/>
      <c r="AG30" s="119"/>
      <c r="AH30" s="120" t="str">
        <f t="shared" si="2"/>
        <v xml:space="preserve"> </v>
      </c>
      <c r="AI30" s="121" t="str">
        <f t="shared" si="3"/>
        <v xml:space="preserve"> </v>
      </c>
      <c r="AJ30" s="122" t="str">
        <f>IF('Fiche d''informations'!H51&gt;0,'Fiche d''informations'!H51,"")</f>
        <v/>
      </c>
      <c r="AK30" s="122" t="str">
        <f>IF('Fiche d''informations'!I51&gt;0,'Fiche d''informations'!I51,"")</f>
        <v/>
      </c>
      <c r="AL30" s="122" t="str">
        <f>IF('Fiche d''informations'!J51&gt;0,'Fiche d''informations'!J51,"")</f>
        <v/>
      </c>
      <c r="AM30" s="122" t="str">
        <f>IF('Fiche d''informations'!K51&gt;0,'Fiche d''informations'!K51,"")</f>
        <v/>
      </c>
    </row>
    <row r="31" spans="1:39" ht="17.25" customHeight="1" x14ac:dyDescent="0.2">
      <c r="A31" s="108">
        <f>'Fiche d''informations'!B52</f>
        <v>28</v>
      </c>
      <c r="B31" s="109" t="str">
        <f>'Fiche d''informations'!E52 &amp;" " &amp;'Fiche d''informations'!F52 &amp; " " &amp; AH31 &amp; " " &amp; AJ31 &amp; " " &amp; AI31 &amp; " " &amp; AK31 &amp; " " &amp; AL31 &amp; " " &amp; AM31</f>
        <v xml:space="preserve">Mme NOM28        </v>
      </c>
      <c r="C31" s="110">
        <f>[1]SAISIE!SU34+[1]SAISIE!SU234+[1]SAISIE!SU434+[1]SAISIE!SU634+[1]SAISIE!SU834+[1]SAISIE!SU1034</f>
        <v>15</v>
      </c>
      <c r="D31" s="110">
        <f>[1]SAISIE!TC34+[1]SAISIE!TC234+[1]SAISIE!TC434+[1]SAISIE!TC634+[1]SAISIE!TC834+[1]SAISIE!TC1034</f>
        <v>0</v>
      </c>
      <c r="E31" s="110">
        <f>[1]SAISIE!TK34+[1]SAISIE!TK234+[1]SAISIE!TK434+[1]SAISIE!TK634+[1]SAISIE!TK834+[1]SAISIE!TK1034</f>
        <v>0</v>
      </c>
      <c r="F31" s="111"/>
      <c r="G31" s="112"/>
      <c r="H31" s="111"/>
      <c r="I31" s="111"/>
      <c r="J31" s="112"/>
      <c r="K31" s="113">
        <v>-1.78</v>
      </c>
      <c r="L31" s="113"/>
      <c r="M31" s="114">
        <f>C31*$C$3-(IF(MID(A31,1,3)="sal",(-C31*'Fiche d''informations'!$F$15)+(C31*$C$3),0)+(IF(MID(A31,1,3)="inv",(-C31*$H$3)+(C31*$C$3),0)))</f>
        <v>107.69999999999999</v>
      </c>
      <c r="N31" s="114">
        <f t="shared" si="4"/>
        <v>0</v>
      </c>
      <c r="O31" s="114">
        <f t="shared" si="5"/>
        <v>0</v>
      </c>
      <c r="P31" s="114">
        <f>F31*$F$3</f>
        <v>0</v>
      </c>
      <c r="Q31" s="114">
        <f t="shared" si="7"/>
        <v>0</v>
      </c>
      <c r="R31" s="114">
        <f t="shared" si="11"/>
        <v>0</v>
      </c>
      <c r="S31" s="114">
        <f t="shared" si="12"/>
        <v>0</v>
      </c>
      <c r="T31" s="114">
        <f t="shared" si="8"/>
        <v>0</v>
      </c>
      <c r="U31" s="114">
        <f t="shared" si="9"/>
        <v>-26.7</v>
      </c>
      <c r="V31" s="114">
        <f t="shared" si="10"/>
        <v>0</v>
      </c>
      <c r="W31" s="114"/>
      <c r="X31" s="115"/>
      <c r="Y31" s="116">
        <f t="shared" si="13"/>
        <v>80.999999999999986</v>
      </c>
      <c r="Z31" s="117"/>
      <c r="AA31" s="117"/>
      <c r="AB31" s="117"/>
      <c r="AC31" s="117"/>
      <c r="AD31" s="116">
        <f t="shared" si="1"/>
        <v>80.999999999999986</v>
      </c>
      <c r="AE31" s="116"/>
      <c r="AF31" s="118"/>
      <c r="AG31" s="119"/>
      <c r="AH31" s="120" t="str">
        <f t="shared" si="2"/>
        <v xml:space="preserve"> </v>
      </c>
      <c r="AI31" s="121" t="str">
        <f t="shared" si="3"/>
        <v xml:space="preserve"> </v>
      </c>
      <c r="AJ31" s="122" t="str">
        <f>IF('Fiche d''informations'!H52&gt;0,'Fiche d''informations'!H52,"")</f>
        <v/>
      </c>
      <c r="AK31" s="122" t="str">
        <f>IF('Fiche d''informations'!I52&gt;0,'Fiche d''informations'!I52,"")</f>
        <v/>
      </c>
      <c r="AL31" s="122" t="str">
        <f>IF('Fiche d''informations'!J52&gt;0,'Fiche d''informations'!J52,"")</f>
        <v/>
      </c>
      <c r="AM31" s="122" t="str">
        <f>IF('Fiche d''informations'!K52&gt;0,'Fiche d''informations'!K52,"")</f>
        <v/>
      </c>
    </row>
    <row r="32" spans="1:39" ht="17.25" customHeight="1" x14ac:dyDescent="0.2">
      <c r="A32" s="123">
        <f>'Fiche d''informations'!B53</f>
        <v>29</v>
      </c>
      <c r="B32" s="124" t="str">
        <f>'Fiche d''informations'!E53 &amp;" " &amp;'Fiche d''informations'!F53 &amp; " " &amp; AH32 &amp; " " &amp; AJ32 &amp; " " &amp; AI32 &amp; " " &amp; AK32 &amp; " " &amp; AL32 &amp; " " &amp; AM32</f>
        <v xml:space="preserve">Mme NOM29        </v>
      </c>
      <c r="C32" s="125">
        <f>[1]SAISIE!SU35+[1]SAISIE!SU235+[1]SAISIE!SU435+[1]SAISIE!SU635+[1]SAISIE!SU835+[1]SAISIE!SU1035</f>
        <v>26</v>
      </c>
      <c r="D32" s="125">
        <f>[1]SAISIE!TC35+[1]SAISIE!TC235+[1]SAISIE!TC435+[1]SAISIE!TC635+[1]SAISIE!TC835+[1]SAISIE!TC1035</f>
        <v>26</v>
      </c>
      <c r="E32" s="125">
        <f>[1]SAISIE!TK35+[1]SAISIE!TK235+[1]SAISIE!TK435+[1]SAISIE!TK635+[1]SAISIE!TK835+[1]SAISIE!TK1035</f>
        <v>0</v>
      </c>
      <c r="F32" s="126"/>
      <c r="G32" s="127"/>
      <c r="H32" s="126"/>
      <c r="I32" s="126"/>
      <c r="J32" s="127"/>
      <c r="K32" s="128"/>
      <c r="L32" s="128"/>
      <c r="M32" s="129">
        <f>C32*$C$3-(IF(MID(A32,1,3)="sal",(-C32*'Fiche d''informations'!$F$15)+(C32*$C$3),0)+(IF(MID(A32,1,3)="inv",(-C32*$H$3)+(C32*$C$3),0)))</f>
        <v>186.68</v>
      </c>
      <c r="N32" s="129">
        <f t="shared" si="4"/>
        <v>57.98</v>
      </c>
      <c r="O32" s="129">
        <f t="shared" si="5"/>
        <v>0</v>
      </c>
      <c r="P32" s="129">
        <f t="shared" si="6"/>
        <v>0</v>
      </c>
      <c r="Q32" s="129">
        <f t="shared" si="7"/>
        <v>0</v>
      </c>
      <c r="R32" s="129">
        <f t="shared" si="11"/>
        <v>0</v>
      </c>
      <c r="S32" s="129">
        <f t="shared" si="12"/>
        <v>0</v>
      </c>
      <c r="T32" s="129">
        <f t="shared" si="8"/>
        <v>0</v>
      </c>
      <c r="U32" s="129">
        <f t="shared" si="9"/>
        <v>0</v>
      </c>
      <c r="V32" s="129">
        <f t="shared" si="10"/>
        <v>0</v>
      </c>
      <c r="W32" s="129"/>
      <c r="X32" s="130"/>
      <c r="Y32" s="131">
        <f t="shared" si="13"/>
        <v>244.66</v>
      </c>
      <c r="Z32" s="132"/>
      <c r="AA32" s="132"/>
      <c r="AB32" s="132"/>
      <c r="AC32" s="132"/>
      <c r="AD32" s="131">
        <f t="shared" si="1"/>
        <v>244.66</v>
      </c>
      <c r="AE32" s="131"/>
      <c r="AF32" s="133"/>
      <c r="AG32" s="119"/>
      <c r="AH32" s="120" t="str">
        <f t="shared" si="2"/>
        <v xml:space="preserve"> </v>
      </c>
      <c r="AI32" s="121" t="str">
        <f t="shared" si="3"/>
        <v xml:space="preserve"> </v>
      </c>
      <c r="AJ32" s="122" t="str">
        <f>IF('Fiche d''informations'!H53&gt;0,'Fiche d''informations'!H53,"")</f>
        <v/>
      </c>
      <c r="AK32" s="122" t="str">
        <f>IF('Fiche d''informations'!I53&gt;0,'Fiche d''informations'!I53,"")</f>
        <v/>
      </c>
      <c r="AL32" s="122" t="str">
        <f>IF('Fiche d''informations'!J53&gt;0,'Fiche d''informations'!J53,"")</f>
        <v/>
      </c>
      <c r="AM32" s="122" t="str">
        <f>IF('Fiche d''informations'!K53&gt;0,'Fiche d''informations'!K53,"")</f>
        <v/>
      </c>
    </row>
    <row r="33" spans="1:39" ht="17.25" customHeight="1" x14ac:dyDescent="0.2">
      <c r="A33" s="108">
        <f>'Fiche d''informations'!B54</f>
        <v>30</v>
      </c>
      <c r="B33" s="109" t="str">
        <f>'Fiche d''informations'!E54 &amp;" " &amp;'Fiche d''informations'!F54 &amp; " " &amp; AH33 &amp; " " &amp; AJ33 &amp; " " &amp; AI33 &amp; " " &amp; AK33 &amp; " " &amp; AL33 &amp; " " &amp; AM33</f>
        <v xml:space="preserve">Mme NOM30        </v>
      </c>
      <c r="C33" s="110">
        <f>[1]SAISIE!SU36+[1]SAISIE!SU236+[1]SAISIE!SU436+[1]SAISIE!SU636+[1]SAISIE!SU836+[1]SAISIE!SU1036</f>
        <v>21</v>
      </c>
      <c r="D33" s="110">
        <f>[1]SAISIE!TC36+[1]SAISIE!TC236+[1]SAISIE!TC436+[1]SAISIE!TC636+[1]SAISIE!TC836+[1]SAISIE!TC1036</f>
        <v>0</v>
      </c>
      <c r="E33" s="110">
        <f>[1]SAISIE!TK36+[1]SAISIE!TK236+[1]SAISIE!TK436+[1]SAISIE!TK636+[1]SAISIE!TK836+[1]SAISIE!TK1036</f>
        <v>0</v>
      </c>
      <c r="F33" s="111"/>
      <c r="G33" s="112"/>
      <c r="H33" s="111"/>
      <c r="I33" s="111"/>
      <c r="J33" s="112"/>
      <c r="K33" s="113"/>
      <c r="L33" s="113"/>
      <c r="M33" s="114">
        <f>C33*$C$3-(IF(MID(A33,1,3)="sal",(-C33*'Fiche d''informations'!$F$15)+(C33*$C$3),0)+(IF(MID(A33,1,3)="inv",(-C33*$H$3)+(C33*$C$3),0)))</f>
        <v>150.78</v>
      </c>
      <c r="N33" s="114">
        <f t="shared" si="4"/>
        <v>0</v>
      </c>
      <c r="O33" s="114">
        <f t="shared" si="5"/>
        <v>0</v>
      </c>
      <c r="P33" s="114">
        <f t="shared" si="6"/>
        <v>0</v>
      </c>
      <c r="Q33" s="114">
        <f t="shared" si="7"/>
        <v>0</v>
      </c>
      <c r="R33" s="114">
        <f t="shared" si="11"/>
        <v>0</v>
      </c>
      <c r="S33" s="114">
        <f t="shared" si="12"/>
        <v>0</v>
      </c>
      <c r="T33" s="114">
        <f t="shared" si="8"/>
        <v>0</v>
      </c>
      <c r="U33" s="114">
        <f t="shared" si="9"/>
        <v>0</v>
      </c>
      <c r="V33" s="114">
        <f t="shared" si="10"/>
        <v>0</v>
      </c>
      <c r="W33" s="114"/>
      <c r="X33" s="115"/>
      <c r="Y33" s="116">
        <f t="shared" si="13"/>
        <v>150.78</v>
      </c>
      <c r="Z33" s="117"/>
      <c r="AA33" s="117"/>
      <c r="AB33" s="117"/>
      <c r="AC33" s="117"/>
      <c r="AD33" s="116">
        <f t="shared" si="1"/>
        <v>150.78</v>
      </c>
      <c r="AE33" s="116"/>
      <c r="AF33" s="118"/>
      <c r="AG33" s="119"/>
      <c r="AH33" s="120" t="str">
        <f t="shared" si="2"/>
        <v xml:space="preserve"> </v>
      </c>
      <c r="AI33" s="121" t="str">
        <f t="shared" si="3"/>
        <v xml:space="preserve"> </v>
      </c>
      <c r="AJ33" s="122" t="str">
        <f>IF('Fiche d''informations'!H54&gt;0,'Fiche d''informations'!H54,"")</f>
        <v/>
      </c>
      <c r="AK33" s="122" t="str">
        <f>IF('Fiche d''informations'!I54&gt;0,'Fiche d''informations'!I54,"")</f>
        <v/>
      </c>
      <c r="AL33" s="122" t="str">
        <f>IF('Fiche d''informations'!J54&gt;0,'Fiche d''informations'!J54,"")</f>
        <v/>
      </c>
      <c r="AM33" s="122" t="str">
        <f>IF('Fiche d''informations'!K54&gt;0,'Fiche d''informations'!K54,"")</f>
        <v/>
      </c>
    </row>
    <row r="34" spans="1:39" ht="17.25" customHeight="1" x14ac:dyDescent="0.2">
      <c r="A34" s="123">
        <f>'Fiche d''informations'!B55</f>
        <v>31</v>
      </c>
      <c r="B34" s="124" t="str">
        <f>'Fiche d''informations'!E55 &amp;" " &amp;'Fiche d''informations'!F55 &amp; " " &amp; AH34 &amp; " " &amp; AJ34 &amp; " " &amp; AI34 &amp; " " &amp; AK34 &amp; " " &amp; AL34 &amp; " " &amp; AM34</f>
        <v xml:space="preserve">Mr NOM31        </v>
      </c>
      <c r="C34" s="125">
        <f>[1]SAISIE!SU37+[1]SAISIE!SU237+[1]SAISIE!SU437+[1]SAISIE!SU637+[1]SAISIE!SU837+[1]SAISIE!SU1037</f>
        <v>19</v>
      </c>
      <c r="D34" s="125">
        <f>[1]SAISIE!TC37+[1]SAISIE!TC237+[1]SAISIE!TC437+[1]SAISIE!TC637+[1]SAISIE!TC837+[1]SAISIE!TC1037</f>
        <v>30</v>
      </c>
      <c r="E34" s="125">
        <f>[1]SAISIE!TK37+[1]SAISIE!TK237+[1]SAISIE!TK437+[1]SAISIE!TK637+[1]SAISIE!TK837+[1]SAISIE!TK1037</f>
        <v>0</v>
      </c>
      <c r="F34" s="126"/>
      <c r="G34" s="127"/>
      <c r="H34" s="126"/>
      <c r="I34" s="126"/>
      <c r="J34" s="127"/>
      <c r="K34" s="128"/>
      <c r="L34" s="128"/>
      <c r="M34" s="129">
        <f>C34*$C$3-(IF(MID(A34,1,3)="sal",(-C34*'Fiche d''informations'!$F$15)+(C34*$C$3),0)+(IF(MID(A34,1,3)="inv",(-C34*$H$3)+(C34*$C$3),0)))</f>
        <v>136.41999999999999</v>
      </c>
      <c r="N34" s="129">
        <f t="shared" si="4"/>
        <v>66.900000000000006</v>
      </c>
      <c r="O34" s="129">
        <f t="shared" si="5"/>
        <v>0</v>
      </c>
      <c r="P34" s="129">
        <f t="shared" si="6"/>
        <v>0</v>
      </c>
      <c r="Q34" s="129">
        <f t="shared" si="7"/>
        <v>0</v>
      </c>
      <c r="R34" s="129">
        <f t="shared" si="11"/>
        <v>0</v>
      </c>
      <c r="S34" s="129">
        <f t="shared" si="12"/>
        <v>0</v>
      </c>
      <c r="T34" s="129">
        <f t="shared" si="8"/>
        <v>0</v>
      </c>
      <c r="U34" s="129">
        <f t="shared" si="9"/>
        <v>0</v>
      </c>
      <c r="V34" s="129">
        <f t="shared" si="10"/>
        <v>0</v>
      </c>
      <c r="W34" s="129"/>
      <c r="X34" s="130"/>
      <c r="Y34" s="131">
        <f t="shared" si="13"/>
        <v>203.32</v>
      </c>
      <c r="Z34" s="132"/>
      <c r="AA34" s="132"/>
      <c r="AB34" s="132"/>
      <c r="AC34" s="132"/>
      <c r="AD34" s="131">
        <f t="shared" si="1"/>
        <v>203.32</v>
      </c>
      <c r="AE34" s="131"/>
      <c r="AF34" s="133"/>
      <c r="AG34" s="119"/>
      <c r="AH34" s="120" t="str">
        <f t="shared" si="2"/>
        <v xml:space="preserve"> </v>
      </c>
      <c r="AI34" s="121" t="str">
        <f t="shared" si="3"/>
        <v xml:space="preserve"> </v>
      </c>
      <c r="AJ34" s="122" t="str">
        <f>IF('Fiche d''informations'!H55&gt;0,'Fiche d''informations'!H55,"")</f>
        <v/>
      </c>
      <c r="AK34" s="122" t="str">
        <f>IF('Fiche d''informations'!I55&gt;0,'Fiche d''informations'!I55,"")</f>
        <v/>
      </c>
      <c r="AL34" s="122" t="str">
        <f>IF('Fiche d''informations'!J55&gt;0,'Fiche d''informations'!J55,"")</f>
        <v/>
      </c>
      <c r="AM34" s="122" t="str">
        <f>IF('Fiche d''informations'!K55&gt;0,'Fiche d''informations'!K55,"")</f>
        <v/>
      </c>
    </row>
    <row r="35" spans="1:39" ht="17.25" hidden="1" customHeight="1" x14ac:dyDescent="0.2">
      <c r="A35" s="108">
        <f>'Fiche d''informations'!B56</f>
        <v>32</v>
      </c>
      <c r="B35" s="109" t="str">
        <f>'Fiche d''informations'!E56 &amp;" " &amp;'Fiche d''informations'!F56 &amp; " " &amp; AH35 &amp; " " &amp; AJ35 &amp; " " &amp; AI35 &amp; " " &amp; AK35 &amp; " " &amp; AL35 &amp; " " &amp; AM35</f>
        <v xml:space="preserve">Mme NOM32        </v>
      </c>
      <c r="C35" s="110">
        <f>[1]SAISIE!SU38+[1]SAISIE!SU238+[1]SAISIE!SU438+[1]SAISIE!SU638+[1]SAISIE!SU838+[1]SAISIE!SU1038</f>
        <v>0</v>
      </c>
      <c r="D35" s="110">
        <f>[1]SAISIE!TC38+[1]SAISIE!TC238+[1]SAISIE!TC438+[1]SAISIE!TC638+[1]SAISIE!TC838+[1]SAISIE!TC1038</f>
        <v>0</v>
      </c>
      <c r="E35" s="110">
        <f>[1]SAISIE!TK38+[1]SAISIE!TK238+[1]SAISIE!TK438+[1]SAISIE!TK638+[1]SAISIE!TK838+[1]SAISIE!TK1038</f>
        <v>0</v>
      </c>
      <c r="F35" s="111"/>
      <c r="G35" s="112"/>
      <c r="H35" s="111"/>
      <c r="I35" s="111"/>
      <c r="J35" s="112"/>
      <c r="K35" s="113"/>
      <c r="L35" s="113"/>
      <c r="M35" s="114">
        <f>C35*$C$3-(IF(MID(A35,1,3)="sal",(-C35*'Fiche d''informations'!$F$15)+(C35*$C$3),0)+(IF(MID(A35,1,3)="inv",(-C35*$H$3)+(C35*$C$3),0)))</f>
        <v>0</v>
      </c>
      <c r="N35" s="114">
        <f t="shared" si="4"/>
        <v>0</v>
      </c>
      <c r="O35" s="114">
        <f t="shared" si="5"/>
        <v>0</v>
      </c>
      <c r="P35" s="114">
        <f t="shared" si="6"/>
        <v>0</v>
      </c>
      <c r="Q35" s="114">
        <f t="shared" si="7"/>
        <v>0</v>
      </c>
      <c r="R35" s="114">
        <f t="shared" si="11"/>
        <v>0</v>
      </c>
      <c r="S35" s="114">
        <f t="shared" si="12"/>
        <v>0</v>
      </c>
      <c r="T35" s="114">
        <f t="shared" si="8"/>
        <v>0</v>
      </c>
      <c r="U35" s="114">
        <f t="shared" si="9"/>
        <v>0</v>
      </c>
      <c r="V35" s="114">
        <f t="shared" si="10"/>
        <v>0</v>
      </c>
      <c r="W35" s="114"/>
      <c r="X35" s="115"/>
      <c r="Y35" s="116">
        <f t="shared" si="13"/>
        <v>0</v>
      </c>
      <c r="Z35" s="117"/>
      <c r="AA35" s="117"/>
      <c r="AB35" s="117"/>
      <c r="AC35" s="117"/>
      <c r="AD35" s="116">
        <f t="shared" si="1"/>
        <v>0</v>
      </c>
      <c r="AE35" s="116"/>
      <c r="AF35" s="118"/>
      <c r="AG35" s="135"/>
      <c r="AH35" s="136" t="str">
        <f t="shared" si="2"/>
        <v xml:space="preserve"> </v>
      </c>
      <c r="AI35" s="136" t="str">
        <f t="shared" si="3"/>
        <v xml:space="preserve"> </v>
      </c>
      <c r="AJ35" s="137" t="str">
        <f>IF('Fiche d''informations'!H56&gt;0,'Fiche d''informations'!H56,"")</f>
        <v/>
      </c>
      <c r="AK35" s="137" t="str">
        <f>IF('Fiche d''informations'!I56&gt;0,'Fiche d''informations'!I56,"")</f>
        <v/>
      </c>
      <c r="AL35" s="137" t="str">
        <f>IF('Fiche d''informations'!J56&gt;0,'Fiche d''informations'!J56,"")</f>
        <v/>
      </c>
      <c r="AM35" s="137" t="str">
        <f>IF('Fiche d''informations'!K56&gt;0,'Fiche d''informations'!K56,"")</f>
        <v/>
      </c>
    </row>
    <row r="36" spans="1:39" ht="17.25" hidden="1" customHeight="1" x14ac:dyDescent="0.2">
      <c r="A36" s="123">
        <f>'Fiche d''informations'!B57</f>
        <v>33</v>
      </c>
      <c r="B36" s="124" t="str">
        <f>'Fiche d''informations'!E57 &amp;" " &amp;'Fiche d''informations'!F57 &amp; " " &amp; AH36 &amp; " " &amp; AJ36 &amp; " " &amp; AI36 &amp; " " &amp; AK36 &amp; " " &amp; AL36 &amp; " " &amp; AM36</f>
        <v xml:space="preserve">Mme NOM33        </v>
      </c>
      <c r="C36" s="125">
        <f>[1]SAISIE!SU39+[1]SAISIE!SU239+[1]SAISIE!SU439+[1]SAISIE!SU639+[1]SAISIE!SU839+[1]SAISIE!SU1039</f>
        <v>0</v>
      </c>
      <c r="D36" s="125">
        <f>[1]SAISIE!TC39+[1]SAISIE!TC239+[1]SAISIE!TC439+[1]SAISIE!TC639+[1]SAISIE!TC839+[1]SAISIE!TC1039</f>
        <v>0</v>
      </c>
      <c r="E36" s="125">
        <f>[1]SAISIE!TK39+[1]SAISIE!TK239+[1]SAISIE!TK439+[1]SAISIE!TK639+[1]SAISIE!TK839+[1]SAISIE!TK1039</f>
        <v>0</v>
      </c>
      <c r="F36" s="126"/>
      <c r="G36" s="127"/>
      <c r="H36" s="126"/>
      <c r="I36" s="126"/>
      <c r="J36" s="127"/>
      <c r="K36" s="128"/>
      <c r="L36" s="128"/>
      <c r="M36" s="129">
        <f>C36*$C$3-(IF(MID(A36,1,3)="sal",(-C36*'Fiche d''informations'!$F$15)+(C36*$C$3),0)+(IF(MID(A36,1,3)="inv",(-C36*$H$3)+(C36*$C$3),0)))</f>
        <v>0</v>
      </c>
      <c r="N36" s="129">
        <f t="shared" si="4"/>
        <v>0</v>
      </c>
      <c r="O36" s="129">
        <f t="shared" si="5"/>
        <v>0</v>
      </c>
      <c r="P36" s="129">
        <f t="shared" si="6"/>
        <v>0</v>
      </c>
      <c r="Q36" s="129">
        <f t="shared" si="7"/>
        <v>0</v>
      </c>
      <c r="R36" s="129">
        <f t="shared" si="11"/>
        <v>0</v>
      </c>
      <c r="S36" s="129">
        <f t="shared" si="12"/>
        <v>0</v>
      </c>
      <c r="T36" s="129">
        <f t="shared" si="8"/>
        <v>0</v>
      </c>
      <c r="U36" s="129">
        <f t="shared" si="9"/>
        <v>0</v>
      </c>
      <c r="V36" s="129">
        <f t="shared" si="10"/>
        <v>0</v>
      </c>
      <c r="W36" s="129"/>
      <c r="X36" s="130"/>
      <c r="Y36" s="131">
        <f t="shared" si="13"/>
        <v>0</v>
      </c>
      <c r="Z36" s="132"/>
      <c r="AA36" s="132"/>
      <c r="AB36" s="132"/>
      <c r="AC36" s="132"/>
      <c r="AD36" s="131">
        <f t="shared" si="1"/>
        <v>0</v>
      </c>
      <c r="AE36" s="131"/>
      <c r="AF36" s="133"/>
      <c r="AG36" s="105"/>
      <c r="AH36" s="106" t="str">
        <f t="shared" si="2"/>
        <v xml:space="preserve"> </v>
      </c>
      <c r="AI36" s="106" t="str">
        <f t="shared" si="3"/>
        <v xml:space="preserve"> </v>
      </c>
      <c r="AJ36" s="107" t="str">
        <f>IF('Fiche d''informations'!H57&gt;0,'Fiche d''informations'!H57,"")</f>
        <v/>
      </c>
      <c r="AK36" s="107" t="str">
        <f>IF('Fiche d''informations'!I57&gt;0,'Fiche d''informations'!I57,"")</f>
        <v/>
      </c>
      <c r="AL36" s="107" t="str">
        <f>IF('Fiche d''informations'!J57&gt;0,'Fiche d''informations'!J57,"")</f>
        <v/>
      </c>
      <c r="AM36" s="107" t="str">
        <f>IF('Fiche d''informations'!K57&gt;0,'Fiche d''informations'!K57,"")</f>
        <v/>
      </c>
    </row>
    <row r="37" spans="1:39" ht="17.25" customHeight="1" x14ac:dyDescent="0.2">
      <c r="A37" s="108">
        <f>'Fiche d''informations'!B58</f>
        <v>34</v>
      </c>
      <c r="B37" s="109" t="str">
        <f>'Fiche d''informations'!E58 &amp;" " &amp;'Fiche d''informations'!F58 &amp; " " &amp; AH37 &amp; " " &amp; AJ37 &amp; " " &amp; AI37 &amp; " " &amp; AK37 &amp; " " &amp; AL37 &amp; " " &amp; AM37</f>
        <v xml:space="preserve">Mme NOM34        </v>
      </c>
      <c r="C37" s="110">
        <f>[1]SAISIE!SU40+[1]SAISIE!SU240+[1]SAISIE!SU440+[1]SAISIE!SU640+[1]SAISIE!SU840+[1]SAISIE!SU1040</f>
        <v>28</v>
      </c>
      <c r="D37" s="110">
        <f>[1]SAISIE!TC40+[1]SAISIE!TC240+[1]SAISIE!TC440+[1]SAISIE!TC640+[1]SAISIE!TC840+[1]SAISIE!TC1040</f>
        <v>30</v>
      </c>
      <c r="E37" s="110">
        <f>[1]SAISIE!TK40+[1]SAISIE!TK240+[1]SAISIE!TK440+[1]SAISIE!TK640+[1]SAISIE!TK840+[1]SAISIE!TK1040</f>
        <v>0</v>
      </c>
      <c r="F37" s="111"/>
      <c r="G37" s="112"/>
      <c r="H37" s="111"/>
      <c r="I37" s="111"/>
      <c r="J37" s="112"/>
      <c r="K37" s="113"/>
      <c r="L37" s="113"/>
      <c r="M37" s="114">
        <f>C37*$C$3-(IF(MID(A37,1,3)="sal",(-C37*'Fiche d''informations'!$F$15)+(C37*$C$3),0)+(IF(MID(A37,1,3)="inv",(-C37*$H$3)+(C37*$C$3),0)))</f>
        <v>201.04</v>
      </c>
      <c r="N37" s="114">
        <f t="shared" si="4"/>
        <v>66.900000000000006</v>
      </c>
      <c r="O37" s="114">
        <f t="shared" si="5"/>
        <v>0</v>
      </c>
      <c r="P37" s="114">
        <f t="shared" si="6"/>
        <v>0</v>
      </c>
      <c r="Q37" s="114">
        <f t="shared" si="7"/>
        <v>0</v>
      </c>
      <c r="R37" s="114">
        <f>H37*$H$3</f>
        <v>0</v>
      </c>
      <c r="S37" s="114">
        <f t="shared" si="12"/>
        <v>0</v>
      </c>
      <c r="T37" s="114">
        <f t="shared" si="8"/>
        <v>0</v>
      </c>
      <c r="U37" s="114">
        <f t="shared" si="9"/>
        <v>0</v>
      </c>
      <c r="V37" s="114">
        <f t="shared" si="10"/>
        <v>0</v>
      </c>
      <c r="W37" s="114"/>
      <c r="X37" s="115"/>
      <c r="Y37" s="116">
        <f t="shared" si="13"/>
        <v>267.94</v>
      </c>
      <c r="Z37" s="117"/>
      <c r="AA37" s="117"/>
      <c r="AB37" s="117"/>
      <c r="AC37" s="117"/>
      <c r="AD37" s="116">
        <f t="shared" si="1"/>
        <v>267.94</v>
      </c>
      <c r="AE37" s="116"/>
      <c r="AF37" s="118"/>
      <c r="AG37" s="119"/>
      <c r="AH37" s="120" t="str">
        <f t="shared" si="2"/>
        <v xml:space="preserve"> </v>
      </c>
      <c r="AI37" s="121" t="str">
        <f t="shared" si="3"/>
        <v xml:space="preserve"> </v>
      </c>
      <c r="AJ37" s="122" t="str">
        <f>IF('Fiche d''informations'!H58&gt;0,'Fiche d''informations'!H58,"")</f>
        <v/>
      </c>
      <c r="AK37" s="122" t="str">
        <f>IF('Fiche d''informations'!I58&gt;0,'Fiche d''informations'!I58,"")</f>
        <v/>
      </c>
      <c r="AL37" s="122" t="str">
        <f>IF('Fiche d''informations'!J58&gt;0,'Fiche d''informations'!J58,"")</f>
        <v/>
      </c>
      <c r="AM37" s="122" t="str">
        <f>IF('Fiche d''informations'!K58&gt;0,'Fiche d''informations'!K58,"")</f>
        <v/>
      </c>
    </row>
    <row r="38" spans="1:39" ht="17.25" hidden="1" customHeight="1" x14ac:dyDescent="0.2">
      <c r="A38" s="123">
        <f>'Fiche d''informations'!B59</f>
        <v>35</v>
      </c>
      <c r="B38" s="124" t="str">
        <f>'Fiche d''informations'!E59 &amp;" " &amp;'Fiche d''informations'!F59 &amp; " " &amp; AH38 &amp; " " &amp; AJ38 &amp; " " &amp; AI38 &amp; " " &amp; AK38 &amp; " " &amp; AL38 &amp; " " &amp; AM38</f>
        <v xml:space="preserve">Mr NOM35        </v>
      </c>
      <c r="C38" s="125">
        <f>[1]SAISIE!SU41+[1]SAISIE!SU241+[1]SAISIE!SU441+[1]SAISIE!SU641+[1]SAISIE!SU841+[1]SAISIE!SU1041</f>
        <v>0</v>
      </c>
      <c r="D38" s="125">
        <f>[1]SAISIE!TC41+[1]SAISIE!TC241+[1]SAISIE!TC441+[1]SAISIE!TC641+[1]SAISIE!TC841+[1]SAISIE!TC1041</f>
        <v>0</v>
      </c>
      <c r="E38" s="125">
        <f>[1]SAISIE!TK41+[1]SAISIE!TK241+[1]SAISIE!TK441+[1]SAISIE!TK641+[1]SAISIE!TK841+[1]SAISIE!TK1041</f>
        <v>0</v>
      </c>
      <c r="F38" s="126"/>
      <c r="G38" s="127"/>
      <c r="H38" s="126"/>
      <c r="I38" s="126"/>
      <c r="J38" s="127"/>
      <c r="K38" s="128"/>
      <c r="L38" s="128"/>
      <c r="M38" s="129">
        <f>C38*$C$3-(IF(MID(A38,1,3)="sal",(-C38*'Fiche d''informations'!$F$15)+(C38*$C$3),0)+(IF(MID(A38,1,3)="inv",(-C38*$H$3)+(C38*$C$3),0)))</f>
        <v>0</v>
      </c>
      <c r="N38" s="129">
        <f t="shared" si="4"/>
        <v>0</v>
      </c>
      <c r="O38" s="129">
        <f t="shared" si="5"/>
        <v>0</v>
      </c>
      <c r="P38" s="129">
        <f t="shared" si="6"/>
        <v>0</v>
      </c>
      <c r="Q38" s="129">
        <f t="shared" si="7"/>
        <v>0</v>
      </c>
      <c r="R38" s="129">
        <f t="shared" si="11"/>
        <v>0</v>
      </c>
      <c r="S38" s="129">
        <f t="shared" si="12"/>
        <v>0</v>
      </c>
      <c r="T38" s="129">
        <f t="shared" si="8"/>
        <v>0</v>
      </c>
      <c r="U38" s="129">
        <f t="shared" si="9"/>
        <v>0</v>
      </c>
      <c r="V38" s="129">
        <f t="shared" si="10"/>
        <v>0</v>
      </c>
      <c r="W38" s="129"/>
      <c r="X38" s="130"/>
      <c r="Y38" s="131">
        <f t="shared" si="13"/>
        <v>0</v>
      </c>
      <c r="Z38" s="132"/>
      <c r="AA38" s="132"/>
      <c r="AB38" s="132"/>
      <c r="AC38" s="132"/>
      <c r="AD38" s="131">
        <f t="shared" si="1"/>
        <v>0</v>
      </c>
      <c r="AE38" s="131"/>
      <c r="AF38" s="133"/>
      <c r="AG38" s="105"/>
      <c r="AH38" s="106" t="str">
        <f t="shared" si="2"/>
        <v xml:space="preserve"> </v>
      </c>
      <c r="AI38" s="106" t="str">
        <f t="shared" si="3"/>
        <v xml:space="preserve"> </v>
      </c>
      <c r="AJ38" s="107" t="str">
        <f>IF('Fiche d''informations'!H59&gt;0,'Fiche d''informations'!H59,"")</f>
        <v/>
      </c>
      <c r="AK38" s="107" t="str">
        <f>IF('Fiche d''informations'!I59&gt;0,'Fiche d''informations'!I59,"")</f>
        <v/>
      </c>
      <c r="AL38" s="107" t="str">
        <f>IF('Fiche d''informations'!J59&gt;0,'Fiche d''informations'!J59,"")</f>
        <v/>
      </c>
      <c r="AM38" s="107" t="str">
        <f>IF('Fiche d''informations'!K59&gt;0,'Fiche d''informations'!K59,"")</f>
        <v/>
      </c>
    </row>
    <row r="39" spans="1:39" ht="17.25" customHeight="1" x14ac:dyDescent="0.2">
      <c r="A39" s="108">
        <f>'Fiche d''informations'!B60</f>
        <v>36</v>
      </c>
      <c r="B39" s="109" t="str">
        <f>'Fiche d''informations'!E60 &amp;" " &amp;'Fiche d''informations'!F60 &amp; " " &amp; AH39 &amp; " " &amp; AJ39 &amp; " " &amp; AI39 &amp; " " &amp; AK39 &amp; " " &amp; AL39 &amp; " " &amp; AM39</f>
        <v xml:space="preserve">Mme NOM36        </v>
      </c>
      <c r="C39" s="110">
        <f>[1]SAISIE!SU42+[1]SAISIE!SU242+[1]SAISIE!SU442+[1]SAISIE!SU642+[1]SAISIE!SU842+[1]SAISIE!SU1042</f>
        <v>9</v>
      </c>
      <c r="D39" s="110">
        <f>[1]SAISIE!TC42+[1]SAISIE!TC242+[1]SAISIE!TC442+[1]SAISIE!TC642+[1]SAISIE!TC842+[1]SAISIE!TC1042</f>
        <v>0</v>
      </c>
      <c r="E39" s="110">
        <f>[1]SAISIE!TK42+[1]SAISIE!TK242+[1]SAISIE!TK442+[1]SAISIE!TK642+[1]SAISIE!TK842+[1]SAISIE!TK1042</f>
        <v>0</v>
      </c>
      <c r="F39" s="111"/>
      <c r="G39" s="112"/>
      <c r="H39" s="111"/>
      <c r="I39" s="111"/>
      <c r="J39" s="112"/>
      <c r="K39" s="113"/>
      <c r="L39" s="113"/>
      <c r="M39" s="114">
        <f>C39*$C$3-(IF(MID(A39,1,3)="sal",(-C39*'Fiche d''informations'!$F$15)+(C39*$C$3),0)+(IF(MID(A39,1,3)="inv",(-C39*$H$3)+(C39*$C$3),0)))</f>
        <v>64.62</v>
      </c>
      <c r="N39" s="114">
        <f t="shared" si="4"/>
        <v>0</v>
      </c>
      <c r="O39" s="114">
        <f t="shared" si="5"/>
        <v>0</v>
      </c>
      <c r="P39" s="114">
        <f t="shared" si="6"/>
        <v>0</v>
      </c>
      <c r="Q39" s="114">
        <f t="shared" si="7"/>
        <v>0</v>
      </c>
      <c r="R39" s="114">
        <f t="shared" si="11"/>
        <v>0</v>
      </c>
      <c r="S39" s="114">
        <f t="shared" si="12"/>
        <v>0</v>
      </c>
      <c r="T39" s="114">
        <f t="shared" si="8"/>
        <v>0</v>
      </c>
      <c r="U39" s="114">
        <f t="shared" si="9"/>
        <v>0</v>
      </c>
      <c r="V39" s="114">
        <f t="shared" si="10"/>
        <v>0</v>
      </c>
      <c r="W39" s="114"/>
      <c r="X39" s="115"/>
      <c r="Y39" s="116">
        <f t="shared" si="13"/>
        <v>64.62</v>
      </c>
      <c r="Z39" s="117"/>
      <c r="AA39" s="117"/>
      <c r="AB39" s="117"/>
      <c r="AC39" s="117"/>
      <c r="AD39" s="116">
        <f t="shared" si="1"/>
        <v>64.62</v>
      </c>
      <c r="AE39" s="116"/>
      <c r="AF39" s="118"/>
      <c r="AG39" s="119"/>
      <c r="AH39" s="120" t="str">
        <f t="shared" si="2"/>
        <v xml:space="preserve"> </v>
      </c>
      <c r="AI39" s="121" t="str">
        <f t="shared" si="3"/>
        <v xml:space="preserve"> </v>
      </c>
      <c r="AJ39" s="122" t="str">
        <f>IF('Fiche d''informations'!H60&gt;0,'Fiche d''informations'!H60,"")</f>
        <v/>
      </c>
      <c r="AK39" s="122" t="str">
        <f>IF('Fiche d''informations'!I60&gt;0,'Fiche d''informations'!I60,"")</f>
        <v/>
      </c>
      <c r="AL39" s="122" t="str">
        <f>IF('Fiche d''informations'!J60&gt;0,'Fiche d''informations'!J60,"")</f>
        <v/>
      </c>
      <c r="AM39" s="122" t="str">
        <f>IF('Fiche d''informations'!K60&gt;0,'Fiche d''informations'!K60,"")</f>
        <v/>
      </c>
    </row>
    <row r="40" spans="1:39" ht="17.25" hidden="1" customHeight="1" x14ac:dyDescent="0.2">
      <c r="A40" s="123">
        <f>'Fiche d''informations'!B61</f>
        <v>37</v>
      </c>
      <c r="B40" s="124" t="str">
        <f>'Fiche d''informations'!E61 &amp;" " &amp;'Fiche d''informations'!F61 &amp; " " &amp; AH40 &amp; " " &amp; AJ40 &amp; " " &amp; AI40 &amp; " " &amp; AK40 &amp; " " &amp; AL40 &amp; " " &amp; AM40</f>
        <v xml:space="preserve">Mr NOM37        </v>
      </c>
      <c r="C40" s="125">
        <f>[1]SAISIE!SU43+[1]SAISIE!SU243+[1]SAISIE!SU443+[1]SAISIE!SU643+[1]SAISIE!SU843+[1]SAISIE!SU1043</f>
        <v>0</v>
      </c>
      <c r="D40" s="125">
        <f>[1]SAISIE!TC43+[1]SAISIE!TC243+[1]SAISIE!TC443+[1]SAISIE!TC643+[1]SAISIE!TC843+[1]SAISIE!TC1043</f>
        <v>0</v>
      </c>
      <c r="E40" s="125">
        <f>[1]SAISIE!TK43+[1]SAISIE!TK243+[1]SAISIE!TK443+[1]SAISIE!TK643+[1]SAISIE!TK843+[1]SAISIE!TK1043</f>
        <v>0</v>
      </c>
      <c r="F40" s="126"/>
      <c r="G40" s="127"/>
      <c r="H40" s="126"/>
      <c r="I40" s="126"/>
      <c r="J40" s="127"/>
      <c r="K40" s="128"/>
      <c r="L40" s="128"/>
      <c r="M40" s="129">
        <f>C40*$C$3-(IF(MID(A40,1,3)="sal",(-C40*'Fiche d''informations'!$F$15)+(C40*$C$3),0)+(IF(MID(A40,1,3)="inv",(-C40*$H$3)+(C40*$C$3),0)))</f>
        <v>0</v>
      </c>
      <c r="N40" s="129">
        <f t="shared" si="4"/>
        <v>0</v>
      </c>
      <c r="O40" s="129">
        <f t="shared" si="5"/>
        <v>0</v>
      </c>
      <c r="P40" s="129">
        <f t="shared" si="6"/>
        <v>0</v>
      </c>
      <c r="Q40" s="129">
        <f t="shared" si="7"/>
        <v>0</v>
      </c>
      <c r="R40" s="129">
        <f t="shared" si="11"/>
        <v>0</v>
      </c>
      <c r="S40" s="129">
        <f t="shared" si="12"/>
        <v>0</v>
      </c>
      <c r="T40" s="129">
        <f t="shared" si="8"/>
        <v>0</v>
      </c>
      <c r="U40" s="129">
        <f t="shared" si="9"/>
        <v>0</v>
      </c>
      <c r="V40" s="129">
        <f t="shared" si="10"/>
        <v>0</v>
      </c>
      <c r="W40" s="129"/>
      <c r="X40" s="130"/>
      <c r="Y40" s="131">
        <f t="shared" si="13"/>
        <v>0</v>
      </c>
      <c r="Z40" s="132"/>
      <c r="AA40" s="132"/>
      <c r="AB40" s="132"/>
      <c r="AC40" s="132"/>
      <c r="AD40" s="131">
        <f t="shared" si="1"/>
        <v>0</v>
      </c>
      <c r="AE40" s="131"/>
      <c r="AF40" s="133"/>
      <c r="AG40" s="105"/>
      <c r="AH40" s="106" t="str">
        <f t="shared" si="2"/>
        <v xml:space="preserve"> </v>
      </c>
      <c r="AI40" s="106" t="str">
        <f t="shared" si="3"/>
        <v xml:space="preserve"> </v>
      </c>
      <c r="AJ40" s="107" t="str">
        <f>IF('Fiche d''informations'!H61&gt;0,'Fiche d''informations'!H61,"")</f>
        <v/>
      </c>
      <c r="AK40" s="107" t="str">
        <f>IF('Fiche d''informations'!I61&gt;0,'Fiche d''informations'!I61,"")</f>
        <v/>
      </c>
      <c r="AL40" s="107" t="str">
        <f>IF('Fiche d''informations'!J61&gt;0,'Fiche d''informations'!J61,"")</f>
        <v/>
      </c>
      <c r="AM40" s="107" t="str">
        <f>IF('Fiche d''informations'!K61&gt;0,'Fiche d''informations'!K61,"")</f>
        <v/>
      </c>
    </row>
    <row r="41" spans="1:39" ht="17.25" customHeight="1" x14ac:dyDescent="0.2">
      <c r="A41" s="108">
        <f>'Fiche d''informations'!B62</f>
        <v>38</v>
      </c>
      <c r="B41" s="109" t="str">
        <f>'Fiche d''informations'!E62 &amp;" " &amp;'Fiche d''informations'!F62 &amp; " " &amp; AH41 &amp; " " &amp; AJ41 &amp; " " &amp; AI41 &amp; " " &amp; AK41 &amp; " " &amp; AL41 &amp; " " &amp; AM41</f>
        <v xml:space="preserve">Mr NOM38        </v>
      </c>
      <c r="C41" s="110">
        <f>[1]SAISIE!SU44+[1]SAISIE!SU244+[1]SAISIE!SU444+[1]SAISIE!SU644+[1]SAISIE!SU844+[1]SAISIE!SU1044</f>
        <v>18</v>
      </c>
      <c r="D41" s="110">
        <f>[1]SAISIE!TC44+[1]SAISIE!TC244+[1]SAISIE!TC444+[1]SAISIE!TC644+[1]SAISIE!TC844+[1]SAISIE!TC1044</f>
        <v>0</v>
      </c>
      <c r="E41" s="110">
        <f>[1]SAISIE!TK44+[1]SAISIE!TK244+[1]SAISIE!TK444+[1]SAISIE!TK644+[1]SAISIE!TK844+[1]SAISIE!TK1044</f>
        <v>0</v>
      </c>
      <c r="F41" s="111"/>
      <c r="G41" s="112"/>
      <c r="H41" s="111"/>
      <c r="I41" s="111"/>
      <c r="J41" s="112"/>
      <c r="K41" s="113"/>
      <c r="L41" s="113"/>
      <c r="M41" s="114">
        <f>C41*$C$3-(IF(MID(A41,1,3)="sal",(-C41*'Fiche d''informations'!$F$15)+(C41*$C$3),0)+(IF(MID(A41,1,3)="inv",(-C41*$H$3)+(C41*$C$3),0)))</f>
        <v>129.24</v>
      </c>
      <c r="N41" s="114">
        <f t="shared" si="4"/>
        <v>0</v>
      </c>
      <c r="O41" s="114">
        <f t="shared" si="5"/>
        <v>0</v>
      </c>
      <c r="P41" s="114">
        <f t="shared" si="6"/>
        <v>0</v>
      </c>
      <c r="Q41" s="114">
        <f t="shared" si="7"/>
        <v>0</v>
      </c>
      <c r="R41" s="114">
        <f t="shared" si="11"/>
        <v>0</v>
      </c>
      <c r="S41" s="114">
        <f t="shared" si="12"/>
        <v>0</v>
      </c>
      <c r="T41" s="114">
        <f t="shared" si="8"/>
        <v>0</v>
      </c>
      <c r="U41" s="114">
        <f t="shared" si="9"/>
        <v>0</v>
      </c>
      <c r="V41" s="114">
        <f t="shared" si="10"/>
        <v>0</v>
      </c>
      <c r="W41" s="114"/>
      <c r="X41" s="115"/>
      <c r="Y41" s="116">
        <f t="shared" si="13"/>
        <v>129.24</v>
      </c>
      <c r="Z41" s="117"/>
      <c r="AA41" s="117"/>
      <c r="AB41" s="117"/>
      <c r="AC41" s="117"/>
      <c r="AD41" s="116">
        <f t="shared" si="1"/>
        <v>129.24</v>
      </c>
      <c r="AE41" s="116"/>
      <c r="AF41" s="118"/>
      <c r="AG41" s="119"/>
      <c r="AH41" s="120" t="str">
        <f t="shared" si="2"/>
        <v xml:space="preserve"> </v>
      </c>
      <c r="AI41" s="121" t="str">
        <f t="shared" si="3"/>
        <v xml:space="preserve"> </v>
      </c>
      <c r="AJ41" s="122" t="str">
        <f>IF('Fiche d''informations'!H62&gt;0,'Fiche d''informations'!H62,"")</f>
        <v/>
      </c>
      <c r="AK41" s="122" t="str">
        <f>IF('Fiche d''informations'!I62&gt;0,'Fiche d''informations'!I62,"")</f>
        <v/>
      </c>
      <c r="AL41" s="122" t="str">
        <f>IF('Fiche d''informations'!J62&gt;0,'Fiche d''informations'!J62,"")</f>
        <v/>
      </c>
      <c r="AM41" s="122" t="str">
        <f>IF('Fiche d''informations'!K62&gt;0,'Fiche d''informations'!K62,"")</f>
        <v/>
      </c>
    </row>
    <row r="42" spans="1:39" ht="17.25" hidden="1" customHeight="1" x14ac:dyDescent="0.2">
      <c r="A42" s="123">
        <f>'Fiche d''informations'!B63</f>
        <v>39</v>
      </c>
      <c r="B42" s="124" t="str">
        <f>'Fiche d''informations'!E63 &amp;" " &amp;'Fiche d''informations'!F63 &amp; " " &amp; AH42 &amp; " " &amp; AJ42 &amp; " " &amp; AI42 &amp; " " &amp; AK42 &amp; " " &amp; AL42 &amp; " " &amp; AM42</f>
        <v xml:space="preserve">Mme NOM39        </v>
      </c>
      <c r="C42" s="125">
        <f>[1]SAISIE!SU45+[1]SAISIE!SU245+[1]SAISIE!SU445+[1]SAISIE!SU645+[1]SAISIE!SU845+[1]SAISIE!SU1045</f>
        <v>0</v>
      </c>
      <c r="D42" s="125">
        <f>[1]SAISIE!TC45+[1]SAISIE!TC245+[1]SAISIE!TC445+[1]SAISIE!TC645+[1]SAISIE!TC845+[1]SAISIE!TC1045</f>
        <v>0</v>
      </c>
      <c r="E42" s="125">
        <f>[1]SAISIE!TK45+[1]SAISIE!TK245+[1]SAISIE!TK445+[1]SAISIE!TK645+[1]SAISIE!TK845+[1]SAISIE!TK1045</f>
        <v>0</v>
      </c>
      <c r="F42" s="126"/>
      <c r="G42" s="127"/>
      <c r="H42" s="126"/>
      <c r="I42" s="126"/>
      <c r="J42" s="127"/>
      <c r="K42" s="128"/>
      <c r="L42" s="128"/>
      <c r="M42" s="129">
        <f>C42*$C$3-(IF(MID(A42,1,3)="sal",(-C42*'Fiche d''informations'!$F$15)+(C42*$C$3),0)+(IF(MID(A42,1,3)="inv",(-C42*$H$3)+(C42*$C$3),0)))</f>
        <v>0</v>
      </c>
      <c r="N42" s="129">
        <f t="shared" si="4"/>
        <v>0</v>
      </c>
      <c r="O42" s="129">
        <f t="shared" si="5"/>
        <v>0</v>
      </c>
      <c r="P42" s="129">
        <f t="shared" si="6"/>
        <v>0</v>
      </c>
      <c r="Q42" s="129">
        <f t="shared" si="7"/>
        <v>0</v>
      </c>
      <c r="R42" s="129">
        <f t="shared" si="11"/>
        <v>0</v>
      </c>
      <c r="S42" s="129">
        <f t="shared" si="12"/>
        <v>0</v>
      </c>
      <c r="T42" s="129">
        <f t="shared" si="8"/>
        <v>0</v>
      </c>
      <c r="U42" s="129">
        <f t="shared" si="9"/>
        <v>0</v>
      </c>
      <c r="V42" s="129">
        <f t="shared" si="10"/>
        <v>0</v>
      </c>
      <c r="W42" s="129"/>
      <c r="X42" s="130"/>
      <c r="Y42" s="131">
        <f t="shared" si="13"/>
        <v>0</v>
      </c>
      <c r="Z42" s="132"/>
      <c r="AA42" s="132"/>
      <c r="AB42" s="132"/>
      <c r="AC42" s="132"/>
      <c r="AD42" s="131">
        <f t="shared" si="1"/>
        <v>0</v>
      </c>
      <c r="AE42" s="131"/>
      <c r="AF42" s="133"/>
      <c r="AG42" s="105"/>
      <c r="AH42" s="106" t="str">
        <f t="shared" si="2"/>
        <v xml:space="preserve"> </v>
      </c>
      <c r="AI42" s="106" t="str">
        <f t="shared" si="3"/>
        <v xml:space="preserve"> </v>
      </c>
      <c r="AJ42" s="107" t="str">
        <f>IF('Fiche d''informations'!H63&gt;0,'Fiche d''informations'!H63,"")</f>
        <v/>
      </c>
      <c r="AK42" s="107" t="str">
        <f>IF('Fiche d''informations'!I63&gt;0,'Fiche d''informations'!I63,"")</f>
        <v/>
      </c>
      <c r="AL42" s="107" t="str">
        <f>IF('Fiche d''informations'!J63&gt;0,'Fiche d''informations'!J63,"")</f>
        <v/>
      </c>
      <c r="AM42" s="107" t="str">
        <f>IF('Fiche d''informations'!K63&gt;0,'Fiche d''informations'!K63,"")</f>
        <v/>
      </c>
    </row>
    <row r="43" spans="1:39" ht="17.25" hidden="1" customHeight="1" x14ac:dyDescent="0.2">
      <c r="A43" s="108">
        <f>'Fiche d''informations'!B64</f>
        <v>40</v>
      </c>
      <c r="B43" s="109" t="str">
        <f>'Fiche d''informations'!E64 &amp;" " &amp;'Fiche d''informations'!F64 &amp; " " &amp; AH43 &amp; " " &amp; AJ43 &amp; " " &amp; AI43 &amp; " " &amp; AK43 &amp; " " &amp; AL43 &amp; " " &amp; AM43</f>
        <v xml:space="preserve">Mr NOM40        </v>
      </c>
      <c r="C43" s="110">
        <f>[1]SAISIE!SU46+[1]SAISIE!SU246+[1]SAISIE!SU446+[1]SAISIE!SU646+[1]SAISIE!SU846+[1]SAISIE!SU1046</f>
        <v>0</v>
      </c>
      <c r="D43" s="110">
        <f>[1]SAISIE!TC46+[1]SAISIE!TC246+[1]SAISIE!TC446+[1]SAISIE!TC646+[1]SAISIE!TC846+[1]SAISIE!TC1046</f>
        <v>0</v>
      </c>
      <c r="E43" s="110">
        <f>[1]SAISIE!TK46+[1]SAISIE!TK246+[1]SAISIE!TK446+[1]SAISIE!TK646+[1]SAISIE!TK846+[1]SAISIE!TK1046</f>
        <v>0</v>
      </c>
      <c r="F43" s="111"/>
      <c r="G43" s="112"/>
      <c r="H43" s="111"/>
      <c r="I43" s="111"/>
      <c r="J43" s="112"/>
      <c r="K43" s="113"/>
      <c r="L43" s="113"/>
      <c r="M43" s="114">
        <f>C43*$C$3-(IF(MID(A43,1,3)="sal",(-C43*'Fiche d''informations'!$F$15)+(C43*$C$3),0)+(IF(MID(A43,1,3)="inv",(-C43*$H$3)+(C43*$C$3),0)))</f>
        <v>0</v>
      </c>
      <c r="N43" s="114">
        <f t="shared" si="4"/>
        <v>0</v>
      </c>
      <c r="O43" s="114">
        <f t="shared" si="5"/>
        <v>0</v>
      </c>
      <c r="P43" s="114">
        <f t="shared" si="6"/>
        <v>0</v>
      </c>
      <c r="Q43" s="114">
        <f t="shared" si="7"/>
        <v>0</v>
      </c>
      <c r="R43" s="114">
        <f t="shared" si="11"/>
        <v>0</v>
      </c>
      <c r="S43" s="114">
        <f t="shared" si="12"/>
        <v>0</v>
      </c>
      <c r="T43" s="114">
        <f t="shared" si="8"/>
        <v>0</v>
      </c>
      <c r="U43" s="114">
        <f t="shared" si="9"/>
        <v>0</v>
      </c>
      <c r="V43" s="114">
        <f t="shared" si="10"/>
        <v>0</v>
      </c>
      <c r="W43" s="114"/>
      <c r="X43" s="115"/>
      <c r="Y43" s="116">
        <f t="shared" si="13"/>
        <v>0</v>
      </c>
      <c r="Z43" s="117"/>
      <c r="AA43" s="117"/>
      <c r="AB43" s="117"/>
      <c r="AC43" s="117"/>
      <c r="AD43" s="116">
        <f t="shared" si="1"/>
        <v>0</v>
      </c>
      <c r="AE43" s="116"/>
      <c r="AF43" s="118"/>
      <c r="AG43" s="135"/>
      <c r="AH43" s="136" t="str">
        <f t="shared" si="2"/>
        <v xml:space="preserve"> </v>
      </c>
      <c r="AI43" s="136" t="str">
        <f t="shared" si="3"/>
        <v xml:space="preserve"> </v>
      </c>
      <c r="AJ43" s="137" t="str">
        <f>IF('Fiche d''informations'!H64&gt;0,'Fiche d''informations'!H64,"")</f>
        <v/>
      </c>
      <c r="AK43" s="137" t="str">
        <f>IF('Fiche d''informations'!I64&gt;0,'Fiche d''informations'!I64,"")</f>
        <v/>
      </c>
      <c r="AL43" s="137" t="str">
        <f>IF('Fiche d''informations'!J64&gt;0,'Fiche d''informations'!J64,"")</f>
        <v/>
      </c>
      <c r="AM43" s="137" t="str">
        <f>IF('Fiche d''informations'!K64&gt;0,'Fiche d''informations'!K64,"")</f>
        <v/>
      </c>
    </row>
    <row r="44" spans="1:39" ht="17.25" customHeight="1" x14ac:dyDescent="0.2">
      <c r="A44" s="123">
        <f>'Fiche d''informations'!B65</f>
        <v>41</v>
      </c>
      <c r="B44" s="124" t="str">
        <f>'Fiche d''informations'!E65 &amp;" " &amp;'Fiche d''informations'!F65 &amp; " " &amp; AH44 &amp; " " &amp; AJ44 &amp; " " &amp; AI44 &amp; " " &amp; AK44 &amp; " " &amp; AL44 &amp; " " &amp; AM44</f>
        <v xml:space="preserve">Mme NOM41        </v>
      </c>
      <c r="C44" s="125">
        <f>[1]SAISIE!SU47+[1]SAISIE!SU247+[1]SAISIE!SU447+[1]SAISIE!SU647+[1]SAISIE!SU847+[1]SAISIE!SU1047</f>
        <v>8</v>
      </c>
      <c r="D44" s="125">
        <f>[1]SAISIE!TC47+[1]SAISIE!TC247+[1]SAISIE!TC447+[1]SAISIE!TC647+[1]SAISIE!TC847+[1]SAISIE!TC1047</f>
        <v>8</v>
      </c>
      <c r="E44" s="125">
        <f>[1]SAISIE!TK47+[1]SAISIE!TK247+[1]SAISIE!TK447+[1]SAISIE!TK647+[1]SAISIE!TK847+[1]SAISIE!TK1047</f>
        <v>0</v>
      </c>
      <c r="F44" s="126"/>
      <c r="G44" s="127"/>
      <c r="H44" s="126"/>
      <c r="I44" s="126"/>
      <c r="J44" s="127"/>
      <c r="K44" s="128"/>
      <c r="L44" s="128"/>
      <c r="M44" s="129">
        <f>C44*$C$3-(IF(MID(A44,1,3)="sal",(-C44*'Fiche d''informations'!$F$15)+(C44*$C$3),0)+(IF(MID(A44,1,3)="inv",(-C44*$H$3)+(C44*$C$3),0)))</f>
        <v>57.44</v>
      </c>
      <c r="N44" s="129">
        <f t="shared" si="4"/>
        <v>17.84</v>
      </c>
      <c r="O44" s="129">
        <f t="shared" si="5"/>
        <v>0</v>
      </c>
      <c r="P44" s="129">
        <f t="shared" si="6"/>
        <v>0</v>
      </c>
      <c r="Q44" s="129">
        <f t="shared" si="7"/>
        <v>0</v>
      </c>
      <c r="R44" s="129">
        <f t="shared" si="11"/>
        <v>0</v>
      </c>
      <c r="S44" s="129">
        <f t="shared" si="12"/>
        <v>0</v>
      </c>
      <c r="T44" s="129">
        <f t="shared" si="8"/>
        <v>0</v>
      </c>
      <c r="U44" s="129">
        <f t="shared" si="9"/>
        <v>0</v>
      </c>
      <c r="V44" s="129">
        <f t="shared" si="10"/>
        <v>0</v>
      </c>
      <c r="W44" s="129"/>
      <c r="X44" s="130"/>
      <c r="Y44" s="131">
        <f t="shared" si="13"/>
        <v>75.28</v>
      </c>
      <c r="Z44" s="132"/>
      <c r="AA44" s="132"/>
      <c r="AB44" s="132"/>
      <c r="AC44" s="132"/>
      <c r="AD44" s="131">
        <f t="shared" si="1"/>
        <v>75.28</v>
      </c>
      <c r="AE44" s="131"/>
      <c r="AF44" s="133"/>
      <c r="AG44" s="119"/>
      <c r="AH44" s="120" t="str">
        <f t="shared" si="2"/>
        <v xml:space="preserve"> </v>
      </c>
      <c r="AI44" s="121" t="str">
        <f t="shared" si="3"/>
        <v xml:space="preserve"> </v>
      </c>
      <c r="AJ44" s="122" t="str">
        <f>IF('Fiche d''informations'!H65&gt;0,'Fiche d''informations'!H65,"")</f>
        <v/>
      </c>
      <c r="AK44" s="122" t="str">
        <f>IF('Fiche d''informations'!I65&gt;0,'Fiche d''informations'!I65,"")</f>
        <v/>
      </c>
      <c r="AL44" s="122" t="str">
        <f>IF('Fiche d''informations'!J65&gt;0,'Fiche d''informations'!J65,"")</f>
        <v/>
      </c>
      <c r="AM44" s="122" t="str">
        <f>IF('Fiche d''informations'!K65&gt;0,'Fiche d''informations'!K65,"")</f>
        <v/>
      </c>
    </row>
    <row r="45" spans="1:39" ht="17.25" customHeight="1" x14ac:dyDescent="0.2">
      <c r="A45" s="108">
        <f>'Fiche d''informations'!B66</f>
        <v>42</v>
      </c>
      <c r="B45" s="109" t="str">
        <f>'Fiche d''informations'!E66 &amp;" " &amp;'Fiche d''informations'!F66 &amp; " " &amp; AH45 &amp; " " &amp; AJ45 &amp; " " &amp; AI45 &amp; " " &amp; AK45 &amp; " " &amp; AL45 &amp; " " &amp; AM45</f>
        <v xml:space="preserve">Mme NOM42        </v>
      </c>
      <c r="C45" s="110">
        <f>[1]SAISIE!SU48+[1]SAISIE!SU248+[1]SAISIE!SU448+[1]SAISIE!SU648+[1]SAISIE!SU848+[1]SAISIE!SU1048</f>
        <v>29</v>
      </c>
      <c r="D45" s="110">
        <f>[1]SAISIE!TC48+[1]SAISIE!TC248+[1]SAISIE!TC448+[1]SAISIE!TC648+[1]SAISIE!TC848+[1]SAISIE!TC1048</f>
        <v>30</v>
      </c>
      <c r="E45" s="110">
        <f>[1]SAISIE!TK48+[1]SAISIE!TK248+[1]SAISIE!TK448+[1]SAISIE!TK648+[1]SAISIE!TK848+[1]SAISIE!TK1048</f>
        <v>0</v>
      </c>
      <c r="F45" s="111"/>
      <c r="G45" s="112"/>
      <c r="H45" s="111"/>
      <c r="I45" s="111"/>
      <c r="J45" s="112"/>
      <c r="K45" s="113"/>
      <c r="L45" s="113"/>
      <c r="M45" s="114">
        <f>C45*$C$3-(IF(MID(A45,1,3)="sal",(-C45*'Fiche d''informations'!$F$15)+(C45*$C$3),0)+(IF(MID(A45,1,3)="inv",(-C45*$H$3)+(C45*$C$3),0)))</f>
        <v>208.22</v>
      </c>
      <c r="N45" s="114">
        <f t="shared" si="4"/>
        <v>66.900000000000006</v>
      </c>
      <c r="O45" s="114">
        <f t="shared" si="5"/>
        <v>0</v>
      </c>
      <c r="P45" s="114">
        <f t="shared" si="6"/>
        <v>0</v>
      </c>
      <c r="Q45" s="114">
        <f t="shared" si="7"/>
        <v>0</v>
      </c>
      <c r="R45" s="114">
        <f t="shared" si="11"/>
        <v>0</v>
      </c>
      <c r="S45" s="114">
        <f t="shared" si="12"/>
        <v>0</v>
      </c>
      <c r="T45" s="114">
        <f t="shared" si="8"/>
        <v>0</v>
      </c>
      <c r="U45" s="114">
        <f t="shared" si="9"/>
        <v>0</v>
      </c>
      <c r="V45" s="114">
        <f t="shared" si="10"/>
        <v>0</v>
      </c>
      <c r="W45" s="114"/>
      <c r="X45" s="115"/>
      <c r="Y45" s="116">
        <f t="shared" si="13"/>
        <v>275.12</v>
      </c>
      <c r="Z45" s="117"/>
      <c r="AA45" s="117"/>
      <c r="AB45" s="117"/>
      <c r="AC45" s="117"/>
      <c r="AD45" s="116">
        <f t="shared" si="1"/>
        <v>275.12</v>
      </c>
      <c r="AE45" s="116"/>
      <c r="AF45" s="118"/>
      <c r="AG45" s="119"/>
      <c r="AH45" s="120" t="str">
        <f t="shared" si="2"/>
        <v xml:space="preserve"> </v>
      </c>
      <c r="AI45" s="121" t="str">
        <f t="shared" si="3"/>
        <v xml:space="preserve"> </v>
      </c>
      <c r="AJ45" s="122" t="str">
        <f>IF('Fiche d''informations'!H66&gt;0,'Fiche d''informations'!H66,"")</f>
        <v/>
      </c>
      <c r="AK45" s="122" t="str">
        <f>IF('Fiche d''informations'!I66&gt;0,'Fiche d''informations'!I66,"")</f>
        <v/>
      </c>
      <c r="AL45" s="122" t="str">
        <f>IF('Fiche d''informations'!J66&gt;0,'Fiche d''informations'!J66,"")</f>
        <v/>
      </c>
      <c r="AM45" s="122" t="str">
        <f>IF('Fiche d''informations'!K66&gt;0,'Fiche d''informations'!K66,"")</f>
        <v/>
      </c>
    </row>
    <row r="46" spans="1:39" ht="17.25" customHeight="1" x14ac:dyDescent="0.2">
      <c r="A46" s="123">
        <f>'Fiche d''informations'!B67</f>
        <v>43</v>
      </c>
      <c r="B46" s="124" t="str">
        <f>'Fiche d''informations'!E67 &amp;" " &amp;'Fiche d''informations'!F67 &amp; " " &amp; AH46 &amp; " " &amp; AJ46 &amp; " " &amp; AI46 &amp; " " &amp; AK46 &amp; " " &amp; AL46 &amp; " " &amp; AM46</f>
        <v xml:space="preserve">Mme NOM43        </v>
      </c>
      <c r="C46" s="125">
        <f>[1]SAISIE!SU49+[1]SAISIE!SU249+[1]SAISIE!SU449+[1]SAISIE!SU649+[1]SAISIE!SU849+[1]SAISIE!SU1049</f>
        <v>4</v>
      </c>
      <c r="D46" s="125">
        <f>[1]SAISIE!TC49+[1]SAISIE!TC249+[1]SAISIE!TC449+[1]SAISIE!TC649+[1]SAISIE!TC849+[1]SAISIE!TC1049</f>
        <v>0</v>
      </c>
      <c r="E46" s="125">
        <f>[1]SAISIE!TK49+[1]SAISIE!TK249+[1]SAISIE!TK449+[1]SAISIE!TK649+[1]SAISIE!TK849+[1]SAISIE!TK1049</f>
        <v>0</v>
      </c>
      <c r="F46" s="126"/>
      <c r="G46" s="127"/>
      <c r="H46" s="126"/>
      <c r="I46" s="126"/>
      <c r="J46" s="127"/>
      <c r="K46" s="128"/>
      <c r="L46" s="128"/>
      <c r="M46" s="129">
        <f>C46*$C$3-(IF(MID(A46,1,3)="sal",(-C46*'Fiche d''informations'!$F$15)+(C46*$C$3),0)+(IF(MID(A46,1,3)="inv",(-C46*$H$3)+(C46*$C$3),0)))</f>
        <v>28.72</v>
      </c>
      <c r="N46" s="129">
        <f t="shared" si="4"/>
        <v>0</v>
      </c>
      <c r="O46" s="129">
        <f t="shared" si="5"/>
        <v>0</v>
      </c>
      <c r="P46" s="129">
        <f t="shared" si="6"/>
        <v>0</v>
      </c>
      <c r="Q46" s="129">
        <f t="shared" si="7"/>
        <v>0</v>
      </c>
      <c r="R46" s="129">
        <f t="shared" si="11"/>
        <v>0</v>
      </c>
      <c r="S46" s="129">
        <f t="shared" si="12"/>
        <v>0</v>
      </c>
      <c r="T46" s="129">
        <f t="shared" si="8"/>
        <v>0</v>
      </c>
      <c r="U46" s="129">
        <f t="shared" si="9"/>
        <v>0</v>
      </c>
      <c r="V46" s="129">
        <f t="shared" si="10"/>
        <v>0</v>
      </c>
      <c r="W46" s="129"/>
      <c r="X46" s="130"/>
      <c r="Y46" s="131">
        <f t="shared" si="13"/>
        <v>28.72</v>
      </c>
      <c r="Z46" s="132"/>
      <c r="AA46" s="132"/>
      <c r="AB46" s="132"/>
      <c r="AC46" s="132"/>
      <c r="AD46" s="131">
        <f t="shared" si="1"/>
        <v>28.72</v>
      </c>
      <c r="AE46" s="131"/>
      <c r="AF46" s="133"/>
      <c r="AG46" s="119"/>
      <c r="AH46" s="120" t="str">
        <f t="shared" si="2"/>
        <v xml:space="preserve"> </v>
      </c>
      <c r="AI46" s="121" t="str">
        <f t="shared" si="3"/>
        <v xml:space="preserve"> </v>
      </c>
      <c r="AJ46" s="122" t="str">
        <f>IF('Fiche d''informations'!H67&gt;0,'Fiche d''informations'!H67,"")</f>
        <v/>
      </c>
      <c r="AK46" s="122" t="str">
        <f>IF('Fiche d''informations'!I67&gt;0,'Fiche d''informations'!I67,"")</f>
        <v/>
      </c>
      <c r="AL46" s="122" t="str">
        <f>IF('Fiche d''informations'!J67&gt;0,'Fiche d''informations'!J67,"")</f>
        <v/>
      </c>
      <c r="AM46" s="122" t="str">
        <f>IF('Fiche d''informations'!K67&gt;0,'Fiche d''informations'!K67,"")</f>
        <v/>
      </c>
    </row>
    <row r="47" spans="1:39" ht="17.25" customHeight="1" x14ac:dyDescent="0.2">
      <c r="A47" s="108">
        <f>'Fiche d''informations'!B68</f>
        <v>44</v>
      </c>
      <c r="B47" s="109" t="str">
        <f>'Fiche d''informations'!E68 &amp;" " &amp;'Fiche d''informations'!F68 &amp; " " &amp; AH47 &amp; " " &amp; AJ47 &amp; " " &amp; AI47 &amp; " " &amp; AK47 &amp; " " &amp; AL47 &amp; " " &amp; AM47</f>
        <v xml:space="preserve">Mr NOM44        </v>
      </c>
      <c r="C47" s="110">
        <f>[1]SAISIE!SU50+[1]SAISIE!SU250+[1]SAISIE!SU450+[1]SAISIE!SU650+[1]SAISIE!SU850+[1]SAISIE!SU1050</f>
        <v>8</v>
      </c>
      <c r="D47" s="110">
        <f>[1]SAISIE!TC50+[1]SAISIE!TC250+[1]SAISIE!TC450+[1]SAISIE!TC650+[1]SAISIE!TC850+[1]SAISIE!TC1050</f>
        <v>0</v>
      </c>
      <c r="E47" s="110">
        <f>[1]SAISIE!TK50+[1]SAISIE!TK250+[1]SAISIE!TK450+[1]SAISIE!TK650+[1]SAISIE!TK850+[1]SAISIE!TK1050</f>
        <v>0</v>
      </c>
      <c r="F47" s="111"/>
      <c r="G47" s="112"/>
      <c r="H47" s="111"/>
      <c r="I47" s="111"/>
      <c r="J47" s="112"/>
      <c r="K47" s="113"/>
      <c r="L47" s="113"/>
      <c r="M47" s="114">
        <f>C47*$C$3-(IF(MID(A47,1,3)="sal",(-C47*'Fiche d''informations'!$F$15)+(C47*$C$3),0)+(IF(MID(A47,1,3)="inv",(-C47*$H$3)+(C47*$C$3),0)))</f>
        <v>57.44</v>
      </c>
      <c r="N47" s="114">
        <f t="shared" si="4"/>
        <v>0</v>
      </c>
      <c r="O47" s="114">
        <f t="shared" si="5"/>
        <v>0</v>
      </c>
      <c r="P47" s="114">
        <f t="shared" si="6"/>
        <v>0</v>
      </c>
      <c r="Q47" s="114">
        <f t="shared" si="7"/>
        <v>0</v>
      </c>
      <c r="R47" s="114">
        <f t="shared" si="11"/>
        <v>0</v>
      </c>
      <c r="S47" s="114">
        <f t="shared" si="12"/>
        <v>0</v>
      </c>
      <c r="T47" s="114">
        <f t="shared" si="8"/>
        <v>0</v>
      </c>
      <c r="U47" s="114">
        <f t="shared" si="9"/>
        <v>0</v>
      </c>
      <c r="V47" s="114">
        <f t="shared" si="10"/>
        <v>0</v>
      </c>
      <c r="W47" s="114"/>
      <c r="X47" s="115"/>
      <c r="Y47" s="116">
        <f t="shared" si="13"/>
        <v>57.44</v>
      </c>
      <c r="Z47" s="117"/>
      <c r="AA47" s="117"/>
      <c r="AB47" s="117"/>
      <c r="AC47" s="117"/>
      <c r="AD47" s="116">
        <f t="shared" si="1"/>
        <v>57.44</v>
      </c>
      <c r="AE47" s="116"/>
      <c r="AF47" s="118"/>
      <c r="AG47" s="119"/>
      <c r="AH47" s="120" t="str">
        <f t="shared" si="2"/>
        <v xml:space="preserve"> </v>
      </c>
      <c r="AI47" s="121" t="str">
        <f t="shared" si="3"/>
        <v xml:space="preserve"> </v>
      </c>
      <c r="AJ47" s="122" t="str">
        <f>IF('Fiche d''informations'!H68&gt;0,'Fiche d''informations'!H68,"")</f>
        <v/>
      </c>
      <c r="AK47" s="122" t="str">
        <f>IF('Fiche d''informations'!I68&gt;0,'Fiche d''informations'!I68,"")</f>
        <v/>
      </c>
      <c r="AL47" s="122" t="str">
        <f>IF('Fiche d''informations'!J68&gt;0,'Fiche d''informations'!J68,"")</f>
        <v/>
      </c>
      <c r="AM47" s="122" t="str">
        <f>IF('Fiche d''informations'!K68&gt;0,'Fiche d''informations'!K68,"")</f>
        <v/>
      </c>
    </row>
    <row r="48" spans="1:39" ht="17.25" customHeight="1" x14ac:dyDescent="0.2">
      <c r="A48" s="123">
        <f>'Fiche d''informations'!B69</f>
        <v>45</v>
      </c>
      <c r="B48" s="124" t="str">
        <f>'Fiche d''informations'!E69 &amp;" " &amp;'Fiche d''informations'!F69 &amp; " " &amp; AH48 &amp; " " &amp; AJ48 &amp; " " &amp; AI48 &amp; " " &amp; AK48 &amp; " " &amp; AL48 &amp; " " &amp; AM48</f>
        <v xml:space="preserve"> NOM45        </v>
      </c>
      <c r="C48" s="125">
        <f>[1]SAISIE!SU51+[1]SAISIE!SU251+[1]SAISIE!SU451+[1]SAISIE!SU651+[1]SAISIE!SU851+[1]SAISIE!SU1051</f>
        <v>14</v>
      </c>
      <c r="D48" s="125">
        <f>[1]SAISIE!TC51+[1]SAISIE!TC251+[1]SAISIE!TC451+[1]SAISIE!TC651+[1]SAISIE!TC851+[1]SAISIE!TC1051</f>
        <v>0</v>
      </c>
      <c r="E48" s="125">
        <f>[1]SAISIE!TK51+[1]SAISIE!TK251+[1]SAISIE!TK451+[1]SAISIE!TK651+[1]SAISIE!TK851+[1]SAISIE!TK1051</f>
        <v>0</v>
      </c>
      <c r="F48" s="126"/>
      <c r="G48" s="127"/>
      <c r="H48" s="126"/>
      <c r="I48" s="126"/>
      <c r="J48" s="127"/>
      <c r="K48" s="128"/>
      <c r="L48" s="128"/>
      <c r="M48" s="129">
        <f>C48*$C$3-(IF(MID(A48,1,3)="sal",(-C48*'Fiche d''informations'!$F$15)+(C48*$C$3),0)+(IF(MID(A48,1,3)="inv",(-C48*$H$3)+(C48*$C$3),0)))</f>
        <v>100.52</v>
      </c>
      <c r="N48" s="129">
        <f t="shared" si="4"/>
        <v>0</v>
      </c>
      <c r="O48" s="129">
        <f t="shared" si="5"/>
        <v>0</v>
      </c>
      <c r="P48" s="129">
        <f t="shared" si="6"/>
        <v>0</v>
      </c>
      <c r="Q48" s="129">
        <f t="shared" si="7"/>
        <v>0</v>
      </c>
      <c r="R48" s="129">
        <f t="shared" si="11"/>
        <v>0</v>
      </c>
      <c r="S48" s="129">
        <f t="shared" si="12"/>
        <v>0</v>
      </c>
      <c r="T48" s="129">
        <f t="shared" si="8"/>
        <v>0</v>
      </c>
      <c r="U48" s="129">
        <f t="shared" si="9"/>
        <v>0</v>
      </c>
      <c r="V48" s="129">
        <f t="shared" si="10"/>
        <v>0</v>
      </c>
      <c r="W48" s="129"/>
      <c r="X48" s="130"/>
      <c r="Y48" s="131">
        <f t="shared" si="13"/>
        <v>100.52</v>
      </c>
      <c r="Z48" s="132"/>
      <c r="AA48" s="132"/>
      <c r="AB48" s="132"/>
      <c r="AC48" s="132"/>
      <c r="AD48" s="131">
        <f t="shared" si="1"/>
        <v>100.52</v>
      </c>
      <c r="AE48" s="131"/>
      <c r="AF48" s="133"/>
      <c r="AG48" s="119"/>
      <c r="AH48" s="120" t="str">
        <f t="shared" si="2"/>
        <v xml:space="preserve"> </v>
      </c>
      <c r="AI48" s="121" t="str">
        <f t="shared" si="3"/>
        <v xml:space="preserve"> </v>
      </c>
      <c r="AJ48" s="122" t="str">
        <f>IF('Fiche d''informations'!H69&gt;0,'Fiche d''informations'!H69,"")</f>
        <v/>
      </c>
      <c r="AK48" s="122" t="str">
        <f>IF('Fiche d''informations'!I69&gt;0,'Fiche d''informations'!I69,"")</f>
        <v/>
      </c>
      <c r="AL48" s="122" t="str">
        <f>IF('Fiche d''informations'!J69&gt;0,'Fiche d''informations'!J69,"")</f>
        <v/>
      </c>
      <c r="AM48" s="122" t="str">
        <f>IF('Fiche d''informations'!K69&gt;0,'Fiche d''informations'!K69,"")</f>
        <v/>
      </c>
    </row>
    <row r="49" spans="1:39" ht="17.25" customHeight="1" x14ac:dyDescent="0.2">
      <c r="A49" s="108">
        <f>'Fiche d''informations'!B70</f>
        <v>47</v>
      </c>
      <c r="B49" s="109" t="str">
        <f>'Fiche d''informations'!E70 &amp;" " &amp;'Fiche d''informations'!F70 &amp; " " &amp; AH49 &amp; " " &amp; AJ49 &amp; " " &amp; AI49 &amp; " " &amp; AK49 &amp; " " &amp; AL49 &amp; " " &amp; AM49</f>
        <v xml:space="preserve">Mme NOM46        </v>
      </c>
      <c r="C49" s="110">
        <f>[1]SAISIE!SU52+[1]SAISIE!SU252+[1]SAISIE!SU452+[1]SAISIE!SU652+[1]SAISIE!SU852+[1]SAISIE!SU1052</f>
        <v>18</v>
      </c>
      <c r="D49" s="110">
        <f>[1]SAISIE!TC52+[1]SAISIE!TC252+[1]SAISIE!TC452+[1]SAISIE!TC652+[1]SAISIE!TC852+[1]SAISIE!TC1052</f>
        <v>0</v>
      </c>
      <c r="E49" s="110">
        <f>[1]SAISIE!TK52+[1]SAISIE!TK252+[1]SAISIE!TK452+[1]SAISIE!TK652+[1]SAISIE!TK852+[1]SAISIE!TK1052</f>
        <v>0</v>
      </c>
      <c r="F49" s="111"/>
      <c r="G49" s="112"/>
      <c r="H49" s="111"/>
      <c r="I49" s="111"/>
      <c r="J49" s="112"/>
      <c r="K49" s="113">
        <v>-1.78</v>
      </c>
      <c r="L49" s="113"/>
      <c r="M49" s="114">
        <f>C49*$C$3-(IF(MID(A49,1,3)="sal",(-C49*'Fiche d''informations'!$F$15)+(C49*$C$3),0)+(IF(MID(A49,1,3)="inv",(-C49*$H$3)+(C49*$C$3),0)))</f>
        <v>129.24</v>
      </c>
      <c r="N49" s="114">
        <f t="shared" si="4"/>
        <v>0</v>
      </c>
      <c r="O49" s="114">
        <f t="shared" si="5"/>
        <v>0</v>
      </c>
      <c r="P49" s="114">
        <f t="shared" si="6"/>
        <v>0</v>
      </c>
      <c r="Q49" s="114">
        <f t="shared" si="7"/>
        <v>0</v>
      </c>
      <c r="R49" s="114">
        <f t="shared" si="11"/>
        <v>0</v>
      </c>
      <c r="S49" s="114">
        <f t="shared" si="12"/>
        <v>0</v>
      </c>
      <c r="T49" s="114">
        <f t="shared" si="8"/>
        <v>0</v>
      </c>
      <c r="U49" s="114">
        <f t="shared" si="9"/>
        <v>-32.04</v>
      </c>
      <c r="V49" s="114">
        <f t="shared" si="10"/>
        <v>0</v>
      </c>
      <c r="W49" s="114"/>
      <c r="X49" s="115"/>
      <c r="Y49" s="116">
        <f t="shared" si="13"/>
        <v>97.200000000000017</v>
      </c>
      <c r="Z49" s="117"/>
      <c r="AA49" s="117"/>
      <c r="AB49" s="117"/>
      <c r="AC49" s="117"/>
      <c r="AD49" s="116">
        <f t="shared" si="1"/>
        <v>97.200000000000017</v>
      </c>
      <c r="AE49" s="116"/>
      <c r="AF49" s="118"/>
      <c r="AG49" s="119"/>
      <c r="AH49" s="120" t="str">
        <f t="shared" si="2"/>
        <v xml:space="preserve"> </v>
      </c>
      <c r="AI49" s="121" t="str">
        <f t="shared" si="3"/>
        <v xml:space="preserve"> </v>
      </c>
      <c r="AJ49" s="122" t="str">
        <f>IF('Fiche d''informations'!H70&gt;0,'Fiche d''informations'!H70,"")</f>
        <v/>
      </c>
      <c r="AK49" s="122" t="str">
        <f>IF('Fiche d''informations'!I70&gt;0,'Fiche d''informations'!I70,"")</f>
        <v/>
      </c>
      <c r="AL49" s="122" t="str">
        <f>IF('Fiche d''informations'!J70&gt;0,'Fiche d''informations'!J70,"")</f>
        <v/>
      </c>
      <c r="AM49" s="122" t="str">
        <f>IF('Fiche d''informations'!K70&gt;0,'Fiche d''informations'!K70,"")</f>
        <v/>
      </c>
    </row>
    <row r="50" spans="1:39" ht="17.25" customHeight="1" x14ac:dyDescent="0.2">
      <c r="A50" s="123">
        <f>'Fiche d''informations'!B71</f>
        <v>48</v>
      </c>
      <c r="B50" s="124" t="str">
        <f>'Fiche d''informations'!E71 &amp;" " &amp;'Fiche d''informations'!F71 &amp; " " &amp; AH50 &amp; " " &amp; AJ50 &amp; " " &amp; AI50 &amp; " " &amp; AK50 &amp; " " &amp; AL50 &amp; " " &amp; AM50</f>
        <v xml:space="preserve">Mme NOM47        </v>
      </c>
      <c r="C50" s="125">
        <f>[1]SAISIE!SU53+[1]SAISIE!SU253+[1]SAISIE!SU453+[1]SAISIE!SU653+[1]SAISIE!SU853+[1]SAISIE!SU1053</f>
        <v>4</v>
      </c>
      <c r="D50" s="125">
        <f>[1]SAISIE!TC53+[1]SAISIE!TC253+[1]SAISIE!TC453+[1]SAISIE!TC653+[1]SAISIE!TC853+[1]SAISIE!TC1053</f>
        <v>0</v>
      </c>
      <c r="E50" s="125">
        <f>[1]SAISIE!TK53+[1]SAISIE!TK253+[1]SAISIE!TK453+[1]SAISIE!TK653+[1]SAISIE!TK853+[1]SAISIE!TK1053</f>
        <v>0</v>
      </c>
      <c r="F50" s="126"/>
      <c r="G50" s="127"/>
      <c r="H50" s="126"/>
      <c r="I50" s="126"/>
      <c r="J50" s="127"/>
      <c r="K50" s="128"/>
      <c r="L50" s="128"/>
      <c r="M50" s="129">
        <f>C50*$C$3-(IF(MID(A50,1,3)="sal",(-C50*'Fiche d''informations'!$F$15)+(C50*$C$3),0)+(IF(MID(A50,1,3)="inv",(-C50*$H$3)+(C50*$C$3),0)))</f>
        <v>28.72</v>
      </c>
      <c r="N50" s="129">
        <f t="shared" si="4"/>
        <v>0</v>
      </c>
      <c r="O50" s="129">
        <f t="shared" si="5"/>
        <v>0</v>
      </c>
      <c r="P50" s="129">
        <f t="shared" si="6"/>
        <v>0</v>
      </c>
      <c r="Q50" s="129">
        <f t="shared" si="7"/>
        <v>0</v>
      </c>
      <c r="R50" s="129">
        <f t="shared" si="11"/>
        <v>0</v>
      </c>
      <c r="S50" s="129">
        <f t="shared" si="12"/>
        <v>0</v>
      </c>
      <c r="T50" s="129">
        <f t="shared" si="8"/>
        <v>0</v>
      </c>
      <c r="U50" s="129">
        <f t="shared" si="9"/>
        <v>0</v>
      </c>
      <c r="V50" s="129">
        <f t="shared" si="10"/>
        <v>0</v>
      </c>
      <c r="W50" s="129"/>
      <c r="X50" s="130"/>
      <c r="Y50" s="131">
        <f t="shared" si="13"/>
        <v>28.72</v>
      </c>
      <c r="Z50" s="132"/>
      <c r="AA50" s="132"/>
      <c r="AB50" s="132"/>
      <c r="AC50" s="132"/>
      <c r="AD50" s="131">
        <f t="shared" si="1"/>
        <v>28.72</v>
      </c>
      <c r="AE50" s="131"/>
      <c r="AF50" s="133"/>
      <c r="AG50" s="119"/>
      <c r="AH50" s="120" t="str">
        <f t="shared" si="2"/>
        <v xml:space="preserve"> </v>
      </c>
      <c r="AI50" s="121" t="str">
        <f t="shared" si="3"/>
        <v xml:space="preserve"> </v>
      </c>
      <c r="AJ50" s="122" t="str">
        <f>IF('Fiche d''informations'!H71&gt;0,'Fiche d''informations'!H71,"")</f>
        <v/>
      </c>
      <c r="AK50" s="122" t="str">
        <f>IF('Fiche d''informations'!I71&gt;0,'Fiche d''informations'!I71,"")</f>
        <v/>
      </c>
      <c r="AL50" s="122" t="str">
        <f>IF('Fiche d''informations'!J71&gt;0,'Fiche d''informations'!J71,"")</f>
        <v/>
      </c>
      <c r="AM50" s="122" t="str">
        <f>IF('Fiche d''informations'!K71&gt;0,'Fiche d''informations'!K71,"")</f>
        <v/>
      </c>
    </row>
    <row r="51" spans="1:39" ht="17.25" customHeight="1" x14ac:dyDescent="0.2">
      <c r="A51" s="108">
        <f>'Fiche d''informations'!B72</f>
        <v>49</v>
      </c>
      <c r="B51" s="109" t="str">
        <f>'Fiche d''informations'!E72 &amp;" " &amp;'Fiche d''informations'!F72 &amp; " " &amp; AH51 &amp; " " &amp; AJ51 &amp; " " &amp; AI51 &amp; " " &amp; AK51 &amp; " " &amp; AL51 &amp; " " &amp; AM51</f>
        <v xml:space="preserve">Mme NOM48        </v>
      </c>
      <c r="C51" s="110">
        <f>[1]SAISIE!SU54+[1]SAISIE!SU254+[1]SAISIE!SU454+[1]SAISIE!SU654+[1]SAISIE!SU854+[1]SAISIE!SU1054</f>
        <v>11</v>
      </c>
      <c r="D51" s="110">
        <f>[1]SAISIE!TC54+[1]SAISIE!TC254+[1]SAISIE!TC454+[1]SAISIE!TC654+[1]SAISIE!TC854+[1]SAISIE!TC1054</f>
        <v>12</v>
      </c>
      <c r="E51" s="110">
        <f>[1]SAISIE!TK54+[1]SAISIE!TK254+[1]SAISIE!TK454+[1]SAISIE!TK654+[1]SAISIE!TK854+[1]SAISIE!TK1054</f>
        <v>0</v>
      </c>
      <c r="F51" s="111"/>
      <c r="G51" s="112"/>
      <c r="H51" s="111"/>
      <c r="I51" s="111"/>
      <c r="J51" s="112"/>
      <c r="K51" s="113">
        <v>-2.33</v>
      </c>
      <c r="L51" s="113"/>
      <c r="M51" s="114">
        <f>C51*$C$3-(IF(MID(A51,1,3)="sal",(-C51*'Fiche d''informations'!$F$15)+(C51*$C$3),0)+(IF(MID(A51,1,3)="inv",(-C51*$H$3)+(C51*$C$3),0)))</f>
        <v>78.97999999999999</v>
      </c>
      <c r="N51" s="114">
        <f t="shared" si="4"/>
        <v>26.759999999999998</v>
      </c>
      <c r="O51" s="114">
        <f t="shared" si="5"/>
        <v>0</v>
      </c>
      <c r="P51" s="114">
        <f t="shared" si="6"/>
        <v>0</v>
      </c>
      <c r="Q51" s="114">
        <f t="shared" si="7"/>
        <v>0</v>
      </c>
      <c r="R51" s="114">
        <f t="shared" si="11"/>
        <v>0</v>
      </c>
      <c r="S51" s="114">
        <f t="shared" si="12"/>
        <v>0</v>
      </c>
      <c r="T51" s="114">
        <f t="shared" si="8"/>
        <v>0</v>
      </c>
      <c r="U51" s="114">
        <f t="shared" si="9"/>
        <v>-25.630000000000003</v>
      </c>
      <c r="V51" s="114">
        <f t="shared" si="10"/>
        <v>0</v>
      </c>
      <c r="W51" s="114"/>
      <c r="X51" s="115"/>
      <c r="Y51" s="116">
        <f t="shared" si="13"/>
        <v>80.109999999999985</v>
      </c>
      <c r="Z51" s="117"/>
      <c r="AA51" s="117"/>
      <c r="AB51" s="117"/>
      <c r="AC51" s="117"/>
      <c r="AD51" s="116">
        <f t="shared" si="1"/>
        <v>80.109999999999985</v>
      </c>
      <c r="AE51" s="116"/>
      <c r="AF51" s="118"/>
      <c r="AG51" s="119"/>
      <c r="AH51" s="120" t="str">
        <f t="shared" si="2"/>
        <v xml:space="preserve"> </v>
      </c>
      <c r="AI51" s="121" t="str">
        <f t="shared" si="3"/>
        <v xml:space="preserve"> </v>
      </c>
      <c r="AJ51" s="122" t="str">
        <f>IF('Fiche d''informations'!H72&gt;0,'Fiche d''informations'!H72,"")</f>
        <v/>
      </c>
      <c r="AK51" s="122" t="str">
        <f>IF('Fiche d''informations'!I72&gt;0,'Fiche d''informations'!I72,"")</f>
        <v/>
      </c>
      <c r="AL51" s="122" t="str">
        <f>IF('Fiche d''informations'!J72&gt;0,'Fiche d''informations'!J72,"")</f>
        <v/>
      </c>
      <c r="AM51" s="122" t="str">
        <f>IF('Fiche d''informations'!K72&gt;0,'Fiche d''informations'!K72,"")</f>
        <v/>
      </c>
    </row>
    <row r="52" spans="1:39" ht="17.25" hidden="1" customHeight="1" x14ac:dyDescent="0.2">
      <c r="A52" s="123">
        <f>'Fiche d''informations'!B73</f>
        <v>50</v>
      </c>
      <c r="B52" s="124" t="str">
        <f>'Fiche d''informations'!E73 &amp;" " &amp;'Fiche d''informations'!F73 &amp; " " &amp; AH52 &amp; " " &amp; AJ52 &amp; " " &amp; AI52 &amp; " " &amp; AK52 &amp; " " &amp; AL52 &amp; " " &amp; AM52</f>
        <v xml:space="preserve">Mme NOM49        </v>
      </c>
      <c r="C52" s="125">
        <f>[1]SAISIE!SU55+[1]SAISIE!SU255+[1]SAISIE!SU455+[1]SAISIE!SU655+[1]SAISIE!SU855+[1]SAISIE!SU1055</f>
        <v>0</v>
      </c>
      <c r="D52" s="125">
        <f>[1]SAISIE!TC55+[1]SAISIE!TC255+[1]SAISIE!TC455+[1]SAISIE!TC655+[1]SAISIE!TC855+[1]SAISIE!TC1055</f>
        <v>0</v>
      </c>
      <c r="E52" s="125">
        <f>[1]SAISIE!TK55+[1]SAISIE!TK255+[1]SAISIE!TK455+[1]SAISIE!TK655+[1]SAISIE!TK855+[1]SAISIE!TK1055</f>
        <v>0</v>
      </c>
      <c r="F52" s="126"/>
      <c r="G52" s="127"/>
      <c r="H52" s="126"/>
      <c r="I52" s="126"/>
      <c r="J52" s="127"/>
      <c r="K52" s="128"/>
      <c r="L52" s="128"/>
      <c r="M52" s="129">
        <f>C52*$C$3-(IF(MID(A52,1,3)="sal",(-C52*'Fiche d''informations'!$F$15)+(C52*$C$3),0)+(IF(MID(A52,1,3)="inv",(-C52*$H$3)+(C52*$C$3),0)))</f>
        <v>0</v>
      </c>
      <c r="N52" s="129">
        <f t="shared" si="4"/>
        <v>0</v>
      </c>
      <c r="O52" s="129">
        <f t="shared" si="5"/>
        <v>0</v>
      </c>
      <c r="P52" s="129">
        <f t="shared" si="6"/>
        <v>0</v>
      </c>
      <c r="Q52" s="129">
        <f t="shared" si="7"/>
        <v>0</v>
      </c>
      <c r="R52" s="129">
        <f t="shared" si="11"/>
        <v>0</v>
      </c>
      <c r="S52" s="129">
        <f t="shared" si="12"/>
        <v>0</v>
      </c>
      <c r="T52" s="129">
        <f t="shared" si="8"/>
        <v>0</v>
      </c>
      <c r="U52" s="129">
        <f t="shared" si="9"/>
        <v>0</v>
      </c>
      <c r="V52" s="129">
        <f t="shared" si="10"/>
        <v>0</v>
      </c>
      <c r="W52" s="129"/>
      <c r="X52" s="130"/>
      <c r="Y52" s="131">
        <f t="shared" si="13"/>
        <v>0</v>
      </c>
      <c r="Z52" s="132"/>
      <c r="AA52" s="132"/>
      <c r="AB52" s="132"/>
      <c r="AC52" s="132"/>
      <c r="AD52" s="131">
        <f t="shared" si="1"/>
        <v>0</v>
      </c>
      <c r="AE52" s="131"/>
      <c r="AF52" s="133"/>
      <c r="AG52" s="105"/>
      <c r="AH52" s="106" t="str">
        <f t="shared" si="2"/>
        <v xml:space="preserve"> </v>
      </c>
      <c r="AI52" s="106" t="str">
        <f t="shared" si="3"/>
        <v xml:space="preserve"> </v>
      </c>
      <c r="AJ52" s="107" t="str">
        <f>IF('Fiche d''informations'!H73&gt;0,'Fiche d''informations'!H73,"")</f>
        <v/>
      </c>
      <c r="AK52" s="107" t="str">
        <f>IF('Fiche d''informations'!I73&gt;0,'Fiche d''informations'!I73,"")</f>
        <v/>
      </c>
      <c r="AL52" s="107" t="str">
        <f>IF('Fiche d''informations'!J73&gt;0,'Fiche d''informations'!J73,"")</f>
        <v/>
      </c>
      <c r="AM52" s="107" t="str">
        <f>IF('Fiche d''informations'!K73&gt;0,'Fiche d''informations'!K73,"")</f>
        <v/>
      </c>
    </row>
    <row r="53" spans="1:39" ht="17.25" hidden="1" customHeight="1" x14ac:dyDescent="0.2">
      <c r="A53" s="108">
        <f>'Fiche d''informations'!B74</f>
        <v>51</v>
      </c>
      <c r="B53" s="109" t="str">
        <f>'Fiche d''informations'!E74 &amp;" " &amp;'Fiche d''informations'!F74 &amp; " " &amp; AH53 &amp; " " &amp; AJ53 &amp; " " &amp; AI53 &amp; " " &amp; AK53 &amp; " " &amp; AL53 &amp; " " &amp; AM53</f>
        <v xml:space="preserve">Mme NOM50        </v>
      </c>
      <c r="C53" s="110">
        <f>[1]SAISIE!SU56+[1]SAISIE!SU256+[1]SAISIE!SU456+[1]SAISIE!SU656+[1]SAISIE!SU856+[1]SAISIE!SU1056</f>
        <v>0</v>
      </c>
      <c r="D53" s="110">
        <f>[1]SAISIE!TC56+[1]SAISIE!TC256+[1]SAISIE!TC456+[1]SAISIE!TC656+[1]SAISIE!TC856+[1]SAISIE!TC1056</f>
        <v>0</v>
      </c>
      <c r="E53" s="110">
        <f>[1]SAISIE!TK56+[1]SAISIE!TK256+[1]SAISIE!TK456+[1]SAISIE!TK656+[1]SAISIE!TK856+[1]SAISIE!TK1056</f>
        <v>0</v>
      </c>
      <c r="F53" s="111"/>
      <c r="G53" s="112"/>
      <c r="H53" s="111"/>
      <c r="I53" s="111"/>
      <c r="J53" s="112"/>
      <c r="K53" s="113">
        <v>-2.1800000000000002</v>
      </c>
      <c r="L53" s="113"/>
      <c r="M53" s="114">
        <f>C53*$C$3-(IF(MID(A53,1,3)="sal",(-C53*'Fiche d''informations'!$F$15)+(C53*$C$3),0)+(IF(MID(A53,1,3)="inv",(-C53*$H$3)+(C53*$C$3),0)))</f>
        <v>0</v>
      </c>
      <c r="N53" s="114">
        <f t="shared" si="4"/>
        <v>0</v>
      </c>
      <c r="O53" s="114">
        <f t="shared" si="5"/>
        <v>0</v>
      </c>
      <c r="P53" s="114">
        <f t="shared" si="6"/>
        <v>0</v>
      </c>
      <c r="Q53" s="114">
        <f t="shared" si="7"/>
        <v>0</v>
      </c>
      <c r="R53" s="114">
        <f t="shared" si="11"/>
        <v>0</v>
      </c>
      <c r="S53" s="114">
        <f t="shared" si="12"/>
        <v>0</v>
      </c>
      <c r="T53" s="114">
        <f t="shared" si="8"/>
        <v>0</v>
      </c>
      <c r="U53" s="114">
        <f t="shared" si="9"/>
        <v>0</v>
      </c>
      <c r="V53" s="114">
        <f t="shared" si="10"/>
        <v>0</v>
      </c>
      <c r="W53" s="114"/>
      <c r="X53" s="115"/>
      <c r="Y53" s="116">
        <f t="shared" si="13"/>
        <v>0</v>
      </c>
      <c r="Z53" s="117"/>
      <c r="AA53" s="117"/>
      <c r="AB53" s="117"/>
      <c r="AC53" s="117"/>
      <c r="AD53" s="116">
        <f t="shared" si="1"/>
        <v>0</v>
      </c>
      <c r="AE53" s="116"/>
      <c r="AF53" s="118"/>
      <c r="AG53" s="135"/>
      <c r="AH53" s="136" t="str">
        <f t="shared" si="2"/>
        <v xml:space="preserve"> </v>
      </c>
      <c r="AI53" s="136" t="str">
        <f t="shared" si="3"/>
        <v xml:space="preserve"> </v>
      </c>
      <c r="AJ53" s="137" t="str">
        <f>IF('Fiche d''informations'!H74&gt;0,'Fiche d''informations'!H74,"")</f>
        <v/>
      </c>
      <c r="AK53" s="137" t="str">
        <f>IF('Fiche d''informations'!I74&gt;0,'Fiche d''informations'!I74,"")</f>
        <v/>
      </c>
      <c r="AL53" s="137" t="str">
        <f>IF('Fiche d''informations'!J74&gt;0,'Fiche d''informations'!J74,"")</f>
        <v/>
      </c>
      <c r="AM53" s="137" t="str">
        <f>IF('Fiche d''informations'!K74&gt;0,'Fiche d''informations'!K74,"")</f>
        <v/>
      </c>
    </row>
    <row r="54" spans="1:39" ht="17.25" hidden="1" customHeight="1" x14ac:dyDescent="0.2">
      <c r="A54" s="123">
        <f>'Fiche d''informations'!B75</f>
        <v>52</v>
      </c>
      <c r="B54" s="124" t="str">
        <f>'Fiche d''informations'!E75 &amp;" " &amp;'Fiche d''informations'!F75 &amp; " " &amp; AH54 &amp; " " &amp; AJ54 &amp; " " &amp; AI54 &amp; " " &amp; AK54 &amp; " " &amp; AL54 &amp; " " &amp; AM54</f>
        <v xml:space="preserve">Mme NOM51        </v>
      </c>
      <c r="C54" s="125">
        <f>[1]SAISIE!SU57+[1]SAISIE!SU257+[1]SAISIE!SU457+[1]SAISIE!SU657+[1]SAISIE!SU857+[1]SAISIE!SU1057</f>
        <v>0</v>
      </c>
      <c r="D54" s="125">
        <f>[1]SAISIE!TC57+[1]SAISIE!TC257+[1]SAISIE!TC457+[1]SAISIE!TC657+[1]SAISIE!TC857+[1]SAISIE!TC1057</f>
        <v>0</v>
      </c>
      <c r="E54" s="125">
        <f>[1]SAISIE!TK57+[1]SAISIE!TK257+[1]SAISIE!TK457+[1]SAISIE!TK657+[1]SAISIE!TK857+[1]SAISIE!TK1057</f>
        <v>0</v>
      </c>
      <c r="F54" s="126"/>
      <c r="G54" s="127"/>
      <c r="H54" s="126"/>
      <c r="I54" s="126"/>
      <c r="J54" s="127"/>
      <c r="K54" s="128"/>
      <c r="L54" s="128"/>
      <c r="M54" s="129">
        <f>C54*$C$3-(IF(MID(A54,1,3)="sal",(-C54*'Fiche d''informations'!$F$15)+(C54*$C$3),0)+(IF(MID(A54,1,3)="inv",(-C54*$H$3)+(C54*$C$3),0)))</f>
        <v>0</v>
      </c>
      <c r="N54" s="129">
        <f t="shared" si="4"/>
        <v>0</v>
      </c>
      <c r="O54" s="129">
        <f t="shared" si="5"/>
        <v>0</v>
      </c>
      <c r="P54" s="129">
        <f t="shared" si="6"/>
        <v>0</v>
      </c>
      <c r="Q54" s="129">
        <f t="shared" si="7"/>
        <v>0</v>
      </c>
      <c r="R54" s="129">
        <f t="shared" si="11"/>
        <v>0</v>
      </c>
      <c r="S54" s="129">
        <f t="shared" si="12"/>
        <v>0</v>
      </c>
      <c r="T54" s="129">
        <f t="shared" si="8"/>
        <v>0</v>
      </c>
      <c r="U54" s="129">
        <f t="shared" si="9"/>
        <v>0</v>
      </c>
      <c r="V54" s="129">
        <f t="shared" si="10"/>
        <v>0</v>
      </c>
      <c r="W54" s="129"/>
      <c r="X54" s="130"/>
      <c r="Y54" s="131">
        <f t="shared" si="13"/>
        <v>0</v>
      </c>
      <c r="Z54" s="132"/>
      <c r="AA54" s="132"/>
      <c r="AB54" s="132"/>
      <c r="AC54" s="132"/>
      <c r="AD54" s="131">
        <f t="shared" si="1"/>
        <v>0</v>
      </c>
      <c r="AE54" s="131"/>
      <c r="AF54" s="133"/>
      <c r="AG54" s="105"/>
      <c r="AH54" s="106" t="str">
        <f t="shared" si="2"/>
        <v xml:space="preserve"> </v>
      </c>
      <c r="AI54" s="106" t="str">
        <f t="shared" si="3"/>
        <v xml:space="preserve"> </v>
      </c>
      <c r="AJ54" s="107" t="str">
        <f>IF('Fiche d''informations'!H75&gt;0,'Fiche d''informations'!H75,"")</f>
        <v/>
      </c>
      <c r="AK54" s="107" t="str">
        <f>IF('Fiche d''informations'!I75&gt;0,'Fiche d''informations'!I75,"")</f>
        <v/>
      </c>
      <c r="AL54" s="107" t="str">
        <f>IF('Fiche d''informations'!J75&gt;0,'Fiche d''informations'!J75,"")</f>
        <v/>
      </c>
      <c r="AM54" s="107" t="str">
        <f>IF('Fiche d''informations'!K75&gt;0,'Fiche d''informations'!K75,"")</f>
        <v/>
      </c>
    </row>
    <row r="55" spans="1:39" ht="17.25" hidden="1" customHeight="1" x14ac:dyDescent="0.2">
      <c r="A55" s="108">
        <f>'Fiche d''informations'!B76</f>
        <v>53</v>
      </c>
      <c r="B55" s="109" t="str">
        <f>'Fiche d''informations'!E76 &amp;" " &amp;'Fiche d''informations'!F76 &amp; " " &amp; AH55 &amp; " " &amp; AJ55 &amp; " " &amp; AI55 &amp; " " &amp; AK55 &amp; " " &amp; AL55 &amp; " " &amp; AM55</f>
        <v xml:space="preserve">Mme NOM52        </v>
      </c>
      <c r="C55" s="110">
        <f>[1]SAISIE!SU58+[1]SAISIE!SU258+[1]SAISIE!SU458+[1]SAISIE!SU658+[1]SAISIE!SU858+[1]SAISIE!SU1058</f>
        <v>0</v>
      </c>
      <c r="D55" s="110">
        <f>[1]SAISIE!TC58+[1]SAISIE!TC258+[1]SAISIE!TC458+[1]SAISIE!TC658+[1]SAISIE!TC858+[1]SAISIE!TC1058</f>
        <v>0</v>
      </c>
      <c r="E55" s="110">
        <f>[1]SAISIE!TK58+[1]SAISIE!TK258+[1]SAISIE!TK458+[1]SAISIE!TK658+[1]SAISIE!TK858+[1]SAISIE!TK1058</f>
        <v>0</v>
      </c>
      <c r="F55" s="111"/>
      <c r="G55" s="112"/>
      <c r="H55" s="111"/>
      <c r="I55" s="111"/>
      <c r="J55" s="112"/>
      <c r="K55" s="113"/>
      <c r="L55" s="113"/>
      <c r="M55" s="114">
        <f>C55*$C$3-(IF(MID(A55,1,3)="sal",(-C55*'Fiche d''informations'!$F$15)+(C55*$C$3),0)+(IF(MID(A55,1,3)="inv",(-C55*$H$3)+(C55*$C$3),0)))</f>
        <v>0</v>
      </c>
      <c r="N55" s="114">
        <f t="shared" si="4"/>
        <v>0</v>
      </c>
      <c r="O55" s="114">
        <f t="shared" si="5"/>
        <v>0</v>
      </c>
      <c r="P55" s="114">
        <f t="shared" si="6"/>
        <v>0</v>
      </c>
      <c r="Q55" s="114">
        <f t="shared" si="7"/>
        <v>0</v>
      </c>
      <c r="R55" s="114">
        <f t="shared" si="11"/>
        <v>0</v>
      </c>
      <c r="S55" s="114">
        <f t="shared" si="12"/>
        <v>0</v>
      </c>
      <c r="T55" s="114">
        <f t="shared" si="8"/>
        <v>0</v>
      </c>
      <c r="U55" s="114">
        <f t="shared" si="9"/>
        <v>0</v>
      </c>
      <c r="V55" s="114">
        <f t="shared" si="10"/>
        <v>0</v>
      </c>
      <c r="W55" s="114"/>
      <c r="X55" s="115"/>
      <c r="Y55" s="116">
        <f t="shared" si="13"/>
        <v>0</v>
      </c>
      <c r="Z55" s="117"/>
      <c r="AA55" s="117"/>
      <c r="AB55" s="117"/>
      <c r="AC55" s="117"/>
      <c r="AD55" s="116">
        <f t="shared" si="1"/>
        <v>0</v>
      </c>
      <c r="AE55" s="116"/>
      <c r="AF55" s="118"/>
      <c r="AG55" s="135"/>
      <c r="AH55" s="136" t="str">
        <f t="shared" si="2"/>
        <v xml:space="preserve"> </v>
      </c>
      <c r="AI55" s="136" t="str">
        <f t="shared" si="3"/>
        <v xml:space="preserve"> </v>
      </c>
      <c r="AJ55" s="137" t="str">
        <f>IF('Fiche d''informations'!H76&gt;0,'Fiche d''informations'!H76,"")</f>
        <v/>
      </c>
      <c r="AK55" s="137" t="str">
        <f>IF('Fiche d''informations'!I76&gt;0,'Fiche d''informations'!I76,"")</f>
        <v/>
      </c>
      <c r="AL55" s="137" t="str">
        <f>IF('Fiche d''informations'!J76&gt;0,'Fiche d''informations'!J76,"")</f>
        <v/>
      </c>
      <c r="AM55" s="137" t="str">
        <f>IF('Fiche d''informations'!K76&gt;0,'Fiche d''informations'!K76,"")</f>
        <v/>
      </c>
    </row>
    <row r="56" spans="1:39" ht="17.25" customHeight="1" x14ac:dyDescent="0.2">
      <c r="A56" s="123">
        <f>'Fiche d''informations'!B77</f>
        <v>54</v>
      </c>
      <c r="B56" s="124" t="str">
        <f>'Fiche d''informations'!E77 &amp;" " &amp;'Fiche d''informations'!F77 &amp; " " &amp; AH56 &amp; " " &amp; AJ56 &amp; " " &amp; AI56 &amp; " " &amp; AK56 &amp; " " &amp; AL56 &amp; " " &amp; AM56</f>
        <v xml:space="preserve">Mme NOM53        </v>
      </c>
      <c r="C56" s="125">
        <f>[1]SAISIE!SU59+[1]SAISIE!SU259+[1]SAISIE!SU459+[1]SAISIE!SU659+[1]SAISIE!SU859+[1]SAISIE!SU1059</f>
        <v>19</v>
      </c>
      <c r="D56" s="125">
        <f>[1]SAISIE!TC59+[1]SAISIE!TC259+[1]SAISIE!TC459+[1]SAISIE!TC659+[1]SAISIE!TC859+[1]SAISIE!TC1059</f>
        <v>0</v>
      </c>
      <c r="E56" s="125">
        <f>[1]SAISIE!TK59+[1]SAISIE!TK259+[1]SAISIE!TK459+[1]SAISIE!TK659+[1]SAISIE!TK859+[1]SAISIE!TK1059</f>
        <v>0</v>
      </c>
      <c r="F56" s="126"/>
      <c r="G56" s="127"/>
      <c r="H56" s="126"/>
      <c r="I56" s="126"/>
      <c r="J56" s="127"/>
      <c r="K56" s="128">
        <v>-5.23</v>
      </c>
      <c r="L56" s="128"/>
      <c r="M56" s="129">
        <f>C56*$C$3-(IF(MID(A56,1,3)="sal",(-C56*'Fiche d''informations'!$F$15)+(C56*$C$3),0)+(IF(MID(A56,1,3)="inv",(-C56*$H$3)+(C56*$C$3),0)))</f>
        <v>136.41999999999999</v>
      </c>
      <c r="N56" s="129">
        <f t="shared" si="4"/>
        <v>0</v>
      </c>
      <c r="O56" s="129">
        <f t="shared" si="5"/>
        <v>0</v>
      </c>
      <c r="P56" s="129">
        <f t="shared" si="6"/>
        <v>0</v>
      </c>
      <c r="Q56" s="129">
        <f t="shared" si="7"/>
        <v>0</v>
      </c>
      <c r="R56" s="129">
        <f t="shared" si="11"/>
        <v>0</v>
      </c>
      <c r="S56" s="129">
        <f t="shared" si="12"/>
        <v>0</v>
      </c>
      <c r="T56" s="129">
        <f t="shared" si="8"/>
        <v>0</v>
      </c>
      <c r="U56" s="129">
        <f t="shared" si="9"/>
        <v>-99.37</v>
      </c>
      <c r="V56" s="129">
        <f t="shared" si="10"/>
        <v>0</v>
      </c>
      <c r="W56" s="129"/>
      <c r="X56" s="130"/>
      <c r="Y56" s="131">
        <f t="shared" si="13"/>
        <v>37.049999999999983</v>
      </c>
      <c r="Z56" s="132"/>
      <c r="AA56" s="132"/>
      <c r="AB56" s="132"/>
      <c r="AC56" s="132"/>
      <c r="AD56" s="131">
        <f t="shared" si="1"/>
        <v>37.049999999999983</v>
      </c>
      <c r="AE56" s="131"/>
      <c r="AF56" s="133"/>
      <c r="AG56" s="119"/>
      <c r="AH56" s="120" t="str">
        <f t="shared" si="2"/>
        <v xml:space="preserve"> </v>
      </c>
      <c r="AI56" s="121" t="str">
        <f t="shared" si="3"/>
        <v xml:space="preserve"> </v>
      </c>
      <c r="AJ56" s="122" t="str">
        <f>IF('Fiche d''informations'!H77&gt;0,'Fiche d''informations'!H77,"")</f>
        <v/>
      </c>
      <c r="AK56" s="122" t="str">
        <f>IF('Fiche d''informations'!I77&gt;0,'Fiche d''informations'!I77,"")</f>
        <v/>
      </c>
      <c r="AL56" s="122" t="str">
        <f>IF('Fiche d''informations'!J77&gt;0,'Fiche d''informations'!J77,"")</f>
        <v/>
      </c>
      <c r="AM56" s="122" t="str">
        <f>IF('Fiche d''informations'!K77&gt;0,'Fiche d''informations'!K77,"")</f>
        <v/>
      </c>
    </row>
    <row r="57" spans="1:39" ht="17.25" hidden="1" customHeight="1" x14ac:dyDescent="0.2">
      <c r="A57" s="108">
        <f>'Fiche d''informations'!B78</f>
        <v>55</v>
      </c>
      <c r="B57" s="109" t="str">
        <f>'Fiche d''informations'!E78 &amp;" " &amp;'Fiche d''informations'!F78 &amp; " " &amp; AH57 &amp; " " &amp; AJ57 &amp; " " &amp; AI57 &amp; " " &amp; AK57 &amp; " " &amp; AL57 &amp; " " &amp; AM57</f>
        <v xml:space="preserve">Mme NOM54        </v>
      </c>
      <c r="C57" s="110">
        <f>[1]SAISIE!SU60+[1]SAISIE!SU260+[1]SAISIE!SU460+[1]SAISIE!SU660+[1]SAISIE!SU860+[1]SAISIE!SU1060</f>
        <v>0</v>
      </c>
      <c r="D57" s="110">
        <f>[1]SAISIE!TC60+[1]SAISIE!TC260+[1]SAISIE!TC460+[1]SAISIE!TC660+[1]SAISIE!TC860+[1]SAISIE!TC1060</f>
        <v>0</v>
      </c>
      <c r="E57" s="110">
        <f>[1]SAISIE!TK60+[1]SAISIE!TK260+[1]SAISIE!TK460+[1]SAISIE!TK660+[1]SAISIE!TK860+[1]SAISIE!TK1060</f>
        <v>0</v>
      </c>
      <c r="F57" s="111"/>
      <c r="G57" s="112"/>
      <c r="H57" s="111"/>
      <c r="I57" s="111"/>
      <c r="J57" s="112"/>
      <c r="K57" s="113"/>
      <c r="L57" s="113"/>
      <c r="M57" s="114">
        <f>C57*$C$3-(IF(MID(A57,1,3)="sal",(-C57*'Fiche d''informations'!$F$15)+(C57*$C$3),0)+(IF(MID(A57,1,3)="inv",(-C57*$H$3)+(C57*$C$3),0)))</f>
        <v>0</v>
      </c>
      <c r="N57" s="114">
        <f t="shared" si="4"/>
        <v>0</v>
      </c>
      <c r="O57" s="114">
        <f t="shared" si="5"/>
        <v>0</v>
      </c>
      <c r="P57" s="114">
        <f t="shared" si="6"/>
        <v>0</v>
      </c>
      <c r="Q57" s="114">
        <f t="shared" si="7"/>
        <v>0</v>
      </c>
      <c r="R57" s="114">
        <f t="shared" si="11"/>
        <v>0</v>
      </c>
      <c r="S57" s="114">
        <f t="shared" si="12"/>
        <v>0</v>
      </c>
      <c r="T57" s="114">
        <f t="shared" si="8"/>
        <v>0</v>
      </c>
      <c r="U57" s="114">
        <f t="shared" si="9"/>
        <v>0</v>
      </c>
      <c r="V57" s="114">
        <f t="shared" si="10"/>
        <v>0</v>
      </c>
      <c r="W57" s="114"/>
      <c r="X57" s="115"/>
      <c r="Y57" s="116">
        <f t="shared" si="13"/>
        <v>0</v>
      </c>
      <c r="Z57" s="117"/>
      <c r="AA57" s="117"/>
      <c r="AB57" s="117"/>
      <c r="AC57" s="117"/>
      <c r="AD57" s="116">
        <f t="shared" si="1"/>
        <v>0</v>
      </c>
      <c r="AE57" s="116"/>
      <c r="AF57" s="118"/>
      <c r="AG57" s="135"/>
      <c r="AH57" s="136" t="str">
        <f t="shared" si="2"/>
        <v xml:space="preserve"> </v>
      </c>
      <c r="AI57" s="136" t="str">
        <f t="shared" si="3"/>
        <v xml:space="preserve"> </v>
      </c>
      <c r="AJ57" s="137" t="str">
        <f>IF('Fiche d''informations'!H78&gt;0,'Fiche d''informations'!H78,"")</f>
        <v/>
      </c>
      <c r="AK57" s="137" t="str">
        <f>IF('Fiche d''informations'!I78&gt;0,'Fiche d''informations'!I78,"")</f>
        <v/>
      </c>
      <c r="AL57" s="137" t="str">
        <f>IF('Fiche d''informations'!J78&gt;0,'Fiche d''informations'!J78,"")</f>
        <v/>
      </c>
      <c r="AM57" s="137" t="str">
        <f>IF('Fiche d''informations'!K78&gt;0,'Fiche d''informations'!K78,"")</f>
        <v/>
      </c>
    </row>
    <row r="58" spans="1:39" ht="17.25" hidden="1" customHeight="1" x14ac:dyDescent="0.2">
      <c r="A58" s="123">
        <f>'Fiche d''informations'!B79</f>
        <v>56</v>
      </c>
      <c r="B58" s="124" t="str">
        <f>'Fiche d''informations'!E79 &amp;" " &amp;'Fiche d''informations'!F79 &amp; " " &amp; AH58 &amp; " " &amp; AJ58 &amp; " " &amp; AI58 &amp; " " &amp; AK58 &amp; " " &amp; AL58 &amp; " " &amp; AM58</f>
        <v xml:space="preserve">Mr NOM55        </v>
      </c>
      <c r="C58" s="125">
        <f>[1]SAISIE!SU61+[1]SAISIE!SU261+[1]SAISIE!SU461+[1]SAISIE!SU661+[1]SAISIE!SU861+[1]SAISIE!SU1061</f>
        <v>0</v>
      </c>
      <c r="D58" s="125">
        <f>[1]SAISIE!TC61+[1]SAISIE!TC261+[1]SAISIE!TC461+[1]SAISIE!TC661+[1]SAISIE!TC861+[1]SAISIE!TC1061</f>
        <v>0</v>
      </c>
      <c r="E58" s="125">
        <f>[1]SAISIE!TK61+[1]SAISIE!TK261+[1]SAISIE!TK461+[1]SAISIE!TK661+[1]SAISIE!TK861+[1]SAISIE!TK1061</f>
        <v>0</v>
      </c>
      <c r="F58" s="126"/>
      <c r="G58" s="127"/>
      <c r="H58" s="126"/>
      <c r="I58" s="126"/>
      <c r="J58" s="127"/>
      <c r="K58" s="128"/>
      <c r="L58" s="128"/>
      <c r="M58" s="129">
        <f>C58*$C$3-(IF(MID(A58,1,3)="sal",(-C58*'Fiche d''informations'!$F$15)+(C58*$C$3),0)+(IF(MID(A58,1,3)="inv",(-C58*$H$3)+(C58*$C$3),0)))</f>
        <v>0</v>
      </c>
      <c r="N58" s="129">
        <f t="shared" si="4"/>
        <v>0</v>
      </c>
      <c r="O58" s="129">
        <f t="shared" si="5"/>
        <v>0</v>
      </c>
      <c r="P58" s="129">
        <f t="shared" si="6"/>
        <v>0</v>
      </c>
      <c r="Q58" s="129">
        <f t="shared" si="7"/>
        <v>0</v>
      </c>
      <c r="R58" s="129">
        <f t="shared" si="11"/>
        <v>0</v>
      </c>
      <c r="S58" s="129">
        <f t="shared" si="12"/>
        <v>0</v>
      </c>
      <c r="T58" s="129">
        <f t="shared" si="8"/>
        <v>0</v>
      </c>
      <c r="U58" s="129">
        <f t="shared" si="9"/>
        <v>0</v>
      </c>
      <c r="V58" s="129">
        <f t="shared" si="10"/>
        <v>0</v>
      </c>
      <c r="W58" s="129"/>
      <c r="X58" s="130"/>
      <c r="Y58" s="131">
        <f t="shared" si="13"/>
        <v>0</v>
      </c>
      <c r="Z58" s="132"/>
      <c r="AA58" s="132"/>
      <c r="AB58" s="132"/>
      <c r="AC58" s="132"/>
      <c r="AD58" s="131">
        <f t="shared" si="1"/>
        <v>0</v>
      </c>
      <c r="AE58" s="131"/>
      <c r="AF58" s="133"/>
      <c r="AG58" s="105"/>
      <c r="AH58" s="106" t="str">
        <f t="shared" si="2"/>
        <v xml:space="preserve"> </v>
      </c>
      <c r="AI58" s="106" t="str">
        <f t="shared" si="3"/>
        <v xml:space="preserve"> </v>
      </c>
      <c r="AJ58" s="107" t="str">
        <f>IF('Fiche d''informations'!H79&gt;0,'Fiche d''informations'!H79,"")</f>
        <v/>
      </c>
      <c r="AK58" s="107" t="str">
        <f>IF('Fiche d''informations'!I79&gt;0,'Fiche d''informations'!I79,"")</f>
        <v/>
      </c>
      <c r="AL58" s="107" t="str">
        <f>IF('Fiche d''informations'!J79&gt;0,'Fiche d''informations'!J79,"")</f>
        <v/>
      </c>
      <c r="AM58" s="107" t="str">
        <f>IF('Fiche d''informations'!K79&gt;0,'Fiche d''informations'!K79,"")</f>
        <v/>
      </c>
    </row>
    <row r="59" spans="1:39" ht="17.25" customHeight="1" x14ac:dyDescent="0.2">
      <c r="A59" s="108">
        <f>'Fiche d''informations'!B80</f>
        <v>57</v>
      </c>
      <c r="B59" s="109" t="str">
        <f>'Fiche d''informations'!E80 &amp;" " &amp;'Fiche d''informations'!F80 &amp; " " &amp; AH59 &amp; " " &amp; AJ59 &amp; " " &amp; AI59 &amp; " " &amp; AK59 &amp; " " &amp; AL59 &amp; " " &amp; AM59</f>
        <v xml:space="preserve">Mme NOM56        </v>
      </c>
      <c r="C59" s="110">
        <f>[1]SAISIE!SU62+[1]SAISIE!SU262+[1]SAISIE!SU462+[1]SAISIE!SU662+[1]SAISIE!SU862+[1]SAISIE!SU1062</f>
        <v>18</v>
      </c>
      <c r="D59" s="110">
        <f>[1]SAISIE!TC62+[1]SAISIE!TC262+[1]SAISIE!TC462+[1]SAISIE!TC662+[1]SAISIE!TC862+[1]SAISIE!TC1062</f>
        <v>0</v>
      </c>
      <c r="E59" s="110">
        <f>[1]SAISIE!TK62+[1]SAISIE!TK262+[1]SAISIE!TK462+[1]SAISIE!TK662+[1]SAISIE!TK862+[1]SAISIE!TK1062</f>
        <v>0</v>
      </c>
      <c r="F59" s="111"/>
      <c r="G59" s="112"/>
      <c r="H59" s="111"/>
      <c r="I59" s="111"/>
      <c r="J59" s="112"/>
      <c r="K59" s="113"/>
      <c r="L59" s="113"/>
      <c r="M59" s="114">
        <f>C59*$C$3-(IF(MID(A59,1,3)="sal",(-C59*'Fiche d''informations'!$F$15)+(C59*$C$3),0)+(IF(MID(A59,1,3)="inv",(-C59*$H$3)+(C59*$C$3),0)))</f>
        <v>129.24</v>
      </c>
      <c r="N59" s="114">
        <f t="shared" si="4"/>
        <v>0</v>
      </c>
      <c r="O59" s="114">
        <f t="shared" si="5"/>
        <v>0</v>
      </c>
      <c r="P59" s="114">
        <f t="shared" si="6"/>
        <v>0</v>
      </c>
      <c r="Q59" s="114">
        <f t="shared" si="7"/>
        <v>0</v>
      </c>
      <c r="R59" s="114">
        <f t="shared" si="11"/>
        <v>0</v>
      </c>
      <c r="S59" s="114">
        <f t="shared" si="12"/>
        <v>0</v>
      </c>
      <c r="T59" s="114">
        <f t="shared" si="8"/>
        <v>0</v>
      </c>
      <c r="U59" s="114">
        <f t="shared" si="9"/>
        <v>0</v>
      </c>
      <c r="V59" s="114">
        <f t="shared" si="10"/>
        <v>0</v>
      </c>
      <c r="W59" s="114"/>
      <c r="X59" s="115"/>
      <c r="Y59" s="116">
        <f t="shared" si="13"/>
        <v>129.24</v>
      </c>
      <c r="Z59" s="117"/>
      <c r="AA59" s="117"/>
      <c r="AB59" s="117"/>
      <c r="AC59" s="117"/>
      <c r="AD59" s="116">
        <f t="shared" si="1"/>
        <v>129.24</v>
      </c>
      <c r="AE59" s="116"/>
      <c r="AF59" s="118"/>
      <c r="AG59" s="119"/>
      <c r="AH59" s="120" t="str">
        <f t="shared" si="2"/>
        <v xml:space="preserve"> </v>
      </c>
      <c r="AI59" s="121" t="str">
        <f t="shared" si="3"/>
        <v xml:space="preserve"> </v>
      </c>
      <c r="AJ59" s="122" t="str">
        <f>IF('Fiche d''informations'!H80&gt;0,'Fiche d''informations'!H80,"")</f>
        <v/>
      </c>
      <c r="AK59" s="122" t="str">
        <f>IF('Fiche d''informations'!I80&gt;0,'Fiche d''informations'!I80,"")</f>
        <v/>
      </c>
      <c r="AL59" s="122" t="str">
        <f>IF('Fiche d''informations'!J80&gt;0,'Fiche d''informations'!J80,"")</f>
        <v/>
      </c>
      <c r="AM59" s="122" t="str">
        <f>IF('Fiche d''informations'!K80&gt;0,'Fiche d''informations'!K80,"")</f>
        <v/>
      </c>
    </row>
    <row r="60" spans="1:39" ht="17.25" customHeight="1" x14ac:dyDescent="0.2">
      <c r="A60" s="123">
        <f>'Fiche d''informations'!B81</f>
        <v>58</v>
      </c>
      <c r="B60" s="124" t="str">
        <f>'Fiche d''informations'!E81 &amp;" " &amp;'Fiche d''informations'!F81 &amp; " " &amp; AH60 &amp; " " &amp; AJ60 &amp; " " &amp; AI60 &amp; " " &amp; AK60 &amp; " " &amp; AL60 &amp; " " &amp; AM60</f>
        <v xml:space="preserve">Mme NOM57        </v>
      </c>
      <c r="C60" s="125">
        <f>[1]SAISIE!SU63+[1]SAISIE!SU263+[1]SAISIE!SU463+[1]SAISIE!SU663+[1]SAISIE!SU863+[1]SAISIE!SU1063</f>
        <v>26</v>
      </c>
      <c r="D60" s="125">
        <f>[1]SAISIE!TC63+[1]SAISIE!TC263+[1]SAISIE!TC463+[1]SAISIE!TC663+[1]SAISIE!TC863+[1]SAISIE!TC1063</f>
        <v>26</v>
      </c>
      <c r="E60" s="125">
        <f>[1]SAISIE!TK63+[1]SAISIE!TK263+[1]SAISIE!TK463+[1]SAISIE!TK663+[1]SAISIE!TK863+[1]SAISIE!TK1063</f>
        <v>0</v>
      </c>
      <c r="F60" s="126"/>
      <c r="G60" s="127"/>
      <c r="H60" s="126"/>
      <c r="I60" s="126"/>
      <c r="J60" s="127"/>
      <c r="K60" s="128">
        <v>-5.23</v>
      </c>
      <c r="L60" s="128">
        <v>-1.78</v>
      </c>
      <c r="M60" s="129">
        <f>C60*$C$3-(IF(MID(A60,1,3)="sal",(-C60*'Fiche d''informations'!$F$15)+(C60*$C$3),0)+(IF(MID(A60,1,3)="inv",(-C60*$H$3)+(C60*$C$3),0)))</f>
        <v>186.68</v>
      </c>
      <c r="N60" s="129">
        <f t="shared" si="4"/>
        <v>57.98</v>
      </c>
      <c r="O60" s="129">
        <f t="shared" si="5"/>
        <v>0</v>
      </c>
      <c r="P60" s="129">
        <f t="shared" si="6"/>
        <v>0</v>
      </c>
      <c r="Q60" s="129">
        <f t="shared" si="7"/>
        <v>0</v>
      </c>
      <c r="R60" s="129">
        <f t="shared" si="11"/>
        <v>0</v>
      </c>
      <c r="S60" s="129">
        <f t="shared" si="12"/>
        <v>0</v>
      </c>
      <c r="T60" s="129">
        <f t="shared" si="8"/>
        <v>0</v>
      </c>
      <c r="U60" s="129">
        <f t="shared" si="9"/>
        <v>-135.98000000000002</v>
      </c>
      <c r="V60" s="129">
        <f t="shared" si="10"/>
        <v>-46.28</v>
      </c>
      <c r="W60" s="129"/>
      <c r="X60" s="130"/>
      <c r="Y60" s="131">
        <f t="shared" si="13"/>
        <v>62.399999999999977</v>
      </c>
      <c r="Z60" s="132"/>
      <c r="AA60" s="132"/>
      <c r="AB60" s="132"/>
      <c r="AC60" s="132"/>
      <c r="AD60" s="131">
        <f t="shared" si="1"/>
        <v>62.399999999999977</v>
      </c>
      <c r="AE60" s="131"/>
      <c r="AF60" s="133"/>
      <c r="AG60" s="119"/>
      <c r="AH60" s="120" t="str">
        <f t="shared" si="2"/>
        <v xml:space="preserve"> </v>
      </c>
      <c r="AI60" s="121" t="str">
        <f t="shared" si="3"/>
        <v xml:space="preserve"> </v>
      </c>
      <c r="AJ60" s="122" t="str">
        <f>IF('Fiche d''informations'!H81&gt;0,'Fiche d''informations'!H81,"")</f>
        <v/>
      </c>
      <c r="AK60" s="122" t="str">
        <f>IF('Fiche d''informations'!I81&gt;0,'Fiche d''informations'!I81,"")</f>
        <v/>
      </c>
      <c r="AL60" s="122" t="str">
        <f>IF('Fiche d''informations'!J81&gt;0,'Fiche d''informations'!J81,"")</f>
        <v/>
      </c>
      <c r="AM60" s="122" t="str">
        <f>IF('Fiche d''informations'!K81&gt;0,'Fiche d''informations'!K81,"")</f>
        <v/>
      </c>
    </row>
    <row r="61" spans="1:39" ht="17.25" hidden="1" customHeight="1" x14ac:dyDescent="0.2">
      <c r="A61" s="108">
        <f>'Fiche d''informations'!B82</f>
        <v>59</v>
      </c>
      <c r="B61" s="109" t="str">
        <f>'Fiche d''informations'!E82 &amp;" " &amp;'Fiche d''informations'!F82 &amp; " " &amp; AH61 &amp; " " &amp; AJ61 &amp; " " &amp; AI61 &amp; " " &amp; AK61 &amp; " " &amp; AL61 &amp; " " &amp; AM61</f>
        <v xml:space="preserve">Mme NOM58        </v>
      </c>
      <c r="C61" s="110">
        <f>[1]SAISIE!SU64+[1]SAISIE!SU264+[1]SAISIE!SU464+[1]SAISIE!SU664+[1]SAISIE!SU864+[1]SAISIE!SU1064</f>
        <v>0</v>
      </c>
      <c r="D61" s="110">
        <f>[1]SAISIE!TC64+[1]SAISIE!TC264+[1]SAISIE!TC464+[1]SAISIE!TC664+[1]SAISIE!TC864+[1]SAISIE!TC1064</f>
        <v>0</v>
      </c>
      <c r="E61" s="110">
        <f>[1]SAISIE!TK64+[1]SAISIE!TK264+[1]SAISIE!TK464+[1]SAISIE!TK664+[1]SAISIE!TK864+[1]SAISIE!TK1064</f>
        <v>0</v>
      </c>
      <c r="F61" s="111"/>
      <c r="G61" s="112"/>
      <c r="H61" s="111"/>
      <c r="I61" s="111"/>
      <c r="J61" s="112"/>
      <c r="K61" s="113"/>
      <c r="L61" s="113"/>
      <c r="M61" s="114">
        <f>C61*$C$3-(IF(MID(A61,1,3)="sal",(-C61*'Fiche d''informations'!$F$15)+(C61*$C$3),0)+(IF(MID(A61,1,3)="inv",(-C61*$H$3)+(C61*$C$3),0)))</f>
        <v>0</v>
      </c>
      <c r="N61" s="114">
        <f t="shared" si="4"/>
        <v>0</v>
      </c>
      <c r="O61" s="114">
        <f t="shared" si="5"/>
        <v>0</v>
      </c>
      <c r="P61" s="114">
        <f t="shared" si="6"/>
        <v>0</v>
      </c>
      <c r="Q61" s="114">
        <f t="shared" si="7"/>
        <v>0</v>
      </c>
      <c r="R61" s="114">
        <f t="shared" si="11"/>
        <v>0</v>
      </c>
      <c r="S61" s="114">
        <f t="shared" si="12"/>
        <v>0</v>
      </c>
      <c r="T61" s="114">
        <f t="shared" si="8"/>
        <v>0</v>
      </c>
      <c r="U61" s="114">
        <f t="shared" si="9"/>
        <v>0</v>
      </c>
      <c r="V61" s="114">
        <f t="shared" si="10"/>
        <v>0</v>
      </c>
      <c r="W61" s="114"/>
      <c r="X61" s="115"/>
      <c r="Y61" s="116">
        <f t="shared" si="13"/>
        <v>0</v>
      </c>
      <c r="Z61" s="117"/>
      <c r="AA61" s="117"/>
      <c r="AB61" s="117"/>
      <c r="AC61" s="117"/>
      <c r="AD61" s="116">
        <f t="shared" si="1"/>
        <v>0</v>
      </c>
      <c r="AE61" s="116"/>
      <c r="AF61" s="118"/>
      <c r="AG61" s="135"/>
      <c r="AH61" s="136" t="str">
        <f t="shared" si="2"/>
        <v xml:space="preserve"> </v>
      </c>
      <c r="AI61" s="136" t="str">
        <f t="shared" si="3"/>
        <v xml:space="preserve"> </v>
      </c>
      <c r="AJ61" s="137" t="str">
        <f>IF('Fiche d''informations'!H82&gt;0,'Fiche d''informations'!H82,"")</f>
        <v/>
      </c>
      <c r="AK61" s="137" t="str">
        <f>IF('Fiche d''informations'!I82&gt;0,'Fiche d''informations'!I82,"")</f>
        <v/>
      </c>
      <c r="AL61" s="137" t="str">
        <f>IF('Fiche d''informations'!J82&gt;0,'Fiche d''informations'!J82,"")</f>
        <v/>
      </c>
      <c r="AM61" s="137" t="str">
        <f>IF('Fiche d''informations'!K82&gt;0,'Fiche d''informations'!K82,"")</f>
        <v/>
      </c>
    </row>
    <row r="62" spans="1:39" ht="17.25" customHeight="1" x14ac:dyDescent="0.2">
      <c r="A62" s="123">
        <f>'Fiche d''informations'!B83</f>
        <v>60</v>
      </c>
      <c r="B62" s="124" t="str">
        <f>'Fiche d''informations'!E83 &amp;" " &amp;'Fiche d''informations'!F83 &amp; " " &amp; AH62 &amp; " " &amp; AJ62 &amp; " " &amp; AI62 &amp; " " &amp; AK62 &amp; " " &amp; AL62 &amp; " " &amp; AM62</f>
        <v xml:space="preserve">Mr NOM59        </v>
      </c>
      <c r="C62" s="125">
        <f>[1]SAISIE!SU65+[1]SAISIE!SU265+[1]SAISIE!SU465+[1]SAISIE!SU665+[1]SAISIE!SU865+[1]SAISIE!SU1065</f>
        <v>12</v>
      </c>
      <c r="D62" s="125">
        <f>[1]SAISIE!TC65+[1]SAISIE!TC265+[1]SAISIE!TC465+[1]SAISIE!TC665+[1]SAISIE!TC865+[1]SAISIE!TC1065</f>
        <v>0</v>
      </c>
      <c r="E62" s="125">
        <f>[1]SAISIE!TK65+[1]SAISIE!TK265+[1]SAISIE!TK465+[1]SAISIE!TK665+[1]SAISIE!TK865+[1]SAISIE!TK1065</f>
        <v>0</v>
      </c>
      <c r="F62" s="126"/>
      <c r="G62" s="127"/>
      <c r="H62" s="126"/>
      <c r="I62" s="126"/>
      <c r="J62" s="127"/>
      <c r="K62" s="128"/>
      <c r="L62" s="128"/>
      <c r="M62" s="129">
        <f>C62*$C$3-(IF(MID(A62,1,3)="sal",(-C62*'Fiche d''informations'!$F$15)+(C62*$C$3),0)+(IF(MID(A62,1,3)="inv",(-C62*$H$3)+(C62*$C$3),0)))</f>
        <v>86.16</v>
      </c>
      <c r="N62" s="129">
        <f t="shared" si="4"/>
        <v>0</v>
      </c>
      <c r="O62" s="129">
        <f t="shared" si="5"/>
        <v>0</v>
      </c>
      <c r="P62" s="129">
        <f t="shared" si="6"/>
        <v>0</v>
      </c>
      <c r="Q62" s="129">
        <f t="shared" si="7"/>
        <v>0</v>
      </c>
      <c r="R62" s="129">
        <f t="shared" si="11"/>
        <v>0</v>
      </c>
      <c r="S62" s="129">
        <f t="shared" si="12"/>
        <v>0</v>
      </c>
      <c r="T62" s="129">
        <f t="shared" si="8"/>
        <v>0</v>
      </c>
      <c r="U62" s="129">
        <f t="shared" si="9"/>
        <v>0</v>
      </c>
      <c r="V62" s="129">
        <f t="shared" si="10"/>
        <v>0</v>
      </c>
      <c r="W62" s="129"/>
      <c r="X62" s="130"/>
      <c r="Y62" s="131">
        <f t="shared" si="13"/>
        <v>86.16</v>
      </c>
      <c r="Z62" s="132"/>
      <c r="AA62" s="132"/>
      <c r="AB62" s="132"/>
      <c r="AC62" s="132"/>
      <c r="AD62" s="131">
        <f t="shared" si="1"/>
        <v>86.16</v>
      </c>
      <c r="AE62" s="131"/>
      <c r="AF62" s="133"/>
      <c r="AG62" s="119"/>
      <c r="AH62" s="120" t="str">
        <f t="shared" si="2"/>
        <v xml:space="preserve"> </v>
      </c>
      <c r="AI62" s="121" t="str">
        <f t="shared" si="3"/>
        <v xml:space="preserve"> </v>
      </c>
      <c r="AJ62" s="122" t="str">
        <f>IF('Fiche d''informations'!H83&gt;0,'Fiche d''informations'!H83,"")</f>
        <v/>
      </c>
      <c r="AK62" s="122" t="str">
        <f>IF('Fiche d''informations'!I83&gt;0,'Fiche d''informations'!I83,"")</f>
        <v/>
      </c>
      <c r="AL62" s="122" t="str">
        <f>IF('Fiche d''informations'!J83&gt;0,'Fiche d''informations'!J83,"")</f>
        <v/>
      </c>
      <c r="AM62" s="122" t="str">
        <f>IF('Fiche d''informations'!K83&gt;0,'Fiche d''informations'!K83,"")</f>
        <v/>
      </c>
    </row>
    <row r="63" spans="1:39" ht="17.25" hidden="1" customHeight="1" x14ac:dyDescent="0.2">
      <c r="A63" s="108">
        <f>'Fiche d''informations'!B84</f>
        <v>61</v>
      </c>
      <c r="B63" s="109" t="str">
        <f>'Fiche d''informations'!E84 &amp;" " &amp;'Fiche d''informations'!F84 &amp; " " &amp; AH63 &amp; " " &amp; AJ63 &amp; " " &amp; AI63 &amp; " " &amp; AK63 &amp; " " &amp; AL63 &amp; " " &amp; AM63</f>
        <v xml:space="preserve">Mme NOM60        </v>
      </c>
      <c r="C63" s="110">
        <f>[1]SAISIE!SU66+[1]SAISIE!SU266+[1]SAISIE!SU466+[1]SAISIE!SU666+[1]SAISIE!SU866+[1]SAISIE!SU1066</f>
        <v>0</v>
      </c>
      <c r="D63" s="110">
        <f>[1]SAISIE!TC66+[1]SAISIE!TC266+[1]SAISIE!TC466+[1]SAISIE!TC666+[1]SAISIE!TC866+[1]SAISIE!TC1066</f>
        <v>0</v>
      </c>
      <c r="E63" s="110">
        <f>[1]SAISIE!TK66+[1]SAISIE!TK266+[1]SAISIE!TK466+[1]SAISIE!TK666+[1]SAISIE!TK866+[1]SAISIE!TK1066</f>
        <v>0</v>
      </c>
      <c r="F63" s="111"/>
      <c r="G63" s="112"/>
      <c r="H63" s="111"/>
      <c r="I63" s="111"/>
      <c r="J63" s="112"/>
      <c r="K63" s="113"/>
      <c r="L63" s="113"/>
      <c r="M63" s="114">
        <f>C63*$C$3-(IF(MID(A63,1,3)="sal",(-C63*'Fiche d''informations'!$F$15)+(C63*$C$3),0)+(IF(MID(A63,1,3)="inv",(-C63*$H$3)+(C63*$C$3),0)))</f>
        <v>0</v>
      </c>
      <c r="N63" s="114">
        <f t="shared" si="4"/>
        <v>0</v>
      </c>
      <c r="O63" s="114">
        <f t="shared" si="5"/>
        <v>0</v>
      </c>
      <c r="P63" s="114">
        <f t="shared" si="6"/>
        <v>0</v>
      </c>
      <c r="Q63" s="114">
        <f t="shared" si="7"/>
        <v>0</v>
      </c>
      <c r="R63" s="114">
        <f t="shared" si="11"/>
        <v>0</v>
      </c>
      <c r="S63" s="114">
        <f t="shared" si="12"/>
        <v>0</v>
      </c>
      <c r="T63" s="114">
        <f t="shared" si="8"/>
        <v>0</v>
      </c>
      <c r="U63" s="114">
        <f t="shared" si="9"/>
        <v>0</v>
      </c>
      <c r="V63" s="114">
        <f t="shared" si="10"/>
        <v>0</v>
      </c>
      <c r="W63" s="114"/>
      <c r="X63" s="115"/>
      <c r="Y63" s="116">
        <f t="shared" si="13"/>
        <v>0</v>
      </c>
      <c r="Z63" s="117"/>
      <c r="AA63" s="117"/>
      <c r="AB63" s="117"/>
      <c r="AC63" s="117"/>
      <c r="AD63" s="116">
        <f t="shared" si="1"/>
        <v>0</v>
      </c>
      <c r="AE63" s="116"/>
      <c r="AF63" s="118"/>
      <c r="AG63" s="135"/>
      <c r="AH63" s="136" t="str">
        <f t="shared" si="2"/>
        <v xml:space="preserve"> </v>
      </c>
      <c r="AI63" s="136" t="str">
        <f t="shared" si="3"/>
        <v xml:space="preserve"> </v>
      </c>
      <c r="AJ63" s="137" t="str">
        <f>IF('Fiche d''informations'!H84&gt;0,'Fiche d''informations'!H84,"")</f>
        <v/>
      </c>
      <c r="AK63" s="137" t="str">
        <f>IF('Fiche d''informations'!I84&gt;0,'Fiche d''informations'!I84,"")</f>
        <v/>
      </c>
      <c r="AL63" s="137" t="str">
        <f>IF('Fiche d''informations'!J84&gt;0,'Fiche d''informations'!J84,"")</f>
        <v/>
      </c>
      <c r="AM63" s="137" t="str">
        <f>IF('Fiche d''informations'!K84&gt;0,'Fiche d''informations'!K84,"")</f>
        <v/>
      </c>
    </row>
    <row r="64" spans="1:39" ht="17.25" hidden="1" customHeight="1" x14ac:dyDescent="0.2">
      <c r="A64" s="123">
        <f>'Fiche d''informations'!B85</f>
        <v>62</v>
      </c>
      <c r="B64" s="124" t="str">
        <f>'Fiche d''informations'!E85 &amp;" " &amp;'Fiche d''informations'!F85 &amp; " " &amp; AH64 &amp; " " &amp; AJ64 &amp; " " &amp; AI64 &amp; " " &amp; AK64 &amp; " " &amp; AL64 &amp; " " &amp; AM64</f>
        <v xml:space="preserve">Mme NOM61        </v>
      </c>
      <c r="C64" s="125">
        <f>[1]SAISIE!SU67+[1]SAISIE!SU267+[1]SAISIE!SU467+[1]SAISIE!SU667+[1]SAISIE!SU867+[1]SAISIE!SU1067</f>
        <v>0</v>
      </c>
      <c r="D64" s="125">
        <f>[1]SAISIE!TC67+[1]SAISIE!TC267+[1]SAISIE!TC467+[1]SAISIE!TC667+[1]SAISIE!TC867+[1]SAISIE!TC1067</f>
        <v>0</v>
      </c>
      <c r="E64" s="125">
        <f>[1]SAISIE!TK67+[1]SAISIE!TK267+[1]SAISIE!TK467+[1]SAISIE!TK667+[1]SAISIE!TK867+[1]SAISIE!TK1067</f>
        <v>0</v>
      </c>
      <c r="F64" s="126"/>
      <c r="G64" s="127"/>
      <c r="H64" s="126"/>
      <c r="I64" s="126"/>
      <c r="J64" s="127"/>
      <c r="K64" s="128"/>
      <c r="L64" s="128"/>
      <c r="M64" s="129">
        <f>C64*$C$3-(IF(MID(A64,1,3)="sal",(-C64*'Fiche d''informations'!$F$15)+(C64*$C$3),0)+(IF(MID(A64,1,3)="inv",(-C64*$H$3)+(C64*$C$3),0)))</f>
        <v>0</v>
      </c>
      <c r="N64" s="129">
        <f t="shared" si="4"/>
        <v>0</v>
      </c>
      <c r="O64" s="129">
        <f t="shared" si="5"/>
        <v>0</v>
      </c>
      <c r="P64" s="129">
        <f t="shared" si="6"/>
        <v>0</v>
      </c>
      <c r="Q64" s="129">
        <f t="shared" si="7"/>
        <v>0</v>
      </c>
      <c r="R64" s="129">
        <f t="shared" si="11"/>
        <v>0</v>
      </c>
      <c r="S64" s="129">
        <f t="shared" si="12"/>
        <v>0</v>
      </c>
      <c r="T64" s="129">
        <f t="shared" si="8"/>
        <v>0</v>
      </c>
      <c r="U64" s="129">
        <f t="shared" si="9"/>
        <v>0</v>
      </c>
      <c r="V64" s="129">
        <f t="shared" si="10"/>
        <v>0</v>
      </c>
      <c r="W64" s="129"/>
      <c r="X64" s="130"/>
      <c r="Y64" s="131">
        <f t="shared" si="13"/>
        <v>0</v>
      </c>
      <c r="Z64" s="132"/>
      <c r="AA64" s="132"/>
      <c r="AB64" s="132"/>
      <c r="AC64" s="132"/>
      <c r="AD64" s="131">
        <f t="shared" si="1"/>
        <v>0</v>
      </c>
      <c r="AE64" s="131"/>
      <c r="AF64" s="133"/>
      <c r="AG64" s="105"/>
      <c r="AH64" s="106" t="str">
        <f t="shared" si="2"/>
        <v xml:space="preserve"> </v>
      </c>
      <c r="AI64" s="106" t="str">
        <f t="shared" si="3"/>
        <v xml:space="preserve"> </v>
      </c>
      <c r="AJ64" s="107" t="str">
        <f>IF('Fiche d''informations'!H85&gt;0,'Fiche d''informations'!H85,"")</f>
        <v/>
      </c>
      <c r="AK64" s="107" t="str">
        <f>IF('Fiche d''informations'!I85&gt;0,'Fiche d''informations'!I85,"")</f>
        <v/>
      </c>
      <c r="AL64" s="107" t="str">
        <f>IF('Fiche d''informations'!J85&gt;0,'Fiche d''informations'!J85,"")</f>
        <v/>
      </c>
      <c r="AM64" s="107" t="str">
        <f>IF('Fiche d''informations'!K85&gt;0,'Fiche d''informations'!K85,"")</f>
        <v/>
      </c>
    </row>
    <row r="65" spans="1:39" ht="17.25" customHeight="1" x14ac:dyDescent="0.2">
      <c r="A65" s="108" t="str">
        <f>'Fiche d''informations'!B86</f>
        <v>Salarié1</v>
      </c>
      <c r="B65" s="109" t="str">
        <f>'Fiche d''informations'!E86 &amp;" " &amp;'Fiche d''informations'!F86 &amp; " " &amp; AH65 &amp; " " &amp; AJ65 &amp; " " &amp; AI65 &amp; " " &amp; AK65 &amp; " " &amp; AL65 &amp; " " &amp; AM65</f>
        <v xml:space="preserve">Mr NOM62        </v>
      </c>
      <c r="C65" s="110">
        <f>[1]SAISIE!SU68+[1]SAISIE!SU268+[1]SAISIE!SU468+[1]SAISIE!SU668+[1]SAISIE!SU868+[1]SAISIE!SU1068</f>
        <v>17</v>
      </c>
      <c r="D65" s="110">
        <f>[1]SAISIE!TC68+[1]SAISIE!TC268+[1]SAISIE!TC468+[1]SAISIE!TC668+[1]SAISIE!TC868+[1]SAISIE!TC1068</f>
        <v>0</v>
      </c>
      <c r="E65" s="110">
        <f>[1]SAISIE!TK68+[1]SAISIE!TK268+[1]SAISIE!TK468+[1]SAISIE!TK668+[1]SAISIE!TK868+[1]SAISIE!TK1068</f>
        <v>0</v>
      </c>
      <c r="F65" s="111"/>
      <c r="G65" s="112"/>
      <c r="H65" s="111"/>
      <c r="I65" s="111"/>
      <c r="J65" s="112"/>
      <c r="K65" s="113"/>
      <c r="L65" s="113"/>
      <c r="M65" s="114">
        <f>C65*$C$3-(IF(MID(A65,1,3)="sal",(-C65*'Fiche d''informations'!$F$15)+(C65*$C$3),0)+(IF(MID(A65,1,3)="inv",(-C65*$H$3)+(C65*$C$3),0)))</f>
        <v>46.580000000000013</v>
      </c>
      <c r="N65" s="114">
        <f t="shared" si="4"/>
        <v>0</v>
      </c>
      <c r="O65" s="114">
        <f t="shared" si="5"/>
        <v>0</v>
      </c>
      <c r="P65" s="114">
        <f t="shared" si="6"/>
        <v>0</v>
      </c>
      <c r="Q65" s="114">
        <f t="shared" si="7"/>
        <v>0</v>
      </c>
      <c r="R65" s="114">
        <f t="shared" si="11"/>
        <v>0</v>
      </c>
      <c r="S65" s="114">
        <f t="shared" si="12"/>
        <v>0</v>
      </c>
      <c r="T65" s="114">
        <f t="shared" si="8"/>
        <v>0</v>
      </c>
      <c r="U65" s="114">
        <f t="shared" si="9"/>
        <v>0</v>
      </c>
      <c r="V65" s="114">
        <f t="shared" si="10"/>
        <v>0</v>
      </c>
      <c r="W65" s="114"/>
      <c r="X65" s="115"/>
      <c r="Y65" s="116">
        <f t="shared" si="13"/>
        <v>46.580000000000013</v>
      </c>
      <c r="Z65" s="117"/>
      <c r="AA65" s="117"/>
      <c r="AB65" s="117"/>
      <c r="AC65" s="117"/>
      <c r="AD65" s="116">
        <f t="shared" si="1"/>
        <v>46.580000000000013</v>
      </c>
      <c r="AE65" s="116"/>
      <c r="AF65" s="118"/>
      <c r="AG65" s="119"/>
      <c r="AH65" s="120" t="str">
        <f t="shared" si="2"/>
        <v xml:space="preserve"> </v>
      </c>
      <c r="AI65" s="121" t="str">
        <f t="shared" si="3"/>
        <v xml:space="preserve"> </v>
      </c>
      <c r="AJ65" s="122" t="str">
        <f>IF('Fiche d''informations'!H86&gt;0,'Fiche d''informations'!H86,"")</f>
        <v/>
      </c>
      <c r="AK65" s="122" t="str">
        <f>IF('Fiche d''informations'!I86&gt;0,'Fiche d''informations'!I86,"")</f>
        <v/>
      </c>
      <c r="AL65" s="122" t="str">
        <f>IF('Fiche d''informations'!J86&gt;0,'Fiche d''informations'!J86,"")</f>
        <v/>
      </c>
      <c r="AM65" s="122" t="str">
        <f>IF('Fiche d''informations'!K86&gt;0,'Fiche d''informations'!K86,"")</f>
        <v/>
      </c>
    </row>
    <row r="66" spans="1:39" ht="17.25" hidden="1" customHeight="1" x14ac:dyDescent="0.2">
      <c r="A66" s="123" t="str">
        <f>'Fiche d''informations'!B87</f>
        <v>Salarié2</v>
      </c>
      <c r="B66" s="124" t="str">
        <f>'Fiche d''informations'!E87 &amp;" " &amp;'Fiche d''informations'!F87 &amp; " " &amp; AH66 &amp; " " &amp; AJ66 &amp; " " &amp; AI66 &amp; " " &amp; AK66 &amp; " " &amp; AL66 &amp; " " &amp; AM66</f>
        <v xml:space="preserve"> NOM63        </v>
      </c>
      <c r="C66" s="125">
        <f>[1]SAISIE!SU69+[1]SAISIE!SU269+[1]SAISIE!SU469+[1]SAISIE!SU669+[1]SAISIE!SU869+[1]SAISIE!SU1069</f>
        <v>0</v>
      </c>
      <c r="D66" s="125">
        <f>[1]SAISIE!TC69+[1]SAISIE!TC269+[1]SAISIE!TC469+[1]SAISIE!TC669+[1]SAISIE!TC869+[1]SAISIE!TC1069</f>
        <v>0</v>
      </c>
      <c r="E66" s="125">
        <f>[1]SAISIE!TK69+[1]SAISIE!TK269+[1]SAISIE!TK469+[1]SAISIE!TK669+[1]SAISIE!TK869+[1]SAISIE!TK1069</f>
        <v>0</v>
      </c>
      <c r="F66" s="126"/>
      <c r="G66" s="127"/>
      <c r="H66" s="126"/>
      <c r="I66" s="126"/>
      <c r="J66" s="127"/>
      <c r="K66" s="128"/>
      <c r="L66" s="128"/>
      <c r="M66" s="129">
        <f>C66*$C$3-(IF(MID(A66,1,3)="sal",(-C66*'Fiche d''informations'!$F$15)+(C66*$C$3),0)+(IF(MID(A66,1,3)="inv",(-C66*$H$3)+(C66*$C$3),0)))</f>
        <v>0</v>
      </c>
      <c r="N66" s="129">
        <f t="shared" si="4"/>
        <v>0</v>
      </c>
      <c r="O66" s="129">
        <f t="shared" si="5"/>
        <v>0</v>
      </c>
      <c r="P66" s="129">
        <f t="shared" si="6"/>
        <v>0</v>
      </c>
      <c r="Q66" s="129">
        <f t="shared" si="7"/>
        <v>0</v>
      </c>
      <c r="R66" s="129">
        <f t="shared" si="11"/>
        <v>0</v>
      </c>
      <c r="S66" s="129">
        <f t="shared" si="12"/>
        <v>0</v>
      </c>
      <c r="T66" s="129">
        <f t="shared" si="8"/>
        <v>0</v>
      </c>
      <c r="U66" s="129">
        <f t="shared" si="9"/>
        <v>0</v>
      </c>
      <c r="V66" s="129">
        <f t="shared" si="10"/>
        <v>0</v>
      </c>
      <c r="W66" s="129"/>
      <c r="X66" s="130"/>
      <c r="Y66" s="131">
        <f t="shared" si="13"/>
        <v>0</v>
      </c>
      <c r="Z66" s="132"/>
      <c r="AA66" s="132"/>
      <c r="AB66" s="132"/>
      <c r="AC66" s="132"/>
      <c r="AD66" s="131">
        <f t="shared" si="1"/>
        <v>0</v>
      </c>
      <c r="AE66" s="131"/>
      <c r="AF66" s="133"/>
      <c r="AG66" s="105"/>
      <c r="AH66" s="106" t="str">
        <f t="shared" si="2"/>
        <v xml:space="preserve"> </v>
      </c>
      <c r="AI66" s="106" t="str">
        <f t="shared" si="3"/>
        <v xml:space="preserve"> </v>
      </c>
      <c r="AJ66" s="107" t="str">
        <f>IF('Fiche d''informations'!H87&gt;0,'Fiche d''informations'!H87,"")</f>
        <v/>
      </c>
      <c r="AK66" s="107" t="str">
        <f>IF('Fiche d''informations'!I87&gt;0,'Fiche d''informations'!I87,"")</f>
        <v/>
      </c>
      <c r="AL66" s="107" t="str">
        <f>IF('Fiche d''informations'!J87&gt;0,'Fiche d''informations'!J87,"")</f>
        <v/>
      </c>
      <c r="AM66" s="107" t="str">
        <f>IF('Fiche d''informations'!K87&gt;0,'Fiche d''informations'!K87,"")</f>
        <v/>
      </c>
    </row>
    <row r="67" spans="1:39" ht="17.25" hidden="1" customHeight="1" x14ac:dyDescent="0.2">
      <c r="A67" s="108" t="str">
        <f>'Fiche d''informations'!B88</f>
        <v>Salarié3</v>
      </c>
      <c r="B67" s="109" t="str">
        <f>'Fiche d''informations'!E88 &amp;" " &amp;'Fiche d''informations'!F88 &amp; " " &amp; AH67 &amp; " " &amp; AJ67 &amp; " " &amp; AI67 &amp; " " &amp; AK67 &amp; " " &amp; AL67 &amp; " " &amp; AM67</f>
        <v xml:space="preserve"> NOM64        </v>
      </c>
      <c r="C67" s="110">
        <f>[1]SAISIE!SU70+[1]SAISIE!SU270+[1]SAISIE!SU470+[1]SAISIE!SU670+[1]SAISIE!SU870+[1]SAISIE!SU1070</f>
        <v>0</v>
      </c>
      <c r="D67" s="110">
        <f>[1]SAISIE!TC70+[1]SAISIE!TC270+[1]SAISIE!TC470+[1]SAISIE!TC670+[1]SAISIE!TC870+[1]SAISIE!TC1070</f>
        <v>0</v>
      </c>
      <c r="E67" s="110">
        <f>[1]SAISIE!TK70+[1]SAISIE!TK270+[1]SAISIE!TK470+[1]SAISIE!TK670+[1]SAISIE!TK870+[1]SAISIE!TK1070</f>
        <v>0</v>
      </c>
      <c r="F67" s="111"/>
      <c r="G67" s="112"/>
      <c r="H67" s="111"/>
      <c r="I67" s="111"/>
      <c r="J67" s="112"/>
      <c r="K67" s="113"/>
      <c r="L67" s="113"/>
      <c r="M67" s="114">
        <f>C67*$C$3-(IF(MID(A67,1,3)="sal",(-C67*'Fiche d''informations'!$F$15)+(C67*$C$3),0)+(IF(MID(A67,1,3)="inv",(-C67*$H$3)+(C67*$C$3),0)))</f>
        <v>0</v>
      </c>
      <c r="N67" s="114">
        <f t="shared" si="4"/>
        <v>0</v>
      </c>
      <c r="O67" s="114">
        <f t="shared" si="5"/>
        <v>0</v>
      </c>
      <c r="P67" s="114">
        <f t="shared" si="6"/>
        <v>0</v>
      </c>
      <c r="Q67" s="114">
        <f t="shared" si="7"/>
        <v>0</v>
      </c>
      <c r="R67" s="114">
        <f t="shared" si="11"/>
        <v>0</v>
      </c>
      <c r="S67" s="114">
        <f t="shared" si="12"/>
        <v>0</v>
      </c>
      <c r="T67" s="114">
        <f t="shared" si="8"/>
        <v>0</v>
      </c>
      <c r="U67" s="114">
        <f t="shared" si="9"/>
        <v>0</v>
      </c>
      <c r="V67" s="114">
        <f t="shared" si="10"/>
        <v>0</v>
      </c>
      <c r="W67" s="114"/>
      <c r="X67" s="115"/>
      <c r="Y67" s="116">
        <f t="shared" si="13"/>
        <v>0</v>
      </c>
      <c r="Z67" s="117"/>
      <c r="AA67" s="117"/>
      <c r="AB67" s="117"/>
      <c r="AC67" s="117"/>
      <c r="AD67" s="116">
        <f t="shared" si="1"/>
        <v>0</v>
      </c>
      <c r="AE67" s="116"/>
      <c r="AF67" s="118"/>
      <c r="AG67" s="135"/>
      <c r="AH67" s="136" t="str">
        <f t="shared" si="2"/>
        <v xml:space="preserve"> </v>
      </c>
      <c r="AI67" s="136" t="str">
        <f t="shared" si="3"/>
        <v xml:space="preserve"> </v>
      </c>
      <c r="AJ67" s="137" t="str">
        <f>IF('Fiche d''informations'!H88&gt;0,'Fiche d''informations'!H88,"")</f>
        <v/>
      </c>
      <c r="AK67" s="137" t="str">
        <f>IF('Fiche d''informations'!I88&gt;0,'Fiche d''informations'!I88,"")</f>
        <v/>
      </c>
      <c r="AL67" s="137" t="str">
        <f>IF('Fiche d''informations'!J88&gt;0,'Fiche d''informations'!J88,"")</f>
        <v/>
      </c>
      <c r="AM67" s="137" t="str">
        <f>IF('Fiche d''informations'!K88&gt;0,'Fiche d''informations'!K88,"")</f>
        <v/>
      </c>
    </row>
    <row r="68" spans="1:39" ht="17.25" hidden="1" customHeight="1" x14ac:dyDescent="0.2">
      <c r="A68" s="123">
        <f>'Fiche d''informations'!B89</f>
        <v>0</v>
      </c>
      <c r="B68" s="124" t="str">
        <f>'Fiche d''informations'!E89 &amp;" " &amp;'Fiche d''informations'!F89 &amp; " " &amp; AH68 &amp; " " &amp; AJ68 &amp; " " &amp; AI68 &amp; " " &amp; AK68 &amp; " " &amp; AL68 &amp; " " &amp; AM68</f>
        <v xml:space="preserve"> NOM65        </v>
      </c>
      <c r="C68" s="125">
        <f>[1]SAISIE!SU71+[1]SAISIE!SU271+[1]SAISIE!SU471+[1]SAISIE!SU671+[1]SAISIE!SU871+[1]SAISIE!SU1071</f>
        <v>0</v>
      </c>
      <c r="D68" s="125">
        <f>[1]SAISIE!TC71+[1]SAISIE!TC271+[1]SAISIE!TC471+[1]SAISIE!TC671+[1]SAISIE!TC871+[1]SAISIE!TC1071</f>
        <v>0</v>
      </c>
      <c r="E68" s="125">
        <f>[1]SAISIE!TK71+[1]SAISIE!TK271+[1]SAISIE!TK471+[1]SAISIE!TK671+[1]SAISIE!TK871+[1]SAISIE!TK1071</f>
        <v>0</v>
      </c>
      <c r="F68" s="126"/>
      <c r="G68" s="127"/>
      <c r="H68" s="126"/>
      <c r="I68" s="126"/>
      <c r="J68" s="127"/>
      <c r="K68" s="128"/>
      <c r="L68" s="128"/>
      <c r="M68" s="129">
        <f>C68*$C$3-(IF(MID(A68,1,3)="sal",(-C68*'Fiche d''informations'!$F$15)+(C68*$C$3),0)+(IF(MID(A68,1,3)="inv",(-C68*$H$3)+(C68*$C$3),0)))</f>
        <v>0</v>
      </c>
      <c r="N68" s="129">
        <f t="shared" si="4"/>
        <v>0</v>
      </c>
      <c r="O68" s="129">
        <f t="shared" si="5"/>
        <v>0</v>
      </c>
      <c r="P68" s="129">
        <f t="shared" si="6"/>
        <v>0</v>
      </c>
      <c r="Q68" s="129">
        <f t="shared" si="7"/>
        <v>0</v>
      </c>
      <c r="R68" s="129">
        <f t="shared" si="11"/>
        <v>0</v>
      </c>
      <c r="S68" s="129">
        <f t="shared" si="12"/>
        <v>0</v>
      </c>
      <c r="T68" s="129">
        <f t="shared" si="8"/>
        <v>0</v>
      </c>
      <c r="U68" s="129">
        <f t="shared" si="9"/>
        <v>0</v>
      </c>
      <c r="V68" s="129">
        <f t="shared" si="10"/>
        <v>0</v>
      </c>
      <c r="W68" s="129"/>
      <c r="X68" s="130"/>
      <c r="Y68" s="131">
        <f t="shared" si="13"/>
        <v>0</v>
      </c>
      <c r="Z68" s="132"/>
      <c r="AA68" s="132"/>
      <c r="AB68" s="132"/>
      <c r="AC68" s="132"/>
      <c r="AD68" s="131">
        <f t="shared" ref="AD68:AD131" si="14">AC68+Y68-Z68-AA68-AB68</f>
        <v>0</v>
      </c>
      <c r="AE68" s="131"/>
      <c r="AF68" s="133"/>
      <c r="AG68" s="105"/>
      <c r="AH68" s="106" t="str">
        <f t="shared" ref="AH68:AH131" si="15">IF(AJ68=""," ","sous")</f>
        <v xml:space="preserve"> </v>
      </c>
      <c r="AI68" s="106" t="str">
        <f t="shared" ref="AI68:AI131" si="16">IF(AJ68=""," ","de")</f>
        <v xml:space="preserve"> </v>
      </c>
      <c r="AJ68" s="107" t="str">
        <f>IF('Fiche d''informations'!H89&gt;0,'Fiche d''informations'!H89,"")</f>
        <v/>
      </c>
      <c r="AK68" s="107" t="str">
        <f>IF('Fiche d''informations'!I89&gt;0,'Fiche d''informations'!I89,"")</f>
        <v/>
      </c>
      <c r="AL68" s="107" t="str">
        <f>IF('Fiche d''informations'!J89&gt;0,'Fiche d''informations'!J89,"")</f>
        <v/>
      </c>
      <c r="AM68" s="107" t="str">
        <f>IF('Fiche d''informations'!K89&gt;0,'Fiche d''informations'!K89,"")</f>
        <v/>
      </c>
    </row>
    <row r="69" spans="1:39" ht="17.25" customHeight="1" x14ac:dyDescent="0.2">
      <c r="A69" s="108">
        <f>'Fiche d''informations'!B90</f>
        <v>45</v>
      </c>
      <c r="B69" s="109" t="str">
        <f>'Fiche d''informations'!E90 &amp;" " &amp;'Fiche d''informations'!F90 &amp; " " &amp; AH69 &amp; " " &amp; AJ69 &amp; " " &amp; AI69 &amp; " " &amp; AK69 &amp; " " &amp; AL69 &amp; " " &amp; AM69</f>
        <v xml:space="preserve"> NOM66        </v>
      </c>
      <c r="C69" s="110">
        <f>[1]SAISIE!SU72+[1]SAISIE!SU272+[1]SAISIE!SU472+[1]SAISIE!SU672+[1]SAISIE!SU872+[1]SAISIE!SU1072</f>
        <v>14</v>
      </c>
      <c r="D69" s="110">
        <f>[1]SAISIE!TC72+[1]SAISIE!TC272+[1]SAISIE!TC472+[1]SAISIE!TC672+[1]SAISIE!TC872+[1]SAISIE!TC1072</f>
        <v>0</v>
      </c>
      <c r="E69" s="110">
        <f>[1]SAISIE!TK72+[1]SAISIE!TK272+[1]SAISIE!TK472+[1]SAISIE!TK672+[1]SAISIE!TK872+[1]SAISIE!TK1072</f>
        <v>0</v>
      </c>
      <c r="F69" s="111"/>
      <c r="G69" s="112"/>
      <c r="H69" s="111"/>
      <c r="I69" s="111"/>
      <c r="J69" s="112"/>
      <c r="K69" s="113"/>
      <c r="L69" s="113"/>
      <c r="M69" s="114">
        <f>C69*$C$3-(IF(MID(A69,1,3)="sal",(-C69*'Fiche d''informations'!$F$15)+(C69*$C$3),0)+(IF(MID(A69,1,3)="inv",(-C69*$H$3)+(C69*$C$3),0)))</f>
        <v>100.52</v>
      </c>
      <c r="N69" s="114">
        <f t="shared" ref="N69:N132" si="17">D69*$D$3</f>
        <v>0</v>
      </c>
      <c r="O69" s="114">
        <f t="shared" ref="O69:O132" si="18">E69*$E$3</f>
        <v>0</v>
      </c>
      <c r="P69" s="114">
        <f t="shared" ref="P69:P132" si="19">F69*$F$3</f>
        <v>0</v>
      </c>
      <c r="Q69" s="114">
        <f t="shared" ref="Q69:Q132" si="20">G69*$G$3</f>
        <v>0</v>
      </c>
      <c r="R69" s="114">
        <f t="shared" si="11"/>
        <v>0</v>
      </c>
      <c r="S69" s="114">
        <f t="shared" si="12"/>
        <v>0</v>
      </c>
      <c r="T69" s="114">
        <f t="shared" ref="T69:T132" si="21">J69*$J$3</f>
        <v>0</v>
      </c>
      <c r="U69" s="114">
        <f t="shared" ref="U69:U132" si="22">C69*K69</f>
        <v>0</v>
      </c>
      <c r="V69" s="114">
        <f t="shared" ref="V69:V132" si="23">D69*L69+E69*L69</f>
        <v>0</v>
      </c>
      <c r="W69" s="114"/>
      <c r="X69" s="115"/>
      <c r="Y69" s="116">
        <f t="shared" si="13"/>
        <v>100.52</v>
      </c>
      <c r="Z69" s="117"/>
      <c r="AA69" s="117"/>
      <c r="AB69" s="117"/>
      <c r="AC69" s="117"/>
      <c r="AD69" s="116">
        <f t="shared" si="14"/>
        <v>100.52</v>
      </c>
      <c r="AE69" s="116"/>
      <c r="AF69" s="118"/>
      <c r="AG69" s="119"/>
      <c r="AH69" s="120" t="str">
        <f t="shared" si="15"/>
        <v xml:space="preserve"> </v>
      </c>
      <c r="AI69" s="121" t="str">
        <f t="shared" si="16"/>
        <v xml:space="preserve"> </v>
      </c>
      <c r="AJ69" s="122" t="str">
        <f>IF('Fiche d''informations'!H90&gt;0,'Fiche d''informations'!H90,"")</f>
        <v/>
      </c>
      <c r="AK69" s="122" t="str">
        <f>IF('Fiche d''informations'!I90&gt;0,'Fiche d''informations'!I90,"")</f>
        <v/>
      </c>
      <c r="AL69" s="122" t="str">
        <f>IF('Fiche d''informations'!J90&gt;0,'Fiche d''informations'!J90,"")</f>
        <v/>
      </c>
      <c r="AM69" s="122" t="str">
        <f>IF('Fiche d''informations'!K90&gt;0,'Fiche d''informations'!K90,"")</f>
        <v/>
      </c>
    </row>
    <row r="70" spans="1:39" ht="17.25" hidden="1" customHeight="1" x14ac:dyDescent="0.2">
      <c r="A70" s="123">
        <f>'Fiche d''informations'!B91</f>
        <v>0</v>
      </c>
      <c r="B70" s="124" t="str">
        <f>'Fiche d''informations'!E91 &amp;" " &amp;'Fiche d''informations'!F91 &amp; " " &amp; AH70 &amp; " " &amp; AJ70 &amp; " " &amp; AI70 &amp; " " &amp; AK70 &amp; " " &amp; AL70 &amp; " " &amp; AM70</f>
        <v xml:space="preserve"> NOM67        </v>
      </c>
      <c r="C70" s="125">
        <f>[1]SAISIE!SU73+[1]SAISIE!SU273+[1]SAISIE!SU473+[1]SAISIE!SU673+[1]SAISIE!SU873+[1]SAISIE!SU1073</f>
        <v>0</v>
      </c>
      <c r="D70" s="125">
        <f>[1]SAISIE!TC73+[1]SAISIE!TC273+[1]SAISIE!TC473+[1]SAISIE!TC673+[1]SAISIE!TC873+[1]SAISIE!TC1073</f>
        <v>0</v>
      </c>
      <c r="E70" s="125">
        <f>[1]SAISIE!TK73+[1]SAISIE!TK273+[1]SAISIE!TK473+[1]SAISIE!TK673+[1]SAISIE!TK873+[1]SAISIE!TK1073</f>
        <v>0</v>
      </c>
      <c r="F70" s="126"/>
      <c r="G70" s="127"/>
      <c r="H70" s="126"/>
      <c r="I70" s="126"/>
      <c r="J70" s="127"/>
      <c r="K70" s="128"/>
      <c r="L70" s="128"/>
      <c r="M70" s="129">
        <f>C70*$C$3-(IF(MID(A70,1,3)="sal",(-C70*'Fiche d''informations'!$F$15)+(C70*$C$3),0)+(IF(MID(A70,1,3)="inv",(-C70*$H$3)+(C70*$C$3),0)))</f>
        <v>0</v>
      </c>
      <c r="N70" s="129">
        <f t="shared" si="17"/>
        <v>0</v>
      </c>
      <c r="O70" s="129">
        <f t="shared" si="18"/>
        <v>0</v>
      </c>
      <c r="P70" s="129">
        <f t="shared" si="19"/>
        <v>0</v>
      </c>
      <c r="Q70" s="129">
        <f t="shared" si="20"/>
        <v>0</v>
      </c>
      <c r="R70" s="129">
        <f t="shared" ref="R70:R133" si="24">H70*$H$3</f>
        <v>0</v>
      </c>
      <c r="S70" s="129">
        <f t="shared" ref="S70:S133" si="25">I70*$I$3</f>
        <v>0</v>
      </c>
      <c r="T70" s="129">
        <f t="shared" si="21"/>
        <v>0</v>
      </c>
      <c r="U70" s="129">
        <f t="shared" si="22"/>
        <v>0</v>
      </c>
      <c r="V70" s="129">
        <f t="shared" si="23"/>
        <v>0</v>
      </c>
      <c r="W70" s="129"/>
      <c r="X70" s="130"/>
      <c r="Y70" s="131">
        <f t="shared" ref="Y70:Y133" si="26">SUM(M70:X70)</f>
        <v>0</v>
      </c>
      <c r="Z70" s="132"/>
      <c r="AA70" s="132"/>
      <c r="AB70" s="132"/>
      <c r="AC70" s="132"/>
      <c r="AD70" s="131">
        <f t="shared" si="14"/>
        <v>0</v>
      </c>
      <c r="AE70" s="131"/>
      <c r="AF70" s="133"/>
      <c r="AG70" s="105"/>
      <c r="AH70" s="106" t="str">
        <f t="shared" si="15"/>
        <v xml:space="preserve"> </v>
      </c>
      <c r="AI70" s="106" t="str">
        <f t="shared" si="16"/>
        <v xml:space="preserve"> </v>
      </c>
      <c r="AJ70" s="107" t="str">
        <f>IF('Fiche d''informations'!H91&gt;0,'Fiche d''informations'!H91,"")</f>
        <v/>
      </c>
      <c r="AK70" s="107" t="str">
        <f>IF('Fiche d''informations'!I91&gt;0,'Fiche d''informations'!I91,"")</f>
        <v/>
      </c>
      <c r="AL70" s="107" t="str">
        <f>IF('Fiche d''informations'!J91&gt;0,'Fiche d''informations'!J91,"")</f>
        <v/>
      </c>
      <c r="AM70" s="107" t="str">
        <f>IF('Fiche d''informations'!K91&gt;0,'Fiche d''informations'!K91,"")</f>
        <v/>
      </c>
    </row>
    <row r="71" spans="1:39" ht="17.25" hidden="1" customHeight="1" x14ac:dyDescent="0.2">
      <c r="A71" s="108">
        <f>'Fiche d''informations'!B92</f>
        <v>0</v>
      </c>
      <c r="B71" s="109" t="str">
        <f>'Fiche d''informations'!E92 &amp;" " &amp;'Fiche d''informations'!F92 &amp; " " &amp; AH71 &amp; " " &amp; AJ71 &amp; " " &amp; AI71 &amp; " " &amp; AK71 &amp; " " &amp; AL71 &amp; " " &amp; AM71</f>
        <v xml:space="preserve"> NOM68        </v>
      </c>
      <c r="C71" s="110">
        <f>[1]SAISIE!SU74+[1]SAISIE!SU274+[1]SAISIE!SU474+[1]SAISIE!SU674+[1]SAISIE!SU874+[1]SAISIE!SU1074</f>
        <v>0</v>
      </c>
      <c r="D71" s="110">
        <f>[1]SAISIE!TC74+[1]SAISIE!TC274+[1]SAISIE!TC474+[1]SAISIE!TC674+[1]SAISIE!TC874+[1]SAISIE!TC1074</f>
        <v>0</v>
      </c>
      <c r="E71" s="110">
        <f>[1]SAISIE!TK74+[1]SAISIE!TK274+[1]SAISIE!TK474+[1]SAISIE!TK674+[1]SAISIE!TK874+[1]SAISIE!TK1074</f>
        <v>0</v>
      </c>
      <c r="F71" s="111"/>
      <c r="G71" s="112"/>
      <c r="H71" s="111"/>
      <c r="I71" s="111"/>
      <c r="J71" s="112"/>
      <c r="K71" s="113"/>
      <c r="L71" s="113"/>
      <c r="M71" s="114">
        <f>C71*$C$3-(IF(MID(A71,1,3)="sal",(-C71*'Fiche d''informations'!$F$15)+(C71*$C$3),0)+(IF(MID(A71,1,3)="inv",(-C71*$H$3)+(C71*$C$3),0)))</f>
        <v>0</v>
      </c>
      <c r="N71" s="114">
        <f t="shared" si="17"/>
        <v>0</v>
      </c>
      <c r="O71" s="114">
        <f t="shared" si="18"/>
        <v>0</v>
      </c>
      <c r="P71" s="114">
        <f t="shared" si="19"/>
        <v>0</v>
      </c>
      <c r="Q71" s="114">
        <f t="shared" si="20"/>
        <v>0</v>
      </c>
      <c r="R71" s="114">
        <f t="shared" si="24"/>
        <v>0</v>
      </c>
      <c r="S71" s="114">
        <f t="shared" si="25"/>
        <v>0</v>
      </c>
      <c r="T71" s="114">
        <f t="shared" si="21"/>
        <v>0</v>
      </c>
      <c r="U71" s="114">
        <f t="shared" si="22"/>
        <v>0</v>
      </c>
      <c r="V71" s="114">
        <f t="shared" si="23"/>
        <v>0</v>
      </c>
      <c r="W71" s="114"/>
      <c r="X71" s="115"/>
      <c r="Y71" s="116">
        <f t="shared" si="26"/>
        <v>0</v>
      </c>
      <c r="Z71" s="117"/>
      <c r="AA71" s="117"/>
      <c r="AB71" s="117"/>
      <c r="AC71" s="117"/>
      <c r="AD71" s="116">
        <f t="shared" si="14"/>
        <v>0</v>
      </c>
      <c r="AE71" s="116"/>
      <c r="AF71" s="118"/>
      <c r="AG71" s="135"/>
      <c r="AH71" s="136" t="str">
        <f t="shared" si="15"/>
        <v xml:space="preserve"> </v>
      </c>
      <c r="AI71" s="136" t="str">
        <f t="shared" si="16"/>
        <v xml:space="preserve"> </v>
      </c>
      <c r="AJ71" s="137" t="str">
        <f>IF('Fiche d''informations'!H92&gt;0,'Fiche d''informations'!H92,"")</f>
        <v/>
      </c>
      <c r="AK71" s="137" t="str">
        <f>IF('Fiche d''informations'!I92&gt;0,'Fiche d''informations'!I92,"")</f>
        <v/>
      </c>
      <c r="AL71" s="137" t="str">
        <f>IF('Fiche d''informations'!J92&gt;0,'Fiche d''informations'!J92,"")</f>
        <v/>
      </c>
      <c r="AM71" s="137" t="str">
        <f>IF('Fiche d''informations'!K92&gt;0,'Fiche d''informations'!K92,"")</f>
        <v/>
      </c>
    </row>
    <row r="72" spans="1:39" ht="17.25" hidden="1" customHeight="1" x14ac:dyDescent="0.2">
      <c r="A72" s="123" t="str">
        <f>'Fiche d''informations'!B93</f>
        <v>Invité1</v>
      </c>
      <c r="B72" s="124" t="str">
        <f>'Fiche d''informations'!E93 &amp;" " &amp;'Fiche d''informations'!F93 &amp; " " &amp; AH72 &amp; " " &amp; AJ72 &amp; " " &amp; AI72 &amp; " " &amp; AK72 &amp; " " &amp; AL72 &amp; " " &amp; AM72</f>
        <v xml:space="preserve">Mr NOM69        </v>
      </c>
      <c r="C72" s="125">
        <f>[1]SAISIE!SU75+[1]SAISIE!SU275+[1]SAISIE!SU475+[1]SAISIE!SU675+[1]SAISIE!SU875+[1]SAISIE!SU1075</f>
        <v>0</v>
      </c>
      <c r="D72" s="125">
        <f>[1]SAISIE!TC75+[1]SAISIE!TC275+[1]SAISIE!TC475+[1]SAISIE!TC675+[1]SAISIE!TC875+[1]SAISIE!TC1075</f>
        <v>0</v>
      </c>
      <c r="E72" s="125">
        <f>[1]SAISIE!TK75+[1]SAISIE!TK275+[1]SAISIE!TK475+[1]SAISIE!TK675+[1]SAISIE!TK875+[1]SAISIE!TK1075</f>
        <v>0</v>
      </c>
      <c r="F72" s="126"/>
      <c r="G72" s="127"/>
      <c r="H72" s="126"/>
      <c r="I72" s="126"/>
      <c r="J72" s="127"/>
      <c r="K72" s="128"/>
      <c r="L72" s="128"/>
      <c r="M72" s="129">
        <f>C72*$C$3-(IF(MID(A72,1,3)="sal",(-C72*'Fiche d''informations'!$F$15)+(C72*$C$3),0)+(IF(MID(A72,1,3)="inv",(-C72*$H$3)+(C72*$C$3),0)))</f>
        <v>0</v>
      </c>
      <c r="N72" s="129">
        <f t="shared" si="17"/>
        <v>0</v>
      </c>
      <c r="O72" s="129">
        <f t="shared" si="18"/>
        <v>0</v>
      </c>
      <c r="P72" s="129">
        <f t="shared" si="19"/>
        <v>0</v>
      </c>
      <c r="Q72" s="129">
        <f t="shared" si="20"/>
        <v>0</v>
      </c>
      <c r="R72" s="129">
        <f t="shared" si="24"/>
        <v>0</v>
      </c>
      <c r="S72" s="129">
        <f t="shared" si="25"/>
        <v>0</v>
      </c>
      <c r="T72" s="129">
        <f t="shared" si="21"/>
        <v>0</v>
      </c>
      <c r="U72" s="129">
        <f t="shared" si="22"/>
        <v>0</v>
      </c>
      <c r="V72" s="129">
        <f t="shared" si="23"/>
        <v>0</v>
      </c>
      <c r="W72" s="129"/>
      <c r="X72" s="130"/>
      <c r="Y72" s="131">
        <f t="shared" si="26"/>
        <v>0</v>
      </c>
      <c r="Z72" s="132"/>
      <c r="AA72" s="132"/>
      <c r="AB72" s="132"/>
      <c r="AC72" s="132"/>
      <c r="AD72" s="131">
        <f t="shared" si="14"/>
        <v>0</v>
      </c>
      <c r="AE72" s="131"/>
      <c r="AF72" s="133"/>
      <c r="AG72" s="105"/>
      <c r="AH72" s="106" t="str">
        <f t="shared" si="15"/>
        <v xml:space="preserve"> </v>
      </c>
      <c r="AI72" s="106" t="str">
        <f t="shared" si="16"/>
        <v xml:space="preserve"> </v>
      </c>
      <c r="AJ72" s="107" t="str">
        <f>IF('Fiche d''informations'!H93&gt;0,'Fiche d''informations'!H93,"")</f>
        <v/>
      </c>
      <c r="AK72" s="107" t="str">
        <f>IF('Fiche d''informations'!I93&gt;0,'Fiche d''informations'!I93,"")</f>
        <v/>
      </c>
      <c r="AL72" s="107" t="str">
        <f>IF('Fiche d''informations'!J93&gt;0,'Fiche d''informations'!J93,"")</f>
        <v/>
      </c>
      <c r="AM72" s="107" t="str">
        <f>IF('Fiche d''informations'!K93&gt;0,'Fiche d''informations'!K93,"")</f>
        <v/>
      </c>
    </row>
    <row r="73" spans="1:39" ht="17.25" hidden="1" customHeight="1" x14ac:dyDescent="0.2">
      <c r="A73" s="108" t="str">
        <f>'Fiche d''informations'!B94</f>
        <v>Invité2</v>
      </c>
      <c r="B73" s="109" t="str">
        <f>'Fiche d''informations'!E94 &amp;" " &amp;'Fiche d''informations'!F94 &amp; " " &amp; AH73 &amp; " " &amp; AJ73 &amp; " " &amp; AI73 &amp; " " &amp; AK73 &amp; " " &amp; AL73 &amp; " " &amp; AM73</f>
        <v xml:space="preserve">Mme NOM70        </v>
      </c>
      <c r="C73" s="110">
        <f>[1]SAISIE!SU76+[1]SAISIE!SU276+[1]SAISIE!SU476+[1]SAISIE!SU676+[1]SAISIE!SU876+[1]SAISIE!SU1076</f>
        <v>0</v>
      </c>
      <c r="D73" s="110">
        <f>[1]SAISIE!TC76+[1]SAISIE!TC276+[1]SAISIE!TC476+[1]SAISIE!TC676+[1]SAISIE!TC876+[1]SAISIE!TC1076</f>
        <v>0</v>
      </c>
      <c r="E73" s="110">
        <f>[1]SAISIE!TK76+[1]SAISIE!TK276+[1]SAISIE!TK476+[1]SAISIE!TK676+[1]SAISIE!TK876+[1]SAISIE!TK1076</f>
        <v>0</v>
      </c>
      <c r="F73" s="111"/>
      <c r="G73" s="112"/>
      <c r="H73" s="111"/>
      <c r="I73" s="111"/>
      <c r="J73" s="112"/>
      <c r="K73" s="113"/>
      <c r="L73" s="113"/>
      <c r="M73" s="114">
        <f>C73*$C$3-(IF(MID(A73,1,3)="sal",(-C73*'Fiche d''informations'!$F$15)+(C73*$C$3),0)+(IF(MID(A73,1,3)="inv",(-C73*$H$3)+(C73*$C$3),0)))</f>
        <v>0</v>
      </c>
      <c r="N73" s="114">
        <f t="shared" si="17"/>
        <v>0</v>
      </c>
      <c r="O73" s="114">
        <f t="shared" si="18"/>
        <v>0</v>
      </c>
      <c r="P73" s="114">
        <f t="shared" si="19"/>
        <v>0</v>
      </c>
      <c r="Q73" s="114">
        <f t="shared" si="20"/>
        <v>0</v>
      </c>
      <c r="R73" s="114">
        <f t="shared" si="24"/>
        <v>0</v>
      </c>
      <c r="S73" s="114">
        <f t="shared" si="25"/>
        <v>0</v>
      </c>
      <c r="T73" s="114">
        <f t="shared" si="21"/>
        <v>0</v>
      </c>
      <c r="U73" s="114">
        <f t="shared" si="22"/>
        <v>0</v>
      </c>
      <c r="V73" s="114">
        <f t="shared" si="23"/>
        <v>0</v>
      </c>
      <c r="W73" s="114"/>
      <c r="X73" s="115"/>
      <c r="Y73" s="116">
        <f t="shared" si="26"/>
        <v>0</v>
      </c>
      <c r="Z73" s="117"/>
      <c r="AA73" s="117"/>
      <c r="AB73" s="117"/>
      <c r="AC73" s="117"/>
      <c r="AD73" s="116">
        <f t="shared" si="14"/>
        <v>0</v>
      </c>
      <c r="AE73" s="116"/>
      <c r="AF73" s="118"/>
      <c r="AG73" s="135"/>
      <c r="AH73" s="136" t="str">
        <f t="shared" si="15"/>
        <v xml:space="preserve"> </v>
      </c>
      <c r="AI73" s="136" t="str">
        <f t="shared" si="16"/>
        <v xml:space="preserve"> </v>
      </c>
      <c r="AJ73" s="137" t="str">
        <f>IF('Fiche d''informations'!H94&gt;0,'Fiche d''informations'!H94,"")</f>
        <v/>
      </c>
      <c r="AK73" s="137" t="str">
        <f>IF('Fiche d''informations'!I94&gt;0,'Fiche d''informations'!I94,"")</f>
        <v/>
      </c>
      <c r="AL73" s="137" t="str">
        <f>IF('Fiche d''informations'!J94&gt;0,'Fiche d''informations'!J94,"")</f>
        <v/>
      </c>
      <c r="AM73" s="137" t="str">
        <f>IF('Fiche d''informations'!K94&gt;0,'Fiche d''informations'!K94,"")</f>
        <v/>
      </c>
    </row>
    <row r="74" spans="1:39" ht="17.25" hidden="1" customHeight="1" x14ac:dyDescent="0.2">
      <c r="A74" s="123" t="str">
        <f>'Fiche d''informations'!B95</f>
        <v>Invité3</v>
      </c>
      <c r="B74" s="124" t="str">
        <f>'Fiche d''informations'!E95 &amp;" " &amp;'Fiche d''informations'!F95 &amp; " " &amp; AH74 &amp; " " &amp; AJ74 &amp; " " &amp; AI74 &amp; " " &amp; AK74 &amp; " " &amp; AL74 &amp; " " &amp; AM74</f>
        <v xml:space="preserve"> NOM71        </v>
      </c>
      <c r="C74" s="125">
        <f>[1]SAISIE!SU77+[1]SAISIE!SU277+[1]SAISIE!SU477+[1]SAISIE!SU677+[1]SAISIE!SU877+[1]SAISIE!SU1077</f>
        <v>0</v>
      </c>
      <c r="D74" s="125">
        <f>[1]SAISIE!TC77+[1]SAISIE!TC277+[1]SAISIE!TC477+[1]SAISIE!TC677+[1]SAISIE!TC877+[1]SAISIE!TC1077</f>
        <v>0</v>
      </c>
      <c r="E74" s="125">
        <f>[1]SAISIE!TK77+[1]SAISIE!TK277+[1]SAISIE!TK477+[1]SAISIE!TK677+[1]SAISIE!TK877+[1]SAISIE!TK1077</f>
        <v>0</v>
      </c>
      <c r="F74" s="126"/>
      <c r="G74" s="127"/>
      <c r="H74" s="126"/>
      <c r="I74" s="126"/>
      <c r="J74" s="127"/>
      <c r="K74" s="128"/>
      <c r="L74" s="128"/>
      <c r="M74" s="129">
        <f>C74*$C$3-(IF(MID(A74,1,3)="sal",(-C74*'Fiche d''informations'!$F$15)+(C74*$C$3),0)+(IF(MID(A74,1,3)="inv",(-C74*$H$3)+(C74*$C$3),0)))</f>
        <v>0</v>
      </c>
      <c r="N74" s="129">
        <f t="shared" si="17"/>
        <v>0</v>
      </c>
      <c r="O74" s="129">
        <f t="shared" si="18"/>
        <v>0</v>
      </c>
      <c r="P74" s="129">
        <f t="shared" si="19"/>
        <v>0</v>
      </c>
      <c r="Q74" s="129">
        <f t="shared" si="20"/>
        <v>0</v>
      </c>
      <c r="R74" s="129">
        <f t="shared" si="24"/>
        <v>0</v>
      </c>
      <c r="S74" s="129">
        <f t="shared" si="25"/>
        <v>0</v>
      </c>
      <c r="T74" s="129">
        <f t="shared" si="21"/>
        <v>0</v>
      </c>
      <c r="U74" s="129">
        <f t="shared" si="22"/>
        <v>0</v>
      </c>
      <c r="V74" s="129">
        <f t="shared" si="23"/>
        <v>0</v>
      </c>
      <c r="W74" s="129"/>
      <c r="X74" s="130"/>
      <c r="Y74" s="131">
        <f t="shared" si="26"/>
        <v>0</v>
      </c>
      <c r="Z74" s="132"/>
      <c r="AA74" s="132"/>
      <c r="AB74" s="132"/>
      <c r="AC74" s="132"/>
      <c r="AD74" s="131">
        <f t="shared" si="14"/>
        <v>0</v>
      </c>
      <c r="AE74" s="131"/>
      <c r="AF74" s="133"/>
      <c r="AG74" s="105"/>
      <c r="AH74" s="106" t="str">
        <f t="shared" si="15"/>
        <v xml:space="preserve"> </v>
      </c>
      <c r="AI74" s="106" t="str">
        <f t="shared" si="16"/>
        <v xml:space="preserve"> </v>
      </c>
      <c r="AJ74" s="107" t="str">
        <f>IF('Fiche d''informations'!H95&gt;0,'Fiche d''informations'!H95,"")</f>
        <v/>
      </c>
      <c r="AK74" s="107" t="str">
        <f>IF('Fiche d''informations'!I95&gt;0,'Fiche d''informations'!I95,"")</f>
        <v/>
      </c>
      <c r="AL74" s="107" t="str">
        <f>IF('Fiche d''informations'!J95&gt;0,'Fiche d''informations'!J95,"")</f>
        <v/>
      </c>
      <c r="AM74" s="107" t="str">
        <f>IF('Fiche d''informations'!K95&gt;0,'Fiche d''informations'!K95,"")</f>
        <v/>
      </c>
    </row>
    <row r="75" spans="1:39" ht="17.25" hidden="1" customHeight="1" x14ac:dyDescent="0.2">
      <c r="A75" s="108" t="str">
        <f>'Fiche d''informations'!B96</f>
        <v>Invité4</v>
      </c>
      <c r="B75" s="109" t="str">
        <f>'Fiche d''informations'!E96 &amp;" " &amp;'Fiche d''informations'!F96 &amp; " " &amp; AH75 &amp; " " &amp; AJ75 &amp; " " &amp; AI75 &amp; " " &amp; AK75 &amp; " " &amp; AL75 &amp; " " &amp; AM75</f>
        <v xml:space="preserve"> NOM72        </v>
      </c>
      <c r="C75" s="110">
        <f>[1]SAISIE!SU78+[1]SAISIE!SU278+[1]SAISIE!SU478+[1]SAISIE!SU678+[1]SAISIE!SU878+[1]SAISIE!SU1078</f>
        <v>0</v>
      </c>
      <c r="D75" s="110">
        <f>[1]SAISIE!TC78+[1]SAISIE!TC278+[1]SAISIE!TC478+[1]SAISIE!TC678+[1]SAISIE!TC878+[1]SAISIE!TC1078</f>
        <v>0</v>
      </c>
      <c r="E75" s="110">
        <f>[1]SAISIE!TK78+[1]SAISIE!TK278+[1]SAISIE!TK478+[1]SAISIE!TK678+[1]SAISIE!TK878+[1]SAISIE!TK1078</f>
        <v>0</v>
      </c>
      <c r="F75" s="111"/>
      <c r="G75" s="112"/>
      <c r="H75" s="111"/>
      <c r="I75" s="111"/>
      <c r="J75" s="112"/>
      <c r="K75" s="113"/>
      <c r="L75" s="113"/>
      <c r="M75" s="114">
        <f>C75*$C$3-(IF(MID(A75,1,3)="sal",(-C75*'Fiche d''informations'!$F$15)+(C75*$C$3),0)+(IF(MID(A75,1,3)="inv",(-C75*$H$3)+(C75*$C$3),0)))</f>
        <v>0</v>
      </c>
      <c r="N75" s="114">
        <f t="shared" si="17"/>
        <v>0</v>
      </c>
      <c r="O75" s="114">
        <f t="shared" si="18"/>
        <v>0</v>
      </c>
      <c r="P75" s="114">
        <f t="shared" si="19"/>
        <v>0</v>
      </c>
      <c r="Q75" s="114">
        <f t="shared" si="20"/>
        <v>0</v>
      </c>
      <c r="R75" s="114">
        <f t="shared" si="24"/>
        <v>0</v>
      </c>
      <c r="S75" s="114">
        <f t="shared" si="25"/>
        <v>0</v>
      </c>
      <c r="T75" s="114">
        <f t="shared" si="21"/>
        <v>0</v>
      </c>
      <c r="U75" s="114">
        <f t="shared" si="22"/>
        <v>0</v>
      </c>
      <c r="V75" s="114">
        <f t="shared" si="23"/>
        <v>0</v>
      </c>
      <c r="W75" s="114"/>
      <c r="X75" s="115"/>
      <c r="Y75" s="116">
        <f t="shared" si="26"/>
        <v>0</v>
      </c>
      <c r="Z75" s="117"/>
      <c r="AA75" s="117"/>
      <c r="AB75" s="117"/>
      <c r="AC75" s="117"/>
      <c r="AD75" s="116">
        <f t="shared" si="14"/>
        <v>0</v>
      </c>
      <c r="AE75" s="116"/>
      <c r="AF75" s="118"/>
      <c r="AG75" s="135"/>
      <c r="AH75" s="136" t="str">
        <f t="shared" si="15"/>
        <v xml:space="preserve"> </v>
      </c>
      <c r="AI75" s="136" t="str">
        <f t="shared" si="16"/>
        <v xml:space="preserve"> </v>
      </c>
      <c r="AJ75" s="137" t="str">
        <f>IF('Fiche d''informations'!H96&gt;0,'Fiche d''informations'!H96,"")</f>
        <v/>
      </c>
      <c r="AK75" s="137" t="str">
        <f>IF('Fiche d''informations'!I96&gt;0,'Fiche d''informations'!I96,"")</f>
        <v/>
      </c>
      <c r="AL75" s="137" t="str">
        <f>IF('Fiche d''informations'!J96&gt;0,'Fiche d''informations'!J96,"")</f>
        <v/>
      </c>
      <c r="AM75" s="137" t="str">
        <f>IF('Fiche d''informations'!K96&gt;0,'Fiche d''informations'!K96,"")</f>
        <v/>
      </c>
    </row>
    <row r="76" spans="1:39" ht="17.25" hidden="1" customHeight="1" x14ac:dyDescent="0.2">
      <c r="A76" s="123" t="str">
        <f>'Fiche d''informations'!B97</f>
        <v>Invité5</v>
      </c>
      <c r="B76" s="124" t="str">
        <f>'Fiche d''informations'!E97 &amp;" " &amp;'Fiche d''informations'!F97 &amp; " " &amp; AH76 &amp; " " &amp; AJ76 &amp; " " &amp; AI76 &amp; " " &amp; AK76 &amp; " " &amp; AL76 &amp; " " &amp; AM76</f>
        <v xml:space="preserve"> NOM73        </v>
      </c>
      <c r="C76" s="125">
        <f>[1]SAISIE!SU79+[1]SAISIE!SU279+[1]SAISIE!SU479+[1]SAISIE!SU679+[1]SAISIE!SU879+[1]SAISIE!SU1079</f>
        <v>0</v>
      </c>
      <c r="D76" s="125">
        <f>[1]SAISIE!TC79+[1]SAISIE!TC279+[1]SAISIE!TC479+[1]SAISIE!TC679+[1]SAISIE!TC879+[1]SAISIE!TC1079</f>
        <v>0</v>
      </c>
      <c r="E76" s="125">
        <f>[1]SAISIE!TK79+[1]SAISIE!TK279+[1]SAISIE!TK479+[1]SAISIE!TK679+[1]SAISIE!TK879+[1]SAISIE!TK1079</f>
        <v>0</v>
      </c>
      <c r="F76" s="126"/>
      <c r="G76" s="127"/>
      <c r="H76" s="126"/>
      <c r="I76" s="126"/>
      <c r="J76" s="127"/>
      <c r="K76" s="128"/>
      <c r="L76" s="128"/>
      <c r="M76" s="129">
        <f>C76*$C$3-(IF(MID(A76,1,3)="sal",(-C76*'Fiche d''informations'!$F$15)+(C76*$C$3),0)+(IF(MID(A76,1,3)="inv",(-C76*$H$3)+(C76*$C$3),0)))</f>
        <v>0</v>
      </c>
      <c r="N76" s="129">
        <f t="shared" si="17"/>
        <v>0</v>
      </c>
      <c r="O76" s="129">
        <f t="shared" si="18"/>
        <v>0</v>
      </c>
      <c r="P76" s="129">
        <f t="shared" si="19"/>
        <v>0</v>
      </c>
      <c r="Q76" s="129">
        <f t="shared" si="20"/>
        <v>0</v>
      </c>
      <c r="R76" s="129">
        <f t="shared" si="24"/>
        <v>0</v>
      </c>
      <c r="S76" s="129">
        <f t="shared" si="25"/>
        <v>0</v>
      </c>
      <c r="T76" s="129">
        <f t="shared" si="21"/>
        <v>0</v>
      </c>
      <c r="U76" s="129">
        <f t="shared" si="22"/>
        <v>0</v>
      </c>
      <c r="V76" s="129">
        <f t="shared" si="23"/>
        <v>0</v>
      </c>
      <c r="W76" s="129"/>
      <c r="X76" s="130"/>
      <c r="Y76" s="131">
        <f t="shared" si="26"/>
        <v>0</v>
      </c>
      <c r="Z76" s="132"/>
      <c r="AA76" s="132"/>
      <c r="AB76" s="132"/>
      <c r="AC76" s="132"/>
      <c r="AD76" s="131">
        <f t="shared" si="14"/>
        <v>0</v>
      </c>
      <c r="AE76" s="131"/>
      <c r="AF76" s="133"/>
      <c r="AG76" s="105"/>
      <c r="AH76" s="106" t="str">
        <f t="shared" si="15"/>
        <v xml:space="preserve"> </v>
      </c>
      <c r="AI76" s="106" t="str">
        <f t="shared" si="16"/>
        <v xml:space="preserve"> </v>
      </c>
      <c r="AJ76" s="107" t="str">
        <f>IF('Fiche d''informations'!H97&gt;0,'Fiche d''informations'!H97,"")</f>
        <v/>
      </c>
      <c r="AK76" s="107" t="str">
        <f>IF('Fiche d''informations'!I97&gt;0,'Fiche d''informations'!I97,"")</f>
        <v/>
      </c>
      <c r="AL76" s="107" t="str">
        <f>IF('Fiche d''informations'!J97&gt;0,'Fiche d''informations'!J97,"")</f>
        <v/>
      </c>
      <c r="AM76" s="107" t="str">
        <f>IF('Fiche d''informations'!K97&gt;0,'Fiche d''informations'!K97,"")</f>
        <v/>
      </c>
    </row>
    <row r="77" spans="1:39" ht="17.25" hidden="1" customHeight="1" x14ac:dyDescent="0.2">
      <c r="A77" s="108">
        <f>'Fiche d''informations'!B98</f>
        <v>0</v>
      </c>
      <c r="B77" s="109" t="str">
        <f>'Fiche d''informations'!E98 &amp;" " &amp;'Fiche d''informations'!F98 &amp; " " &amp; AH77 &amp; " " &amp; AJ77 &amp; " " &amp; AI77 &amp; " " &amp; AK77 &amp; " " &amp; AL77 &amp; " " &amp; AM77</f>
        <v xml:space="preserve"> NOM74        </v>
      </c>
      <c r="C77" s="110">
        <f>[1]SAISIE!SU80+[1]SAISIE!SU280+[1]SAISIE!SU480+[1]SAISIE!SU680+[1]SAISIE!SU880+[1]SAISIE!SU1080</f>
        <v>0</v>
      </c>
      <c r="D77" s="110">
        <f>[1]SAISIE!TC80+[1]SAISIE!TC280+[1]SAISIE!TC480+[1]SAISIE!TC680+[1]SAISIE!TC880+[1]SAISIE!TC1080</f>
        <v>0</v>
      </c>
      <c r="E77" s="110">
        <f>[1]SAISIE!TK80+[1]SAISIE!TK280+[1]SAISIE!TK480+[1]SAISIE!TK680+[1]SAISIE!TK880+[1]SAISIE!TK1080</f>
        <v>0</v>
      </c>
      <c r="F77" s="111"/>
      <c r="G77" s="112"/>
      <c r="H77" s="111"/>
      <c r="I77" s="111"/>
      <c r="J77" s="112"/>
      <c r="K77" s="113"/>
      <c r="L77" s="113"/>
      <c r="M77" s="114">
        <f>C77*$C$3-(IF(MID(A77,1,3)="sal",(-C77*'Fiche d''informations'!$F$15)+(C77*$C$3),0)+(IF(MID(A77,1,3)="inv",(-C77*$H$3)+(C77*$C$3),0)))</f>
        <v>0</v>
      </c>
      <c r="N77" s="114">
        <f t="shared" si="17"/>
        <v>0</v>
      </c>
      <c r="O77" s="114">
        <f t="shared" si="18"/>
        <v>0</v>
      </c>
      <c r="P77" s="114">
        <f t="shared" si="19"/>
        <v>0</v>
      </c>
      <c r="Q77" s="114">
        <f t="shared" si="20"/>
        <v>0</v>
      </c>
      <c r="R77" s="114">
        <f t="shared" si="24"/>
        <v>0</v>
      </c>
      <c r="S77" s="114">
        <f t="shared" si="25"/>
        <v>0</v>
      </c>
      <c r="T77" s="114">
        <f t="shared" si="21"/>
        <v>0</v>
      </c>
      <c r="U77" s="114">
        <f t="shared" si="22"/>
        <v>0</v>
      </c>
      <c r="V77" s="114">
        <f t="shared" si="23"/>
        <v>0</v>
      </c>
      <c r="W77" s="114"/>
      <c r="X77" s="115"/>
      <c r="Y77" s="116">
        <f t="shared" si="26"/>
        <v>0</v>
      </c>
      <c r="Z77" s="117"/>
      <c r="AA77" s="117"/>
      <c r="AB77" s="117"/>
      <c r="AC77" s="117"/>
      <c r="AD77" s="116">
        <f t="shared" si="14"/>
        <v>0</v>
      </c>
      <c r="AE77" s="116"/>
      <c r="AF77" s="118"/>
      <c r="AG77" s="135"/>
      <c r="AH77" s="136" t="str">
        <f t="shared" si="15"/>
        <v xml:space="preserve"> </v>
      </c>
      <c r="AI77" s="136" t="str">
        <f t="shared" si="16"/>
        <v xml:space="preserve"> </v>
      </c>
      <c r="AJ77" s="137" t="str">
        <f>IF('Fiche d''informations'!H98&gt;0,'Fiche d''informations'!H98,"")</f>
        <v/>
      </c>
      <c r="AK77" s="137" t="str">
        <f>IF('Fiche d''informations'!I98&gt;0,'Fiche d''informations'!I98,"")</f>
        <v/>
      </c>
      <c r="AL77" s="137" t="str">
        <f>IF('Fiche d''informations'!J98&gt;0,'Fiche d''informations'!J98,"")</f>
        <v/>
      </c>
      <c r="AM77" s="137" t="str">
        <f>IF('Fiche d''informations'!K98&gt;0,'Fiche d''informations'!K98,"")</f>
        <v/>
      </c>
    </row>
    <row r="78" spans="1:39" ht="17.25" hidden="1" customHeight="1" x14ac:dyDescent="0.2">
      <c r="A78" s="123">
        <f>'Fiche d''informations'!B99</f>
        <v>0</v>
      </c>
      <c r="B78" s="124" t="str">
        <f>'Fiche d''informations'!E99 &amp;" " &amp;'Fiche d''informations'!F99 &amp; " " &amp; AH78 &amp; " " &amp; AJ78 &amp; " " &amp; AI78 &amp; " " &amp; AK78 &amp; " " &amp; AL78 &amp; " " &amp; AM78</f>
        <v xml:space="preserve"> NOM75        </v>
      </c>
      <c r="C78" s="125">
        <f>[1]SAISIE!SU81+[1]SAISIE!SU281+[1]SAISIE!SU481+[1]SAISIE!SU681+[1]SAISIE!SU881+[1]SAISIE!SU1081</f>
        <v>0</v>
      </c>
      <c r="D78" s="125">
        <f>[1]SAISIE!TC81+[1]SAISIE!TC281+[1]SAISIE!TC481+[1]SAISIE!TC681+[1]SAISIE!TC881+[1]SAISIE!TC1081</f>
        <v>0</v>
      </c>
      <c r="E78" s="125">
        <f>[1]SAISIE!TK81+[1]SAISIE!TK281+[1]SAISIE!TK481+[1]SAISIE!TK681+[1]SAISIE!TK881+[1]SAISIE!TK1081</f>
        <v>0</v>
      </c>
      <c r="F78" s="126"/>
      <c r="G78" s="127"/>
      <c r="H78" s="126"/>
      <c r="I78" s="126"/>
      <c r="J78" s="127"/>
      <c r="K78" s="128"/>
      <c r="L78" s="128"/>
      <c r="M78" s="129">
        <f>C78*$C$3-(IF(MID(A78,1,3)="sal",(-C78*'Fiche d''informations'!$F$15)+(C78*$C$3),0)+(IF(MID(A78,1,3)="inv",(-C78*$H$3)+(C78*$C$3),0)))</f>
        <v>0</v>
      </c>
      <c r="N78" s="129">
        <f t="shared" si="17"/>
        <v>0</v>
      </c>
      <c r="O78" s="129">
        <f t="shared" si="18"/>
        <v>0</v>
      </c>
      <c r="P78" s="129">
        <f t="shared" si="19"/>
        <v>0</v>
      </c>
      <c r="Q78" s="129">
        <f t="shared" si="20"/>
        <v>0</v>
      </c>
      <c r="R78" s="129">
        <f t="shared" si="24"/>
        <v>0</v>
      </c>
      <c r="S78" s="129">
        <f t="shared" si="25"/>
        <v>0</v>
      </c>
      <c r="T78" s="129">
        <f t="shared" si="21"/>
        <v>0</v>
      </c>
      <c r="U78" s="129">
        <f t="shared" si="22"/>
        <v>0</v>
      </c>
      <c r="V78" s="129">
        <f t="shared" si="23"/>
        <v>0</v>
      </c>
      <c r="W78" s="129"/>
      <c r="X78" s="130"/>
      <c r="Y78" s="131">
        <f t="shared" si="26"/>
        <v>0</v>
      </c>
      <c r="Z78" s="132"/>
      <c r="AA78" s="132"/>
      <c r="AB78" s="132"/>
      <c r="AC78" s="132"/>
      <c r="AD78" s="131">
        <f t="shared" si="14"/>
        <v>0</v>
      </c>
      <c r="AE78" s="131"/>
      <c r="AF78" s="133"/>
      <c r="AG78" s="105"/>
      <c r="AH78" s="106" t="str">
        <f t="shared" si="15"/>
        <v xml:space="preserve"> </v>
      </c>
      <c r="AI78" s="106" t="str">
        <f t="shared" si="16"/>
        <v xml:space="preserve"> </v>
      </c>
      <c r="AJ78" s="107" t="str">
        <f>IF('Fiche d''informations'!H99&gt;0,'Fiche d''informations'!H99,"")</f>
        <v/>
      </c>
      <c r="AK78" s="107" t="str">
        <f>IF('Fiche d''informations'!I99&gt;0,'Fiche d''informations'!I99,"")</f>
        <v/>
      </c>
      <c r="AL78" s="107" t="str">
        <f>IF('Fiche d''informations'!J99&gt;0,'Fiche d''informations'!J99,"")</f>
        <v/>
      </c>
      <c r="AM78" s="107" t="str">
        <f>IF('Fiche d''informations'!K99&gt;0,'Fiche d''informations'!K99,"")</f>
        <v/>
      </c>
    </row>
    <row r="79" spans="1:39" ht="17.25" hidden="1" customHeight="1" x14ac:dyDescent="0.2">
      <c r="A79" s="108">
        <f>'Fiche d''informations'!B100</f>
        <v>0</v>
      </c>
      <c r="B79" s="109" t="str">
        <f>'Fiche d''informations'!E100 &amp;" " &amp;'Fiche d''informations'!F100 &amp; " " &amp; AH79 &amp; " " &amp; AJ79 &amp; " " &amp; AI79 &amp; " " &amp; AK79 &amp; " " &amp; AL79 &amp; " " &amp; AM79</f>
        <v xml:space="preserve"> NOM76        </v>
      </c>
      <c r="C79" s="110">
        <f>[1]SAISIE!SU82+[1]SAISIE!SU282+[1]SAISIE!SU482+[1]SAISIE!SU682+[1]SAISIE!SU882+[1]SAISIE!SU1082</f>
        <v>0</v>
      </c>
      <c r="D79" s="110">
        <f>[1]SAISIE!TC82+[1]SAISIE!TC282+[1]SAISIE!TC482+[1]SAISIE!TC682+[1]SAISIE!TC882+[1]SAISIE!TC1082</f>
        <v>0</v>
      </c>
      <c r="E79" s="110">
        <f>[1]SAISIE!TK82+[1]SAISIE!TK282+[1]SAISIE!TK482+[1]SAISIE!TK682+[1]SAISIE!TK882+[1]SAISIE!TK1082</f>
        <v>0</v>
      </c>
      <c r="F79" s="111"/>
      <c r="G79" s="112"/>
      <c r="H79" s="111"/>
      <c r="I79" s="111"/>
      <c r="J79" s="112"/>
      <c r="K79" s="113"/>
      <c r="L79" s="113"/>
      <c r="M79" s="114">
        <f>C79*$C$3-(IF(MID(A79,1,3)="sal",(-C79*'Fiche d''informations'!$F$15)+(C79*$C$3),0)+(IF(MID(A79,1,3)="inv",(-C79*$H$3)+(C79*$C$3),0)))</f>
        <v>0</v>
      </c>
      <c r="N79" s="114">
        <f t="shared" si="17"/>
        <v>0</v>
      </c>
      <c r="O79" s="114">
        <f t="shared" si="18"/>
        <v>0</v>
      </c>
      <c r="P79" s="114">
        <f t="shared" si="19"/>
        <v>0</v>
      </c>
      <c r="Q79" s="114">
        <f t="shared" si="20"/>
        <v>0</v>
      </c>
      <c r="R79" s="114">
        <f t="shared" si="24"/>
        <v>0</v>
      </c>
      <c r="S79" s="114">
        <f t="shared" si="25"/>
        <v>0</v>
      </c>
      <c r="T79" s="114">
        <f t="shared" si="21"/>
        <v>0</v>
      </c>
      <c r="U79" s="114">
        <f t="shared" si="22"/>
        <v>0</v>
      </c>
      <c r="V79" s="114">
        <f t="shared" si="23"/>
        <v>0</v>
      </c>
      <c r="W79" s="114"/>
      <c r="X79" s="115"/>
      <c r="Y79" s="116">
        <f t="shared" si="26"/>
        <v>0</v>
      </c>
      <c r="Z79" s="117"/>
      <c r="AA79" s="117"/>
      <c r="AB79" s="117"/>
      <c r="AC79" s="117"/>
      <c r="AD79" s="116">
        <f t="shared" si="14"/>
        <v>0</v>
      </c>
      <c r="AE79" s="116"/>
      <c r="AF79" s="118"/>
      <c r="AG79" s="135"/>
      <c r="AH79" s="136" t="str">
        <f t="shared" si="15"/>
        <v xml:space="preserve"> </v>
      </c>
      <c r="AI79" s="136" t="str">
        <f t="shared" si="16"/>
        <v xml:space="preserve"> </v>
      </c>
      <c r="AJ79" s="137" t="str">
        <f>IF('Fiche d''informations'!H100&gt;0,'Fiche d''informations'!H100,"")</f>
        <v/>
      </c>
      <c r="AK79" s="137" t="str">
        <f>IF('Fiche d''informations'!I100&gt;0,'Fiche d''informations'!I100,"")</f>
        <v/>
      </c>
      <c r="AL79" s="137" t="str">
        <f>IF('Fiche d''informations'!J100&gt;0,'Fiche d''informations'!J100,"")</f>
        <v/>
      </c>
      <c r="AM79" s="137" t="str">
        <f>IF('Fiche d''informations'!K100&gt;0,'Fiche d''informations'!K100,"")</f>
        <v/>
      </c>
    </row>
    <row r="80" spans="1:39" ht="17.25" hidden="1" customHeight="1" x14ac:dyDescent="0.2">
      <c r="A80" s="123">
        <f>'Fiche d''informations'!B101</f>
        <v>0</v>
      </c>
      <c r="B80" s="124" t="str">
        <f>'Fiche d''informations'!E101 &amp;" " &amp;'Fiche d''informations'!F101 &amp; " " &amp; AH80 &amp; " " &amp; AJ80 &amp; " " &amp; AI80 &amp; " " &amp; AK80 &amp; " " &amp; AL80 &amp; " " &amp; AM80</f>
        <v xml:space="preserve"> NOM77        </v>
      </c>
      <c r="C80" s="125">
        <f>[1]SAISIE!SU83+[1]SAISIE!SU283+[1]SAISIE!SU483+[1]SAISIE!SU683+[1]SAISIE!SU883+[1]SAISIE!SU1083</f>
        <v>0</v>
      </c>
      <c r="D80" s="125">
        <f>[1]SAISIE!TC83+[1]SAISIE!TC283+[1]SAISIE!TC483+[1]SAISIE!TC683+[1]SAISIE!TC883+[1]SAISIE!TC1083</f>
        <v>0</v>
      </c>
      <c r="E80" s="125">
        <f>[1]SAISIE!TK83+[1]SAISIE!TK283+[1]SAISIE!TK483+[1]SAISIE!TK683+[1]SAISIE!TK883+[1]SAISIE!TK1083</f>
        <v>0</v>
      </c>
      <c r="F80" s="126"/>
      <c r="G80" s="127"/>
      <c r="H80" s="126"/>
      <c r="I80" s="126"/>
      <c r="J80" s="127"/>
      <c r="K80" s="128"/>
      <c r="L80" s="128"/>
      <c r="M80" s="129">
        <f>C80*$C$3-(IF(MID(A80,1,3)="sal",(-C80*'Fiche d''informations'!$F$15)+(C80*$C$3),0)+(IF(MID(A80,1,3)="inv",(-C80*$H$3)+(C80*$C$3),0)))</f>
        <v>0</v>
      </c>
      <c r="N80" s="129">
        <f t="shared" si="17"/>
        <v>0</v>
      </c>
      <c r="O80" s="129">
        <f t="shared" si="18"/>
        <v>0</v>
      </c>
      <c r="P80" s="129">
        <f t="shared" si="19"/>
        <v>0</v>
      </c>
      <c r="Q80" s="129">
        <f t="shared" si="20"/>
        <v>0</v>
      </c>
      <c r="R80" s="129">
        <f t="shared" si="24"/>
        <v>0</v>
      </c>
      <c r="S80" s="129">
        <f t="shared" si="25"/>
        <v>0</v>
      </c>
      <c r="T80" s="129">
        <f t="shared" si="21"/>
        <v>0</v>
      </c>
      <c r="U80" s="129">
        <f t="shared" si="22"/>
        <v>0</v>
      </c>
      <c r="V80" s="129">
        <f t="shared" si="23"/>
        <v>0</v>
      </c>
      <c r="W80" s="129"/>
      <c r="X80" s="130"/>
      <c r="Y80" s="131">
        <f t="shared" si="26"/>
        <v>0</v>
      </c>
      <c r="Z80" s="132"/>
      <c r="AA80" s="132"/>
      <c r="AB80" s="132"/>
      <c r="AC80" s="132"/>
      <c r="AD80" s="131">
        <f t="shared" si="14"/>
        <v>0</v>
      </c>
      <c r="AE80" s="131"/>
      <c r="AF80" s="133"/>
      <c r="AG80" s="105"/>
      <c r="AH80" s="106" t="str">
        <f t="shared" si="15"/>
        <v xml:space="preserve"> </v>
      </c>
      <c r="AI80" s="106" t="str">
        <f t="shared" si="16"/>
        <v xml:space="preserve"> </v>
      </c>
      <c r="AJ80" s="107" t="str">
        <f>IF('Fiche d''informations'!H101&gt;0,'Fiche d''informations'!H101,"")</f>
        <v/>
      </c>
      <c r="AK80" s="107" t="str">
        <f>IF('Fiche d''informations'!I101&gt;0,'Fiche d''informations'!I101,"")</f>
        <v/>
      </c>
      <c r="AL80" s="107" t="str">
        <f>IF('Fiche d''informations'!J101&gt;0,'Fiche d''informations'!J101,"")</f>
        <v/>
      </c>
      <c r="AM80" s="107" t="str">
        <f>IF('Fiche d''informations'!K101&gt;0,'Fiche d''informations'!K101,"")</f>
        <v/>
      </c>
    </row>
    <row r="81" spans="1:39" ht="17.25" hidden="1" customHeight="1" x14ac:dyDescent="0.2">
      <c r="A81" s="108">
        <f>'Fiche d''informations'!B102</f>
        <v>0</v>
      </c>
      <c r="B81" s="109" t="str">
        <f>'Fiche d''informations'!E102 &amp;" " &amp;'Fiche d''informations'!F102 &amp; " " &amp; AH81 &amp; " " &amp; AJ81 &amp; " " &amp; AI81 &amp; " " &amp; AK81 &amp; " " &amp; AL81 &amp; " " &amp; AM81</f>
        <v xml:space="preserve"> NOM78        </v>
      </c>
      <c r="C81" s="110">
        <f>[1]SAISIE!SU84+[1]SAISIE!SU284+[1]SAISIE!SU484+[1]SAISIE!SU684+[1]SAISIE!SU884+[1]SAISIE!SU1084</f>
        <v>0</v>
      </c>
      <c r="D81" s="110">
        <f>[1]SAISIE!TC84+[1]SAISIE!TC284+[1]SAISIE!TC484+[1]SAISIE!TC684+[1]SAISIE!TC884+[1]SAISIE!TC1084</f>
        <v>0</v>
      </c>
      <c r="E81" s="110">
        <f>[1]SAISIE!TK84+[1]SAISIE!TK284+[1]SAISIE!TK484+[1]SAISIE!TK684+[1]SAISIE!TK884+[1]SAISIE!TK1084</f>
        <v>0</v>
      </c>
      <c r="F81" s="111"/>
      <c r="G81" s="112"/>
      <c r="H81" s="111"/>
      <c r="I81" s="111"/>
      <c r="J81" s="112"/>
      <c r="K81" s="113"/>
      <c r="L81" s="113"/>
      <c r="M81" s="114">
        <f>C81*$C$3-(IF(MID(A81,1,3)="sal",(-C81*'Fiche d''informations'!$F$15)+(C81*$C$3),0)+(IF(MID(A81,1,3)="inv",(-C81*$H$3)+(C81*$C$3),0)))</f>
        <v>0</v>
      </c>
      <c r="N81" s="114">
        <f t="shared" si="17"/>
        <v>0</v>
      </c>
      <c r="O81" s="114">
        <f t="shared" si="18"/>
        <v>0</v>
      </c>
      <c r="P81" s="114">
        <f t="shared" si="19"/>
        <v>0</v>
      </c>
      <c r="Q81" s="114">
        <f t="shared" si="20"/>
        <v>0</v>
      </c>
      <c r="R81" s="114">
        <f t="shared" si="24"/>
        <v>0</v>
      </c>
      <c r="S81" s="114">
        <f t="shared" si="25"/>
        <v>0</v>
      </c>
      <c r="T81" s="114">
        <f t="shared" si="21"/>
        <v>0</v>
      </c>
      <c r="U81" s="114">
        <f t="shared" si="22"/>
        <v>0</v>
      </c>
      <c r="V81" s="114">
        <f t="shared" si="23"/>
        <v>0</v>
      </c>
      <c r="W81" s="114"/>
      <c r="X81" s="115"/>
      <c r="Y81" s="116">
        <f t="shared" si="26"/>
        <v>0</v>
      </c>
      <c r="Z81" s="117"/>
      <c r="AA81" s="117"/>
      <c r="AB81" s="117"/>
      <c r="AC81" s="117"/>
      <c r="AD81" s="116">
        <f t="shared" si="14"/>
        <v>0</v>
      </c>
      <c r="AE81" s="116"/>
      <c r="AF81" s="118"/>
      <c r="AG81" s="135"/>
      <c r="AH81" s="136" t="str">
        <f t="shared" si="15"/>
        <v xml:space="preserve"> </v>
      </c>
      <c r="AI81" s="136" t="str">
        <f t="shared" si="16"/>
        <v xml:space="preserve"> </v>
      </c>
      <c r="AJ81" s="137" t="str">
        <f>IF('Fiche d''informations'!H102&gt;0,'Fiche d''informations'!H102,"")</f>
        <v/>
      </c>
      <c r="AK81" s="137" t="str">
        <f>IF('Fiche d''informations'!I102&gt;0,'Fiche d''informations'!I102,"")</f>
        <v/>
      </c>
      <c r="AL81" s="137" t="str">
        <f>IF('Fiche d''informations'!J102&gt;0,'Fiche d''informations'!J102,"")</f>
        <v/>
      </c>
      <c r="AM81" s="137" t="str">
        <f>IF('Fiche d''informations'!K102&gt;0,'Fiche d''informations'!K102,"")</f>
        <v/>
      </c>
    </row>
    <row r="82" spans="1:39" ht="17.25" hidden="1" customHeight="1" x14ac:dyDescent="0.2">
      <c r="A82" s="123">
        <f>'Fiche d''informations'!B103</f>
        <v>0</v>
      </c>
      <c r="B82" s="124" t="str">
        <f>'Fiche d''informations'!E103 &amp;" " &amp;'Fiche d''informations'!F103 &amp; " " &amp; AH82 &amp; " " &amp; AJ82 &amp; " " &amp; AI82 &amp; " " &amp; AK82 &amp; " " &amp; AL82 &amp; " " &amp; AM82</f>
        <v xml:space="preserve"> NOM79        </v>
      </c>
      <c r="C82" s="125">
        <f>[1]SAISIE!SU85+[1]SAISIE!SU285+[1]SAISIE!SU485+[1]SAISIE!SU685+[1]SAISIE!SU885+[1]SAISIE!SU1085</f>
        <v>0</v>
      </c>
      <c r="D82" s="125">
        <f>[1]SAISIE!TC85+[1]SAISIE!TC285+[1]SAISIE!TC485+[1]SAISIE!TC685+[1]SAISIE!TC885+[1]SAISIE!TC1085</f>
        <v>0</v>
      </c>
      <c r="E82" s="125">
        <f>[1]SAISIE!TK85+[1]SAISIE!TK285+[1]SAISIE!TK485+[1]SAISIE!TK685+[1]SAISIE!TK885+[1]SAISIE!TK1085</f>
        <v>0</v>
      </c>
      <c r="F82" s="126"/>
      <c r="G82" s="127"/>
      <c r="H82" s="126"/>
      <c r="I82" s="126"/>
      <c r="J82" s="127"/>
      <c r="K82" s="128"/>
      <c r="L82" s="128"/>
      <c r="M82" s="129">
        <f>C82*$C$3-(IF(MID(A82,1,3)="sal",(-C82*'Fiche d''informations'!$F$15)+(C82*$C$3),0)+(IF(MID(A82,1,3)="inv",(-C82*$H$3)+(C82*$C$3),0)))</f>
        <v>0</v>
      </c>
      <c r="N82" s="129">
        <f t="shared" si="17"/>
        <v>0</v>
      </c>
      <c r="O82" s="129">
        <f t="shared" si="18"/>
        <v>0</v>
      </c>
      <c r="P82" s="129">
        <f t="shared" si="19"/>
        <v>0</v>
      </c>
      <c r="Q82" s="129">
        <f t="shared" si="20"/>
        <v>0</v>
      </c>
      <c r="R82" s="129">
        <f t="shared" si="24"/>
        <v>0</v>
      </c>
      <c r="S82" s="129">
        <f t="shared" si="25"/>
        <v>0</v>
      </c>
      <c r="T82" s="129">
        <f t="shared" si="21"/>
        <v>0</v>
      </c>
      <c r="U82" s="129">
        <f t="shared" si="22"/>
        <v>0</v>
      </c>
      <c r="V82" s="129">
        <f t="shared" si="23"/>
        <v>0</v>
      </c>
      <c r="W82" s="129"/>
      <c r="X82" s="130"/>
      <c r="Y82" s="131">
        <f t="shared" si="26"/>
        <v>0</v>
      </c>
      <c r="Z82" s="132"/>
      <c r="AA82" s="132"/>
      <c r="AB82" s="132"/>
      <c r="AC82" s="132"/>
      <c r="AD82" s="131">
        <f t="shared" si="14"/>
        <v>0</v>
      </c>
      <c r="AE82" s="131"/>
      <c r="AF82" s="133"/>
      <c r="AG82" s="105"/>
      <c r="AH82" s="106" t="str">
        <f t="shared" si="15"/>
        <v xml:space="preserve"> </v>
      </c>
      <c r="AI82" s="106" t="str">
        <f t="shared" si="16"/>
        <v xml:space="preserve"> </v>
      </c>
      <c r="AJ82" s="107" t="str">
        <f>IF('Fiche d''informations'!H103&gt;0,'Fiche d''informations'!H103,"")</f>
        <v/>
      </c>
      <c r="AK82" s="107" t="str">
        <f>IF('Fiche d''informations'!I103&gt;0,'Fiche d''informations'!I103,"")</f>
        <v/>
      </c>
      <c r="AL82" s="107" t="str">
        <f>IF('Fiche d''informations'!J103&gt;0,'Fiche d''informations'!J103,"")</f>
        <v/>
      </c>
      <c r="AM82" s="107" t="str">
        <f>IF('Fiche d''informations'!K103&gt;0,'Fiche d''informations'!K103,"")</f>
        <v/>
      </c>
    </row>
    <row r="83" spans="1:39" ht="17.25" hidden="1" customHeight="1" x14ac:dyDescent="0.2">
      <c r="A83" s="108">
        <f>'Fiche d''informations'!B104</f>
        <v>0</v>
      </c>
      <c r="B83" s="109" t="str">
        <f>'Fiche d''informations'!E104 &amp;" " &amp;'Fiche d''informations'!F104 &amp; " " &amp; AH83 &amp; " " &amp; AJ83 &amp; " " &amp; AI83 &amp; " " &amp; AK83 &amp; " " &amp; AL83 &amp; " " &amp; AM83</f>
        <v xml:space="preserve"> NOM80        </v>
      </c>
      <c r="C83" s="110">
        <f>[1]SAISIE!SU86+[1]SAISIE!SU286+[1]SAISIE!SU486+[1]SAISIE!SU686+[1]SAISIE!SU886+[1]SAISIE!SU1086</f>
        <v>0</v>
      </c>
      <c r="D83" s="110">
        <f>[1]SAISIE!TC86+[1]SAISIE!TC286+[1]SAISIE!TC486+[1]SAISIE!TC686+[1]SAISIE!TC886+[1]SAISIE!TC1086</f>
        <v>0</v>
      </c>
      <c r="E83" s="110">
        <f>[1]SAISIE!TK86+[1]SAISIE!TK286+[1]SAISIE!TK486+[1]SAISIE!TK686+[1]SAISIE!TK886+[1]SAISIE!TK1086</f>
        <v>0</v>
      </c>
      <c r="F83" s="111"/>
      <c r="G83" s="112"/>
      <c r="H83" s="111"/>
      <c r="I83" s="111"/>
      <c r="J83" s="112"/>
      <c r="K83" s="113"/>
      <c r="L83" s="113"/>
      <c r="M83" s="114">
        <f>C83*$C$3-(IF(MID(A83,1,3)="sal",(-C83*'Fiche d''informations'!$F$15)+(C83*$C$3),0)+(IF(MID(A83,1,3)="inv",(-C83*$H$3)+(C83*$C$3),0)))</f>
        <v>0</v>
      </c>
      <c r="N83" s="114">
        <f t="shared" si="17"/>
        <v>0</v>
      </c>
      <c r="O83" s="114">
        <f t="shared" si="18"/>
        <v>0</v>
      </c>
      <c r="P83" s="114">
        <f t="shared" si="19"/>
        <v>0</v>
      </c>
      <c r="Q83" s="114">
        <f t="shared" si="20"/>
        <v>0</v>
      </c>
      <c r="R83" s="114">
        <f t="shared" si="24"/>
        <v>0</v>
      </c>
      <c r="S83" s="114">
        <f t="shared" si="25"/>
        <v>0</v>
      </c>
      <c r="T83" s="114">
        <f t="shared" si="21"/>
        <v>0</v>
      </c>
      <c r="U83" s="114">
        <f t="shared" si="22"/>
        <v>0</v>
      </c>
      <c r="V83" s="114">
        <f t="shared" si="23"/>
        <v>0</v>
      </c>
      <c r="W83" s="114"/>
      <c r="X83" s="115"/>
      <c r="Y83" s="116">
        <f t="shared" si="26"/>
        <v>0</v>
      </c>
      <c r="Z83" s="117"/>
      <c r="AA83" s="117"/>
      <c r="AB83" s="117"/>
      <c r="AC83" s="117"/>
      <c r="AD83" s="116">
        <f t="shared" si="14"/>
        <v>0</v>
      </c>
      <c r="AE83" s="116"/>
      <c r="AF83" s="118"/>
      <c r="AG83" s="135"/>
      <c r="AH83" s="136" t="str">
        <f t="shared" si="15"/>
        <v xml:space="preserve"> </v>
      </c>
      <c r="AI83" s="136" t="str">
        <f t="shared" si="16"/>
        <v xml:space="preserve"> </v>
      </c>
      <c r="AJ83" s="137" t="str">
        <f>IF('Fiche d''informations'!H104&gt;0,'Fiche d''informations'!H104,"")</f>
        <v/>
      </c>
      <c r="AK83" s="137" t="str">
        <f>IF('Fiche d''informations'!I104&gt;0,'Fiche d''informations'!I104,"")</f>
        <v/>
      </c>
      <c r="AL83" s="137" t="str">
        <f>IF('Fiche d''informations'!J104&gt;0,'Fiche d''informations'!J104,"")</f>
        <v/>
      </c>
      <c r="AM83" s="137" t="str">
        <f>IF('Fiche d''informations'!K104&gt;0,'Fiche d''informations'!K104,"")</f>
        <v/>
      </c>
    </row>
    <row r="84" spans="1:39" ht="17.25" hidden="1" customHeight="1" x14ac:dyDescent="0.2">
      <c r="A84" s="123">
        <f>'Fiche d''informations'!B105</f>
        <v>0</v>
      </c>
      <c r="B84" s="124" t="str">
        <f>'Fiche d''informations'!E105 &amp;" " &amp;'Fiche d''informations'!F105 &amp; " " &amp; AH84 &amp; " " &amp; AJ84 &amp; " " &amp; AI84 &amp; " " &amp; AK84 &amp; " " &amp; AL84 &amp; " " &amp; AM84</f>
        <v xml:space="preserve"> NOM81        </v>
      </c>
      <c r="C84" s="125">
        <f>[1]SAISIE!SU87+[1]SAISIE!SU287+[1]SAISIE!SU487+[1]SAISIE!SU687+[1]SAISIE!SU887+[1]SAISIE!SU1087</f>
        <v>0</v>
      </c>
      <c r="D84" s="125">
        <f>[1]SAISIE!TC87+[1]SAISIE!TC287+[1]SAISIE!TC487+[1]SAISIE!TC687+[1]SAISIE!TC887+[1]SAISIE!TC1087</f>
        <v>0</v>
      </c>
      <c r="E84" s="125">
        <f>[1]SAISIE!TK87+[1]SAISIE!TK287+[1]SAISIE!TK487+[1]SAISIE!TK687+[1]SAISIE!TK887+[1]SAISIE!TK1087</f>
        <v>0</v>
      </c>
      <c r="F84" s="126"/>
      <c r="G84" s="127"/>
      <c r="H84" s="126"/>
      <c r="I84" s="126"/>
      <c r="J84" s="127"/>
      <c r="K84" s="128"/>
      <c r="L84" s="128"/>
      <c r="M84" s="129">
        <f>C84*$C$3-(IF(MID(A84,1,3)="sal",(-C84*'Fiche d''informations'!$F$15)+(C84*$C$3),0)+(IF(MID(A84,1,3)="inv",(-C84*$H$3)+(C84*$C$3),0)))</f>
        <v>0</v>
      </c>
      <c r="N84" s="129">
        <f t="shared" si="17"/>
        <v>0</v>
      </c>
      <c r="O84" s="129">
        <f t="shared" si="18"/>
        <v>0</v>
      </c>
      <c r="P84" s="129">
        <f t="shared" si="19"/>
        <v>0</v>
      </c>
      <c r="Q84" s="129">
        <f t="shared" si="20"/>
        <v>0</v>
      </c>
      <c r="R84" s="129">
        <f t="shared" si="24"/>
        <v>0</v>
      </c>
      <c r="S84" s="129">
        <f t="shared" si="25"/>
        <v>0</v>
      </c>
      <c r="T84" s="129">
        <f t="shared" si="21"/>
        <v>0</v>
      </c>
      <c r="U84" s="129">
        <f t="shared" si="22"/>
        <v>0</v>
      </c>
      <c r="V84" s="129">
        <f t="shared" si="23"/>
        <v>0</v>
      </c>
      <c r="W84" s="129"/>
      <c r="X84" s="130"/>
      <c r="Y84" s="131">
        <f t="shared" si="26"/>
        <v>0</v>
      </c>
      <c r="Z84" s="132"/>
      <c r="AA84" s="132"/>
      <c r="AB84" s="132"/>
      <c r="AC84" s="132"/>
      <c r="AD84" s="131">
        <f t="shared" si="14"/>
        <v>0</v>
      </c>
      <c r="AE84" s="131"/>
      <c r="AF84" s="133"/>
      <c r="AG84" s="105"/>
      <c r="AH84" s="106" t="str">
        <f t="shared" si="15"/>
        <v xml:space="preserve"> </v>
      </c>
      <c r="AI84" s="106" t="str">
        <f t="shared" si="16"/>
        <v xml:space="preserve"> </v>
      </c>
      <c r="AJ84" s="107" t="str">
        <f>IF('Fiche d''informations'!H105&gt;0,'Fiche d''informations'!H105,"")</f>
        <v/>
      </c>
      <c r="AK84" s="107" t="str">
        <f>IF('Fiche d''informations'!I105&gt;0,'Fiche d''informations'!I105,"")</f>
        <v/>
      </c>
      <c r="AL84" s="107" t="str">
        <f>IF('Fiche d''informations'!J105&gt;0,'Fiche d''informations'!J105,"")</f>
        <v/>
      </c>
      <c r="AM84" s="107" t="str">
        <f>IF('Fiche d''informations'!K105&gt;0,'Fiche d''informations'!K105,"")</f>
        <v/>
      </c>
    </row>
    <row r="85" spans="1:39" ht="17.25" hidden="1" customHeight="1" x14ac:dyDescent="0.2">
      <c r="A85" s="108">
        <f>'Fiche d''informations'!B106</f>
        <v>0</v>
      </c>
      <c r="B85" s="109" t="str">
        <f>'Fiche d''informations'!E106 &amp;" " &amp;'Fiche d''informations'!F106 &amp; " " &amp; AH85 &amp; " " &amp; AJ85 &amp; " " &amp; AI85 &amp; " " &amp; AK85 &amp; " " &amp; AL85 &amp; " " &amp; AM85</f>
        <v xml:space="preserve"> NOM82        </v>
      </c>
      <c r="C85" s="110">
        <f>[1]SAISIE!SU88+[1]SAISIE!SU288+[1]SAISIE!SU488+[1]SAISIE!SU688+[1]SAISIE!SU888+[1]SAISIE!SU1088</f>
        <v>0</v>
      </c>
      <c r="D85" s="110">
        <f>[1]SAISIE!TC88+[1]SAISIE!TC288+[1]SAISIE!TC488+[1]SAISIE!TC688+[1]SAISIE!TC888+[1]SAISIE!TC1088</f>
        <v>0</v>
      </c>
      <c r="E85" s="110">
        <f>[1]SAISIE!TK88+[1]SAISIE!TK288+[1]SAISIE!TK488+[1]SAISIE!TK688+[1]SAISIE!TK888+[1]SAISIE!TK1088</f>
        <v>0</v>
      </c>
      <c r="F85" s="111"/>
      <c r="G85" s="112"/>
      <c r="H85" s="111"/>
      <c r="I85" s="111"/>
      <c r="J85" s="112"/>
      <c r="K85" s="113"/>
      <c r="L85" s="113"/>
      <c r="M85" s="114">
        <f>C85*$C$3-(IF(MID(A85,1,3)="sal",(-C85*'Fiche d''informations'!$F$15)+(C85*$C$3),0)+(IF(MID(A85,1,3)="inv",(-C85*$H$3)+(C85*$C$3),0)))</f>
        <v>0</v>
      </c>
      <c r="N85" s="114">
        <f t="shared" si="17"/>
        <v>0</v>
      </c>
      <c r="O85" s="114">
        <f t="shared" si="18"/>
        <v>0</v>
      </c>
      <c r="P85" s="114">
        <f t="shared" si="19"/>
        <v>0</v>
      </c>
      <c r="Q85" s="114">
        <f t="shared" si="20"/>
        <v>0</v>
      </c>
      <c r="R85" s="114">
        <f t="shared" si="24"/>
        <v>0</v>
      </c>
      <c r="S85" s="114">
        <f t="shared" si="25"/>
        <v>0</v>
      </c>
      <c r="T85" s="114">
        <f t="shared" si="21"/>
        <v>0</v>
      </c>
      <c r="U85" s="114">
        <f t="shared" si="22"/>
        <v>0</v>
      </c>
      <c r="V85" s="114">
        <f t="shared" si="23"/>
        <v>0</v>
      </c>
      <c r="W85" s="114"/>
      <c r="X85" s="115"/>
      <c r="Y85" s="116">
        <f t="shared" si="26"/>
        <v>0</v>
      </c>
      <c r="Z85" s="117"/>
      <c r="AA85" s="117"/>
      <c r="AB85" s="117"/>
      <c r="AC85" s="117"/>
      <c r="AD85" s="116">
        <f t="shared" si="14"/>
        <v>0</v>
      </c>
      <c r="AE85" s="116"/>
      <c r="AF85" s="118"/>
      <c r="AG85" s="135"/>
      <c r="AH85" s="136" t="str">
        <f t="shared" si="15"/>
        <v xml:space="preserve"> </v>
      </c>
      <c r="AI85" s="136" t="str">
        <f t="shared" si="16"/>
        <v xml:space="preserve"> </v>
      </c>
      <c r="AJ85" s="137" t="str">
        <f>IF('Fiche d''informations'!H106&gt;0,'Fiche d''informations'!H106,"")</f>
        <v/>
      </c>
      <c r="AK85" s="137" t="str">
        <f>IF('Fiche d''informations'!I106&gt;0,'Fiche d''informations'!I106,"")</f>
        <v/>
      </c>
      <c r="AL85" s="137" t="str">
        <f>IF('Fiche d''informations'!J106&gt;0,'Fiche d''informations'!J106,"")</f>
        <v/>
      </c>
      <c r="AM85" s="137" t="str">
        <f>IF('Fiche d''informations'!K106&gt;0,'Fiche d''informations'!K106,"")</f>
        <v/>
      </c>
    </row>
    <row r="86" spans="1:39" ht="17.25" hidden="1" customHeight="1" x14ac:dyDescent="0.2">
      <c r="A86" s="123">
        <f>'Fiche d''informations'!B107</f>
        <v>0</v>
      </c>
      <c r="B86" s="124" t="str">
        <f>'Fiche d''informations'!E107 &amp;" " &amp;'Fiche d''informations'!F107 &amp; " " &amp; AH86 &amp; " " &amp; AJ86 &amp; " " &amp; AI86 &amp; " " &amp; AK86 &amp; " " &amp; AL86 &amp; " " &amp; AM86</f>
        <v xml:space="preserve"> NOM83        </v>
      </c>
      <c r="C86" s="125">
        <f>[1]SAISIE!SU89+[1]SAISIE!SU289+[1]SAISIE!SU489+[1]SAISIE!SU689+[1]SAISIE!SU889+[1]SAISIE!SU1089</f>
        <v>0</v>
      </c>
      <c r="D86" s="125">
        <f>[1]SAISIE!TC89+[1]SAISIE!TC289+[1]SAISIE!TC489+[1]SAISIE!TC689+[1]SAISIE!TC889+[1]SAISIE!TC1089</f>
        <v>0</v>
      </c>
      <c r="E86" s="125">
        <f>[1]SAISIE!TK89+[1]SAISIE!TK289+[1]SAISIE!TK489+[1]SAISIE!TK689+[1]SAISIE!TK889+[1]SAISIE!TK1089</f>
        <v>0</v>
      </c>
      <c r="F86" s="126"/>
      <c r="G86" s="127"/>
      <c r="H86" s="126"/>
      <c r="I86" s="126"/>
      <c r="J86" s="127"/>
      <c r="K86" s="128"/>
      <c r="L86" s="128"/>
      <c r="M86" s="129">
        <f>C86*$C$3-(IF(MID(A86,1,3)="sal",(-C86*'Fiche d''informations'!$F$15)+(C86*$C$3),0)+(IF(MID(A86,1,3)="inv",(-C86*$H$3)+(C86*$C$3),0)))</f>
        <v>0</v>
      </c>
      <c r="N86" s="129">
        <f t="shared" si="17"/>
        <v>0</v>
      </c>
      <c r="O86" s="129">
        <f t="shared" si="18"/>
        <v>0</v>
      </c>
      <c r="P86" s="129">
        <f t="shared" si="19"/>
        <v>0</v>
      </c>
      <c r="Q86" s="129">
        <f t="shared" si="20"/>
        <v>0</v>
      </c>
      <c r="R86" s="129">
        <f t="shared" si="24"/>
        <v>0</v>
      </c>
      <c r="S86" s="129">
        <f t="shared" si="25"/>
        <v>0</v>
      </c>
      <c r="T86" s="129">
        <f t="shared" si="21"/>
        <v>0</v>
      </c>
      <c r="U86" s="129">
        <f t="shared" si="22"/>
        <v>0</v>
      </c>
      <c r="V86" s="129">
        <f t="shared" si="23"/>
        <v>0</v>
      </c>
      <c r="W86" s="129"/>
      <c r="X86" s="130"/>
      <c r="Y86" s="131">
        <f t="shared" si="26"/>
        <v>0</v>
      </c>
      <c r="Z86" s="132"/>
      <c r="AA86" s="132"/>
      <c r="AB86" s="132"/>
      <c r="AC86" s="132"/>
      <c r="AD86" s="131">
        <f t="shared" si="14"/>
        <v>0</v>
      </c>
      <c r="AE86" s="131"/>
      <c r="AF86" s="133"/>
      <c r="AG86" s="105"/>
      <c r="AH86" s="106" t="str">
        <f t="shared" si="15"/>
        <v xml:space="preserve"> </v>
      </c>
      <c r="AI86" s="106" t="str">
        <f t="shared" si="16"/>
        <v xml:space="preserve"> </v>
      </c>
      <c r="AJ86" s="107" t="str">
        <f>IF('Fiche d''informations'!H107&gt;0,'Fiche d''informations'!H107,"")</f>
        <v/>
      </c>
      <c r="AK86" s="107" t="str">
        <f>IF('Fiche d''informations'!I107&gt;0,'Fiche d''informations'!I107,"")</f>
        <v/>
      </c>
      <c r="AL86" s="107" t="str">
        <f>IF('Fiche d''informations'!J107&gt;0,'Fiche d''informations'!J107,"")</f>
        <v/>
      </c>
      <c r="AM86" s="107" t="str">
        <f>IF('Fiche d''informations'!K107&gt;0,'Fiche d''informations'!K107,"")</f>
        <v/>
      </c>
    </row>
    <row r="87" spans="1:39" ht="17.25" hidden="1" customHeight="1" x14ac:dyDescent="0.2">
      <c r="A87" s="108">
        <f>'Fiche d''informations'!B108</f>
        <v>0</v>
      </c>
      <c r="B87" s="109" t="str">
        <f>'Fiche d''informations'!E108 &amp;" " &amp;'Fiche d''informations'!F108 &amp; " " &amp; AH87 &amp; " " &amp; AJ87 &amp; " " &amp; AI87 &amp; " " &amp; AK87 &amp; " " &amp; AL87 &amp; " " &amp; AM87</f>
        <v xml:space="preserve"> NOM84        </v>
      </c>
      <c r="C87" s="110">
        <f>[1]SAISIE!SU90+[1]SAISIE!SU290+[1]SAISIE!SU490+[1]SAISIE!SU690+[1]SAISIE!SU890+[1]SAISIE!SU1090</f>
        <v>0</v>
      </c>
      <c r="D87" s="110">
        <f>[1]SAISIE!TC90+[1]SAISIE!TC290+[1]SAISIE!TC490+[1]SAISIE!TC690+[1]SAISIE!TC890+[1]SAISIE!TC1090</f>
        <v>0</v>
      </c>
      <c r="E87" s="110">
        <f>[1]SAISIE!TK90+[1]SAISIE!TK290+[1]SAISIE!TK490+[1]SAISIE!TK690+[1]SAISIE!TK890+[1]SAISIE!TK1090</f>
        <v>0</v>
      </c>
      <c r="F87" s="111"/>
      <c r="G87" s="112"/>
      <c r="H87" s="111"/>
      <c r="I87" s="111"/>
      <c r="J87" s="112"/>
      <c r="K87" s="113"/>
      <c r="L87" s="113"/>
      <c r="M87" s="114">
        <f>C87*$C$3-(IF(MID(A87,1,3)="sal",(-C87*'Fiche d''informations'!$F$15)+(C87*$C$3),0)+(IF(MID(A87,1,3)="inv",(-C87*$H$3)+(C87*$C$3),0)))</f>
        <v>0</v>
      </c>
      <c r="N87" s="114">
        <f t="shared" si="17"/>
        <v>0</v>
      </c>
      <c r="O87" s="114">
        <f t="shared" si="18"/>
        <v>0</v>
      </c>
      <c r="P87" s="114">
        <f t="shared" si="19"/>
        <v>0</v>
      </c>
      <c r="Q87" s="114">
        <f t="shared" si="20"/>
        <v>0</v>
      </c>
      <c r="R87" s="114">
        <f t="shared" si="24"/>
        <v>0</v>
      </c>
      <c r="S87" s="114">
        <f t="shared" si="25"/>
        <v>0</v>
      </c>
      <c r="T87" s="114">
        <f t="shared" si="21"/>
        <v>0</v>
      </c>
      <c r="U87" s="114">
        <f t="shared" si="22"/>
        <v>0</v>
      </c>
      <c r="V87" s="114">
        <f t="shared" si="23"/>
        <v>0</v>
      </c>
      <c r="W87" s="114"/>
      <c r="X87" s="115"/>
      <c r="Y87" s="116">
        <f t="shared" si="26"/>
        <v>0</v>
      </c>
      <c r="Z87" s="117"/>
      <c r="AA87" s="117"/>
      <c r="AB87" s="117"/>
      <c r="AC87" s="117"/>
      <c r="AD87" s="116">
        <f t="shared" si="14"/>
        <v>0</v>
      </c>
      <c r="AE87" s="116"/>
      <c r="AF87" s="118"/>
      <c r="AG87" s="135"/>
      <c r="AH87" s="136" t="str">
        <f t="shared" si="15"/>
        <v xml:space="preserve"> </v>
      </c>
      <c r="AI87" s="136" t="str">
        <f t="shared" si="16"/>
        <v xml:space="preserve"> </v>
      </c>
      <c r="AJ87" s="137" t="str">
        <f>IF('Fiche d''informations'!H108&gt;0,'Fiche d''informations'!H108,"")</f>
        <v/>
      </c>
      <c r="AK87" s="137" t="str">
        <f>IF('Fiche d''informations'!I108&gt;0,'Fiche d''informations'!I108,"")</f>
        <v/>
      </c>
      <c r="AL87" s="137" t="str">
        <f>IF('Fiche d''informations'!J108&gt;0,'Fiche d''informations'!J108,"")</f>
        <v/>
      </c>
      <c r="AM87" s="137" t="str">
        <f>IF('Fiche d''informations'!K108&gt;0,'Fiche d''informations'!K108,"")</f>
        <v/>
      </c>
    </row>
    <row r="88" spans="1:39" ht="17.25" hidden="1" customHeight="1" x14ac:dyDescent="0.2">
      <c r="A88" s="123">
        <f>'Fiche d''informations'!B109</f>
        <v>0</v>
      </c>
      <c r="B88" s="124" t="str">
        <f>'Fiche d''informations'!E109 &amp;" " &amp;'Fiche d''informations'!F109 &amp; " " &amp; AH88 &amp; " " &amp; AJ88 &amp; " " &amp; AI88 &amp; " " &amp; AK88 &amp; " " &amp; AL88 &amp; " " &amp; AM88</f>
        <v xml:space="preserve"> NOM85        </v>
      </c>
      <c r="C88" s="125">
        <f>[1]SAISIE!SU91+[1]SAISIE!SU291+[1]SAISIE!SU491+[1]SAISIE!SU691+[1]SAISIE!SU891+[1]SAISIE!SU1091</f>
        <v>0</v>
      </c>
      <c r="D88" s="125">
        <f>[1]SAISIE!TC91+[1]SAISIE!TC291+[1]SAISIE!TC491+[1]SAISIE!TC691+[1]SAISIE!TC891+[1]SAISIE!TC1091</f>
        <v>0</v>
      </c>
      <c r="E88" s="125">
        <f>[1]SAISIE!TK91+[1]SAISIE!TK291+[1]SAISIE!TK491+[1]SAISIE!TK691+[1]SAISIE!TK891+[1]SAISIE!TK1091</f>
        <v>0</v>
      </c>
      <c r="F88" s="126"/>
      <c r="G88" s="127"/>
      <c r="H88" s="126"/>
      <c r="I88" s="126"/>
      <c r="J88" s="127"/>
      <c r="K88" s="128"/>
      <c r="L88" s="128"/>
      <c r="M88" s="129">
        <f>C88*$C$3-(IF(MID(A88,1,3)="sal",(-C88*'Fiche d''informations'!$F$15)+(C88*$C$3),0)+(IF(MID(A88,1,3)="inv",(-C88*$H$3)+(C88*$C$3),0)))</f>
        <v>0</v>
      </c>
      <c r="N88" s="129">
        <f t="shared" si="17"/>
        <v>0</v>
      </c>
      <c r="O88" s="129">
        <f t="shared" si="18"/>
        <v>0</v>
      </c>
      <c r="P88" s="129">
        <f t="shared" si="19"/>
        <v>0</v>
      </c>
      <c r="Q88" s="129">
        <f t="shared" si="20"/>
        <v>0</v>
      </c>
      <c r="R88" s="129">
        <f t="shared" si="24"/>
        <v>0</v>
      </c>
      <c r="S88" s="129">
        <f t="shared" si="25"/>
        <v>0</v>
      </c>
      <c r="T88" s="129">
        <f t="shared" si="21"/>
        <v>0</v>
      </c>
      <c r="U88" s="129">
        <f t="shared" si="22"/>
        <v>0</v>
      </c>
      <c r="V88" s="129">
        <f t="shared" si="23"/>
        <v>0</v>
      </c>
      <c r="W88" s="129"/>
      <c r="X88" s="130"/>
      <c r="Y88" s="131">
        <f t="shared" si="26"/>
        <v>0</v>
      </c>
      <c r="Z88" s="132"/>
      <c r="AA88" s="132"/>
      <c r="AB88" s="132"/>
      <c r="AC88" s="132"/>
      <c r="AD88" s="131">
        <f t="shared" si="14"/>
        <v>0</v>
      </c>
      <c r="AE88" s="131"/>
      <c r="AF88" s="133"/>
      <c r="AG88" s="105"/>
      <c r="AH88" s="106" t="str">
        <f t="shared" si="15"/>
        <v xml:space="preserve"> </v>
      </c>
      <c r="AI88" s="106" t="str">
        <f t="shared" si="16"/>
        <v xml:space="preserve"> </v>
      </c>
      <c r="AJ88" s="107" t="str">
        <f>IF('Fiche d''informations'!H109&gt;0,'Fiche d''informations'!H109,"")</f>
        <v/>
      </c>
      <c r="AK88" s="107" t="str">
        <f>IF('Fiche d''informations'!I109&gt;0,'Fiche d''informations'!I109,"")</f>
        <v/>
      </c>
      <c r="AL88" s="107" t="str">
        <f>IF('Fiche d''informations'!J109&gt;0,'Fiche d''informations'!J109,"")</f>
        <v/>
      </c>
      <c r="AM88" s="107" t="str">
        <f>IF('Fiche d''informations'!K109&gt;0,'Fiche d''informations'!K109,"")</f>
        <v/>
      </c>
    </row>
    <row r="89" spans="1:39" ht="17.25" hidden="1" customHeight="1" x14ac:dyDescent="0.2">
      <c r="A89" s="108">
        <f>'Fiche d''informations'!B110</f>
        <v>0</v>
      </c>
      <c r="B89" s="109" t="str">
        <f>'Fiche d''informations'!E110 &amp;" " &amp;'Fiche d''informations'!F110 &amp; " " &amp; AH89 &amp; " " &amp; AJ89 &amp; " " &amp; AI89 &amp; " " &amp; AK89 &amp; " " &amp; AL89 &amp; " " &amp; AM89</f>
        <v xml:space="preserve"> NOM86        </v>
      </c>
      <c r="C89" s="110">
        <f>[1]SAISIE!SU92+[1]SAISIE!SU292+[1]SAISIE!SU492+[1]SAISIE!SU692+[1]SAISIE!SU892+[1]SAISIE!SU1092</f>
        <v>0</v>
      </c>
      <c r="D89" s="110">
        <f>[1]SAISIE!TC92+[1]SAISIE!TC292+[1]SAISIE!TC492+[1]SAISIE!TC692+[1]SAISIE!TC892+[1]SAISIE!TC1092</f>
        <v>0</v>
      </c>
      <c r="E89" s="110">
        <f>[1]SAISIE!TK92+[1]SAISIE!TK292+[1]SAISIE!TK492+[1]SAISIE!TK692+[1]SAISIE!TK892+[1]SAISIE!TK1092</f>
        <v>0</v>
      </c>
      <c r="F89" s="111"/>
      <c r="G89" s="112"/>
      <c r="H89" s="111"/>
      <c r="I89" s="111"/>
      <c r="J89" s="112"/>
      <c r="K89" s="113"/>
      <c r="L89" s="113"/>
      <c r="M89" s="114">
        <f>C89*$C$3-(IF(MID(A89,1,3)="sal",(-C89*'Fiche d''informations'!$F$15)+(C89*$C$3),0)+(IF(MID(A89,1,3)="inv",(-C89*$H$3)+(C89*$C$3),0)))</f>
        <v>0</v>
      </c>
      <c r="N89" s="114">
        <f t="shared" si="17"/>
        <v>0</v>
      </c>
      <c r="O89" s="114">
        <f t="shared" si="18"/>
        <v>0</v>
      </c>
      <c r="P89" s="114">
        <f t="shared" si="19"/>
        <v>0</v>
      </c>
      <c r="Q89" s="114">
        <f t="shared" si="20"/>
        <v>0</v>
      </c>
      <c r="R89" s="114">
        <f t="shared" si="24"/>
        <v>0</v>
      </c>
      <c r="S89" s="114">
        <f t="shared" si="25"/>
        <v>0</v>
      </c>
      <c r="T89" s="114">
        <f t="shared" si="21"/>
        <v>0</v>
      </c>
      <c r="U89" s="114">
        <f t="shared" si="22"/>
        <v>0</v>
      </c>
      <c r="V89" s="114">
        <f t="shared" si="23"/>
        <v>0</v>
      </c>
      <c r="W89" s="114"/>
      <c r="X89" s="115"/>
      <c r="Y89" s="116">
        <f t="shared" si="26"/>
        <v>0</v>
      </c>
      <c r="Z89" s="117"/>
      <c r="AA89" s="117"/>
      <c r="AB89" s="117"/>
      <c r="AC89" s="117"/>
      <c r="AD89" s="116">
        <f t="shared" si="14"/>
        <v>0</v>
      </c>
      <c r="AE89" s="116"/>
      <c r="AF89" s="118"/>
      <c r="AG89" s="135"/>
      <c r="AH89" s="136" t="str">
        <f t="shared" si="15"/>
        <v xml:space="preserve"> </v>
      </c>
      <c r="AI89" s="136" t="str">
        <f t="shared" si="16"/>
        <v xml:space="preserve"> </v>
      </c>
      <c r="AJ89" s="137" t="str">
        <f>IF('Fiche d''informations'!H110&gt;0,'Fiche d''informations'!H110,"")</f>
        <v/>
      </c>
      <c r="AK89" s="137" t="str">
        <f>IF('Fiche d''informations'!I110&gt;0,'Fiche d''informations'!I110,"")</f>
        <v/>
      </c>
      <c r="AL89" s="137" t="str">
        <f>IF('Fiche d''informations'!J110&gt;0,'Fiche d''informations'!J110,"")</f>
        <v/>
      </c>
      <c r="AM89" s="137" t="str">
        <f>IF('Fiche d''informations'!K110&gt;0,'Fiche d''informations'!K110,"")</f>
        <v/>
      </c>
    </row>
    <row r="90" spans="1:39" ht="17.25" hidden="1" customHeight="1" x14ac:dyDescent="0.2">
      <c r="A90" s="123">
        <f>'Fiche d''informations'!B111</f>
        <v>0</v>
      </c>
      <c r="B90" s="124" t="str">
        <f>'Fiche d''informations'!E111 &amp;" " &amp;'Fiche d''informations'!F111 &amp; " " &amp; AH90 &amp; " " &amp; AJ90 &amp; " " &amp; AI90 &amp; " " &amp; AK90 &amp; " " &amp; AL90 &amp; " " &amp; AM90</f>
        <v xml:space="preserve"> NOM87        </v>
      </c>
      <c r="C90" s="125">
        <f>[1]SAISIE!SU93+[1]SAISIE!SU293+[1]SAISIE!SU493+[1]SAISIE!SU693+[1]SAISIE!SU893+[1]SAISIE!SU1093</f>
        <v>0</v>
      </c>
      <c r="D90" s="125">
        <f>[1]SAISIE!TC93+[1]SAISIE!TC293+[1]SAISIE!TC493+[1]SAISIE!TC693+[1]SAISIE!TC893+[1]SAISIE!TC1093</f>
        <v>0</v>
      </c>
      <c r="E90" s="125">
        <f>[1]SAISIE!TK93+[1]SAISIE!TK293+[1]SAISIE!TK493+[1]SAISIE!TK693+[1]SAISIE!TK893+[1]SAISIE!TK1093</f>
        <v>0</v>
      </c>
      <c r="F90" s="126"/>
      <c r="G90" s="127"/>
      <c r="H90" s="126"/>
      <c r="I90" s="126"/>
      <c r="J90" s="127"/>
      <c r="K90" s="128"/>
      <c r="L90" s="128"/>
      <c r="M90" s="129">
        <f>C90*$C$3-(IF(MID(A90,1,3)="sal",(-C90*'Fiche d''informations'!$F$15)+(C90*$C$3),0)+(IF(MID(A90,1,3)="inv",(-C90*$H$3)+(C90*$C$3),0)))</f>
        <v>0</v>
      </c>
      <c r="N90" s="129">
        <f t="shared" si="17"/>
        <v>0</v>
      </c>
      <c r="O90" s="129">
        <f t="shared" si="18"/>
        <v>0</v>
      </c>
      <c r="P90" s="129">
        <f t="shared" si="19"/>
        <v>0</v>
      </c>
      <c r="Q90" s="129">
        <f t="shared" si="20"/>
        <v>0</v>
      </c>
      <c r="R90" s="129">
        <f t="shared" si="24"/>
        <v>0</v>
      </c>
      <c r="S90" s="129">
        <f t="shared" si="25"/>
        <v>0</v>
      </c>
      <c r="T90" s="129">
        <f t="shared" si="21"/>
        <v>0</v>
      </c>
      <c r="U90" s="129">
        <f t="shared" si="22"/>
        <v>0</v>
      </c>
      <c r="V90" s="129">
        <f t="shared" si="23"/>
        <v>0</v>
      </c>
      <c r="W90" s="129"/>
      <c r="X90" s="130"/>
      <c r="Y90" s="131">
        <f t="shared" si="26"/>
        <v>0</v>
      </c>
      <c r="Z90" s="132"/>
      <c r="AA90" s="132"/>
      <c r="AB90" s="132"/>
      <c r="AC90" s="132"/>
      <c r="AD90" s="131">
        <f t="shared" si="14"/>
        <v>0</v>
      </c>
      <c r="AE90" s="131"/>
      <c r="AF90" s="133"/>
      <c r="AG90" s="105"/>
      <c r="AH90" s="106" t="str">
        <f t="shared" si="15"/>
        <v xml:space="preserve"> </v>
      </c>
      <c r="AI90" s="106" t="str">
        <f t="shared" si="16"/>
        <v xml:space="preserve"> </v>
      </c>
      <c r="AJ90" s="107" t="str">
        <f>IF('Fiche d''informations'!H111&gt;0,'Fiche d''informations'!H111,"")</f>
        <v/>
      </c>
      <c r="AK90" s="107" t="str">
        <f>IF('Fiche d''informations'!I111&gt;0,'Fiche d''informations'!I111,"")</f>
        <v/>
      </c>
      <c r="AL90" s="107" t="str">
        <f>IF('Fiche d''informations'!J111&gt;0,'Fiche d''informations'!J111,"")</f>
        <v/>
      </c>
      <c r="AM90" s="107" t="str">
        <f>IF('Fiche d''informations'!K111&gt;0,'Fiche d''informations'!K111,"")</f>
        <v/>
      </c>
    </row>
    <row r="91" spans="1:39" ht="17.25" hidden="1" customHeight="1" x14ac:dyDescent="0.2">
      <c r="A91" s="108">
        <f>'Fiche d''informations'!B112</f>
        <v>0</v>
      </c>
      <c r="B91" s="109" t="str">
        <f>'Fiche d''informations'!E112 &amp;" " &amp;'Fiche d''informations'!F112 &amp; " " &amp; AH91 &amp; " " &amp; AJ91 &amp; " " &amp; AI91 &amp; " " &amp; AK91 &amp; " " &amp; AL91 &amp; " " &amp; AM91</f>
        <v xml:space="preserve"> NOM88        </v>
      </c>
      <c r="C91" s="110">
        <f>[1]SAISIE!SU94+[1]SAISIE!SU294+[1]SAISIE!SU494+[1]SAISIE!SU694+[1]SAISIE!SU894+[1]SAISIE!SU1094</f>
        <v>0</v>
      </c>
      <c r="D91" s="110">
        <f>[1]SAISIE!TC94+[1]SAISIE!TC294+[1]SAISIE!TC494+[1]SAISIE!TC694+[1]SAISIE!TC894+[1]SAISIE!TC1094</f>
        <v>0</v>
      </c>
      <c r="E91" s="110">
        <f>[1]SAISIE!TK94+[1]SAISIE!TK294+[1]SAISIE!TK494+[1]SAISIE!TK694+[1]SAISIE!TK894+[1]SAISIE!TK1094</f>
        <v>0</v>
      </c>
      <c r="F91" s="111"/>
      <c r="G91" s="112"/>
      <c r="H91" s="111"/>
      <c r="I91" s="111"/>
      <c r="J91" s="112"/>
      <c r="K91" s="113"/>
      <c r="L91" s="113"/>
      <c r="M91" s="114">
        <f>C91*$C$3-(IF(MID(A91,1,3)="sal",(-C91*'Fiche d''informations'!$F$15)+(C91*$C$3),0)+(IF(MID(A91,1,3)="inv",(-C91*$H$3)+(C91*$C$3),0)))</f>
        <v>0</v>
      </c>
      <c r="N91" s="114">
        <f t="shared" si="17"/>
        <v>0</v>
      </c>
      <c r="O91" s="114">
        <f t="shared" si="18"/>
        <v>0</v>
      </c>
      <c r="P91" s="114">
        <f t="shared" si="19"/>
        <v>0</v>
      </c>
      <c r="Q91" s="114">
        <f t="shared" si="20"/>
        <v>0</v>
      </c>
      <c r="R91" s="114">
        <f t="shared" si="24"/>
        <v>0</v>
      </c>
      <c r="S91" s="114">
        <f t="shared" si="25"/>
        <v>0</v>
      </c>
      <c r="T91" s="114">
        <f t="shared" si="21"/>
        <v>0</v>
      </c>
      <c r="U91" s="114">
        <f t="shared" si="22"/>
        <v>0</v>
      </c>
      <c r="V91" s="114">
        <f t="shared" si="23"/>
        <v>0</v>
      </c>
      <c r="W91" s="114"/>
      <c r="X91" s="115"/>
      <c r="Y91" s="116">
        <f t="shared" si="26"/>
        <v>0</v>
      </c>
      <c r="Z91" s="117"/>
      <c r="AA91" s="117"/>
      <c r="AB91" s="117"/>
      <c r="AC91" s="117"/>
      <c r="AD91" s="116">
        <f t="shared" si="14"/>
        <v>0</v>
      </c>
      <c r="AE91" s="116"/>
      <c r="AF91" s="118"/>
      <c r="AG91" s="135"/>
      <c r="AH91" s="136" t="str">
        <f t="shared" si="15"/>
        <v xml:space="preserve"> </v>
      </c>
      <c r="AI91" s="136" t="str">
        <f t="shared" si="16"/>
        <v xml:space="preserve"> </v>
      </c>
      <c r="AJ91" s="137" t="str">
        <f>IF('Fiche d''informations'!H112&gt;0,'Fiche d''informations'!H112,"")</f>
        <v/>
      </c>
      <c r="AK91" s="137" t="str">
        <f>IF('Fiche d''informations'!I112&gt;0,'Fiche d''informations'!I112,"")</f>
        <v/>
      </c>
      <c r="AL91" s="137" t="str">
        <f>IF('Fiche d''informations'!J112&gt;0,'Fiche d''informations'!J112,"")</f>
        <v/>
      </c>
      <c r="AM91" s="137" t="str">
        <f>IF('Fiche d''informations'!K112&gt;0,'Fiche d''informations'!K112,"")</f>
        <v/>
      </c>
    </row>
    <row r="92" spans="1:39" ht="17.25" hidden="1" customHeight="1" x14ac:dyDescent="0.2">
      <c r="A92" s="123">
        <f>'Fiche d''informations'!B113</f>
        <v>0</v>
      </c>
      <c r="B92" s="124" t="str">
        <f>'Fiche d''informations'!E113 &amp;" " &amp;'Fiche d''informations'!F113 &amp; " " &amp; AH92 &amp; " " &amp; AJ92 &amp; " " &amp; AI92 &amp; " " &amp; AK92 &amp; " " &amp; AL92 &amp; " " &amp; AM92</f>
        <v xml:space="preserve"> NOM89        </v>
      </c>
      <c r="C92" s="125">
        <f>[1]SAISIE!SU95+[1]SAISIE!SU295+[1]SAISIE!SU495+[1]SAISIE!SU695+[1]SAISIE!SU895+[1]SAISIE!SU1095</f>
        <v>0</v>
      </c>
      <c r="D92" s="125">
        <f>[1]SAISIE!TC95+[1]SAISIE!TC295+[1]SAISIE!TC495+[1]SAISIE!TC695+[1]SAISIE!TC895+[1]SAISIE!TC1095</f>
        <v>0</v>
      </c>
      <c r="E92" s="125">
        <f>[1]SAISIE!TK95+[1]SAISIE!TK295+[1]SAISIE!TK495+[1]SAISIE!TK695+[1]SAISIE!TK895+[1]SAISIE!TK1095</f>
        <v>0</v>
      </c>
      <c r="F92" s="126"/>
      <c r="G92" s="127"/>
      <c r="H92" s="126"/>
      <c r="I92" s="126"/>
      <c r="J92" s="127"/>
      <c r="K92" s="128"/>
      <c r="L92" s="128"/>
      <c r="M92" s="129">
        <f>C92*$C$3-(IF(MID(A92,1,3)="sal",(-C92*'Fiche d''informations'!$F$15)+(C92*$C$3),0)+(IF(MID(A92,1,3)="inv",(-C92*$H$3)+(C92*$C$3),0)))</f>
        <v>0</v>
      </c>
      <c r="N92" s="129">
        <f t="shared" si="17"/>
        <v>0</v>
      </c>
      <c r="O92" s="129">
        <f t="shared" si="18"/>
        <v>0</v>
      </c>
      <c r="P92" s="129">
        <f t="shared" si="19"/>
        <v>0</v>
      </c>
      <c r="Q92" s="129">
        <f t="shared" si="20"/>
        <v>0</v>
      </c>
      <c r="R92" s="129">
        <f t="shared" si="24"/>
        <v>0</v>
      </c>
      <c r="S92" s="129">
        <f t="shared" si="25"/>
        <v>0</v>
      </c>
      <c r="T92" s="129">
        <f t="shared" si="21"/>
        <v>0</v>
      </c>
      <c r="U92" s="129">
        <f t="shared" si="22"/>
        <v>0</v>
      </c>
      <c r="V92" s="129">
        <f t="shared" si="23"/>
        <v>0</v>
      </c>
      <c r="W92" s="129"/>
      <c r="X92" s="130"/>
      <c r="Y92" s="131">
        <f t="shared" si="26"/>
        <v>0</v>
      </c>
      <c r="Z92" s="132"/>
      <c r="AA92" s="132"/>
      <c r="AB92" s="132"/>
      <c r="AC92" s="132"/>
      <c r="AD92" s="131">
        <f t="shared" si="14"/>
        <v>0</v>
      </c>
      <c r="AE92" s="131"/>
      <c r="AF92" s="133"/>
      <c r="AG92" s="105"/>
      <c r="AH92" s="106" t="str">
        <f t="shared" si="15"/>
        <v xml:space="preserve"> </v>
      </c>
      <c r="AI92" s="106" t="str">
        <f t="shared" si="16"/>
        <v xml:space="preserve"> </v>
      </c>
      <c r="AJ92" s="107" t="str">
        <f>IF('Fiche d''informations'!H113&gt;0,'Fiche d''informations'!H113,"")</f>
        <v/>
      </c>
      <c r="AK92" s="107" t="str">
        <f>IF('Fiche d''informations'!I113&gt;0,'Fiche d''informations'!I113,"")</f>
        <v/>
      </c>
      <c r="AL92" s="107" t="str">
        <f>IF('Fiche d''informations'!J113&gt;0,'Fiche d''informations'!J113,"")</f>
        <v/>
      </c>
      <c r="AM92" s="107" t="str">
        <f>IF('Fiche d''informations'!K113&gt;0,'Fiche d''informations'!K113,"")</f>
        <v/>
      </c>
    </row>
    <row r="93" spans="1:39" ht="17.25" hidden="1" customHeight="1" x14ac:dyDescent="0.2">
      <c r="A93" s="108">
        <f>'Fiche d''informations'!B114</f>
        <v>0</v>
      </c>
      <c r="B93" s="109" t="str">
        <f>'Fiche d''informations'!E114 &amp;" " &amp;'Fiche d''informations'!F114 &amp; " " &amp; AH93 &amp; " " &amp; AJ93 &amp; " " &amp; AI93 &amp; " " &amp; AK93 &amp; " " &amp; AL93 &amp; " " &amp; AM93</f>
        <v xml:space="preserve"> NOM90        </v>
      </c>
      <c r="C93" s="110">
        <f>[1]SAISIE!SU96+[1]SAISIE!SU296+[1]SAISIE!SU496+[1]SAISIE!SU696+[1]SAISIE!SU896+[1]SAISIE!SU1096</f>
        <v>0</v>
      </c>
      <c r="D93" s="110">
        <f>[1]SAISIE!TC96+[1]SAISIE!TC296+[1]SAISIE!TC496+[1]SAISIE!TC696+[1]SAISIE!TC896+[1]SAISIE!TC1096</f>
        <v>0</v>
      </c>
      <c r="E93" s="110">
        <f>[1]SAISIE!TK96+[1]SAISIE!TK296+[1]SAISIE!TK496+[1]SAISIE!TK696+[1]SAISIE!TK896+[1]SAISIE!TK1096</f>
        <v>0</v>
      </c>
      <c r="F93" s="111"/>
      <c r="G93" s="112"/>
      <c r="H93" s="111"/>
      <c r="I93" s="111"/>
      <c r="J93" s="112"/>
      <c r="K93" s="113"/>
      <c r="L93" s="113"/>
      <c r="M93" s="114">
        <f>C93*$C$3-(IF(MID(A93,1,3)="sal",(-C93*'Fiche d''informations'!$F$15)+(C93*$C$3),0)+(IF(MID(A93,1,3)="inv",(-C93*$H$3)+(C93*$C$3),0)))</f>
        <v>0</v>
      </c>
      <c r="N93" s="114">
        <f t="shared" si="17"/>
        <v>0</v>
      </c>
      <c r="O93" s="114">
        <f t="shared" si="18"/>
        <v>0</v>
      </c>
      <c r="P93" s="114">
        <f t="shared" si="19"/>
        <v>0</v>
      </c>
      <c r="Q93" s="114">
        <f t="shared" si="20"/>
        <v>0</v>
      </c>
      <c r="R93" s="114">
        <f t="shared" si="24"/>
        <v>0</v>
      </c>
      <c r="S93" s="114">
        <f t="shared" si="25"/>
        <v>0</v>
      </c>
      <c r="T93" s="114">
        <f t="shared" si="21"/>
        <v>0</v>
      </c>
      <c r="U93" s="114">
        <f t="shared" si="22"/>
        <v>0</v>
      </c>
      <c r="V93" s="114">
        <f t="shared" si="23"/>
        <v>0</v>
      </c>
      <c r="W93" s="114"/>
      <c r="X93" s="115"/>
      <c r="Y93" s="116">
        <f t="shared" si="26"/>
        <v>0</v>
      </c>
      <c r="Z93" s="117"/>
      <c r="AA93" s="117"/>
      <c r="AB93" s="117"/>
      <c r="AC93" s="117"/>
      <c r="AD93" s="116">
        <f t="shared" si="14"/>
        <v>0</v>
      </c>
      <c r="AE93" s="116"/>
      <c r="AF93" s="118"/>
      <c r="AG93" s="135"/>
      <c r="AH93" s="136" t="str">
        <f t="shared" si="15"/>
        <v xml:space="preserve"> </v>
      </c>
      <c r="AI93" s="136" t="str">
        <f t="shared" si="16"/>
        <v xml:space="preserve"> </v>
      </c>
      <c r="AJ93" s="137" t="str">
        <f>IF('Fiche d''informations'!H114&gt;0,'Fiche d''informations'!H114,"")</f>
        <v/>
      </c>
      <c r="AK93" s="137" t="str">
        <f>IF('Fiche d''informations'!I114&gt;0,'Fiche d''informations'!I114,"")</f>
        <v/>
      </c>
      <c r="AL93" s="137" t="str">
        <f>IF('Fiche d''informations'!J114&gt;0,'Fiche d''informations'!J114,"")</f>
        <v/>
      </c>
      <c r="AM93" s="137" t="str">
        <f>IF('Fiche d''informations'!K114&gt;0,'Fiche d''informations'!K114,"")</f>
        <v/>
      </c>
    </row>
    <row r="94" spans="1:39" ht="17.25" hidden="1" customHeight="1" x14ac:dyDescent="0.2">
      <c r="A94" s="123">
        <f>'Fiche d''informations'!B115</f>
        <v>0</v>
      </c>
      <c r="B94" s="124" t="str">
        <f>'Fiche d''informations'!E115 &amp;" " &amp;'Fiche d''informations'!F115 &amp; " " &amp; AH94 &amp; " " &amp; AJ94 &amp; " " &amp; AI94 &amp; " " &amp; AK94 &amp; " " &amp; AL94 &amp; " " &amp; AM94</f>
        <v xml:space="preserve"> NOM91        </v>
      </c>
      <c r="C94" s="125">
        <f>[1]SAISIE!SU97+[1]SAISIE!SU297+[1]SAISIE!SU497+[1]SAISIE!SU697+[1]SAISIE!SU897+[1]SAISIE!SU1097</f>
        <v>0</v>
      </c>
      <c r="D94" s="125">
        <f>[1]SAISIE!TC97+[1]SAISIE!TC297+[1]SAISIE!TC497+[1]SAISIE!TC697+[1]SAISIE!TC897+[1]SAISIE!TC1097</f>
        <v>0</v>
      </c>
      <c r="E94" s="125">
        <f>[1]SAISIE!TK97+[1]SAISIE!TK297+[1]SAISIE!TK497+[1]SAISIE!TK697+[1]SAISIE!TK897+[1]SAISIE!TK1097</f>
        <v>0</v>
      </c>
      <c r="F94" s="126"/>
      <c r="G94" s="127"/>
      <c r="H94" s="126"/>
      <c r="I94" s="126"/>
      <c r="J94" s="127"/>
      <c r="K94" s="128"/>
      <c r="L94" s="128"/>
      <c r="M94" s="129">
        <f>C94*$C$3-(IF(MID(A94,1,3)="sal",(-C94*'Fiche d''informations'!$F$15)+(C94*$C$3),0)+(IF(MID(A94,1,3)="inv",(-C94*$H$3)+(C94*$C$3),0)))</f>
        <v>0</v>
      </c>
      <c r="N94" s="129">
        <f t="shared" si="17"/>
        <v>0</v>
      </c>
      <c r="O94" s="129">
        <f t="shared" si="18"/>
        <v>0</v>
      </c>
      <c r="P94" s="129">
        <f t="shared" si="19"/>
        <v>0</v>
      </c>
      <c r="Q94" s="129">
        <f t="shared" si="20"/>
        <v>0</v>
      </c>
      <c r="R94" s="129">
        <f t="shared" si="24"/>
        <v>0</v>
      </c>
      <c r="S94" s="129">
        <f t="shared" si="25"/>
        <v>0</v>
      </c>
      <c r="T94" s="129">
        <f t="shared" si="21"/>
        <v>0</v>
      </c>
      <c r="U94" s="129">
        <f t="shared" si="22"/>
        <v>0</v>
      </c>
      <c r="V94" s="129">
        <f t="shared" si="23"/>
        <v>0</v>
      </c>
      <c r="W94" s="129"/>
      <c r="X94" s="130"/>
      <c r="Y94" s="131">
        <f t="shared" si="26"/>
        <v>0</v>
      </c>
      <c r="Z94" s="132"/>
      <c r="AA94" s="132"/>
      <c r="AB94" s="132"/>
      <c r="AC94" s="132"/>
      <c r="AD94" s="131">
        <f t="shared" si="14"/>
        <v>0</v>
      </c>
      <c r="AE94" s="131"/>
      <c r="AF94" s="133"/>
      <c r="AG94" s="105"/>
      <c r="AH94" s="106" t="str">
        <f t="shared" si="15"/>
        <v xml:space="preserve"> </v>
      </c>
      <c r="AI94" s="106" t="str">
        <f t="shared" si="16"/>
        <v xml:space="preserve"> </v>
      </c>
      <c r="AJ94" s="107" t="str">
        <f>IF('Fiche d''informations'!H115&gt;0,'Fiche d''informations'!H115,"")</f>
        <v/>
      </c>
      <c r="AK94" s="107" t="str">
        <f>IF('Fiche d''informations'!I115&gt;0,'Fiche d''informations'!I115,"")</f>
        <v/>
      </c>
      <c r="AL94" s="107" t="str">
        <f>IF('Fiche d''informations'!J115&gt;0,'Fiche d''informations'!J115,"")</f>
        <v/>
      </c>
      <c r="AM94" s="107" t="str">
        <f>IF('Fiche d''informations'!K115&gt;0,'Fiche d''informations'!K115,"")</f>
        <v/>
      </c>
    </row>
    <row r="95" spans="1:39" ht="17.25" hidden="1" customHeight="1" x14ac:dyDescent="0.2">
      <c r="A95" s="108">
        <f>'Fiche d''informations'!B116</f>
        <v>0</v>
      </c>
      <c r="B95" s="109" t="str">
        <f>'Fiche d''informations'!E116 &amp;" " &amp;'Fiche d''informations'!F116 &amp; " " &amp; AH95 &amp; " " &amp; AJ95 &amp; " " &amp; AI95 &amp; " " &amp; AK95 &amp; " " &amp; AL95 &amp; " " &amp; AM95</f>
        <v xml:space="preserve"> NOM92        </v>
      </c>
      <c r="C95" s="110">
        <f>[1]SAISIE!SU98+[1]SAISIE!SU298+[1]SAISIE!SU498+[1]SAISIE!SU698+[1]SAISIE!SU898+[1]SAISIE!SU1098</f>
        <v>0</v>
      </c>
      <c r="D95" s="110">
        <f>[1]SAISIE!TC98+[1]SAISIE!TC298+[1]SAISIE!TC498+[1]SAISIE!TC698+[1]SAISIE!TC898+[1]SAISIE!TC1098</f>
        <v>0</v>
      </c>
      <c r="E95" s="110">
        <f>[1]SAISIE!TK98+[1]SAISIE!TK298+[1]SAISIE!TK498+[1]SAISIE!TK698+[1]SAISIE!TK898+[1]SAISIE!TK1098</f>
        <v>0</v>
      </c>
      <c r="F95" s="111"/>
      <c r="G95" s="112"/>
      <c r="H95" s="111"/>
      <c r="I95" s="111"/>
      <c r="J95" s="112"/>
      <c r="K95" s="113"/>
      <c r="L95" s="113"/>
      <c r="M95" s="114">
        <f>C95*$C$3-(IF(MID(A95,1,3)="sal",(-C95*'Fiche d''informations'!$F$15)+(C95*$C$3),0)+(IF(MID(A95,1,3)="inv",(-C95*$H$3)+(C95*$C$3),0)))</f>
        <v>0</v>
      </c>
      <c r="N95" s="114">
        <f t="shared" si="17"/>
        <v>0</v>
      </c>
      <c r="O95" s="114">
        <f t="shared" si="18"/>
        <v>0</v>
      </c>
      <c r="P95" s="114">
        <f t="shared" si="19"/>
        <v>0</v>
      </c>
      <c r="Q95" s="114">
        <f t="shared" si="20"/>
        <v>0</v>
      </c>
      <c r="R95" s="114">
        <f t="shared" si="24"/>
        <v>0</v>
      </c>
      <c r="S95" s="114">
        <f t="shared" si="25"/>
        <v>0</v>
      </c>
      <c r="T95" s="114">
        <f t="shared" si="21"/>
        <v>0</v>
      </c>
      <c r="U95" s="114">
        <f t="shared" si="22"/>
        <v>0</v>
      </c>
      <c r="V95" s="114">
        <f t="shared" si="23"/>
        <v>0</v>
      </c>
      <c r="W95" s="114"/>
      <c r="X95" s="115"/>
      <c r="Y95" s="116">
        <f t="shared" si="26"/>
        <v>0</v>
      </c>
      <c r="Z95" s="117"/>
      <c r="AA95" s="117"/>
      <c r="AB95" s="117"/>
      <c r="AC95" s="117"/>
      <c r="AD95" s="116">
        <f t="shared" si="14"/>
        <v>0</v>
      </c>
      <c r="AE95" s="116"/>
      <c r="AF95" s="118"/>
      <c r="AG95" s="135"/>
      <c r="AH95" s="136" t="str">
        <f t="shared" si="15"/>
        <v xml:space="preserve"> </v>
      </c>
      <c r="AI95" s="136" t="str">
        <f t="shared" si="16"/>
        <v xml:space="preserve"> </v>
      </c>
      <c r="AJ95" s="137" t="str">
        <f>IF('Fiche d''informations'!H116&gt;0,'Fiche d''informations'!H116,"")</f>
        <v/>
      </c>
      <c r="AK95" s="137" t="str">
        <f>IF('Fiche d''informations'!I116&gt;0,'Fiche d''informations'!I116,"")</f>
        <v/>
      </c>
      <c r="AL95" s="137" t="str">
        <f>IF('Fiche d''informations'!J116&gt;0,'Fiche d''informations'!J116,"")</f>
        <v/>
      </c>
      <c r="AM95" s="137" t="str">
        <f>IF('Fiche d''informations'!K116&gt;0,'Fiche d''informations'!K116,"")</f>
        <v/>
      </c>
    </row>
    <row r="96" spans="1:39" ht="17.25" hidden="1" customHeight="1" x14ac:dyDescent="0.2">
      <c r="A96" s="123">
        <f>'Fiche d''informations'!B117</f>
        <v>0</v>
      </c>
      <c r="B96" s="124" t="str">
        <f>'Fiche d''informations'!E117 &amp;" " &amp;'Fiche d''informations'!F117 &amp; " " &amp; AH96 &amp; " " &amp; AJ96 &amp; " " &amp; AI96 &amp; " " &amp; AK96 &amp; " " &amp; AL96 &amp; " " &amp; AM96</f>
        <v xml:space="preserve"> NOM93        </v>
      </c>
      <c r="C96" s="125">
        <f>[1]SAISIE!SU99+[1]SAISIE!SU299+[1]SAISIE!SU499+[1]SAISIE!SU699+[1]SAISIE!SU899+[1]SAISIE!SU1099</f>
        <v>0</v>
      </c>
      <c r="D96" s="125">
        <f>[1]SAISIE!TC99+[1]SAISIE!TC299+[1]SAISIE!TC499+[1]SAISIE!TC699+[1]SAISIE!TC899+[1]SAISIE!TC1099</f>
        <v>0</v>
      </c>
      <c r="E96" s="125">
        <f>[1]SAISIE!TK99+[1]SAISIE!TK299+[1]SAISIE!TK499+[1]SAISIE!TK699+[1]SAISIE!TK899+[1]SAISIE!TK1099</f>
        <v>0</v>
      </c>
      <c r="F96" s="126"/>
      <c r="G96" s="127"/>
      <c r="H96" s="126"/>
      <c r="I96" s="126"/>
      <c r="J96" s="127"/>
      <c r="K96" s="128"/>
      <c r="L96" s="128"/>
      <c r="M96" s="129">
        <f>C96*$C$3-(IF(MID(A96,1,3)="sal",(-C96*'Fiche d''informations'!$F$15)+(C96*$C$3),0)+(IF(MID(A96,1,3)="inv",(-C96*$H$3)+(C96*$C$3),0)))</f>
        <v>0</v>
      </c>
      <c r="N96" s="129">
        <f t="shared" si="17"/>
        <v>0</v>
      </c>
      <c r="O96" s="129">
        <f t="shared" si="18"/>
        <v>0</v>
      </c>
      <c r="P96" s="129">
        <f t="shared" si="19"/>
        <v>0</v>
      </c>
      <c r="Q96" s="129">
        <f t="shared" si="20"/>
        <v>0</v>
      </c>
      <c r="R96" s="129">
        <f t="shared" si="24"/>
        <v>0</v>
      </c>
      <c r="S96" s="129">
        <f t="shared" si="25"/>
        <v>0</v>
      </c>
      <c r="T96" s="129">
        <f t="shared" si="21"/>
        <v>0</v>
      </c>
      <c r="U96" s="129">
        <f t="shared" si="22"/>
        <v>0</v>
      </c>
      <c r="V96" s="129">
        <f t="shared" si="23"/>
        <v>0</v>
      </c>
      <c r="W96" s="129"/>
      <c r="X96" s="130"/>
      <c r="Y96" s="131">
        <f t="shared" si="26"/>
        <v>0</v>
      </c>
      <c r="Z96" s="132"/>
      <c r="AA96" s="132"/>
      <c r="AB96" s="132"/>
      <c r="AC96" s="132"/>
      <c r="AD96" s="131">
        <f t="shared" si="14"/>
        <v>0</v>
      </c>
      <c r="AE96" s="131"/>
      <c r="AF96" s="133"/>
      <c r="AG96" s="105"/>
      <c r="AH96" s="106" t="str">
        <f t="shared" si="15"/>
        <v xml:space="preserve"> </v>
      </c>
      <c r="AI96" s="106" t="str">
        <f t="shared" si="16"/>
        <v xml:space="preserve"> </v>
      </c>
      <c r="AJ96" s="107" t="str">
        <f>IF('Fiche d''informations'!H117&gt;0,'Fiche d''informations'!H117,"")</f>
        <v/>
      </c>
      <c r="AK96" s="107" t="str">
        <f>IF('Fiche d''informations'!I117&gt;0,'Fiche d''informations'!I117,"")</f>
        <v/>
      </c>
      <c r="AL96" s="107" t="str">
        <f>IF('Fiche d''informations'!J117&gt;0,'Fiche d''informations'!J117,"")</f>
        <v/>
      </c>
      <c r="AM96" s="107" t="str">
        <f>IF('Fiche d''informations'!K117&gt;0,'Fiche d''informations'!K117,"")</f>
        <v/>
      </c>
    </row>
    <row r="97" spans="1:39" ht="17.25" hidden="1" customHeight="1" x14ac:dyDescent="0.2">
      <c r="A97" s="108">
        <f>'Fiche d''informations'!B118</f>
        <v>0</v>
      </c>
      <c r="B97" s="109" t="str">
        <f>'Fiche d''informations'!E118 &amp;" " &amp;'Fiche d''informations'!F118 &amp; " " &amp; AH97 &amp; " " &amp; AJ97 &amp; " " &amp; AI97 &amp; " " &amp; AK97 &amp; " " &amp; AL97 &amp; " " &amp; AM97</f>
        <v xml:space="preserve"> NOM94        </v>
      </c>
      <c r="C97" s="110">
        <f>[1]SAISIE!SU100+[1]SAISIE!SU300+[1]SAISIE!SU500+[1]SAISIE!SU700+[1]SAISIE!SU900+[1]SAISIE!SU1100</f>
        <v>0</v>
      </c>
      <c r="D97" s="110">
        <f>[1]SAISIE!TC100+[1]SAISIE!TC300+[1]SAISIE!TC500+[1]SAISIE!TC700+[1]SAISIE!TC900+[1]SAISIE!TC1100</f>
        <v>0</v>
      </c>
      <c r="E97" s="110">
        <f>[1]SAISIE!TK100+[1]SAISIE!TK300+[1]SAISIE!TK500+[1]SAISIE!TK700+[1]SAISIE!TK900+[1]SAISIE!TK1100</f>
        <v>0</v>
      </c>
      <c r="F97" s="111"/>
      <c r="G97" s="112"/>
      <c r="H97" s="111"/>
      <c r="I97" s="111"/>
      <c r="J97" s="112"/>
      <c r="K97" s="113"/>
      <c r="L97" s="113"/>
      <c r="M97" s="114">
        <f>C97*$C$3-(IF(MID(A97,1,3)="sal",(-C97*'Fiche d''informations'!$F$15)+(C97*$C$3),0)+(IF(MID(A97,1,3)="inv",(-C97*$H$3)+(C97*$C$3),0)))</f>
        <v>0</v>
      </c>
      <c r="N97" s="114">
        <f t="shared" si="17"/>
        <v>0</v>
      </c>
      <c r="O97" s="114">
        <f t="shared" si="18"/>
        <v>0</v>
      </c>
      <c r="P97" s="114">
        <f t="shared" si="19"/>
        <v>0</v>
      </c>
      <c r="Q97" s="114">
        <f t="shared" si="20"/>
        <v>0</v>
      </c>
      <c r="R97" s="114">
        <f t="shared" si="24"/>
        <v>0</v>
      </c>
      <c r="S97" s="114">
        <f t="shared" si="25"/>
        <v>0</v>
      </c>
      <c r="T97" s="114">
        <f t="shared" si="21"/>
        <v>0</v>
      </c>
      <c r="U97" s="114">
        <f t="shared" si="22"/>
        <v>0</v>
      </c>
      <c r="V97" s="114">
        <f t="shared" si="23"/>
        <v>0</v>
      </c>
      <c r="W97" s="114"/>
      <c r="X97" s="115"/>
      <c r="Y97" s="116">
        <f t="shared" si="26"/>
        <v>0</v>
      </c>
      <c r="Z97" s="117"/>
      <c r="AA97" s="117"/>
      <c r="AB97" s="117"/>
      <c r="AC97" s="117"/>
      <c r="AD97" s="116">
        <f t="shared" si="14"/>
        <v>0</v>
      </c>
      <c r="AE97" s="116"/>
      <c r="AF97" s="118"/>
      <c r="AG97" s="135"/>
      <c r="AH97" s="136" t="str">
        <f t="shared" si="15"/>
        <v xml:space="preserve"> </v>
      </c>
      <c r="AI97" s="136" t="str">
        <f t="shared" si="16"/>
        <v xml:space="preserve"> </v>
      </c>
      <c r="AJ97" s="137" t="str">
        <f>IF('Fiche d''informations'!H118&gt;0,'Fiche d''informations'!H118,"")</f>
        <v/>
      </c>
      <c r="AK97" s="137" t="str">
        <f>IF('Fiche d''informations'!I118&gt;0,'Fiche d''informations'!I118,"")</f>
        <v/>
      </c>
      <c r="AL97" s="137" t="str">
        <f>IF('Fiche d''informations'!J118&gt;0,'Fiche d''informations'!J118,"")</f>
        <v/>
      </c>
      <c r="AM97" s="137" t="str">
        <f>IF('Fiche d''informations'!K118&gt;0,'Fiche d''informations'!K118,"")</f>
        <v/>
      </c>
    </row>
    <row r="98" spans="1:39" ht="17.25" hidden="1" customHeight="1" x14ac:dyDescent="0.2">
      <c r="A98" s="123">
        <f>'Fiche d''informations'!B119</f>
        <v>0</v>
      </c>
      <c r="B98" s="124" t="str">
        <f>'Fiche d''informations'!E119 &amp;" " &amp;'Fiche d''informations'!F119 &amp; " " &amp; AH98 &amp; " " &amp; AJ98 &amp; " " &amp; AI98 &amp; " " &amp; AK98 &amp; " " &amp; AL98 &amp; " " &amp; AM98</f>
        <v xml:space="preserve"> NOM95        </v>
      </c>
      <c r="C98" s="125">
        <f>[1]SAISIE!SU101+[1]SAISIE!SU301+[1]SAISIE!SU501+[1]SAISIE!SU701+[1]SAISIE!SU901+[1]SAISIE!SU1101</f>
        <v>0</v>
      </c>
      <c r="D98" s="125">
        <f>[1]SAISIE!TC101+[1]SAISIE!TC301+[1]SAISIE!TC501+[1]SAISIE!TC701+[1]SAISIE!TC901+[1]SAISIE!TC1101</f>
        <v>0</v>
      </c>
      <c r="E98" s="125">
        <f>[1]SAISIE!TK101+[1]SAISIE!TK301+[1]SAISIE!TK501+[1]SAISIE!TK701+[1]SAISIE!TK901+[1]SAISIE!TK1101</f>
        <v>0</v>
      </c>
      <c r="F98" s="126"/>
      <c r="G98" s="127"/>
      <c r="H98" s="126"/>
      <c r="I98" s="126"/>
      <c r="J98" s="127"/>
      <c r="K98" s="128"/>
      <c r="L98" s="128"/>
      <c r="M98" s="129">
        <f>C98*$C$3-(IF(MID(A98,1,3)="sal",(-C98*'Fiche d''informations'!$F$15)+(C98*$C$3),0)+(IF(MID(A98,1,3)="inv",(-C98*$H$3)+(C98*$C$3),0)))</f>
        <v>0</v>
      </c>
      <c r="N98" s="129">
        <f t="shared" si="17"/>
        <v>0</v>
      </c>
      <c r="O98" s="129">
        <f t="shared" si="18"/>
        <v>0</v>
      </c>
      <c r="P98" s="129">
        <f t="shared" si="19"/>
        <v>0</v>
      </c>
      <c r="Q98" s="129">
        <f t="shared" si="20"/>
        <v>0</v>
      </c>
      <c r="R98" s="129">
        <f t="shared" si="24"/>
        <v>0</v>
      </c>
      <c r="S98" s="129">
        <f t="shared" si="25"/>
        <v>0</v>
      </c>
      <c r="T98" s="129">
        <f t="shared" si="21"/>
        <v>0</v>
      </c>
      <c r="U98" s="129">
        <f t="shared" si="22"/>
        <v>0</v>
      </c>
      <c r="V98" s="129">
        <f t="shared" si="23"/>
        <v>0</v>
      </c>
      <c r="W98" s="129"/>
      <c r="X98" s="130"/>
      <c r="Y98" s="131">
        <f t="shared" si="26"/>
        <v>0</v>
      </c>
      <c r="Z98" s="132"/>
      <c r="AA98" s="132"/>
      <c r="AB98" s="132"/>
      <c r="AC98" s="132"/>
      <c r="AD98" s="131">
        <f t="shared" si="14"/>
        <v>0</v>
      </c>
      <c r="AE98" s="131"/>
      <c r="AF98" s="133"/>
      <c r="AG98" s="105"/>
      <c r="AH98" s="106" t="str">
        <f t="shared" si="15"/>
        <v xml:space="preserve"> </v>
      </c>
      <c r="AI98" s="106" t="str">
        <f t="shared" si="16"/>
        <v xml:space="preserve"> </v>
      </c>
      <c r="AJ98" s="107" t="str">
        <f>IF('Fiche d''informations'!H119&gt;0,'Fiche d''informations'!H119,"")</f>
        <v/>
      </c>
      <c r="AK98" s="107" t="str">
        <f>IF('Fiche d''informations'!I119&gt;0,'Fiche d''informations'!I119,"")</f>
        <v/>
      </c>
      <c r="AL98" s="107" t="str">
        <f>IF('Fiche d''informations'!J119&gt;0,'Fiche d''informations'!J119,"")</f>
        <v/>
      </c>
      <c r="AM98" s="107" t="str">
        <f>IF('Fiche d''informations'!K119&gt;0,'Fiche d''informations'!K119,"")</f>
        <v/>
      </c>
    </row>
    <row r="99" spans="1:39" ht="17.25" hidden="1" customHeight="1" x14ac:dyDescent="0.2">
      <c r="A99" s="108">
        <f>'Fiche d''informations'!B120</f>
        <v>0</v>
      </c>
      <c r="B99" s="109" t="str">
        <f>'Fiche d''informations'!E120 &amp;" " &amp;'Fiche d''informations'!F120 &amp; " " &amp; AH99 &amp; " " &amp; AJ99 &amp; " " &amp; AI99 &amp; " " &amp; AK99 &amp; " " &amp; AL99 &amp; " " &amp; AM99</f>
        <v xml:space="preserve"> NOM96        </v>
      </c>
      <c r="C99" s="110">
        <f>[1]SAISIE!SU102+[1]SAISIE!SU302+[1]SAISIE!SU502+[1]SAISIE!SU702+[1]SAISIE!SU902+[1]SAISIE!SU1102</f>
        <v>0</v>
      </c>
      <c r="D99" s="110">
        <f>[1]SAISIE!TC102+[1]SAISIE!TC302+[1]SAISIE!TC502+[1]SAISIE!TC702+[1]SAISIE!TC902+[1]SAISIE!TC1102</f>
        <v>0</v>
      </c>
      <c r="E99" s="110">
        <f>[1]SAISIE!TK102+[1]SAISIE!TK302+[1]SAISIE!TK502+[1]SAISIE!TK702+[1]SAISIE!TK902+[1]SAISIE!TK1102</f>
        <v>0</v>
      </c>
      <c r="F99" s="111"/>
      <c r="G99" s="112"/>
      <c r="H99" s="111"/>
      <c r="I99" s="111"/>
      <c r="J99" s="112"/>
      <c r="K99" s="113"/>
      <c r="L99" s="113"/>
      <c r="M99" s="114">
        <f>C99*$C$3-(IF(MID(A99,1,3)="sal",(-C99*'Fiche d''informations'!$F$15)+(C99*$C$3),0)+(IF(MID(A99,1,3)="inv",(-C99*$H$3)+(C99*$C$3),0)))</f>
        <v>0</v>
      </c>
      <c r="N99" s="114">
        <f t="shared" si="17"/>
        <v>0</v>
      </c>
      <c r="O99" s="114">
        <f t="shared" si="18"/>
        <v>0</v>
      </c>
      <c r="P99" s="114">
        <f t="shared" si="19"/>
        <v>0</v>
      </c>
      <c r="Q99" s="114">
        <f t="shared" si="20"/>
        <v>0</v>
      </c>
      <c r="R99" s="114">
        <f t="shared" si="24"/>
        <v>0</v>
      </c>
      <c r="S99" s="114">
        <f t="shared" si="25"/>
        <v>0</v>
      </c>
      <c r="T99" s="114">
        <f t="shared" si="21"/>
        <v>0</v>
      </c>
      <c r="U99" s="114">
        <f t="shared" si="22"/>
        <v>0</v>
      </c>
      <c r="V99" s="114">
        <f t="shared" si="23"/>
        <v>0</v>
      </c>
      <c r="W99" s="114"/>
      <c r="X99" s="115"/>
      <c r="Y99" s="116">
        <f t="shared" si="26"/>
        <v>0</v>
      </c>
      <c r="Z99" s="117"/>
      <c r="AA99" s="117"/>
      <c r="AB99" s="117"/>
      <c r="AC99" s="117"/>
      <c r="AD99" s="116">
        <f t="shared" si="14"/>
        <v>0</v>
      </c>
      <c r="AE99" s="116"/>
      <c r="AF99" s="118"/>
      <c r="AG99" s="135"/>
      <c r="AH99" s="136" t="str">
        <f t="shared" si="15"/>
        <v xml:space="preserve"> </v>
      </c>
      <c r="AI99" s="136" t="str">
        <f t="shared" si="16"/>
        <v xml:space="preserve"> </v>
      </c>
      <c r="AJ99" s="137" t="str">
        <f>IF('Fiche d''informations'!H120&gt;0,'Fiche d''informations'!H120,"")</f>
        <v/>
      </c>
      <c r="AK99" s="137" t="str">
        <f>IF('Fiche d''informations'!I120&gt;0,'Fiche d''informations'!I120,"")</f>
        <v/>
      </c>
      <c r="AL99" s="137" t="str">
        <f>IF('Fiche d''informations'!J120&gt;0,'Fiche d''informations'!J120,"")</f>
        <v/>
      </c>
      <c r="AM99" s="137" t="str">
        <f>IF('Fiche d''informations'!K120&gt;0,'Fiche d''informations'!K120,"")</f>
        <v/>
      </c>
    </row>
    <row r="100" spans="1:39" ht="17.25" hidden="1" customHeight="1" x14ac:dyDescent="0.2">
      <c r="A100" s="123">
        <f>'Fiche d''informations'!B121</f>
        <v>0</v>
      </c>
      <c r="B100" s="124" t="str">
        <f>'Fiche d''informations'!E121 &amp;" " &amp;'Fiche d''informations'!F121 &amp; " " &amp; AH100 &amp; " " &amp; AJ100 &amp; " " &amp; AI100 &amp; " " &amp; AK100 &amp; " " &amp; AL100 &amp; " " &amp; AM100</f>
        <v xml:space="preserve"> NOM97        </v>
      </c>
      <c r="C100" s="125">
        <f>[1]SAISIE!SU103+[1]SAISIE!SU303+[1]SAISIE!SU503+[1]SAISIE!SU703+[1]SAISIE!SU903+[1]SAISIE!SU1103</f>
        <v>0</v>
      </c>
      <c r="D100" s="125">
        <f>[1]SAISIE!TC103+[1]SAISIE!TC303+[1]SAISIE!TC503+[1]SAISIE!TC703+[1]SAISIE!TC903+[1]SAISIE!TC1103</f>
        <v>0</v>
      </c>
      <c r="E100" s="125">
        <f>[1]SAISIE!TK103+[1]SAISIE!TK303+[1]SAISIE!TK503+[1]SAISIE!TK703+[1]SAISIE!TK903+[1]SAISIE!TK1103</f>
        <v>0</v>
      </c>
      <c r="F100" s="126"/>
      <c r="G100" s="127"/>
      <c r="H100" s="126"/>
      <c r="I100" s="126"/>
      <c r="J100" s="127"/>
      <c r="K100" s="128"/>
      <c r="L100" s="128"/>
      <c r="M100" s="129">
        <f>C100*$C$3-(IF(MID(A100,1,3)="sal",(-C100*'Fiche d''informations'!$F$15)+(C100*$C$3),0)+(IF(MID(A100,1,3)="inv",(-C100*$H$3)+(C100*$C$3),0)))</f>
        <v>0</v>
      </c>
      <c r="N100" s="129">
        <f t="shared" si="17"/>
        <v>0</v>
      </c>
      <c r="O100" s="129">
        <f t="shared" si="18"/>
        <v>0</v>
      </c>
      <c r="P100" s="129">
        <f t="shared" si="19"/>
        <v>0</v>
      </c>
      <c r="Q100" s="129">
        <f t="shared" si="20"/>
        <v>0</v>
      </c>
      <c r="R100" s="129">
        <f t="shared" si="24"/>
        <v>0</v>
      </c>
      <c r="S100" s="129">
        <f t="shared" si="25"/>
        <v>0</v>
      </c>
      <c r="T100" s="129">
        <f t="shared" si="21"/>
        <v>0</v>
      </c>
      <c r="U100" s="129">
        <f t="shared" si="22"/>
        <v>0</v>
      </c>
      <c r="V100" s="129">
        <f t="shared" si="23"/>
        <v>0</v>
      </c>
      <c r="W100" s="129"/>
      <c r="X100" s="130"/>
      <c r="Y100" s="131">
        <f t="shared" si="26"/>
        <v>0</v>
      </c>
      <c r="Z100" s="132"/>
      <c r="AA100" s="132"/>
      <c r="AB100" s="132"/>
      <c r="AC100" s="132"/>
      <c r="AD100" s="131">
        <f t="shared" si="14"/>
        <v>0</v>
      </c>
      <c r="AE100" s="131"/>
      <c r="AF100" s="133"/>
      <c r="AG100" s="105"/>
      <c r="AH100" s="106" t="str">
        <f t="shared" si="15"/>
        <v xml:space="preserve"> </v>
      </c>
      <c r="AI100" s="106" t="str">
        <f t="shared" si="16"/>
        <v xml:space="preserve"> </v>
      </c>
      <c r="AJ100" s="107" t="str">
        <f>IF('Fiche d''informations'!H121&gt;0,'Fiche d''informations'!H121,"")</f>
        <v/>
      </c>
      <c r="AK100" s="107" t="str">
        <f>IF('Fiche d''informations'!I121&gt;0,'Fiche d''informations'!I121,"")</f>
        <v/>
      </c>
      <c r="AL100" s="107" t="str">
        <f>IF('Fiche d''informations'!J121&gt;0,'Fiche d''informations'!J121,"")</f>
        <v/>
      </c>
      <c r="AM100" s="107" t="str">
        <f>IF('Fiche d''informations'!K121&gt;0,'Fiche d''informations'!K121,"")</f>
        <v/>
      </c>
    </row>
    <row r="101" spans="1:39" ht="17.25" hidden="1" customHeight="1" x14ac:dyDescent="0.2">
      <c r="A101" s="108">
        <f>'Fiche d''informations'!B122</f>
        <v>0</v>
      </c>
      <c r="B101" s="109" t="str">
        <f>'Fiche d''informations'!E122 &amp;" " &amp;'Fiche d''informations'!F122 &amp; " " &amp; AH101 &amp; " " &amp; AJ101 &amp; " " &amp; AI101 &amp; " " &amp; AK101 &amp; " " &amp; AL101 &amp; " " &amp; AM101</f>
        <v xml:space="preserve"> NOM98        </v>
      </c>
      <c r="C101" s="110">
        <f>[1]SAISIE!SU104+[1]SAISIE!SU304+[1]SAISIE!SU504+[1]SAISIE!SU704+[1]SAISIE!SU904+[1]SAISIE!SU1104</f>
        <v>0</v>
      </c>
      <c r="D101" s="110">
        <f>[1]SAISIE!TC104+[1]SAISIE!TC304+[1]SAISIE!TC504+[1]SAISIE!TC704+[1]SAISIE!TC904+[1]SAISIE!TC1104</f>
        <v>0</v>
      </c>
      <c r="E101" s="110">
        <f>[1]SAISIE!TK104+[1]SAISIE!TK304+[1]SAISIE!TK504+[1]SAISIE!TK704+[1]SAISIE!TK904+[1]SAISIE!TK1104</f>
        <v>0</v>
      </c>
      <c r="F101" s="111"/>
      <c r="G101" s="112"/>
      <c r="H101" s="111"/>
      <c r="I101" s="111"/>
      <c r="J101" s="112"/>
      <c r="K101" s="113"/>
      <c r="L101" s="113"/>
      <c r="M101" s="114">
        <f>C101*$C$3-(IF(MID(A101,1,3)="sal",(-C101*'Fiche d''informations'!$F$15)+(C101*$C$3),0)+(IF(MID(A101,1,3)="inv",(-C101*$H$3)+(C101*$C$3),0)))</f>
        <v>0</v>
      </c>
      <c r="N101" s="114">
        <f t="shared" si="17"/>
        <v>0</v>
      </c>
      <c r="O101" s="114">
        <f t="shared" si="18"/>
        <v>0</v>
      </c>
      <c r="P101" s="114">
        <f t="shared" si="19"/>
        <v>0</v>
      </c>
      <c r="Q101" s="114">
        <f t="shared" si="20"/>
        <v>0</v>
      </c>
      <c r="R101" s="114">
        <f t="shared" si="24"/>
        <v>0</v>
      </c>
      <c r="S101" s="114">
        <f t="shared" si="25"/>
        <v>0</v>
      </c>
      <c r="T101" s="114">
        <f t="shared" si="21"/>
        <v>0</v>
      </c>
      <c r="U101" s="114">
        <f t="shared" si="22"/>
        <v>0</v>
      </c>
      <c r="V101" s="114">
        <f t="shared" si="23"/>
        <v>0</v>
      </c>
      <c r="W101" s="114"/>
      <c r="X101" s="115"/>
      <c r="Y101" s="116">
        <f t="shared" si="26"/>
        <v>0</v>
      </c>
      <c r="Z101" s="117"/>
      <c r="AA101" s="117"/>
      <c r="AB101" s="117"/>
      <c r="AC101" s="117"/>
      <c r="AD101" s="116">
        <f t="shared" si="14"/>
        <v>0</v>
      </c>
      <c r="AE101" s="116"/>
      <c r="AF101" s="118"/>
      <c r="AG101" s="135"/>
      <c r="AH101" s="136" t="str">
        <f t="shared" si="15"/>
        <v xml:space="preserve"> </v>
      </c>
      <c r="AI101" s="136" t="str">
        <f t="shared" si="16"/>
        <v xml:space="preserve"> </v>
      </c>
      <c r="AJ101" s="137" t="str">
        <f>IF('Fiche d''informations'!H122&gt;0,'Fiche d''informations'!H122,"")</f>
        <v/>
      </c>
      <c r="AK101" s="137" t="str">
        <f>IF('Fiche d''informations'!I122&gt;0,'Fiche d''informations'!I122,"")</f>
        <v/>
      </c>
      <c r="AL101" s="137" t="str">
        <f>IF('Fiche d''informations'!J122&gt;0,'Fiche d''informations'!J122,"")</f>
        <v/>
      </c>
      <c r="AM101" s="137" t="str">
        <f>IF('Fiche d''informations'!K122&gt;0,'Fiche d''informations'!K122,"")</f>
        <v/>
      </c>
    </row>
    <row r="102" spans="1:39" ht="17.25" hidden="1" customHeight="1" x14ac:dyDescent="0.2">
      <c r="A102" s="123">
        <f>'Fiche d''informations'!B123</f>
        <v>0</v>
      </c>
      <c r="B102" s="124" t="str">
        <f>'Fiche d''informations'!E123 &amp;" " &amp;'Fiche d''informations'!F123 &amp; " " &amp; AH102 &amp; " " &amp; AJ102 &amp; " " &amp; AI102 &amp; " " &amp; AK102 &amp; " " &amp; AL102 &amp; " " &amp; AM102</f>
        <v xml:space="preserve"> NOM99        </v>
      </c>
      <c r="C102" s="125">
        <f>[1]SAISIE!SU105+[1]SAISIE!SU305+[1]SAISIE!SU505+[1]SAISIE!SU705+[1]SAISIE!SU905+[1]SAISIE!SU1105</f>
        <v>0</v>
      </c>
      <c r="D102" s="125">
        <f>[1]SAISIE!TC105+[1]SAISIE!TC305+[1]SAISIE!TC505+[1]SAISIE!TC705+[1]SAISIE!TC905+[1]SAISIE!TC1105</f>
        <v>0</v>
      </c>
      <c r="E102" s="125">
        <f>[1]SAISIE!TK105+[1]SAISIE!TK305+[1]SAISIE!TK505+[1]SAISIE!TK705+[1]SAISIE!TK905+[1]SAISIE!TK1105</f>
        <v>0</v>
      </c>
      <c r="F102" s="126"/>
      <c r="G102" s="127"/>
      <c r="H102" s="126"/>
      <c r="I102" s="126"/>
      <c r="J102" s="127"/>
      <c r="K102" s="128"/>
      <c r="L102" s="128"/>
      <c r="M102" s="129">
        <f>C102*$C$3-(IF(MID(A102,1,3)="sal",(-C102*'Fiche d''informations'!$F$15)+(C102*$C$3),0)+(IF(MID(A102,1,3)="inv",(-C102*$H$3)+(C102*$C$3),0)))</f>
        <v>0</v>
      </c>
      <c r="N102" s="129">
        <f t="shared" si="17"/>
        <v>0</v>
      </c>
      <c r="O102" s="129">
        <f t="shared" si="18"/>
        <v>0</v>
      </c>
      <c r="P102" s="129">
        <f t="shared" si="19"/>
        <v>0</v>
      </c>
      <c r="Q102" s="129">
        <f t="shared" si="20"/>
        <v>0</v>
      </c>
      <c r="R102" s="129">
        <f t="shared" si="24"/>
        <v>0</v>
      </c>
      <c r="S102" s="129">
        <f t="shared" si="25"/>
        <v>0</v>
      </c>
      <c r="T102" s="129">
        <f t="shared" si="21"/>
        <v>0</v>
      </c>
      <c r="U102" s="129">
        <f t="shared" si="22"/>
        <v>0</v>
      </c>
      <c r="V102" s="129">
        <f t="shared" si="23"/>
        <v>0</v>
      </c>
      <c r="W102" s="129"/>
      <c r="X102" s="130"/>
      <c r="Y102" s="131">
        <f t="shared" si="26"/>
        <v>0</v>
      </c>
      <c r="Z102" s="132"/>
      <c r="AA102" s="132"/>
      <c r="AB102" s="132"/>
      <c r="AC102" s="132"/>
      <c r="AD102" s="131">
        <f t="shared" si="14"/>
        <v>0</v>
      </c>
      <c r="AE102" s="131"/>
      <c r="AF102" s="133"/>
      <c r="AG102" s="105"/>
      <c r="AH102" s="106" t="str">
        <f t="shared" si="15"/>
        <v xml:space="preserve"> </v>
      </c>
      <c r="AI102" s="106" t="str">
        <f t="shared" si="16"/>
        <v xml:space="preserve"> </v>
      </c>
      <c r="AJ102" s="107" t="str">
        <f>IF('Fiche d''informations'!H123&gt;0,'Fiche d''informations'!H123,"")</f>
        <v/>
      </c>
      <c r="AK102" s="107" t="str">
        <f>IF('Fiche d''informations'!I123&gt;0,'Fiche d''informations'!I123,"")</f>
        <v/>
      </c>
      <c r="AL102" s="107" t="str">
        <f>IF('Fiche d''informations'!J123&gt;0,'Fiche d''informations'!J123,"")</f>
        <v/>
      </c>
      <c r="AM102" s="107" t="str">
        <f>IF('Fiche d''informations'!K123&gt;0,'Fiche d''informations'!K123,"")</f>
        <v/>
      </c>
    </row>
    <row r="103" spans="1:39" ht="17.25" hidden="1" customHeight="1" x14ac:dyDescent="0.2">
      <c r="A103" s="108">
        <f>'Fiche d''informations'!B124</f>
        <v>0</v>
      </c>
      <c r="B103" s="109" t="str">
        <f>'Fiche d''informations'!E124 &amp;" " &amp;'Fiche d''informations'!F124 &amp; " " &amp; AH103 &amp; " " &amp; AJ103 &amp; " " &amp; AI103 &amp; " " &amp; AK103 &amp; " " &amp; AL103 &amp; " " &amp; AM103</f>
        <v xml:space="preserve"> NOM100        </v>
      </c>
      <c r="C103" s="110">
        <f>[1]SAISIE!SU106+[1]SAISIE!SU306+[1]SAISIE!SU506+[1]SAISIE!SU706+[1]SAISIE!SU906+[1]SAISIE!SU1106</f>
        <v>0</v>
      </c>
      <c r="D103" s="110">
        <f>[1]SAISIE!TC106+[1]SAISIE!TC306+[1]SAISIE!TC506+[1]SAISIE!TC706+[1]SAISIE!TC906+[1]SAISIE!TC1106</f>
        <v>0</v>
      </c>
      <c r="E103" s="110">
        <f>[1]SAISIE!TK106+[1]SAISIE!TK306+[1]SAISIE!TK506+[1]SAISIE!TK706+[1]SAISIE!TK906+[1]SAISIE!TK1106</f>
        <v>0</v>
      </c>
      <c r="F103" s="111"/>
      <c r="G103" s="112"/>
      <c r="H103" s="111"/>
      <c r="I103" s="111"/>
      <c r="J103" s="112"/>
      <c r="K103" s="113"/>
      <c r="L103" s="113"/>
      <c r="M103" s="114">
        <f>C103*$C$3-(IF(MID(A103,1,3)="sal",(-C103*'Fiche d''informations'!$F$15)+(C103*$C$3),0)+(IF(MID(A103,1,3)="inv",(-C103*$H$3)+(C103*$C$3),0)))</f>
        <v>0</v>
      </c>
      <c r="N103" s="114">
        <f t="shared" si="17"/>
        <v>0</v>
      </c>
      <c r="O103" s="114">
        <f t="shared" si="18"/>
        <v>0</v>
      </c>
      <c r="P103" s="114">
        <f t="shared" si="19"/>
        <v>0</v>
      </c>
      <c r="Q103" s="114">
        <f t="shared" si="20"/>
        <v>0</v>
      </c>
      <c r="R103" s="114">
        <f t="shared" si="24"/>
        <v>0</v>
      </c>
      <c r="S103" s="114">
        <f t="shared" si="25"/>
        <v>0</v>
      </c>
      <c r="T103" s="114">
        <f t="shared" si="21"/>
        <v>0</v>
      </c>
      <c r="U103" s="114">
        <f t="shared" si="22"/>
        <v>0</v>
      </c>
      <c r="V103" s="114">
        <f t="shared" si="23"/>
        <v>0</v>
      </c>
      <c r="W103" s="114"/>
      <c r="X103" s="115"/>
      <c r="Y103" s="116">
        <f t="shared" si="26"/>
        <v>0</v>
      </c>
      <c r="Z103" s="117"/>
      <c r="AA103" s="117"/>
      <c r="AB103" s="117"/>
      <c r="AC103" s="117"/>
      <c r="AD103" s="116">
        <f t="shared" si="14"/>
        <v>0</v>
      </c>
      <c r="AE103" s="116"/>
      <c r="AF103" s="118"/>
      <c r="AG103" s="135"/>
      <c r="AH103" s="136" t="str">
        <f t="shared" si="15"/>
        <v xml:space="preserve"> </v>
      </c>
      <c r="AI103" s="136" t="str">
        <f t="shared" si="16"/>
        <v xml:space="preserve"> </v>
      </c>
      <c r="AJ103" s="137" t="str">
        <f>IF('Fiche d''informations'!H124&gt;0,'Fiche d''informations'!H124,"")</f>
        <v/>
      </c>
      <c r="AK103" s="137" t="str">
        <f>IF('Fiche d''informations'!I124&gt;0,'Fiche d''informations'!I124,"")</f>
        <v/>
      </c>
      <c r="AL103" s="137" t="str">
        <f>IF('Fiche d''informations'!J124&gt;0,'Fiche d''informations'!J124,"")</f>
        <v/>
      </c>
      <c r="AM103" s="137" t="str">
        <f>IF('Fiche d''informations'!K124&gt;0,'Fiche d''informations'!K124,"")</f>
        <v/>
      </c>
    </row>
    <row r="104" spans="1:39" ht="17.25" hidden="1" customHeight="1" x14ac:dyDescent="0.2">
      <c r="A104" s="123">
        <f>'Fiche d''informations'!B125</f>
        <v>0</v>
      </c>
      <c r="B104" s="124" t="str">
        <f>'Fiche d''informations'!E125 &amp;" " &amp;'Fiche d''informations'!F125 &amp; " " &amp; AH104 &amp; " " &amp; AJ104 &amp; " " &amp; AI104 &amp; " " &amp; AK104 &amp; " " &amp; AL104 &amp; " " &amp; AM104</f>
        <v xml:space="preserve"> NOM101        </v>
      </c>
      <c r="C104" s="125">
        <f>[1]SAISIE!SU107+[1]SAISIE!SU307+[1]SAISIE!SU507+[1]SAISIE!SU707+[1]SAISIE!SU907+[1]SAISIE!SU1107</f>
        <v>0</v>
      </c>
      <c r="D104" s="125">
        <f>[1]SAISIE!TC107+[1]SAISIE!TC307+[1]SAISIE!TC507+[1]SAISIE!TC707+[1]SAISIE!TC907+[1]SAISIE!TC1107</f>
        <v>0</v>
      </c>
      <c r="E104" s="125">
        <f>[1]SAISIE!TK107+[1]SAISIE!TK307+[1]SAISIE!TK507+[1]SAISIE!TK707+[1]SAISIE!TK907+[1]SAISIE!TK1107</f>
        <v>0</v>
      </c>
      <c r="F104" s="126"/>
      <c r="G104" s="127"/>
      <c r="H104" s="126"/>
      <c r="I104" s="126"/>
      <c r="J104" s="127"/>
      <c r="K104" s="128"/>
      <c r="L104" s="128"/>
      <c r="M104" s="129">
        <f>C104*$C$3-(IF(MID(A104,1,3)="sal",(-C104*'Fiche d''informations'!$F$15)+(C104*$C$3),0)+(IF(MID(A104,1,3)="inv",(-C104*$H$3)+(C104*$C$3),0)))</f>
        <v>0</v>
      </c>
      <c r="N104" s="129">
        <f t="shared" si="17"/>
        <v>0</v>
      </c>
      <c r="O104" s="129">
        <f t="shared" si="18"/>
        <v>0</v>
      </c>
      <c r="P104" s="129">
        <f t="shared" si="19"/>
        <v>0</v>
      </c>
      <c r="Q104" s="129">
        <f t="shared" si="20"/>
        <v>0</v>
      </c>
      <c r="R104" s="129">
        <f t="shared" si="24"/>
        <v>0</v>
      </c>
      <c r="S104" s="129">
        <f t="shared" si="25"/>
        <v>0</v>
      </c>
      <c r="T104" s="129">
        <f t="shared" si="21"/>
        <v>0</v>
      </c>
      <c r="U104" s="129">
        <f t="shared" si="22"/>
        <v>0</v>
      </c>
      <c r="V104" s="129">
        <f t="shared" si="23"/>
        <v>0</v>
      </c>
      <c r="W104" s="129"/>
      <c r="X104" s="130"/>
      <c r="Y104" s="131">
        <f t="shared" si="26"/>
        <v>0</v>
      </c>
      <c r="Z104" s="132"/>
      <c r="AA104" s="132"/>
      <c r="AB104" s="132"/>
      <c r="AC104" s="132"/>
      <c r="AD104" s="131">
        <f t="shared" si="14"/>
        <v>0</v>
      </c>
      <c r="AE104" s="131"/>
      <c r="AF104" s="133"/>
      <c r="AG104" s="105"/>
      <c r="AH104" s="106" t="str">
        <f t="shared" si="15"/>
        <v xml:space="preserve"> </v>
      </c>
      <c r="AI104" s="106" t="str">
        <f t="shared" si="16"/>
        <v xml:space="preserve"> </v>
      </c>
      <c r="AJ104" s="107" t="str">
        <f>IF('Fiche d''informations'!H125&gt;0,'Fiche d''informations'!H125,"")</f>
        <v/>
      </c>
      <c r="AK104" s="107" t="str">
        <f>IF('Fiche d''informations'!I125&gt;0,'Fiche d''informations'!I125,"")</f>
        <v/>
      </c>
      <c r="AL104" s="107" t="str">
        <f>IF('Fiche d''informations'!J125&gt;0,'Fiche d''informations'!J125,"")</f>
        <v/>
      </c>
      <c r="AM104" s="107" t="str">
        <f>IF('Fiche d''informations'!K125&gt;0,'Fiche d''informations'!K125,"")</f>
        <v/>
      </c>
    </row>
    <row r="105" spans="1:39" ht="17.25" hidden="1" customHeight="1" x14ac:dyDescent="0.2">
      <c r="A105" s="108">
        <f>'Fiche d''informations'!B126</f>
        <v>0</v>
      </c>
      <c r="B105" s="109" t="str">
        <f>'Fiche d''informations'!E126 &amp;" " &amp;'Fiche d''informations'!F126 &amp; " " &amp; AH105 &amp; " " &amp; AJ105 &amp; " " &amp; AI105 &amp; " " &amp; AK105 &amp; " " &amp; AL105 &amp; " " &amp; AM105</f>
        <v xml:space="preserve"> NOM102        </v>
      </c>
      <c r="C105" s="110">
        <f>[1]SAISIE!SU108+[1]SAISIE!SU308+[1]SAISIE!SU508+[1]SAISIE!SU708+[1]SAISIE!SU908+[1]SAISIE!SU1108</f>
        <v>0</v>
      </c>
      <c r="D105" s="110">
        <f>[1]SAISIE!TC108+[1]SAISIE!TC308+[1]SAISIE!TC508+[1]SAISIE!TC708+[1]SAISIE!TC908+[1]SAISIE!TC1108</f>
        <v>0</v>
      </c>
      <c r="E105" s="110">
        <f>[1]SAISIE!TK108+[1]SAISIE!TK308+[1]SAISIE!TK508+[1]SAISIE!TK708+[1]SAISIE!TK908+[1]SAISIE!TK1108</f>
        <v>0</v>
      </c>
      <c r="F105" s="111"/>
      <c r="G105" s="112"/>
      <c r="H105" s="111"/>
      <c r="I105" s="111"/>
      <c r="J105" s="112"/>
      <c r="K105" s="113"/>
      <c r="L105" s="113"/>
      <c r="M105" s="114">
        <f>C105*$C$3-(IF(MID(A105,1,3)="sal",(-C105*'Fiche d''informations'!$F$15)+(C105*$C$3),0)+(IF(MID(A105,1,3)="inv",(-C105*$H$3)+(C105*$C$3),0)))</f>
        <v>0</v>
      </c>
      <c r="N105" s="114">
        <f t="shared" si="17"/>
        <v>0</v>
      </c>
      <c r="O105" s="114">
        <f t="shared" si="18"/>
        <v>0</v>
      </c>
      <c r="P105" s="114">
        <f t="shared" si="19"/>
        <v>0</v>
      </c>
      <c r="Q105" s="114">
        <f t="shared" si="20"/>
        <v>0</v>
      </c>
      <c r="R105" s="114">
        <f t="shared" si="24"/>
        <v>0</v>
      </c>
      <c r="S105" s="114">
        <f t="shared" si="25"/>
        <v>0</v>
      </c>
      <c r="T105" s="114">
        <f t="shared" si="21"/>
        <v>0</v>
      </c>
      <c r="U105" s="114">
        <f t="shared" si="22"/>
        <v>0</v>
      </c>
      <c r="V105" s="114">
        <f t="shared" si="23"/>
        <v>0</v>
      </c>
      <c r="W105" s="114"/>
      <c r="X105" s="115"/>
      <c r="Y105" s="116">
        <f t="shared" si="26"/>
        <v>0</v>
      </c>
      <c r="Z105" s="117"/>
      <c r="AA105" s="117"/>
      <c r="AB105" s="117"/>
      <c r="AC105" s="117"/>
      <c r="AD105" s="116">
        <f t="shared" si="14"/>
        <v>0</v>
      </c>
      <c r="AE105" s="116"/>
      <c r="AF105" s="118"/>
      <c r="AG105" s="135"/>
      <c r="AH105" s="136" t="str">
        <f t="shared" si="15"/>
        <v xml:space="preserve"> </v>
      </c>
      <c r="AI105" s="136" t="str">
        <f t="shared" si="16"/>
        <v xml:space="preserve"> </v>
      </c>
      <c r="AJ105" s="137" t="str">
        <f>IF('Fiche d''informations'!H126&gt;0,'Fiche d''informations'!H126,"")</f>
        <v/>
      </c>
      <c r="AK105" s="137" t="str">
        <f>IF('Fiche d''informations'!I126&gt;0,'Fiche d''informations'!I126,"")</f>
        <v/>
      </c>
      <c r="AL105" s="137" t="str">
        <f>IF('Fiche d''informations'!J126&gt;0,'Fiche d''informations'!J126,"")</f>
        <v/>
      </c>
      <c r="AM105" s="137" t="str">
        <f>IF('Fiche d''informations'!K126&gt;0,'Fiche d''informations'!K126,"")</f>
        <v/>
      </c>
    </row>
    <row r="106" spans="1:39" ht="17.25" hidden="1" customHeight="1" x14ac:dyDescent="0.2">
      <c r="A106" s="123">
        <f>'Fiche d''informations'!B127</f>
        <v>0</v>
      </c>
      <c r="B106" s="124" t="str">
        <f>'Fiche d''informations'!E127 &amp;" " &amp;'Fiche d''informations'!F127 &amp; " " &amp; AH106 &amp; " " &amp; AJ106 &amp; " " &amp; AI106 &amp; " " &amp; AK106 &amp; " " &amp; AL106 &amp; " " &amp; AM106</f>
        <v xml:space="preserve"> NOM103        </v>
      </c>
      <c r="C106" s="125">
        <f>[1]SAISIE!SU109+[1]SAISIE!SU309+[1]SAISIE!SU509+[1]SAISIE!SU709+[1]SAISIE!SU909+[1]SAISIE!SU1109</f>
        <v>0</v>
      </c>
      <c r="D106" s="125">
        <f>[1]SAISIE!TC109+[1]SAISIE!TC309+[1]SAISIE!TC509+[1]SAISIE!TC709+[1]SAISIE!TC909+[1]SAISIE!TC1109</f>
        <v>0</v>
      </c>
      <c r="E106" s="125">
        <f>[1]SAISIE!TK109+[1]SAISIE!TK309+[1]SAISIE!TK509+[1]SAISIE!TK709+[1]SAISIE!TK909+[1]SAISIE!TK1109</f>
        <v>0</v>
      </c>
      <c r="F106" s="126"/>
      <c r="G106" s="127"/>
      <c r="H106" s="126"/>
      <c r="I106" s="126"/>
      <c r="J106" s="127"/>
      <c r="K106" s="128"/>
      <c r="L106" s="128"/>
      <c r="M106" s="129">
        <f>C106*$C$3-(IF(MID(A106,1,3)="sal",(-C106*'Fiche d''informations'!$F$15)+(C106*$C$3),0)+(IF(MID(A106,1,3)="inv",(-C106*$H$3)+(C106*$C$3),0)))</f>
        <v>0</v>
      </c>
      <c r="N106" s="129">
        <f t="shared" si="17"/>
        <v>0</v>
      </c>
      <c r="O106" s="129">
        <f t="shared" si="18"/>
        <v>0</v>
      </c>
      <c r="P106" s="129">
        <f t="shared" si="19"/>
        <v>0</v>
      </c>
      <c r="Q106" s="129">
        <f t="shared" si="20"/>
        <v>0</v>
      </c>
      <c r="R106" s="129">
        <f t="shared" si="24"/>
        <v>0</v>
      </c>
      <c r="S106" s="129">
        <f t="shared" si="25"/>
        <v>0</v>
      </c>
      <c r="T106" s="129">
        <f t="shared" si="21"/>
        <v>0</v>
      </c>
      <c r="U106" s="129">
        <f t="shared" si="22"/>
        <v>0</v>
      </c>
      <c r="V106" s="129">
        <f t="shared" si="23"/>
        <v>0</v>
      </c>
      <c r="W106" s="129"/>
      <c r="X106" s="130"/>
      <c r="Y106" s="131">
        <f t="shared" si="26"/>
        <v>0</v>
      </c>
      <c r="Z106" s="132"/>
      <c r="AA106" s="132"/>
      <c r="AB106" s="132"/>
      <c r="AC106" s="132"/>
      <c r="AD106" s="131">
        <f t="shared" si="14"/>
        <v>0</v>
      </c>
      <c r="AE106" s="131"/>
      <c r="AF106" s="133"/>
      <c r="AG106" s="105"/>
      <c r="AH106" s="106" t="str">
        <f t="shared" si="15"/>
        <v xml:space="preserve"> </v>
      </c>
      <c r="AI106" s="106" t="str">
        <f t="shared" si="16"/>
        <v xml:space="preserve"> </v>
      </c>
      <c r="AJ106" s="107" t="str">
        <f>IF('Fiche d''informations'!H127&gt;0,'Fiche d''informations'!H127,"")</f>
        <v/>
      </c>
      <c r="AK106" s="107" t="str">
        <f>IF('Fiche d''informations'!I127&gt;0,'Fiche d''informations'!I127,"")</f>
        <v/>
      </c>
      <c r="AL106" s="107" t="str">
        <f>IF('Fiche d''informations'!J127&gt;0,'Fiche d''informations'!J127,"")</f>
        <v/>
      </c>
      <c r="AM106" s="107" t="str">
        <f>IF('Fiche d''informations'!K127&gt;0,'Fiche d''informations'!K127,"")</f>
        <v/>
      </c>
    </row>
    <row r="107" spans="1:39" ht="17.25" hidden="1" customHeight="1" x14ac:dyDescent="0.2">
      <c r="A107" s="108">
        <f>'Fiche d''informations'!B128</f>
        <v>0</v>
      </c>
      <c r="B107" s="109" t="str">
        <f>'Fiche d''informations'!E128 &amp;" " &amp;'Fiche d''informations'!F128 &amp; " " &amp; AH107 &amp; " " &amp; AJ107 &amp; " " &amp; AI107 &amp; " " &amp; AK107 &amp; " " &amp; AL107 &amp; " " &amp; AM107</f>
        <v xml:space="preserve"> NOM104        </v>
      </c>
      <c r="C107" s="110">
        <f>[1]SAISIE!SU110+[1]SAISIE!SU310+[1]SAISIE!SU510+[1]SAISIE!SU710+[1]SAISIE!SU910+[1]SAISIE!SU1110</f>
        <v>0</v>
      </c>
      <c r="D107" s="110">
        <f>[1]SAISIE!TC110+[1]SAISIE!TC310+[1]SAISIE!TC510+[1]SAISIE!TC710+[1]SAISIE!TC910+[1]SAISIE!TC1110</f>
        <v>0</v>
      </c>
      <c r="E107" s="110">
        <f>[1]SAISIE!TK110+[1]SAISIE!TK310+[1]SAISIE!TK510+[1]SAISIE!TK710+[1]SAISIE!TK910+[1]SAISIE!TK1110</f>
        <v>0</v>
      </c>
      <c r="F107" s="111"/>
      <c r="G107" s="112"/>
      <c r="H107" s="111"/>
      <c r="I107" s="111"/>
      <c r="J107" s="112"/>
      <c r="K107" s="113"/>
      <c r="L107" s="113"/>
      <c r="M107" s="114">
        <f>C107*$C$3-(IF(MID(A107,1,3)="sal",(-C107*'Fiche d''informations'!$F$15)+(C107*$C$3),0)+(IF(MID(A107,1,3)="inv",(-C107*$H$3)+(C107*$C$3),0)))</f>
        <v>0</v>
      </c>
      <c r="N107" s="114">
        <f t="shared" si="17"/>
        <v>0</v>
      </c>
      <c r="O107" s="114">
        <f t="shared" si="18"/>
        <v>0</v>
      </c>
      <c r="P107" s="114">
        <f t="shared" si="19"/>
        <v>0</v>
      </c>
      <c r="Q107" s="114">
        <f t="shared" si="20"/>
        <v>0</v>
      </c>
      <c r="R107" s="114">
        <f t="shared" si="24"/>
        <v>0</v>
      </c>
      <c r="S107" s="114">
        <f t="shared" si="25"/>
        <v>0</v>
      </c>
      <c r="T107" s="114">
        <f t="shared" si="21"/>
        <v>0</v>
      </c>
      <c r="U107" s="114">
        <f t="shared" si="22"/>
        <v>0</v>
      </c>
      <c r="V107" s="114">
        <f t="shared" si="23"/>
        <v>0</v>
      </c>
      <c r="W107" s="114"/>
      <c r="X107" s="115"/>
      <c r="Y107" s="116">
        <f t="shared" si="26"/>
        <v>0</v>
      </c>
      <c r="Z107" s="117"/>
      <c r="AA107" s="117"/>
      <c r="AB107" s="117"/>
      <c r="AC107" s="117"/>
      <c r="AD107" s="116">
        <f t="shared" si="14"/>
        <v>0</v>
      </c>
      <c r="AE107" s="116"/>
      <c r="AF107" s="118"/>
      <c r="AG107" s="135"/>
      <c r="AH107" s="136" t="str">
        <f t="shared" si="15"/>
        <v xml:space="preserve"> </v>
      </c>
      <c r="AI107" s="136" t="str">
        <f t="shared" si="16"/>
        <v xml:space="preserve"> </v>
      </c>
      <c r="AJ107" s="137" t="str">
        <f>IF('Fiche d''informations'!H128&gt;0,'Fiche d''informations'!H128,"")</f>
        <v/>
      </c>
      <c r="AK107" s="137" t="str">
        <f>IF('Fiche d''informations'!I128&gt;0,'Fiche d''informations'!I128,"")</f>
        <v/>
      </c>
      <c r="AL107" s="137" t="str">
        <f>IF('Fiche d''informations'!J128&gt;0,'Fiche d''informations'!J128,"")</f>
        <v/>
      </c>
      <c r="AM107" s="137" t="str">
        <f>IF('Fiche d''informations'!K128&gt;0,'Fiche d''informations'!K128,"")</f>
        <v/>
      </c>
    </row>
    <row r="108" spans="1:39" ht="17.25" hidden="1" customHeight="1" x14ac:dyDescent="0.2">
      <c r="A108" s="123">
        <f>'Fiche d''informations'!B129</f>
        <v>0</v>
      </c>
      <c r="B108" s="124" t="str">
        <f>'Fiche d''informations'!E129 &amp;" " &amp;'Fiche d''informations'!F129 &amp; " " &amp; AH108 &amp; " " &amp; AJ108 &amp; " " &amp; AI108 &amp; " " &amp; AK108 &amp; " " &amp; AL108 &amp; " " &amp; AM108</f>
        <v xml:space="preserve"> NOM105        </v>
      </c>
      <c r="C108" s="125">
        <f>[1]SAISIE!SU111+[1]SAISIE!SU311+[1]SAISIE!SU511+[1]SAISIE!SU711+[1]SAISIE!SU911+[1]SAISIE!SU1111</f>
        <v>0</v>
      </c>
      <c r="D108" s="125">
        <f>[1]SAISIE!TC111+[1]SAISIE!TC311+[1]SAISIE!TC511+[1]SAISIE!TC711+[1]SAISIE!TC911+[1]SAISIE!TC1111</f>
        <v>0</v>
      </c>
      <c r="E108" s="125">
        <f>[1]SAISIE!TK111+[1]SAISIE!TK311+[1]SAISIE!TK511+[1]SAISIE!TK711+[1]SAISIE!TK911+[1]SAISIE!TK1111</f>
        <v>0</v>
      </c>
      <c r="F108" s="126"/>
      <c r="G108" s="127"/>
      <c r="H108" s="126"/>
      <c r="I108" s="126"/>
      <c r="J108" s="127"/>
      <c r="K108" s="128"/>
      <c r="L108" s="128"/>
      <c r="M108" s="129">
        <f>C108*$C$3-(IF(MID(A108,1,3)="sal",(-C108*'Fiche d''informations'!$F$15)+(C108*$C$3),0)+(IF(MID(A108,1,3)="inv",(-C108*$H$3)+(C108*$C$3),0)))</f>
        <v>0</v>
      </c>
      <c r="N108" s="129">
        <f t="shared" si="17"/>
        <v>0</v>
      </c>
      <c r="O108" s="129">
        <f t="shared" si="18"/>
        <v>0</v>
      </c>
      <c r="P108" s="129">
        <f t="shared" si="19"/>
        <v>0</v>
      </c>
      <c r="Q108" s="129">
        <f t="shared" si="20"/>
        <v>0</v>
      </c>
      <c r="R108" s="129">
        <f t="shared" si="24"/>
        <v>0</v>
      </c>
      <c r="S108" s="129">
        <f t="shared" si="25"/>
        <v>0</v>
      </c>
      <c r="T108" s="129">
        <f t="shared" si="21"/>
        <v>0</v>
      </c>
      <c r="U108" s="129">
        <f t="shared" si="22"/>
        <v>0</v>
      </c>
      <c r="V108" s="129">
        <f t="shared" si="23"/>
        <v>0</v>
      </c>
      <c r="W108" s="129"/>
      <c r="X108" s="130"/>
      <c r="Y108" s="131">
        <f t="shared" si="26"/>
        <v>0</v>
      </c>
      <c r="Z108" s="132"/>
      <c r="AA108" s="132"/>
      <c r="AB108" s="132"/>
      <c r="AC108" s="132"/>
      <c r="AD108" s="131">
        <f t="shared" si="14"/>
        <v>0</v>
      </c>
      <c r="AE108" s="131"/>
      <c r="AF108" s="133"/>
      <c r="AG108" s="105"/>
      <c r="AH108" s="106" t="str">
        <f t="shared" si="15"/>
        <v xml:space="preserve"> </v>
      </c>
      <c r="AI108" s="106" t="str">
        <f t="shared" si="16"/>
        <v xml:space="preserve"> </v>
      </c>
      <c r="AJ108" s="107" t="str">
        <f>IF('Fiche d''informations'!H129&gt;0,'Fiche d''informations'!H129,"")</f>
        <v/>
      </c>
      <c r="AK108" s="107" t="str">
        <f>IF('Fiche d''informations'!I129&gt;0,'Fiche d''informations'!I129,"")</f>
        <v/>
      </c>
      <c r="AL108" s="107" t="str">
        <f>IF('Fiche d''informations'!J129&gt;0,'Fiche d''informations'!J129,"")</f>
        <v/>
      </c>
      <c r="AM108" s="107" t="str">
        <f>IF('Fiche d''informations'!K129&gt;0,'Fiche d''informations'!K129,"")</f>
        <v/>
      </c>
    </row>
    <row r="109" spans="1:39" ht="17.25" hidden="1" customHeight="1" x14ac:dyDescent="0.2">
      <c r="A109" s="108">
        <f>'Fiche d''informations'!B130</f>
        <v>0</v>
      </c>
      <c r="B109" s="109" t="str">
        <f>'Fiche d''informations'!E130 &amp;" " &amp;'Fiche d''informations'!F130 &amp; " " &amp; AH109 &amp; " " &amp; AJ109 &amp; " " &amp; AI109 &amp; " " &amp; AK109 &amp; " " &amp; AL109 &amp; " " &amp; AM109</f>
        <v xml:space="preserve"> NOM106        </v>
      </c>
      <c r="C109" s="110">
        <f>[1]SAISIE!SU112+[1]SAISIE!SU312+[1]SAISIE!SU512+[1]SAISIE!SU712+[1]SAISIE!SU912+[1]SAISIE!SU1112</f>
        <v>0</v>
      </c>
      <c r="D109" s="110">
        <f>[1]SAISIE!TC112+[1]SAISIE!TC312+[1]SAISIE!TC512+[1]SAISIE!TC712+[1]SAISIE!TC912+[1]SAISIE!TC1112</f>
        <v>0</v>
      </c>
      <c r="E109" s="110">
        <f>[1]SAISIE!TK112+[1]SAISIE!TK312+[1]SAISIE!TK512+[1]SAISIE!TK712+[1]SAISIE!TK912+[1]SAISIE!TK1112</f>
        <v>0</v>
      </c>
      <c r="F109" s="111"/>
      <c r="G109" s="112"/>
      <c r="H109" s="111"/>
      <c r="I109" s="111"/>
      <c r="J109" s="112"/>
      <c r="K109" s="113"/>
      <c r="L109" s="113"/>
      <c r="M109" s="114">
        <f>C109*$C$3-(IF(MID(A109,1,3)="sal",(-C109*'Fiche d''informations'!$F$15)+(C109*$C$3),0)+(IF(MID(A109,1,3)="inv",(-C109*$H$3)+(C109*$C$3),0)))</f>
        <v>0</v>
      </c>
      <c r="N109" s="114">
        <f t="shared" si="17"/>
        <v>0</v>
      </c>
      <c r="O109" s="114">
        <f t="shared" si="18"/>
        <v>0</v>
      </c>
      <c r="P109" s="114">
        <f t="shared" si="19"/>
        <v>0</v>
      </c>
      <c r="Q109" s="114">
        <f t="shared" si="20"/>
        <v>0</v>
      </c>
      <c r="R109" s="114">
        <f t="shared" si="24"/>
        <v>0</v>
      </c>
      <c r="S109" s="114">
        <f t="shared" si="25"/>
        <v>0</v>
      </c>
      <c r="T109" s="114">
        <f t="shared" si="21"/>
        <v>0</v>
      </c>
      <c r="U109" s="114">
        <f t="shared" si="22"/>
        <v>0</v>
      </c>
      <c r="V109" s="114">
        <f t="shared" si="23"/>
        <v>0</v>
      </c>
      <c r="W109" s="114"/>
      <c r="X109" s="115"/>
      <c r="Y109" s="116">
        <f t="shared" si="26"/>
        <v>0</v>
      </c>
      <c r="Z109" s="117"/>
      <c r="AA109" s="117"/>
      <c r="AB109" s="117"/>
      <c r="AC109" s="117"/>
      <c r="AD109" s="116">
        <f t="shared" si="14"/>
        <v>0</v>
      </c>
      <c r="AE109" s="116"/>
      <c r="AF109" s="118"/>
      <c r="AG109" s="135"/>
      <c r="AH109" s="136" t="str">
        <f t="shared" si="15"/>
        <v xml:space="preserve"> </v>
      </c>
      <c r="AI109" s="136" t="str">
        <f t="shared" si="16"/>
        <v xml:space="preserve"> </v>
      </c>
      <c r="AJ109" s="137" t="str">
        <f>IF('Fiche d''informations'!H130&gt;0,'Fiche d''informations'!H130,"")</f>
        <v/>
      </c>
      <c r="AK109" s="137" t="str">
        <f>IF('Fiche d''informations'!I130&gt;0,'Fiche d''informations'!I130,"")</f>
        <v/>
      </c>
      <c r="AL109" s="137" t="str">
        <f>IF('Fiche d''informations'!J130&gt;0,'Fiche d''informations'!J130,"")</f>
        <v/>
      </c>
      <c r="AM109" s="137" t="str">
        <f>IF('Fiche d''informations'!K130&gt;0,'Fiche d''informations'!K130,"")</f>
        <v/>
      </c>
    </row>
    <row r="110" spans="1:39" ht="17.25" hidden="1" customHeight="1" x14ac:dyDescent="0.2">
      <c r="A110" s="123">
        <f>'Fiche d''informations'!B131</f>
        <v>0</v>
      </c>
      <c r="B110" s="124" t="str">
        <f>'Fiche d''informations'!E131 &amp;" " &amp;'Fiche d''informations'!F131 &amp; " " &amp; AH110 &amp; " " &amp; AJ110 &amp; " " &amp; AI110 &amp; " " &amp; AK110 &amp; " " &amp; AL110 &amp; " " &amp; AM110</f>
        <v xml:space="preserve"> NOM107        </v>
      </c>
      <c r="C110" s="125">
        <f>[1]SAISIE!SU113+[1]SAISIE!SU313+[1]SAISIE!SU513+[1]SAISIE!SU713+[1]SAISIE!SU913+[1]SAISIE!SU1113</f>
        <v>0</v>
      </c>
      <c r="D110" s="125">
        <f>[1]SAISIE!TC113+[1]SAISIE!TC313+[1]SAISIE!TC513+[1]SAISIE!TC713+[1]SAISIE!TC913+[1]SAISIE!TC1113</f>
        <v>0</v>
      </c>
      <c r="E110" s="125">
        <f>[1]SAISIE!TK113+[1]SAISIE!TK313+[1]SAISIE!TK513+[1]SAISIE!TK713+[1]SAISIE!TK913+[1]SAISIE!TK1113</f>
        <v>0</v>
      </c>
      <c r="F110" s="126"/>
      <c r="G110" s="127"/>
      <c r="H110" s="126"/>
      <c r="I110" s="126"/>
      <c r="J110" s="127"/>
      <c r="K110" s="128"/>
      <c r="L110" s="128"/>
      <c r="M110" s="129">
        <f>C110*$C$3-(IF(MID(A110,1,3)="sal",(-C110*'Fiche d''informations'!$F$15)+(C110*$C$3),0)+(IF(MID(A110,1,3)="inv",(-C110*$H$3)+(C110*$C$3),0)))</f>
        <v>0</v>
      </c>
      <c r="N110" s="129">
        <f t="shared" si="17"/>
        <v>0</v>
      </c>
      <c r="O110" s="129">
        <f t="shared" si="18"/>
        <v>0</v>
      </c>
      <c r="P110" s="129">
        <f t="shared" si="19"/>
        <v>0</v>
      </c>
      <c r="Q110" s="129">
        <f t="shared" si="20"/>
        <v>0</v>
      </c>
      <c r="R110" s="129">
        <f t="shared" si="24"/>
        <v>0</v>
      </c>
      <c r="S110" s="129">
        <f t="shared" si="25"/>
        <v>0</v>
      </c>
      <c r="T110" s="129">
        <f t="shared" si="21"/>
        <v>0</v>
      </c>
      <c r="U110" s="129">
        <f t="shared" si="22"/>
        <v>0</v>
      </c>
      <c r="V110" s="129">
        <f t="shared" si="23"/>
        <v>0</v>
      </c>
      <c r="W110" s="129"/>
      <c r="X110" s="130"/>
      <c r="Y110" s="131">
        <f t="shared" si="26"/>
        <v>0</v>
      </c>
      <c r="Z110" s="132"/>
      <c r="AA110" s="132"/>
      <c r="AB110" s="132"/>
      <c r="AC110" s="132"/>
      <c r="AD110" s="131">
        <f t="shared" si="14"/>
        <v>0</v>
      </c>
      <c r="AE110" s="131"/>
      <c r="AF110" s="133"/>
      <c r="AG110" s="105"/>
      <c r="AH110" s="106" t="str">
        <f t="shared" si="15"/>
        <v xml:space="preserve"> </v>
      </c>
      <c r="AI110" s="106" t="str">
        <f t="shared" si="16"/>
        <v xml:space="preserve"> </v>
      </c>
      <c r="AJ110" s="107" t="str">
        <f>IF('Fiche d''informations'!H131&gt;0,'Fiche d''informations'!H131,"")</f>
        <v/>
      </c>
      <c r="AK110" s="107" t="str">
        <f>IF('Fiche d''informations'!I131&gt;0,'Fiche d''informations'!I131,"")</f>
        <v/>
      </c>
      <c r="AL110" s="107" t="str">
        <f>IF('Fiche d''informations'!J131&gt;0,'Fiche d''informations'!J131,"")</f>
        <v/>
      </c>
      <c r="AM110" s="107" t="str">
        <f>IF('Fiche d''informations'!K131&gt;0,'Fiche d''informations'!K131,"")</f>
        <v/>
      </c>
    </row>
    <row r="111" spans="1:39" ht="17.25" hidden="1" customHeight="1" x14ac:dyDescent="0.2">
      <c r="A111" s="108">
        <f>'Fiche d''informations'!B132</f>
        <v>0</v>
      </c>
      <c r="B111" s="109" t="str">
        <f>'Fiche d''informations'!E132 &amp;" " &amp;'Fiche d''informations'!F132 &amp; " " &amp; AH111 &amp; " " &amp; AJ111 &amp; " " &amp; AI111 &amp; " " &amp; AK111 &amp; " " &amp; AL111 &amp; " " &amp; AM111</f>
        <v xml:space="preserve"> NOM108        </v>
      </c>
      <c r="C111" s="110">
        <f>[1]SAISIE!SU114+[1]SAISIE!SU314+[1]SAISIE!SU514+[1]SAISIE!SU714+[1]SAISIE!SU914+[1]SAISIE!SU1114</f>
        <v>0</v>
      </c>
      <c r="D111" s="110">
        <f>[1]SAISIE!TC114+[1]SAISIE!TC314+[1]SAISIE!TC514+[1]SAISIE!TC714+[1]SAISIE!TC914+[1]SAISIE!TC1114</f>
        <v>0</v>
      </c>
      <c r="E111" s="110">
        <f>[1]SAISIE!TK114+[1]SAISIE!TK314+[1]SAISIE!TK514+[1]SAISIE!TK714+[1]SAISIE!TK914+[1]SAISIE!TK1114</f>
        <v>0</v>
      </c>
      <c r="F111" s="111"/>
      <c r="G111" s="112"/>
      <c r="H111" s="111"/>
      <c r="I111" s="111"/>
      <c r="J111" s="112"/>
      <c r="K111" s="113"/>
      <c r="L111" s="113"/>
      <c r="M111" s="114">
        <f>C111*$C$3-(IF(MID(A111,1,3)="sal",(-C111*'Fiche d''informations'!$F$15)+(C111*$C$3),0)+(IF(MID(A111,1,3)="inv",(-C111*$H$3)+(C111*$C$3),0)))</f>
        <v>0</v>
      </c>
      <c r="N111" s="114">
        <f t="shared" si="17"/>
        <v>0</v>
      </c>
      <c r="O111" s="114">
        <f t="shared" si="18"/>
        <v>0</v>
      </c>
      <c r="P111" s="114">
        <f t="shared" si="19"/>
        <v>0</v>
      </c>
      <c r="Q111" s="114">
        <f t="shared" si="20"/>
        <v>0</v>
      </c>
      <c r="R111" s="114">
        <f t="shared" si="24"/>
        <v>0</v>
      </c>
      <c r="S111" s="114">
        <f t="shared" si="25"/>
        <v>0</v>
      </c>
      <c r="T111" s="114">
        <f t="shared" si="21"/>
        <v>0</v>
      </c>
      <c r="U111" s="114">
        <f t="shared" si="22"/>
        <v>0</v>
      </c>
      <c r="V111" s="114">
        <f t="shared" si="23"/>
        <v>0</v>
      </c>
      <c r="W111" s="114"/>
      <c r="X111" s="115"/>
      <c r="Y111" s="116">
        <f t="shared" si="26"/>
        <v>0</v>
      </c>
      <c r="Z111" s="117"/>
      <c r="AA111" s="117"/>
      <c r="AB111" s="117"/>
      <c r="AC111" s="117"/>
      <c r="AD111" s="116">
        <f t="shared" si="14"/>
        <v>0</v>
      </c>
      <c r="AE111" s="116"/>
      <c r="AF111" s="118"/>
      <c r="AG111" s="135"/>
      <c r="AH111" s="136" t="str">
        <f t="shared" si="15"/>
        <v xml:space="preserve"> </v>
      </c>
      <c r="AI111" s="136" t="str">
        <f t="shared" si="16"/>
        <v xml:space="preserve"> </v>
      </c>
      <c r="AJ111" s="137" t="str">
        <f>IF('Fiche d''informations'!H132&gt;0,'Fiche d''informations'!H132,"")</f>
        <v/>
      </c>
      <c r="AK111" s="137" t="str">
        <f>IF('Fiche d''informations'!I132&gt;0,'Fiche d''informations'!I132,"")</f>
        <v/>
      </c>
      <c r="AL111" s="137" t="str">
        <f>IF('Fiche d''informations'!J132&gt;0,'Fiche d''informations'!J132,"")</f>
        <v/>
      </c>
      <c r="AM111" s="137" t="str">
        <f>IF('Fiche d''informations'!K132&gt;0,'Fiche d''informations'!K132,"")</f>
        <v/>
      </c>
    </row>
    <row r="112" spans="1:39" ht="17.25" hidden="1" customHeight="1" x14ac:dyDescent="0.2">
      <c r="A112" s="123">
        <f>'Fiche d''informations'!B133</f>
        <v>0</v>
      </c>
      <c r="B112" s="124" t="str">
        <f>'Fiche d''informations'!E133 &amp;" " &amp;'Fiche d''informations'!F133 &amp; " " &amp; AH112 &amp; " " &amp; AJ112 &amp; " " &amp; AI112 &amp; " " &amp; AK112 &amp; " " &amp; AL112 &amp; " " &amp; AM112</f>
        <v xml:space="preserve"> NOM109        </v>
      </c>
      <c r="C112" s="125">
        <f>[1]SAISIE!SU115+[1]SAISIE!SU315+[1]SAISIE!SU515+[1]SAISIE!SU715+[1]SAISIE!SU915+[1]SAISIE!SU1115</f>
        <v>0</v>
      </c>
      <c r="D112" s="125">
        <f>[1]SAISIE!TC115+[1]SAISIE!TC315+[1]SAISIE!TC515+[1]SAISIE!TC715+[1]SAISIE!TC915+[1]SAISIE!TC1115</f>
        <v>0</v>
      </c>
      <c r="E112" s="125">
        <f>[1]SAISIE!TK115+[1]SAISIE!TK315+[1]SAISIE!TK515+[1]SAISIE!TK715+[1]SAISIE!TK915+[1]SAISIE!TK1115</f>
        <v>0</v>
      </c>
      <c r="F112" s="126"/>
      <c r="G112" s="127"/>
      <c r="H112" s="126"/>
      <c r="I112" s="126"/>
      <c r="J112" s="127"/>
      <c r="K112" s="128"/>
      <c r="L112" s="128"/>
      <c r="M112" s="129">
        <f>C112*$C$3-(IF(MID(A112,1,3)="sal",(-C112*'Fiche d''informations'!$F$15)+(C112*$C$3),0)+(IF(MID(A112,1,3)="inv",(-C112*$H$3)+(C112*$C$3),0)))</f>
        <v>0</v>
      </c>
      <c r="N112" s="129">
        <f t="shared" si="17"/>
        <v>0</v>
      </c>
      <c r="O112" s="129">
        <f t="shared" si="18"/>
        <v>0</v>
      </c>
      <c r="P112" s="129">
        <f t="shared" si="19"/>
        <v>0</v>
      </c>
      <c r="Q112" s="129">
        <f t="shared" si="20"/>
        <v>0</v>
      </c>
      <c r="R112" s="129">
        <f t="shared" si="24"/>
        <v>0</v>
      </c>
      <c r="S112" s="129">
        <f t="shared" si="25"/>
        <v>0</v>
      </c>
      <c r="T112" s="129">
        <f t="shared" si="21"/>
        <v>0</v>
      </c>
      <c r="U112" s="129">
        <f t="shared" si="22"/>
        <v>0</v>
      </c>
      <c r="V112" s="129">
        <f t="shared" si="23"/>
        <v>0</v>
      </c>
      <c r="W112" s="129"/>
      <c r="X112" s="130"/>
      <c r="Y112" s="131">
        <f t="shared" si="26"/>
        <v>0</v>
      </c>
      <c r="Z112" s="132"/>
      <c r="AA112" s="132"/>
      <c r="AB112" s="132"/>
      <c r="AC112" s="132"/>
      <c r="AD112" s="131">
        <f t="shared" si="14"/>
        <v>0</v>
      </c>
      <c r="AE112" s="131"/>
      <c r="AF112" s="133"/>
      <c r="AG112" s="105"/>
      <c r="AH112" s="106" t="str">
        <f t="shared" si="15"/>
        <v xml:space="preserve"> </v>
      </c>
      <c r="AI112" s="106" t="str">
        <f t="shared" si="16"/>
        <v xml:space="preserve"> </v>
      </c>
      <c r="AJ112" s="107" t="str">
        <f>IF('Fiche d''informations'!H133&gt;0,'Fiche d''informations'!H133,"")</f>
        <v/>
      </c>
      <c r="AK112" s="107" t="str">
        <f>IF('Fiche d''informations'!I133&gt;0,'Fiche d''informations'!I133,"")</f>
        <v/>
      </c>
      <c r="AL112" s="107" t="str">
        <f>IF('Fiche d''informations'!J133&gt;0,'Fiche d''informations'!J133,"")</f>
        <v/>
      </c>
      <c r="AM112" s="107" t="str">
        <f>IF('Fiche d''informations'!K133&gt;0,'Fiche d''informations'!K133,"")</f>
        <v/>
      </c>
    </row>
    <row r="113" spans="1:39" ht="17.25" hidden="1" customHeight="1" x14ac:dyDescent="0.2">
      <c r="A113" s="108">
        <f>'Fiche d''informations'!B134</f>
        <v>0</v>
      </c>
      <c r="B113" s="109" t="str">
        <f>'Fiche d''informations'!E134 &amp;" " &amp;'Fiche d''informations'!F134 &amp; " " &amp; AH113 &amp; " " &amp; AJ113 &amp; " " &amp; AI113 &amp; " " &amp; AK113 &amp; " " &amp; AL113 &amp; " " &amp; AM113</f>
        <v xml:space="preserve"> NOM110        </v>
      </c>
      <c r="C113" s="110">
        <f>[1]SAISIE!SU116+[1]SAISIE!SU316+[1]SAISIE!SU516+[1]SAISIE!SU716+[1]SAISIE!SU916+[1]SAISIE!SU1116</f>
        <v>0</v>
      </c>
      <c r="D113" s="110">
        <f>[1]SAISIE!TC116+[1]SAISIE!TC316+[1]SAISIE!TC516+[1]SAISIE!TC716+[1]SAISIE!TC916+[1]SAISIE!TC1116</f>
        <v>0</v>
      </c>
      <c r="E113" s="110">
        <f>[1]SAISIE!TK116+[1]SAISIE!TK316+[1]SAISIE!TK516+[1]SAISIE!TK716+[1]SAISIE!TK916+[1]SAISIE!TK1116</f>
        <v>0</v>
      </c>
      <c r="F113" s="111"/>
      <c r="G113" s="112"/>
      <c r="H113" s="111"/>
      <c r="I113" s="111"/>
      <c r="J113" s="112"/>
      <c r="K113" s="113"/>
      <c r="L113" s="113"/>
      <c r="M113" s="114">
        <f>C113*$C$3-(IF(MID(A113,1,3)="sal",(-C113*'Fiche d''informations'!$F$15)+(C113*$C$3),0)+(IF(MID(A113,1,3)="inv",(-C113*$H$3)+(C113*$C$3),0)))</f>
        <v>0</v>
      </c>
      <c r="N113" s="114">
        <f t="shared" si="17"/>
        <v>0</v>
      </c>
      <c r="O113" s="114">
        <f t="shared" si="18"/>
        <v>0</v>
      </c>
      <c r="P113" s="114">
        <f t="shared" si="19"/>
        <v>0</v>
      </c>
      <c r="Q113" s="114">
        <f t="shared" si="20"/>
        <v>0</v>
      </c>
      <c r="R113" s="114">
        <f t="shared" si="24"/>
        <v>0</v>
      </c>
      <c r="S113" s="114">
        <f t="shared" si="25"/>
        <v>0</v>
      </c>
      <c r="T113" s="114">
        <f t="shared" si="21"/>
        <v>0</v>
      </c>
      <c r="U113" s="114">
        <f t="shared" si="22"/>
        <v>0</v>
      </c>
      <c r="V113" s="114">
        <f t="shared" si="23"/>
        <v>0</v>
      </c>
      <c r="W113" s="114"/>
      <c r="X113" s="115"/>
      <c r="Y113" s="116">
        <f t="shared" si="26"/>
        <v>0</v>
      </c>
      <c r="Z113" s="117"/>
      <c r="AA113" s="117"/>
      <c r="AB113" s="117"/>
      <c r="AC113" s="117"/>
      <c r="AD113" s="116">
        <f t="shared" si="14"/>
        <v>0</v>
      </c>
      <c r="AE113" s="116"/>
      <c r="AF113" s="118"/>
      <c r="AG113" s="135"/>
      <c r="AH113" s="136" t="str">
        <f t="shared" si="15"/>
        <v xml:space="preserve"> </v>
      </c>
      <c r="AI113" s="136" t="str">
        <f t="shared" si="16"/>
        <v xml:space="preserve"> </v>
      </c>
      <c r="AJ113" s="137" t="str">
        <f>IF('Fiche d''informations'!H134&gt;0,'Fiche d''informations'!H134,"")</f>
        <v/>
      </c>
      <c r="AK113" s="137" t="str">
        <f>IF('Fiche d''informations'!I134&gt;0,'Fiche d''informations'!I134,"")</f>
        <v/>
      </c>
      <c r="AL113" s="137" t="str">
        <f>IF('Fiche d''informations'!J134&gt;0,'Fiche d''informations'!J134,"")</f>
        <v/>
      </c>
      <c r="AM113" s="137" t="str">
        <f>IF('Fiche d''informations'!K134&gt;0,'Fiche d''informations'!K134,"")</f>
        <v/>
      </c>
    </row>
    <row r="114" spans="1:39" ht="17.25" hidden="1" customHeight="1" x14ac:dyDescent="0.2">
      <c r="A114" s="123">
        <f>'Fiche d''informations'!B135</f>
        <v>0</v>
      </c>
      <c r="B114" s="124" t="str">
        <f>'Fiche d''informations'!E135 &amp;" " &amp;'Fiche d''informations'!F135 &amp; " " &amp; AH114 &amp; " " &amp; AJ114 &amp; " " &amp; AI114 &amp; " " &amp; AK114 &amp; " " &amp; AL114 &amp; " " &amp; AM114</f>
        <v xml:space="preserve"> NOM111        </v>
      </c>
      <c r="C114" s="125">
        <f>[1]SAISIE!SU117+[1]SAISIE!SU317+[1]SAISIE!SU517+[1]SAISIE!SU717+[1]SAISIE!SU917+[1]SAISIE!SU1117</f>
        <v>0</v>
      </c>
      <c r="D114" s="125">
        <f>[1]SAISIE!TC117+[1]SAISIE!TC317+[1]SAISIE!TC517+[1]SAISIE!TC717+[1]SAISIE!TC917+[1]SAISIE!TC1117</f>
        <v>0</v>
      </c>
      <c r="E114" s="125">
        <f>[1]SAISIE!TK117+[1]SAISIE!TK317+[1]SAISIE!TK517+[1]SAISIE!TK717+[1]SAISIE!TK917+[1]SAISIE!TK1117</f>
        <v>0</v>
      </c>
      <c r="F114" s="126"/>
      <c r="G114" s="127"/>
      <c r="H114" s="126"/>
      <c r="I114" s="126"/>
      <c r="J114" s="127"/>
      <c r="K114" s="128"/>
      <c r="L114" s="128"/>
      <c r="M114" s="129">
        <f>C114*$C$3-(IF(MID(A114,1,3)="sal",(-C114*'Fiche d''informations'!$F$15)+(C114*$C$3),0)+(IF(MID(A114,1,3)="inv",(-C114*$H$3)+(C114*$C$3),0)))</f>
        <v>0</v>
      </c>
      <c r="N114" s="129">
        <f t="shared" si="17"/>
        <v>0</v>
      </c>
      <c r="O114" s="129">
        <f t="shared" si="18"/>
        <v>0</v>
      </c>
      <c r="P114" s="129">
        <f t="shared" si="19"/>
        <v>0</v>
      </c>
      <c r="Q114" s="129">
        <f t="shared" si="20"/>
        <v>0</v>
      </c>
      <c r="R114" s="129">
        <f t="shared" si="24"/>
        <v>0</v>
      </c>
      <c r="S114" s="129">
        <f t="shared" si="25"/>
        <v>0</v>
      </c>
      <c r="T114" s="129">
        <f t="shared" si="21"/>
        <v>0</v>
      </c>
      <c r="U114" s="129">
        <f t="shared" si="22"/>
        <v>0</v>
      </c>
      <c r="V114" s="129">
        <f t="shared" si="23"/>
        <v>0</v>
      </c>
      <c r="W114" s="129"/>
      <c r="X114" s="130"/>
      <c r="Y114" s="131">
        <f t="shared" si="26"/>
        <v>0</v>
      </c>
      <c r="Z114" s="132"/>
      <c r="AA114" s="132"/>
      <c r="AB114" s="132"/>
      <c r="AC114" s="132"/>
      <c r="AD114" s="131">
        <f t="shared" si="14"/>
        <v>0</v>
      </c>
      <c r="AE114" s="131"/>
      <c r="AF114" s="133"/>
      <c r="AG114" s="105"/>
      <c r="AH114" s="106" t="str">
        <f t="shared" si="15"/>
        <v xml:space="preserve"> </v>
      </c>
      <c r="AI114" s="106" t="str">
        <f t="shared" si="16"/>
        <v xml:space="preserve"> </v>
      </c>
      <c r="AJ114" s="107" t="str">
        <f>IF('Fiche d''informations'!H135&gt;0,'Fiche d''informations'!H135,"")</f>
        <v/>
      </c>
      <c r="AK114" s="107" t="str">
        <f>IF('Fiche d''informations'!I135&gt;0,'Fiche d''informations'!I135,"")</f>
        <v/>
      </c>
      <c r="AL114" s="107" t="str">
        <f>IF('Fiche d''informations'!J135&gt;0,'Fiche d''informations'!J135,"")</f>
        <v/>
      </c>
      <c r="AM114" s="107" t="str">
        <f>IF('Fiche d''informations'!K135&gt;0,'Fiche d''informations'!K135,"")</f>
        <v/>
      </c>
    </row>
    <row r="115" spans="1:39" ht="17.25" hidden="1" customHeight="1" x14ac:dyDescent="0.2">
      <c r="A115" s="108">
        <f>'Fiche d''informations'!B136</f>
        <v>0</v>
      </c>
      <c r="B115" s="109" t="str">
        <f>'Fiche d''informations'!E136 &amp;" " &amp;'Fiche d''informations'!F136 &amp; " " &amp; AH115 &amp; " " &amp; AJ115 &amp; " " &amp; AI115 &amp; " " &amp; AK115 &amp; " " &amp; AL115 &amp; " " &amp; AM115</f>
        <v xml:space="preserve"> NOM112        </v>
      </c>
      <c r="C115" s="110">
        <f>[1]SAISIE!SU118+[1]SAISIE!SU318+[1]SAISIE!SU518+[1]SAISIE!SU718+[1]SAISIE!SU918+[1]SAISIE!SU1118</f>
        <v>0</v>
      </c>
      <c r="D115" s="110">
        <f>[1]SAISIE!TC118+[1]SAISIE!TC318+[1]SAISIE!TC518+[1]SAISIE!TC718+[1]SAISIE!TC918+[1]SAISIE!TC1118</f>
        <v>0</v>
      </c>
      <c r="E115" s="110">
        <f>[1]SAISIE!TK118+[1]SAISIE!TK318+[1]SAISIE!TK518+[1]SAISIE!TK718+[1]SAISIE!TK918+[1]SAISIE!TK1118</f>
        <v>0</v>
      </c>
      <c r="F115" s="111"/>
      <c r="G115" s="112"/>
      <c r="H115" s="111"/>
      <c r="I115" s="111"/>
      <c r="J115" s="112"/>
      <c r="K115" s="113"/>
      <c r="L115" s="113"/>
      <c r="M115" s="114">
        <f>C115*$C$3-(IF(MID(A115,1,3)="sal",(-C115*'Fiche d''informations'!$F$15)+(C115*$C$3),0)+(IF(MID(A115,1,3)="inv",(-C115*$H$3)+(C115*$C$3),0)))</f>
        <v>0</v>
      </c>
      <c r="N115" s="114">
        <f t="shared" si="17"/>
        <v>0</v>
      </c>
      <c r="O115" s="114">
        <f t="shared" si="18"/>
        <v>0</v>
      </c>
      <c r="P115" s="114">
        <f t="shared" si="19"/>
        <v>0</v>
      </c>
      <c r="Q115" s="114">
        <f t="shared" si="20"/>
        <v>0</v>
      </c>
      <c r="R115" s="114">
        <f t="shared" si="24"/>
        <v>0</v>
      </c>
      <c r="S115" s="114">
        <f t="shared" si="25"/>
        <v>0</v>
      </c>
      <c r="T115" s="114">
        <f t="shared" si="21"/>
        <v>0</v>
      </c>
      <c r="U115" s="114">
        <f t="shared" si="22"/>
        <v>0</v>
      </c>
      <c r="V115" s="114">
        <f t="shared" si="23"/>
        <v>0</v>
      </c>
      <c r="W115" s="114"/>
      <c r="X115" s="115"/>
      <c r="Y115" s="116">
        <f t="shared" si="26"/>
        <v>0</v>
      </c>
      <c r="Z115" s="117"/>
      <c r="AA115" s="117"/>
      <c r="AB115" s="117"/>
      <c r="AC115" s="117"/>
      <c r="AD115" s="116">
        <f t="shared" si="14"/>
        <v>0</v>
      </c>
      <c r="AE115" s="116"/>
      <c r="AF115" s="118"/>
      <c r="AG115" s="135"/>
      <c r="AH115" s="136" t="str">
        <f t="shared" si="15"/>
        <v xml:space="preserve"> </v>
      </c>
      <c r="AI115" s="136" t="str">
        <f t="shared" si="16"/>
        <v xml:space="preserve"> </v>
      </c>
      <c r="AJ115" s="137" t="str">
        <f>IF('Fiche d''informations'!H136&gt;0,'Fiche d''informations'!H136,"")</f>
        <v/>
      </c>
      <c r="AK115" s="137" t="str">
        <f>IF('Fiche d''informations'!I136&gt;0,'Fiche d''informations'!I136,"")</f>
        <v/>
      </c>
      <c r="AL115" s="137" t="str">
        <f>IF('Fiche d''informations'!J136&gt;0,'Fiche d''informations'!J136,"")</f>
        <v/>
      </c>
      <c r="AM115" s="137" t="str">
        <f>IF('Fiche d''informations'!K136&gt;0,'Fiche d''informations'!K136,"")</f>
        <v/>
      </c>
    </row>
    <row r="116" spans="1:39" ht="17.25" hidden="1" customHeight="1" x14ac:dyDescent="0.2">
      <c r="A116" s="123">
        <f>'Fiche d''informations'!B137</f>
        <v>0</v>
      </c>
      <c r="B116" s="124" t="str">
        <f>'Fiche d''informations'!E137 &amp;" " &amp;'Fiche d''informations'!F137 &amp; " " &amp; AH116 &amp; " " &amp; AJ116 &amp; " " &amp; AI116 &amp; " " &amp; AK116 &amp; " " &amp; AL116 &amp; " " &amp; AM116</f>
        <v xml:space="preserve"> NOM113        </v>
      </c>
      <c r="C116" s="125">
        <f>[1]SAISIE!SU119+[1]SAISIE!SU319+[1]SAISIE!SU519+[1]SAISIE!SU719+[1]SAISIE!SU919+[1]SAISIE!SU1119</f>
        <v>0</v>
      </c>
      <c r="D116" s="125">
        <f>[1]SAISIE!TC119+[1]SAISIE!TC319+[1]SAISIE!TC519+[1]SAISIE!TC719+[1]SAISIE!TC919+[1]SAISIE!TC1119</f>
        <v>0</v>
      </c>
      <c r="E116" s="125">
        <f>[1]SAISIE!TK119+[1]SAISIE!TK319+[1]SAISIE!TK519+[1]SAISIE!TK719+[1]SAISIE!TK919+[1]SAISIE!TK1119</f>
        <v>0</v>
      </c>
      <c r="F116" s="126"/>
      <c r="G116" s="127"/>
      <c r="H116" s="126"/>
      <c r="I116" s="126"/>
      <c r="J116" s="127"/>
      <c r="K116" s="128"/>
      <c r="L116" s="128"/>
      <c r="M116" s="129">
        <f>C116*$C$3-(IF(MID(A116,1,3)="sal",(-C116*'Fiche d''informations'!$F$15)+(C116*$C$3),0)+(IF(MID(A116,1,3)="inv",(-C116*$H$3)+(C116*$C$3),0)))</f>
        <v>0</v>
      </c>
      <c r="N116" s="129">
        <f t="shared" si="17"/>
        <v>0</v>
      </c>
      <c r="O116" s="129">
        <f t="shared" si="18"/>
        <v>0</v>
      </c>
      <c r="P116" s="129">
        <f t="shared" si="19"/>
        <v>0</v>
      </c>
      <c r="Q116" s="129">
        <f t="shared" si="20"/>
        <v>0</v>
      </c>
      <c r="R116" s="129">
        <f t="shared" si="24"/>
        <v>0</v>
      </c>
      <c r="S116" s="129">
        <f t="shared" si="25"/>
        <v>0</v>
      </c>
      <c r="T116" s="129">
        <f t="shared" si="21"/>
        <v>0</v>
      </c>
      <c r="U116" s="129">
        <f t="shared" si="22"/>
        <v>0</v>
      </c>
      <c r="V116" s="129">
        <f t="shared" si="23"/>
        <v>0</v>
      </c>
      <c r="W116" s="129"/>
      <c r="X116" s="130"/>
      <c r="Y116" s="131">
        <f t="shared" si="26"/>
        <v>0</v>
      </c>
      <c r="Z116" s="132"/>
      <c r="AA116" s="132"/>
      <c r="AB116" s="132"/>
      <c r="AC116" s="132"/>
      <c r="AD116" s="131">
        <f t="shared" si="14"/>
        <v>0</v>
      </c>
      <c r="AE116" s="131"/>
      <c r="AF116" s="133"/>
      <c r="AG116" s="105"/>
      <c r="AH116" s="106" t="str">
        <f t="shared" si="15"/>
        <v xml:space="preserve"> </v>
      </c>
      <c r="AI116" s="106" t="str">
        <f t="shared" si="16"/>
        <v xml:space="preserve"> </v>
      </c>
      <c r="AJ116" s="107" t="str">
        <f>IF('Fiche d''informations'!H137&gt;0,'Fiche d''informations'!H137,"")</f>
        <v/>
      </c>
      <c r="AK116" s="107" t="str">
        <f>IF('Fiche d''informations'!I137&gt;0,'Fiche d''informations'!I137,"")</f>
        <v/>
      </c>
      <c r="AL116" s="107" t="str">
        <f>IF('Fiche d''informations'!J137&gt;0,'Fiche d''informations'!J137,"")</f>
        <v/>
      </c>
      <c r="AM116" s="107" t="str">
        <f>IF('Fiche d''informations'!K137&gt;0,'Fiche d''informations'!K137,"")</f>
        <v/>
      </c>
    </row>
    <row r="117" spans="1:39" ht="17.25" hidden="1" customHeight="1" x14ac:dyDescent="0.2">
      <c r="A117" s="108">
        <f>'Fiche d''informations'!B138</f>
        <v>0</v>
      </c>
      <c r="B117" s="109" t="str">
        <f>'Fiche d''informations'!E138 &amp;" " &amp;'Fiche d''informations'!F138 &amp; " " &amp; AH117 &amp; " " &amp; AJ117 &amp; " " &amp; AI117 &amp; " " &amp; AK117 &amp; " " &amp; AL117 &amp; " " &amp; AM117</f>
        <v xml:space="preserve"> NOM114        </v>
      </c>
      <c r="C117" s="110">
        <f>[1]SAISIE!SU120+[1]SAISIE!SU320+[1]SAISIE!SU520+[1]SAISIE!SU720+[1]SAISIE!SU920+[1]SAISIE!SU1120</f>
        <v>0</v>
      </c>
      <c r="D117" s="110">
        <f>[1]SAISIE!TC120+[1]SAISIE!TC320+[1]SAISIE!TC520+[1]SAISIE!TC720+[1]SAISIE!TC920+[1]SAISIE!TC1120</f>
        <v>0</v>
      </c>
      <c r="E117" s="110">
        <f>[1]SAISIE!TK120+[1]SAISIE!TK320+[1]SAISIE!TK520+[1]SAISIE!TK720+[1]SAISIE!TK920+[1]SAISIE!TK1120</f>
        <v>0</v>
      </c>
      <c r="F117" s="111"/>
      <c r="G117" s="112"/>
      <c r="H117" s="111"/>
      <c r="I117" s="111"/>
      <c r="J117" s="112"/>
      <c r="K117" s="113"/>
      <c r="L117" s="113"/>
      <c r="M117" s="114">
        <f>C117*$C$3-(IF(MID(A117,1,3)="sal",(-C117*'Fiche d''informations'!$F$15)+(C117*$C$3),0)+(IF(MID(A117,1,3)="inv",(-C117*$H$3)+(C117*$C$3),0)))</f>
        <v>0</v>
      </c>
      <c r="N117" s="114">
        <f t="shared" si="17"/>
        <v>0</v>
      </c>
      <c r="O117" s="114">
        <f t="shared" si="18"/>
        <v>0</v>
      </c>
      <c r="P117" s="114">
        <f t="shared" si="19"/>
        <v>0</v>
      </c>
      <c r="Q117" s="114">
        <f t="shared" si="20"/>
        <v>0</v>
      </c>
      <c r="R117" s="114">
        <f t="shared" si="24"/>
        <v>0</v>
      </c>
      <c r="S117" s="114">
        <f t="shared" si="25"/>
        <v>0</v>
      </c>
      <c r="T117" s="114">
        <f t="shared" si="21"/>
        <v>0</v>
      </c>
      <c r="U117" s="114">
        <f t="shared" si="22"/>
        <v>0</v>
      </c>
      <c r="V117" s="114">
        <f t="shared" si="23"/>
        <v>0</v>
      </c>
      <c r="W117" s="114"/>
      <c r="X117" s="115"/>
      <c r="Y117" s="116">
        <f t="shared" si="26"/>
        <v>0</v>
      </c>
      <c r="Z117" s="117"/>
      <c r="AA117" s="117"/>
      <c r="AB117" s="117"/>
      <c r="AC117" s="117"/>
      <c r="AD117" s="116">
        <f t="shared" si="14"/>
        <v>0</v>
      </c>
      <c r="AE117" s="116"/>
      <c r="AF117" s="118"/>
      <c r="AG117" s="135"/>
      <c r="AH117" s="136" t="str">
        <f t="shared" si="15"/>
        <v xml:space="preserve"> </v>
      </c>
      <c r="AI117" s="136" t="str">
        <f t="shared" si="16"/>
        <v xml:space="preserve"> </v>
      </c>
      <c r="AJ117" s="137" t="str">
        <f>IF('Fiche d''informations'!H138&gt;0,'Fiche d''informations'!H138,"")</f>
        <v/>
      </c>
      <c r="AK117" s="137" t="str">
        <f>IF('Fiche d''informations'!I138&gt;0,'Fiche d''informations'!I138,"")</f>
        <v/>
      </c>
      <c r="AL117" s="137" t="str">
        <f>IF('Fiche d''informations'!J138&gt;0,'Fiche d''informations'!J138,"")</f>
        <v/>
      </c>
      <c r="AM117" s="137" t="str">
        <f>IF('Fiche d''informations'!K138&gt;0,'Fiche d''informations'!K138,"")</f>
        <v/>
      </c>
    </row>
    <row r="118" spans="1:39" ht="17.25" hidden="1" customHeight="1" x14ac:dyDescent="0.2">
      <c r="A118" s="123">
        <f>'Fiche d''informations'!B139</f>
        <v>0</v>
      </c>
      <c r="B118" s="124" t="str">
        <f>'Fiche d''informations'!E139 &amp;" " &amp;'Fiche d''informations'!F139 &amp; " " &amp; AH118 &amp; " " &amp; AJ118 &amp; " " &amp; AI118 &amp; " " &amp; AK118 &amp; " " &amp; AL118 &amp; " " &amp; AM118</f>
        <v xml:space="preserve"> NOM115        </v>
      </c>
      <c r="C118" s="125">
        <f>[1]SAISIE!SU121+[1]SAISIE!SU321+[1]SAISIE!SU521+[1]SAISIE!SU721+[1]SAISIE!SU921+[1]SAISIE!SU1121</f>
        <v>0</v>
      </c>
      <c r="D118" s="125">
        <f>[1]SAISIE!TC121+[1]SAISIE!TC321+[1]SAISIE!TC521+[1]SAISIE!TC721+[1]SAISIE!TC921+[1]SAISIE!TC1121</f>
        <v>0</v>
      </c>
      <c r="E118" s="125">
        <f>[1]SAISIE!TK121+[1]SAISIE!TK321+[1]SAISIE!TK521+[1]SAISIE!TK721+[1]SAISIE!TK921+[1]SAISIE!TK1121</f>
        <v>0</v>
      </c>
      <c r="F118" s="126"/>
      <c r="G118" s="127"/>
      <c r="H118" s="126"/>
      <c r="I118" s="126"/>
      <c r="J118" s="127"/>
      <c r="K118" s="128"/>
      <c r="L118" s="128"/>
      <c r="M118" s="129">
        <f>C118*$C$3-(IF(MID(A118,1,3)="sal",(-C118*'Fiche d''informations'!$F$15)+(C118*$C$3),0)+(IF(MID(A118,1,3)="inv",(-C118*$H$3)+(C118*$C$3),0)))</f>
        <v>0</v>
      </c>
      <c r="N118" s="129">
        <f t="shared" si="17"/>
        <v>0</v>
      </c>
      <c r="O118" s="129">
        <f t="shared" si="18"/>
        <v>0</v>
      </c>
      <c r="P118" s="129">
        <f t="shared" si="19"/>
        <v>0</v>
      </c>
      <c r="Q118" s="129">
        <f t="shared" si="20"/>
        <v>0</v>
      </c>
      <c r="R118" s="129">
        <f t="shared" si="24"/>
        <v>0</v>
      </c>
      <c r="S118" s="129">
        <f t="shared" si="25"/>
        <v>0</v>
      </c>
      <c r="T118" s="129">
        <f t="shared" si="21"/>
        <v>0</v>
      </c>
      <c r="U118" s="129">
        <f t="shared" si="22"/>
        <v>0</v>
      </c>
      <c r="V118" s="129">
        <f t="shared" si="23"/>
        <v>0</v>
      </c>
      <c r="W118" s="129"/>
      <c r="X118" s="130"/>
      <c r="Y118" s="131">
        <f t="shared" si="26"/>
        <v>0</v>
      </c>
      <c r="Z118" s="132"/>
      <c r="AA118" s="132"/>
      <c r="AB118" s="132"/>
      <c r="AC118" s="132"/>
      <c r="AD118" s="131">
        <f t="shared" si="14"/>
        <v>0</v>
      </c>
      <c r="AE118" s="131"/>
      <c r="AF118" s="133"/>
      <c r="AG118" s="105"/>
      <c r="AH118" s="106" t="str">
        <f t="shared" si="15"/>
        <v xml:space="preserve"> </v>
      </c>
      <c r="AI118" s="106" t="str">
        <f t="shared" si="16"/>
        <v xml:space="preserve"> </v>
      </c>
      <c r="AJ118" s="107" t="str">
        <f>IF('Fiche d''informations'!H139&gt;0,'Fiche d''informations'!H139,"")</f>
        <v/>
      </c>
      <c r="AK118" s="107" t="str">
        <f>IF('Fiche d''informations'!I139&gt;0,'Fiche d''informations'!I139,"")</f>
        <v/>
      </c>
      <c r="AL118" s="107" t="str">
        <f>IF('Fiche d''informations'!J139&gt;0,'Fiche d''informations'!J139,"")</f>
        <v/>
      </c>
      <c r="AM118" s="107" t="str">
        <f>IF('Fiche d''informations'!K139&gt;0,'Fiche d''informations'!K139,"")</f>
        <v/>
      </c>
    </row>
    <row r="119" spans="1:39" ht="17.25" hidden="1" customHeight="1" x14ac:dyDescent="0.2">
      <c r="A119" s="108">
        <f>'Fiche d''informations'!B140</f>
        <v>0</v>
      </c>
      <c r="B119" s="109" t="str">
        <f>'Fiche d''informations'!E140 &amp;" " &amp;'Fiche d''informations'!F140 &amp; " " &amp; AH119 &amp; " " &amp; AJ119 &amp; " " &amp; AI119 &amp; " " &amp; AK119 &amp; " " &amp; AL119 &amp; " " &amp; AM119</f>
        <v xml:space="preserve"> NOM116        </v>
      </c>
      <c r="C119" s="110">
        <f>[1]SAISIE!SU122+[1]SAISIE!SU322+[1]SAISIE!SU522+[1]SAISIE!SU722+[1]SAISIE!SU922+[1]SAISIE!SU1122</f>
        <v>0</v>
      </c>
      <c r="D119" s="110">
        <f>[1]SAISIE!TC122+[1]SAISIE!TC322+[1]SAISIE!TC522+[1]SAISIE!TC722+[1]SAISIE!TC922+[1]SAISIE!TC1122</f>
        <v>0</v>
      </c>
      <c r="E119" s="110">
        <f>[1]SAISIE!TK122+[1]SAISIE!TK322+[1]SAISIE!TK522+[1]SAISIE!TK722+[1]SAISIE!TK922+[1]SAISIE!TK1122</f>
        <v>0</v>
      </c>
      <c r="F119" s="111"/>
      <c r="G119" s="112"/>
      <c r="H119" s="111"/>
      <c r="I119" s="111"/>
      <c r="J119" s="112"/>
      <c r="K119" s="113"/>
      <c r="L119" s="113"/>
      <c r="M119" s="114">
        <f>C119*$C$3-(IF(MID(A119,1,3)="sal",(-C119*'Fiche d''informations'!$F$15)+(C119*$C$3),0)+(IF(MID(A119,1,3)="inv",(-C119*$H$3)+(C119*$C$3),0)))</f>
        <v>0</v>
      </c>
      <c r="N119" s="114">
        <f t="shared" si="17"/>
        <v>0</v>
      </c>
      <c r="O119" s="114">
        <f t="shared" si="18"/>
        <v>0</v>
      </c>
      <c r="P119" s="114">
        <f t="shared" si="19"/>
        <v>0</v>
      </c>
      <c r="Q119" s="114">
        <f t="shared" si="20"/>
        <v>0</v>
      </c>
      <c r="R119" s="114">
        <f t="shared" si="24"/>
        <v>0</v>
      </c>
      <c r="S119" s="114">
        <f t="shared" si="25"/>
        <v>0</v>
      </c>
      <c r="T119" s="114">
        <f t="shared" si="21"/>
        <v>0</v>
      </c>
      <c r="U119" s="114">
        <f t="shared" si="22"/>
        <v>0</v>
      </c>
      <c r="V119" s="114">
        <f t="shared" si="23"/>
        <v>0</v>
      </c>
      <c r="W119" s="114"/>
      <c r="X119" s="115"/>
      <c r="Y119" s="116">
        <f t="shared" si="26"/>
        <v>0</v>
      </c>
      <c r="Z119" s="117"/>
      <c r="AA119" s="117"/>
      <c r="AB119" s="117"/>
      <c r="AC119" s="117"/>
      <c r="AD119" s="116">
        <f t="shared" si="14"/>
        <v>0</v>
      </c>
      <c r="AE119" s="116"/>
      <c r="AF119" s="118"/>
      <c r="AG119" s="135"/>
      <c r="AH119" s="136" t="str">
        <f t="shared" si="15"/>
        <v xml:space="preserve"> </v>
      </c>
      <c r="AI119" s="136" t="str">
        <f t="shared" si="16"/>
        <v xml:space="preserve"> </v>
      </c>
      <c r="AJ119" s="137" t="str">
        <f>IF('Fiche d''informations'!H140&gt;0,'Fiche d''informations'!H140,"")</f>
        <v/>
      </c>
      <c r="AK119" s="137" t="str">
        <f>IF('Fiche d''informations'!I140&gt;0,'Fiche d''informations'!I140,"")</f>
        <v/>
      </c>
      <c r="AL119" s="137" t="str">
        <f>IF('Fiche d''informations'!J140&gt;0,'Fiche d''informations'!J140,"")</f>
        <v/>
      </c>
      <c r="AM119" s="137" t="str">
        <f>IF('Fiche d''informations'!K140&gt;0,'Fiche d''informations'!K140,"")</f>
        <v/>
      </c>
    </row>
    <row r="120" spans="1:39" ht="17.25" hidden="1" customHeight="1" x14ac:dyDescent="0.2">
      <c r="A120" s="123">
        <f>'Fiche d''informations'!B141</f>
        <v>0</v>
      </c>
      <c r="B120" s="124" t="str">
        <f>'Fiche d''informations'!E141 &amp;" " &amp;'Fiche d''informations'!F141 &amp; " " &amp; AH120 &amp; " " &amp; AJ120 &amp; " " &amp; AI120 &amp; " " &amp; AK120 &amp; " " &amp; AL120 &amp; " " &amp; AM120</f>
        <v xml:space="preserve"> NOM117        </v>
      </c>
      <c r="C120" s="125">
        <f>[1]SAISIE!SU123+[1]SAISIE!SU323+[1]SAISIE!SU523+[1]SAISIE!SU723+[1]SAISIE!SU923+[1]SAISIE!SU1123</f>
        <v>0</v>
      </c>
      <c r="D120" s="125">
        <f>[1]SAISIE!TC123+[1]SAISIE!TC323+[1]SAISIE!TC523+[1]SAISIE!TC723+[1]SAISIE!TC923+[1]SAISIE!TC1123</f>
        <v>0</v>
      </c>
      <c r="E120" s="125">
        <f>[1]SAISIE!TK123+[1]SAISIE!TK323+[1]SAISIE!TK523+[1]SAISIE!TK723+[1]SAISIE!TK923+[1]SAISIE!TK1123</f>
        <v>0</v>
      </c>
      <c r="F120" s="126"/>
      <c r="G120" s="127"/>
      <c r="H120" s="126"/>
      <c r="I120" s="126"/>
      <c r="J120" s="127"/>
      <c r="K120" s="128"/>
      <c r="L120" s="128"/>
      <c r="M120" s="129">
        <f>C120*$C$3-(IF(MID(A120,1,3)="sal",(-C120*'Fiche d''informations'!$F$15)+(C120*$C$3),0)+(IF(MID(A120,1,3)="inv",(-C120*$H$3)+(C120*$C$3),0)))</f>
        <v>0</v>
      </c>
      <c r="N120" s="129">
        <f t="shared" si="17"/>
        <v>0</v>
      </c>
      <c r="O120" s="129">
        <f t="shared" si="18"/>
        <v>0</v>
      </c>
      <c r="P120" s="129">
        <f t="shared" si="19"/>
        <v>0</v>
      </c>
      <c r="Q120" s="129">
        <f t="shared" si="20"/>
        <v>0</v>
      </c>
      <c r="R120" s="129">
        <f t="shared" si="24"/>
        <v>0</v>
      </c>
      <c r="S120" s="129">
        <f t="shared" si="25"/>
        <v>0</v>
      </c>
      <c r="T120" s="129">
        <f t="shared" si="21"/>
        <v>0</v>
      </c>
      <c r="U120" s="129">
        <f t="shared" si="22"/>
        <v>0</v>
      </c>
      <c r="V120" s="129">
        <f t="shared" si="23"/>
        <v>0</v>
      </c>
      <c r="W120" s="129"/>
      <c r="X120" s="130"/>
      <c r="Y120" s="131">
        <f t="shared" si="26"/>
        <v>0</v>
      </c>
      <c r="Z120" s="132"/>
      <c r="AA120" s="132"/>
      <c r="AB120" s="132"/>
      <c r="AC120" s="132"/>
      <c r="AD120" s="131">
        <f t="shared" si="14"/>
        <v>0</v>
      </c>
      <c r="AE120" s="131"/>
      <c r="AF120" s="133"/>
      <c r="AG120" s="105"/>
      <c r="AH120" s="106" t="str">
        <f t="shared" si="15"/>
        <v xml:space="preserve"> </v>
      </c>
      <c r="AI120" s="106" t="str">
        <f t="shared" si="16"/>
        <v xml:space="preserve"> </v>
      </c>
      <c r="AJ120" s="107" t="str">
        <f>IF('Fiche d''informations'!H141&gt;0,'Fiche d''informations'!H141,"")</f>
        <v/>
      </c>
      <c r="AK120" s="107" t="str">
        <f>IF('Fiche d''informations'!I141&gt;0,'Fiche d''informations'!I141,"")</f>
        <v/>
      </c>
      <c r="AL120" s="107" t="str">
        <f>IF('Fiche d''informations'!J141&gt;0,'Fiche d''informations'!J141,"")</f>
        <v/>
      </c>
      <c r="AM120" s="107" t="str">
        <f>IF('Fiche d''informations'!K141&gt;0,'Fiche d''informations'!K141,"")</f>
        <v/>
      </c>
    </row>
    <row r="121" spans="1:39" ht="17.25" hidden="1" customHeight="1" x14ac:dyDescent="0.2">
      <c r="A121" s="108">
        <f>'Fiche d''informations'!B142</f>
        <v>0</v>
      </c>
      <c r="B121" s="109" t="str">
        <f>'Fiche d''informations'!E142 &amp;" " &amp;'Fiche d''informations'!F142 &amp; " " &amp; AH121 &amp; " " &amp; AJ121 &amp; " " &amp; AI121 &amp; " " &amp; AK121 &amp; " " &amp; AL121 &amp; " " &amp; AM121</f>
        <v xml:space="preserve"> NOM118        </v>
      </c>
      <c r="C121" s="110">
        <f>[1]SAISIE!SU124+[1]SAISIE!SU324+[1]SAISIE!SU524+[1]SAISIE!SU724+[1]SAISIE!SU924+[1]SAISIE!SU1124</f>
        <v>0</v>
      </c>
      <c r="D121" s="110">
        <f>[1]SAISIE!TC124+[1]SAISIE!TC324+[1]SAISIE!TC524+[1]SAISIE!TC724+[1]SAISIE!TC924+[1]SAISIE!TC1124</f>
        <v>0</v>
      </c>
      <c r="E121" s="110">
        <f>[1]SAISIE!TK124+[1]SAISIE!TK324+[1]SAISIE!TK524+[1]SAISIE!TK724+[1]SAISIE!TK924+[1]SAISIE!TK1124</f>
        <v>0</v>
      </c>
      <c r="F121" s="111"/>
      <c r="G121" s="112"/>
      <c r="H121" s="111"/>
      <c r="I121" s="111"/>
      <c r="J121" s="112"/>
      <c r="K121" s="113"/>
      <c r="L121" s="113"/>
      <c r="M121" s="114">
        <f>C121*$C$3-(IF(MID(A121,1,3)="sal",(-C121*'Fiche d''informations'!$F$15)+(C121*$C$3),0)+(IF(MID(A121,1,3)="inv",(-C121*$H$3)+(C121*$C$3),0)))</f>
        <v>0</v>
      </c>
      <c r="N121" s="114">
        <f t="shared" si="17"/>
        <v>0</v>
      </c>
      <c r="O121" s="114">
        <f t="shared" si="18"/>
        <v>0</v>
      </c>
      <c r="P121" s="114">
        <f t="shared" si="19"/>
        <v>0</v>
      </c>
      <c r="Q121" s="114">
        <f t="shared" si="20"/>
        <v>0</v>
      </c>
      <c r="R121" s="114">
        <f t="shared" si="24"/>
        <v>0</v>
      </c>
      <c r="S121" s="114">
        <f t="shared" si="25"/>
        <v>0</v>
      </c>
      <c r="T121" s="114">
        <f t="shared" si="21"/>
        <v>0</v>
      </c>
      <c r="U121" s="114">
        <f t="shared" si="22"/>
        <v>0</v>
      </c>
      <c r="V121" s="114">
        <f t="shared" si="23"/>
        <v>0</v>
      </c>
      <c r="W121" s="114"/>
      <c r="X121" s="115"/>
      <c r="Y121" s="116">
        <f t="shared" si="26"/>
        <v>0</v>
      </c>
      <c r="Z121" s="117"/>
      <c r="AA121" s="117"/>
      <c r="AB121" s="117"/>
      <c r="AC121" s="117"/>
      <c r="AD121" s="116">
        <f t="shared" si="14"/>
        <v>0</v>
      </c>
      <c r="AE121" s="116"/>
      <c r="AF121" s="118"/>
      <c r="AG121" s="135"/>
      <c r="AH121" s="136" t="str">
        <f t="shared" si="15"/>
        <v xml:space="preserve"> </v>
      </c>
      <c r="AI121" s="136" t="str">
        <f t="shared" si="16"/>
        <v xml:space="preserve"> </v>
      </c>
      <c r="AJ121" s="137" t="str">
        <f>IF('Fiche d''informations'!H142&gt;0,'Fiche d''informations'!H142,"")</f>
        <v/>
      </c>
      <c r="AK121" s="137" t="str">
        <f>IF('Fiche d''informations'!I142&gt;0,'Fiche d''informations'!I142,"")</f>
        <v/>
      </c>
      <c r="AL121" s="137" t="str">
        <f>IF('Fiche d''informations'!J142&gt;0,'Fiche d''informations'!J142,"")</f>
        <v/>
      </c>
      <c r="AM121" s="137" t="str">
        <f>IF('Fiche d''informations'!K142&gt;0,'Fiche d''informations'!K142,"")</f>
        <v/>
      </c>
    </row>
    <row r="122" spans="1:39" ht="17.25" hidden="1" customHeight="1" x14ac:dyDescent="0.2">
      <c r="A122" s="123">
        <f>'Fiche d''informations'!B143</f>
        <v>0</v>
      </c>
      <c r="B122" s="124" t="str">
        <f>'Fiche d''informations'!E143 &amp;" " &amp;'Fiche d''informations'!F143 &amp; " " &amp; AH122 &amp; " " &amp; AJ122 &amp; " " &amp; AI122 &amp; " " &amp; AK122 &amp; " " &amp; AL122 &amp; " " &amp; AM122</f>
        <v xml:space="preserve"> NOM119        </v>
      </c>
      <c r="C122" s="125">
        <f>[1]SAISIE!SU125+[1]SAISIE!SU325+[1]SAISIE!SU525+[1]SAISIE!SU725+[1]SAISIE!SU925+[1]SAISIE!SU1125</f>
        <v>0</v>
      </c>
      <c r="D122" s="125">
        <f>[1]SAISIE!TC125+[1]SAISIE!TC325+[1]SAISIE!TC525+[1]SAISIE!TC725+[1]SAISIE!TC925+[1]SAISIE!TC1125</f>
        <v>0</v>
      </c>
      <c r="E122" s="125">
        <f>[1]SAISIE!TK125+[1]SAISIE!TK325+[1]SAISIE!TK525+[1]SAISIE!TK725+[1]SAISIE!TK925+[1]SAISIE!TK1125</f>
        <v>0</v>
      </c>
      <c r="F122" s="126"/>
      <c r="G122" s="127"/>
      <c r="H122" s="126"/>
      <c r="I122" s="126"/>
      <c r="J122" s="127"/>
      <c r="K122" s="128"/>
      <c r="L122" s="128"/>
      <c r="M122" s="129">
        <f>C122*$C$3-(IF(MID(A122,1,3)="sal",(-C122*'Fiche d''informations'!$F$15)+(C122*$C$3),0)+(IF(MID(A122,1,3)="inv",(-C122*$H$3)+(C122*$C$3),0)))</f>
        <v>0</v>
      </c>
      <c r="N122" s="129">
        <f t="shared" si="17"/>
        <v>0</v>
      </c>
      <c r="O122" s="129">
        <f t="shared" si="18"/>
        <v>0</v>
      </c>
      <c r="P122" s="129">
        <f t="shared" si="19"/>
        <v>0</v>
      </c>
      <c r="Q122" s="129">
        <f t="shared" si="20"/>
        <v>0</v>
      </c>
      <c r="R122" s="129">
        <f t="shared" si="24"/>
        <v>0</v>
      </c>
      <c r="S122" s="129">
        <f t="shared" si="25"/>
        <v>0</v>
      </c>
      <c r="T122" s="129">
        <f t="shared" si="21"/>
        <v>0</v>
      </c>
      <c r="U122" s="129">
        <f t="shared" si="22"/>
        <v>0</v>
      </c>
      <c r="V122" s="129">
        <f t="shared" si="23"/>
        <v>0</v>
      </c>
      <c r="W122" s="129"/>
      <c r="X122" s="130"/>
      <c r="Y122" s="131">
        <f t="shared" si="26"/>
        <v>0</v>
      </c>
      <c r="Z122" s="132"/>
      <c r="AA122" s="132"/>
      <c r="AB122" s="132"/>
      <c r="AC122" s="132"/>
      <c r="AD122" s="131">
        <f t="shared" si="14"/>
        <v>0</v>
      </c>
      <c r="AE122" s="131"/>
      <c r="AF122" s="133"/>
      <c r="AG122" s="105"/>
      <c r="AH122" s="106" t="str">
        <f t="shared" si="15"/>
        <v xml:space="preserve"> </v>
      </c>
      <c r="AI122" s="106" t="str">
        <f t="shared" si="16"/>
        <v xml:space="preserve"> </v>
      </c>
      <c r="AJ122" s="107" t="str">
        <f>IF('Fiche d''informations'!H143&gt;0,'Fiche d''informations'!H143,"")</f>
        <v/>
      </c>
      <c r="AK122" s="107" t="str">
        <f>IF('Fiche d''informations'!I143&gt;0,'Fiche d''informations'!I143,"")</f>
        <v/>
      </c>
      <c r="AL122" s="107" t="str">
        <f>IF('Fiche d''informations'!J143&gt;0,'Fiche d''informations'!J143,"")</f>
        <v/>
      </c>
      <c r="AM122" s="107" t="str">
        <f>IF('Fiche d''informations'!K143&gt;0,'Fiche d''informations'!K143,"")</f>
        <v/>
      </c>
    </row>
    <row r="123" spans="1:39" ht="17.25" hidden="1" customHeight="1" x14ac:dyDescent="0.2">
      <c r="A123" s="108">
        <f>'Fiche d''informations'!B144</f>
        <v>0</v>
      </c>
      <c r="B123" s="109" t="str">
        <f>'Fiche d''informations'!E144 &amp;" " &amp;'Fiche d''informations'!F144 &amp; " " &amp; AH123 &amp; " " &amp; AJ123 &amp; " " &amp; AI123 &amp; " " &amp; AK123 &amp; " " &amp; AL123 &amp; " " &amp; AM123</f>
        <v xml:space="preserve"> NOM120        </v>
      </c>
      <c r="C123" s="110">
        <f>[1]SAISIE!SU126+[1]SAISIE!SU326+[1]SAISIE!SU526+[1]SAISIE!SU726+[1]SAISIE!SU926+[1]SAISIE!SU1126</f>
        <v>0</v>
      </c>
      <c r="D123" s="110">
        <f>[1]SAISIE!TC126+[1]SAISIE!TC326+[1]SAISIE!TC526+[1]SAISIE!TC726+[1]SAISIE!TC926+[1]SAISIE!TC1126</f>
        <v>0</v>
      </c>
      <c r="E123" s="110">
        <f>[1]SAISIE!TK126+[1]SAISIE!TK326+[1]SAISIE!TK526+[1]SAISIE!TK726+[1]SAISIE!TK926+[1]SAISIE!TK1126</f>
        <v>0</v>
      </c>
      <c r="F123" s="111"/>
      <c r="G123" s="112"/>
      <c r="H123" s="111"/>
      <c r="I123" s="111"/>
      <c r="J123" s="112"/>
      <c r="K123" s="113"/>
      <c r="L123" s="113"/>
      <c r="M123" s="114">
        <f>C123*$C$3-(IF(MID(A123,1,3)="sal",(-C123*'Fiche d''informations'!$F$15)+(C123*$C$3),0)+(IF(MID(A123,1,3)="inv",(-C123*$H$3)+(C123*$C$3),0)))</f>
        <v>0</v>
      </c>
      <c r="N123" s="114">
        <f t="shared" si="17"/>
        <v>0</v>
      </c>
      <c r="O123" s="114">
        <f t="shared" si="18"/>
        <v>0</v>
      </c>
      <c r="P123" s="114">
        <f t="shared" si="19"/>
        <v>0</v>
      </c>
      <c r="Q123" s="114">
        <f t="shared" si="20"/>
        <v>0</v>
      </c>
      <c r="R123" s="114">
        <f t="shared" si="24"/>
        <v>0</v>
      </c>
      <c r="S123" s="114">
        <f t="shared" si="25"/>
        <v>0</v>
      </c>
      <c r="T123" s="114">
        <f t="shared" si="21"/>
        <v>0</v>
      </c>
      <c r="U123" s="114">
        <f t="shared" si="22"/>
        <v>0</v>
      </c>
      <c r="V123" s="114">
        <f t="shared" si="23"/>
        <v>0</v>
      </c>
      <c r="W123" s="114"/>
      <c r="X123" s="115"/>
      <c r="Y123" s="116">
        <f t="shared" si="26"/>
        <v>0</v>
      </c>
      <c r="Z123" s="117"/>
      <c r="AA123" s="117"/>
      <c r="AB123" s="117"/>
      <c r="AC123" s="117"/>
      <c r="AD123" s="116">
        <f t="shared" si="14"/>
        <v>0</v>
      </c>
      <c r="AE123" s="116"/>
      <c r="AF123" s="118"/>
      <c r="AG123" s="135"/>
      <c r="AH123" s="136" t="str">
        <f t="shared" si="15"/>
        <v xml:space="preserve"> </v>
      </c>
      <c r="AI123" s="136" t="str">
        <f t="shared" si="16"/>
        <v xml:space="preserve"> </v>
      </c>
      <c r="AJ123" s="137" t="str">
        <f>IF('Fiche d''informations'!H144&gt;0,'Fiche d''informations'!H144,"")</f>
        <v/>
      </c>
      <c r="AK123" s="137" t="str">
        <f>IF('Fiche d''informations'!I144&gt;0,'Fiche d''informations'!I144,"")</f>
        <v/>
      </c>
      <c r="AL123" s="137" t="str">
        <f>IF('Fiche d''informations'!J144&gt;0,'Fiche d''informations'!J144,"")</f>
        <v/>
      </c>
      <c r="AM123" s="137" t="str">
        <f>IF('Fiche d''informations'!K144&gt;0,'Fiche d''informations'!K144,"")</f>
        <v/>
      </c>
    </row>
    <row r="124" spans="1:39" ht="17.25" hidden="1" customHeight="1" x14ac:dyDescent="0.2">
      <c r="A124" s="123">
        <f>'Fiche d''informations'!B145</f>
        <v>0</v>
      </c>
      <c r="B124" s="124" t="str">
        <f>'Fiche d''informations'!E145 &amp;" " &amp;'Fiche d''informations'!F145 &amp; " " &amp; AH124 &amp; " " &amp; AJ124 &amp; " " &amp; AI124 &amp; " " &amp; AK124 &amp; " " &amp; AL124 &amp; " " &amp; AM124</f>
        <v xml:space="preserve"> NOM121        </v>
      </c>
      <c r="C124" s="125">
        <f>[1]SAISIE!SU127+[1]SAISIE!SU327+[1]SAISIE!SU527+[1]SAISIE!SU727+[1]SAISIE!SU927+[1]SAISIE!SU1127</f>
        <v>0</v>
      </c>
      <c r="D124" s="125">
        <f>[1]SAISIE!TC127+[1]SAISIE!TC327+[1]SAISIE!TC527+[1]SAISIE!TC727+[1]SAISIE!TC927+[1]SAISIE!TC1127</f>
        <v>0</v>
      </c>
      <c r="E124" s="125">
        <f>[1]SAISIE!TK127+[1]SAISIE!TK327+[1]SAISIE!TK527+[1]SAISIE!TK727+[1]SAISIE!TK927+[1]SAISIE!TK1127</f>
        <v>0</v>
      </c>
      <c r="F124" s="126"/>
      <c r="G124" s="127"/>
      <c r="H124" s="126"/>
      <c r="I124" s="126"/>
      <c r="J124" s="127"/>
      <c r="K124" s="128"/>
      <c r="L124" s="128"/>
      <c r="M124" s="129">
        <f>C124*$C$3-(IF(MID(A124,1,3)="sal",(-C124*'Fiche d''informations'!$F$15)+(C124*$C$3),0)+(IF(MID(A124,1,3)="inv",(-C124*$H$3)+(C124*$C$3),0)))</f>
        <v>0</v>
      </c>
      <c r="N124" s="129">
        <f t="shared" si="17"/>
        <v>0</v>
      </c>
      <c r="O124" s="129">
        <f t="shared" si="18"/>
        <v>0</v>
      </c>
      <c r="P124" s="129">
        <f t="shared" si="19"/>
        <v>0</v>
      </c>
      <c r="Q124" s="129">
        <f t="shared" si="20"/>
        <v>0</v>
      </c>
      <c r="R124" s="129">
        <f t="shared" si="24"/>
        <v>0</v>
      </c>
      <c r="S124" s="129">
        <f t="shared" si="25"/>
        <v>0</v>
      </c>
      <c r="T124" s="129">
        <f t="shared" si="21"/>
        <v>0</v>
      </c>
      <c r="U124" s="129">
        <f t="shared" si="22"/>
        <v>0</v>
      </c>
      <c r="V124" s="129">
        <f t="shared" si="23"/>
        <v>0</v>
      </c>
      <c r="W124" s="129"/>
      <c r="X124" s="130"/>
      <c r="Y124" s="131">
        <f t="shared" si="26"/>
        <v>0</v>
      </c>
      <c r="Z124" s="132"/>
      <c r="AA124" s="132"/>
      <c r="AB124" s="132"/>
      <c r="AC124" s="132"/>
      <c r="AD124" s="131">
        <f t="shared" si="14"/>
        <v>0</v>
      </c>
      <c r="AE124" s="131"/>
      <c r="AF124" s="133"/>
      <c r="AG124" s="105"/>
      <c r="AH124" s="106" t="str">
        <f t="shared" si="15"/>
        <v xml:space="preserve"> </v>
      </c>
      <c r="AI124" s="106" t="str">
        <f t="shared" si="16"/>
        <v xml:space="preserve"> </v>
      </c>
      <c r="AJ124" s="107" t="str">
        <f>IF('Fiche d''informations'!H145&gt;0,'Fiche d''informations'!H145,"")</f>
        <v/>
      </c>
      <c r="AK124" s="107" t="str">
        <f>IF('Fiche d''informations'!I145&gt;0,'Fiche d''informations'!I145,"")</f>
        <v/>
      </c>
      <c r="AL124" s="107" t="str">
        <f>IF('Fiche d''informations'!J145&gt;0,'Fiche d''informations'!J145,"")</f>
        <v/>
      </c>
      <c r="AM124" s="107" t="str">
        <f>IF('Fiche d''informations'!K145&gt;0,'Fiche d''informations'!K145,"")</f>
        <v/>
      </c>
    </row>
    <row r="125" spans="1:39" ht="17.25" hidden="1" customHeight="1" x14ac:dyDescent="0.2">
      <c r="A125" s="108">
        <f>'Fiche d''informations'!B146</f>
        <v>0</v>
      </c>
      <c r="B125" s="109" t="str">
        <f>'Fiche d''informations'!E146 &amp;" " &amp;'Fiche d''informations'!F146 &amp; " " &amp; AH125 &amp; " " &amp; AJ125 &amp; " " &amp; AI125 &amp; " " &amp; AK125 &amp; " " &amp; AL125 &amp; " " &amp; AM125</f>
        <v xml:space="preserve"> NOM122        </v>
      </c>
      <c r="C125" s="110">
        <f>[1]SAISIE!SU128+[1]SAISIE!SU328+[1]SAISIE!SU528+[1]SAISIE!SU728+[1]SAISIE!SU928+[1]SAISIE!SU1128</f>
        <v>0</v>
      </c>
      <c r="D125" s="110">
        <f>[1]SAISIE!TC128+[1]SAISIE!TC328+[1]SAISIE!TC528+[1]SAISIE!TC728+[1]SAISIE!TC928+[1]SAISIE!TC1128</f>
        <v>0</v>
      </c>
      <c r="E125" s="110">
        <f>[1]SAISIE!TK128+[1]SAISIE!TK328+[1]SAISIE!TK528+[1]SAISIE!TK728+[1]SAISIE!TK928+[1]SAISIE!TK1128</f>
        <v>0</v>
      </c>
      <c r="F125" s="111"/>
      <c r="G125" s="112"/>
      <c r="H125" s="111"/>
      <c r="I125" s="111"/>
      <c r="J125" s="112"/>
      <c r="K125" s="113"/>
      <c r="L125" s="113"/>
      <c r="M125" s="114">
        <f>C125*$C$3-(IF(MID(A125,1,3)="sal",(-C125*'Fiche d''informations'!$F$15)+(C125*$C$3),0)+(IF(MID(A125,1,3)="inv",(-C125*$H$3)+(C125*$C$3),0)))</f>
        <v>0</v>
      </c>
      <c r="N125" s="114">
        <f t="shared" si="17"/>
        <v>0</v>
      </c>
      <c r="O125" s="114">
        <f t="shared" si="18"/>
        <v>0</v>
      </c>
      <c r="P125" s="114">
        <f t="shared" si="19"/>
        <v>0</v>
      </c>
      <c r="Q125" s="114">
        <f t="shared" si="20"/>
        <v>0</v>
      </c>
      <c r="R125" s="114">
        <f t="shared" si="24"/>
        <v>0</v>
      </c>
      <c r="S125" s="114">
        <f t="shared" si="25"/>
        <v>0</v>
      </c>
      <c r="T125" s="114">
        <f t="shared" si="21"/>
        <v>0</v>
      </c>
      <c r="U125" s="114">
        <f t="shared" si="22"/>
        <v>0</v>
      </c>
      <c r="V125" s="114">
        <f t="shared" si="23"/>
        <v>0</v>
      </c>
      <c r="W125" s="114"/>
      <c r="X125" s="115"/>
      <c r="Y125" s="116">
        <f t="shared" si="26"/>
        <v>0</v>
      </c>
      <c r="Z125" s="117"/>
      <c r="AA125" s="117"/>
      <c r="AB125" s="117"/>
      <c r="AC125" s="117"/>
      <c r="AD125" s="116">
        <f t="shared" si="14"/>
        <v>0</v>
      </c>
      <c r="AE125" s="116"/>
      <c r="AF125" s="118"/>
      <c r="AG125" s="135"/>
      <c r="AH125" s="136" t="str">
        <f t="shared" si="15"/>
        <v xml:space="preserve"> </v>
      </c>
      <c r="AI125" s="136" t="str">
        <f t="shared" si="16"/>
        <v xml:space="preserve"> </v>
      </c>
      <c r="AJ125" s="137" t="str">
        <f>IF('Fiche d''informations'!H146&gt;0,'Fiche d''informations'!H146,"")</f>
        <v/>
      </c>
      <c r="AK125" s="137" t="str">
        <f>IF('Fiche d''informations'!I146&gt;0,'Fiche d''informations'!I146,"")</f>
        <v/>
      </c>
      <c r="AL125" s="137" t="str">
        <f>IF('Fiche d''informations'!J146&gt;0,'Fiche d''informations'!J146,"")</f>
        <v/>
      </c>
      <c r="AM125" s="137" t="str">
        <f>IF('Fiche d''informations'!K146&gt;0,'Fiche d''informations'!K146,"")</f>
        <v/>
      </c>
    </row>
    <row r="126" spans="1:39" ht="17.25" hidden="1" customHeight="1" x14ac:dyDescent="0.2">
      <c r="A126" s="123">
        <f>'Fiche d''informations'!B147</f>
        <v>0</v>
      </c>
      <c r="B126" s="124" t="str">
        <f>'Fiche d''informations'!E147 &amp;" " &amp;'Fiche d''informations'!F147 &amp; " " &amp; AH126 &amp; " " &amp; AJ126 &amp; " " &amp; AI126 &amp; " " &amp; AK126 &amp; " " &amp; AL126 &amp; " " &amp; AM126</f>
        <v xml:space="preserve"> NOM123        </v>
      </c>
      <c r="C126" s="125">
        <f>[1]SAISIE!SU129+[1]SAISIE!SU329+[1]SAISIE!SU529+[1]SAISIE!SU729+[1]SAISIE!SU929+[1]SAISIE!SU1129</f>
        <v>0</v>
      </c>
      <c r="D126" s="125">
        <f>[1]SAISIE!TC129+[1]SAISIE!TC329+[1]SAISIE!TC529+[1]SAISIE!TC729+[1]SAISIE!TC929+[1]SAISIE!TC1129</f>
        <v>0</v>
      </c>
      <c r="E126" s="125">
        <f>[1]SAISIE!TK129+[1]SAISIE!TK329+[1]SAISIE!TK529+[1]SAISIE!TK729+[1]SAISIE!TK929+[1]SAISIE!TK1129</f>
        <v>0</v>
      </c>
      <c r="F126" s="126"/>
      <c r="G126" s="127"/>
      <c r="H126" s="126"/>
      <c r="I126" s="126"/>
      <c r="J126" s="127"/>
      <c r="K126" s="128"/>
      <c r="L126" s="128"/>
      <c r="M126" s="129">
        <f>C126*$C$3-(IF(MID(A126,1,3)="sal",(-C126*'Fiche d''informations'!$F$15)+(C126*$C$3),0)+(IF(MID(A126,1,3)="inv",(-C126*$H$3)+(C126*$C$3),0)))</f>
        <v>0</v>
      </c>
      <c r="N126" s="129">
        <f t="shared" si="17"/>
        <v>0</v>
      </c>
      <c r="O126" s="129">
        <f t="shared" si="18"/>
        <v>0</v>
      </c>
      <c r="P126" s="129">
        <f t="shared" si="19"/>
        <v>0</v>
      </c>
      <c r="Q126" s="129">
        <f t="shared" si="20"/>
        <v>0</v>
      </c>
      <c r="R126" s="129">
        <f t="shared" si="24"/>
        <v>0</v>
      </c>
      <c r="S126" s="129">
        <f t="shared" si="25"/>
        <v>0</v>
      </c>
      <c r="T126" s="129">
        <f t="shared" si="21"/>
        <v>0</v>
      </c>
      <c r="U126" s="129">
        <f t="shared" si="22"/>
        <v>0</v>
      </c>
      <c r="V126" s="129">
        <f t="shared" si="23"/>
        <v>0</v>
      </c>
      <c r="W126" s="129"/>
      <c r="X126" s="130"/>
      <c r="Y126" s="131">
        <f t="shared" si="26"/>
        <v>0</v>
      </c>
      <c r="Z126" s="132"/>
      <c r="AA126" s="132"/>
      <c r="AB126" s="132"/>
      <c r="AC126" s="132"/>
      <c r="AD126" s="131">
        <f t="shared" si="14"/>
        <v>0</v>
      </c>
      <c r="AE126" s="131"/>
      <c r="AF126" s="133"/>
      <c r="AG126" s="105"/>
      <c r="AH126" s="106" t="str">
        <f t="shared" si="15"/>
        <v xml:space="preserve"> </v>
      </c>
      <c r="AI126" s="106" t="str">
        <f t="shared" si="16"/>
        <v xml:space="preserve"> </v>
      </c>
      <c r="AJ126" s="107" t="str">
        <f>IF('Fiche d''informations'!H147&gt;0,'Fiche d''informations'!H147,"")</f>
        <v/>
      </c>
      <c r="AK126" s="107" t="str">
        <f>IF('Fiche d''informations'!I147&gt;0,'Fiche d''informations'!I147,"")</f>
        <v/>
      </c>
      <c r="AL126" s="107" t="str">
        <f>IF('Fiche d''informations'!J147&gt;0,'Fiche d''informations'!J147,"")</f>
        <v/>
      </c>
      <c r="AM126" s="107" t="str">
        <f>IF('Fiche d''informations'!K147&gt;0,'Fiche d''informations'!K147,"")</f>
        <v/>
      </c>
    </row>
    <row r="127" spans="1:39" ht="17.25" hidden="1" customHeight="1" x14ac:dyDescent="0.2">
      <c r="A127" s="108">
        <f>'Fiche d''informations'!B148</f>
        <v>0</v>
      </c>
      <c r="B127" s="109" t="str">
        <f>'Fiche d''informations'!E148 &amp;" " &amp;'Fiche d''informations'!F148 &amp; " " &amp; AH127 &amp; " " &amp; AJ127 &amp; " " &amp; AI127 &amp; " " &amp; AK127 &amp; " " &amp; AL127 &amp; " " &amp; AM127</f>
        <v xml:space="preserve"> NOM124        </v>
      </c>
      <c r="C127" s="110">
        <f>[1]SAISIE!SU130+[1]SAISIE!SU330+[1]SAISIE!SU530+[1]SAISIE!SU730+[1]SAISIE!SU930+[1]SAISIE!SU1130</f>
        <v>0</v>
      </c>
      <c r="D127" s="110">
        <f>[1]SAISIE!TC130+[1]SAISIE!TC330+[1]SAISIE!TC530+[1]SAISIE!TC730+[1]SAISIE!TC930+[1]SAISIE!TC1130</f>
        <v>0</v>
      </c>
      <c r="E127" s="110">
        <f>[1]SAISIE!TK130+[1]SAISIE!TK330+[1]SAISIE!TK530+[1]SAISIE!TK730+[1]SAISIE!TK930+[1]SAISIE!TK1130</f>
        <v>0</v>
      </c>
      <c r="F127" s="111"/>
      <c r="G127" s="112"/>
      <c r="H127" s="111"/>
      <c r="I127" s="111"/>
      <c r="J127" s="112"/>
      <c r="K127" s="113"/>
      <c r="L127" s="113"/>
      <c r="M127" s="114">
        <f>C127*$C$3-(IF(MID(A127,1,3)="sal",(-C127*'Fiche d''informations'!$F$15)+(C127*$C$3),0)+(IF(MID(A127,1,3)="inv",(-C127*$H$3)+(C127*$C$3),0)))</f>
        <v>0</v>
      </c>
      <c r="N127" s="114">
        <f t="shared" si="17"/>
        <v>0</v>
      </c>
      <c r="O127" s="114">
        <f t="shared" si="18"/>
        <v>0</v>
      </c>
      <c r="P127" s="114">
        <f t="shared" si="19"/>
        <v>0</v>
      </c>
      <c r="Q127" s="114">
        <f t="shared" si="20"/>
        <v>0</v>
      </c>
      <c r="R127" s="114">
        <f t="shared" si="24"/>
        <v>0</v>
      </c>
      <c r="S127" s="114">
        <f t="shared" si="25"/>
        <v>0</v>
      </c>
      <c r="T127" s="114">
        <f t="shared" si="21"/>
        <v>0</v>
      </c>
      <c r="U127" s="114">
        <f t="shared" si="22"/>
        <v>0</v>
      </c>
      <c r="V127" s="114">
        <f t="shared" si="23"/>
        <v>0</v>
      </c>
      <c r="W127" s="114"/>
      <c r="X127" s="115"/>
      <c r="Y127" s="116">
        <f t="shared" si="26"/>
        <v>0</v>
      </c>
      <c r="Z127" s="117"/>
      <c r="AA127" s="117"/>
      <c r="AB127" s="117"/>
      <c r="AC127" s="117"/>
      <c r="AD127" s="116">
        <f t="shared" si="14"/>
        <v>0</v>
      </c>
      <c r="AE127" s="116"/>
      <c r="AF127" s="118"/>
      <c r="AG127" s="135"/>
      <c r="AH127" s="136" t="str">
        <f t="shared" si="15"/>
        <v xml:space="preserve"> </v>
      </c>
      <c r="AI127" s="136" t="str">
        <f t="shared" si="16"/>
        <v xml:space="preserve"> </v>
      </c>
      <c r="AJ127" s="137" t="str">
        <f>IF('Fiche d''informations'!H148&gt;0,'Fiche d''informations'!H148,"")</f>
        <v/>
      </c>
      <c r="AK127" s="137" t="str">
        <f>IF('Fiche d''informations'!I148&gt;0,'Fiche d''informations'!I148,"")</f>
        <v/>
      </c>
      <c r="AL127" s="137" t="str">
        <f>IF('Fiche d''informations'!J148&gt;0,'Fiche d''informations'!J148,"")</f>
        <v/>
      </c>
      <c r="AM127" s="137" t="str">
        <f>IF('Fiche d''informations'!K148&gt;0,'Fiche d''informations'!K148,"")</f>
        <v/>
      </c>
    </row>
    <row r="128" spans="1:39" ht="17.25" hidden="1" customHeight="1" x14ac:dyDescent="0.2">
      <c r="A128" s="123">
        <f>'Fiche d''informations'!B149</f>
        <v>0</v>
      </c>
      <c r="B128" s="124" t="str">
        <f>'Fiche d''informations'!E149 &amp;" " &amp;'Fiche d''informations'!F149 &amp; " " &amp; AH128 &amp; " " &amp; AJ128 &amp; " " &amp; AI128 &amp; " " &amp; AK128 &amp; " " &amp; AL128 &amp; " " &amp; AM128</f>
        <v xml:space="preserve"> NOM125        </v>
      </c>
      <c r="C128" s="125">
        <f>[1]SAISIE!SU131+[1]SAISIE!SU331+[1]SAISIE!SU531+[1]SAISIE!SU731+[1]SAISIE!SU931+[1]SAISIE!SU1131</f>
        <v>0</v>
      </c>
      <c r="D128" s="125">
        <f>[1]SAISIE!TC131+[1]SAISIE!TC331+[1]SAISIE!TC531+[1]SAISIE!TC731+[1]SAISIE!TC931+[1]SAISIE!TC1131</f>
        <v>0</v>
      </c>
      <c r="E128" s="125">
        <f>[1]SAISIE!TK131+[1]SAISIE!TK331+[1]SAISIE!TK531+[1]SAISIE!TK731+[1]SAISIE!TK931+[1]SAISIE!TK1131</f>
        <v>0</v>
      </c>
      <c r="F128" s="126"/>
      <c r="G128" s="127"/>
      <c r="H128" s="126"/>
      <c r="I128" s="126"/>
      <c r="J128" s="127"/>
      <c r="K128" s="128"/>
      <c r="L128" s="128"/>
      <c r="M128" s="129">
        <f>C128*$C$3-(IF(MID(A128,1,3)="sal",(-C128*'Fiche d''informations'!$F$15)+(C128*$C$3),0)+(IF(MID(A128,1,3)="inv",(-C128*$H$3)+(C128*$C$3),0)))</f>
        <v>0</v>
      </c>
      <c r="N128" s="129">
        <f t="shared" si="17"/>
        <v>0</v>
      </c>
      <c r="O128" s="129">
        <f t="shared" si="18"/>
        <v>0</v>
      </c>
      <c r="P128" s="129">
        <f t="shared" si="19"/>
        <v>0</v>
      </c>
      <c r="Q128" s="129">
        <f t="shared" si="20"/>
        <v>0</v>
      </c>
      <c r="R128" s="129">
        <f t="shared" si="24"/>
        <v>0</v>
      </c>
      <c r="S128" s="129">
        <f t="shared" si="25"/>
        <v>0</v>
      </c>
      <c r="T128" s="129">
        <f t="shared" si="21"/>
        <v>0</v>
      </c>
      <c r="U128" s="129">
        <f t="shared" si="22"/>
        <v>0</v>
      </c>
      <c r="V128" s="129">
        <f t="shared" si="23"/>
        <v>0</v>
      </c>
      <c r="W128" s="129"/>
      <c r="X128" s="130"/>
      <c r="Y128" s="131">
        <f t="shared" si="26"/>
        <v>0</v>
      </c>
      <c r="Z128" s="132"/>
      <c r="AA128" s="132"/>
      <c r="AB128" s="132"/>
      <c r="AC128" s="132"/>
      <c r="AD128" s="131">
        <f t="shared" si="14"/>
        <v>0</v>
      </c>
      <c r="AE128" s="131"/>
      <c r="AF128" s="133"/>
      <c r="AG128" s="105"/>
      <c r="AH128" s="106" t="str">
        <f t="shared" si="15"/>
        <v xml:space="preserve"> </v>
      </c>
      <c r="AI128" s="106" t="str">
        <f t="shared" si="16"/>
        <v xml:space="preserve"> </v>
      </c>
      <c r="AJ128" s="107" t="str">
        <f>IF('Fiche d''informations'!H149&gt;0,'Fiche d''informations'!H149,"")</f>
        <v/>
      </c>
      <c r="AK128" s="107" t="str">
        <f>IF('Fiche d''informations'!I149&gt;0,'Fiche d''informations'!I149,"")</f>
        <v/>
      </c>
      <c r="AL128" s="107" t="str">
        <f>IF('Fiche d''informations'!J149&gt;0,'Fiche d''informations'!J149,"")</f>
        <v/>
      </c>
      <c r="AM128" s="107" t="str">
        <f>IF('Fiche d''informations'!K149&gt;0,'Fiche d''informations'!K149,"")</f>
        <v/>
      </c>
    </row>
    <row r="129" spans="1:39" ht="17.25" hidden="1" customHeight="1" x14ac:dyDescent="0.2">
      <c r="A129" s="108">
        <f>'Fiche d''informations'!B150</f>
        <v>0</v>
      </c>
      <c r="B129" s="109" t="str">
        <f>'Fiche d''informations'!E150 &amp;" " &amp;'Fiche d''informations'!F150 &amp; " " &amp; AH129 &amp; " " &amp; AJ129 &amp; " " &amp; AI129 &amp; " " &amp; AK129 &amp; " " &amp; AL129 &amp; " " &amp; AM129</f>
        <v xml:space="preserve"> NOM126        </v>
      </c>
      <c r="C129" s="110">
        <f>[1]SAISIE!SU132+[1]SAISIE!SU332+[1]SAISIE!SU532+[1]SAISIE!SU732+[1]SAISIE!SU932+[1]SAISIE!SU1132</f>
        <v>0</v>
      </c>
      <c r="D129" s="110">
        <f>[1]SAISIE!TC132+[1]SAISIE!TC332+[1]SAISIE!TC532+[1]SAISIE!TC732+[1]SAISIE!TC932+[1]SAISIE!TC1132</f>
        <v>0</v>
      </c>
      <c r="E129" s="110">
        <f>[1]SAISIE!TK132+[1]SAISIE!TK332+[1]SAISIE!TK532+[1]SAISIE!TK732+[1]SAISIE!TK932+[1]SAISIE!TK1132</f>
        <v>0</v>
      </c>
      <c r="F129" s="111"/>
      <c r="G129" s="112"/>
      <c r="H129" s="111"/>
      <c r="I129" s="111"/>
      <c r="J129" s="112"/>
      <c r="K129" s="113"/>
      <c r="L129" s="113"/>
      <c r="M129" s="114">
        <f>C129*$C$3-(IF(MID(A129,1,3)="sal",(-C129*'Fiche d''informations'!$F$15)+(C129*$C$3),0)+(IF(MID(A129,1,3)="inv",(-C129*$H$3)+(C129*$C$3),0)))</f>
        <v>0</v>
      </c>
      <c r="N129" s="114">
        <f t="shared" si="17"/>
        <v>0</v>
      </c>
      <c r="O129" s="114">
        <f t="shared" si="18"/>
        <v>0</v>
      </c>
      <c r="P129" s="114">
        <f t="shared" si="19"/>
        <v>0</v>
      </c>
      <c r="Q129" s="114">
        <f t="shared" si="20"/>
        <v>0</v>
      </c>
      <c r="R129" s="114">
        <f t="shared" si="24"/>
        <v>0</v>
      </c>
      <c r="S129" s="114">
        <f t="shared" si="25"/>
        <v>0</v>
      </c>
      <c r="T129" s="114">
        <f t="shared" si="21"/>
        <v>0</v>
      </c>
      <c r="U129" s="114">
        <f t="shared" si="22"/>
        <v>0</v>
      </c>
      <c r="V129" s="114">
        <f t="shared" si="23"/>
        <v>0</v>
      </c>
      <c r="W129" s="114"/>
      <c r="X129" s="115"/>
      <c r="Y129" s="116">
        <f t="shared" si="26"/>
        <v>0</v>
      </c>
      <c r="Z129" s="117"/>
      <c r="AA129" s="117"/>
      <c r="AB129" s="117"/>
      <c r="AC129" s="117"/>
      <c r="AD129" s="116">
        <f t="shared" si="14"/>
        <v>0</v>
      </c>
      <c r="AE129" s="116"/>
      <c r="AF129" s="118"/>
      <c r="AG129" s="135"/>
      <c r="AH129" s="136" t="str">
        <f t="shared" si="15"/>
        <v xml:space="preserve"> </v>
      </c>
      <c r="AI129" s="136" t="str">
        <f t="shared" si="16"/>
        <v xml:space="preserve"> </v>
      </c>
      <c r="AJ129" s="137" t="str">
        <f>IF('Fiche d''informations'!H150&gt;0,'Fiche d''informations'!H150,"")</f>
        <v/>
      </c>
      <c r="AK129" s="137" t="str">
        <f>IF('Fiche d''informations'!I150&gt;0,'Fiche d''informations'!I150,"")</f>
        <v/>
      </c>
      <c r="AL129" s="137" t="str">
        <f>IF('Fiche d''informations'!J150&gt;0,'Fiche d''informations'!J150,"")</f>
        <v/>
      </c>
      <c r="AM129" s="137" t="str">
        <f>IF('Fiche d''informations'!K150&gt;0,'Fiche d''informations'!K150,"")</f>
        <v/>
      </c>
    </row>
    <row r="130" spans="1:39" ht="17.25" hidden="1" customHeight="1" x14ac:dyDescent="0.2">
      <c r="A130" s="123">
        <f>'Fiche d''informations'!B151</f>
        <v>0</v>
      </c>
      <c r="B130" s="124" t="str">
        <f>'Fiche d''informations'!E151 &amp;" " &amp;'Fiche d''informations'!F151 &amp; " " &amp; AH130 &amp; " " &amp; AJ130 &amp; " " &amp; AI130 &amp; " " &amp; AK130 &amp; " " &amp; AL130 &amp; " " &amp; AM130</f>
        <v xml:space="preserve"> NOM127        </v>
      </c>
      <c r="C130" s="125">
        <f>[1]SAISIE!SU133+[1]SAISIE!SU333+[1]SAISIE!SU533+[1]SAISIE!SU733+[1]SAISIE!SU933+[1]SAISIE!SU1133</f>
        <v>0</v>
      </c>
      <c r="D130" s="125">
        <f>[1]SAISIE!TC133+[1]SAISIE!TC333+[1]SAISIE!TC533+[1]SAISIE!TC733+[1]SAISIE!TC933+[1]SAISIE!TC1133</f>
        <v>0</v>
      </c>
      <c r="E130" s="125">
        <f>[1]SAISIE!TK133+[1]SAISIE!TK333+[1]SAISIE!TK533+[1]SAISIE!TK733+[1]SAISIE!TK933+[1]SAISIE!TK1133</f>
        <v>0</v>
      </c>
      <c r="F130" s="126"/>
      <c r="G130" s="127"/>
      <c r="H130" s="126"/>
      <c r="I130" s="126"/>
      <c r="J130" s="127"/>
      <c r="K130" s="128"/>
      <c r="L130" s="128"/>
      <c r="M130" s="129">
        <f>C130*$C$3-(IF(MID(A130,1,3)="sal",(-C130*'Fiche d''informations'!$F$15)+(C130*$C$3),0)+(IF(MID(A130,1,3)="inv",(-C130*$H$3)+(C130*$C$3),0)))</f>
        <v>0</v>
      </c>
      <c r="N130" s="129">
        <f t="shared" si="17"/>
        <v>0</v>
      </c>
      <c r="O130" s="129">
        <f t="shared" si="18"/>
        <v>0</v>
      </c>
      <c r="P130" s="129">
        <f t="shared" si="19"/>
        <v>0</v>
      </c>
      <c r="Q130" s="129">
        <f t="shared" si="20"/>
        <v>0</v>
      </c>
      <c r="R130" s="129">
        <f t="shared" si="24"/>
        <v>0</v>
      </c>
      <c r="S130" s="129">
        <f t="shared" si="25"/>
        <v>0</v>
      </c>
      <c r="T130" s="129">
        <f t="shared" si="21"/>
        <v>0</v>
      </c>
      <c r="U130" s="129">
        <f t="shared" si="22"/>
        <v>0</v>
      </c>
      <c r="V130" s="129">
        <f t="shared" si="23"/>
        <v>0</v>
      </c>
      <c r="W130" s="129"/>
      <c r="X130" s="130"/>
      <c r="Y130" s="131">
        <f t="shared" si="26"/>
        <v>0</v>
      </c>
      <c r="Z130" s="132"/>
      <c r="AA130" s="132"/>
      <c r="AB130" s="132"/>
      <c r="AC130" s="132"/>
      <c r="AD130" s="131">
        <f t="shared" si="14"/>
        <v>0</v>
      </c>
      <c r="AE130" s="131"/>
      <c r="AF130" s="133"/>
      <c r="AG130" s="105"/>
      <c r="AH130" s="106" t="str">
        <f t="shared" si="15"/>
        <v xml:space="preserve"> </v>
      </c>
      <c r="AI130" s="106" t="str">
        <f t="shared" si="16"/>
        <v xml:space="preserve"> </v>
      </c>
      <c r="AJ130" s="107" t="str">
        <f>IF('Fiche d''informations'!H151&gt;0,'Fiche d''informations'!H151,"")</f>
        <v/>
      </c>
      <c r="AK130" s="107" t="str">
        <f>IF('Fiche d''informations'!I151&gt;0,'Fiche d''informations'!I151,"")</f>
        <v/>
      </c>
      <c r="AL130" s="107" t="str">
        <f>IF('Fiche d''informations'!J151&gt;0,'Fiche d''informations'!J151,"")</f>
        <v/>
      </c>
      <c r="AM130" s="107" t="str">
        <f>IF('Fiche d''informations'!K151&gt;0,'Fiche d''informations'!K151,"")</f>
        <v/>
      </c>
    </row>
    <row r="131" spans="1:39" ht="17.25" hidden="1" customHeight="1" x14ac:dyDescent="0.2">
      <c r="A131" s="108">
        <f>'Fiche d''informations'!B152</f>
        <v>0</v>
      </c>
      <c r="B131" s="109" t="str">
        <f>'Fiche d''informations'!E152 &amp;" " &amp;'Fiche d''informations'!F152 &amp; " " &amp; AH131 &amp; " " &amp; AJ131 &amp; " " &amp; AI131 &amp; " " &amp; AK131 &amp; " " &amp; AL131 &amp; " " &amp; AM131</f>
        <v xml:space="preserve"> NOM128        </v>
      </c>
      <c r="C131" s="110">
        <f>[1]SAISIE!SU134+[1]SAISIE!SU334+[1]SAISIE!SU534+[1]SAISIE!SU734+[1]SAISIE!SU934+[1]SAISIE!SU1134</f>
        <v>0</v>
      </c>
      <c r="D131" s="110">
        <f>[1]SAISIE!TC134+[1]SAISIE!TC334+[1]SAISIE!TC534+[1]SAISIE!TC734+[1]SAISIE!TC934+[1]SAISIE!TC1134</f>
        <v>0</v>
      </c>
      <c r="E131" s="110">
        <f>[1]SAISIE!TK134+[1]SAISIE!TK334+[1]SAISIE!TK534+[1]SAISIE!TK734+[1]SAISIE!TK934+[1]SAISIE!TK1134</f>
        <v>0</v>
      </c>
      <c r="F131" s="111"/>
      <c r="G131" s="112"/>
      <c r="H131" s="111"/>
      <c r="I131" s="111"/>
      <c r="J131" s="112"/>
      <c r="K131" s="113"/>
      <c r="L131" s="113"/>
      <c r="M131" s="114">
        <f>C131*$C$3-(IF(MID(A131,1,3)="sal",(-C131*'Fiche d''informations'!$F$15)+(C131*$C$3),0)+(IF(MID(A131,1,3)="inv",(-C131*$H$3)+(C131*$C$3),0)))</f>
        <v>0</v>
      </c>
      <c r="N131" s="114">
        <f t="shared" si="17"/>
        <v>0</v>
      </c>
      <c r="O131" s="114">
        <f t="shared" si="18"/>
        <v>0</v>
      </c>
      <c r="P131" s="114">
        <f t="shared" si="19"/>
        <v>0</v>
      </c>
      <c r="Q131" s="114">
        <f t="shared" si="20"/>
        <v>0</v>
      </c>
      <c r="R131" s="114">
        <f t="shared" si="24"/>
        <v>0</v>
      </c>
      <c r="S131" s="114">
        <f t="shared" si="25"/>
        <v>0</v>
      </c>
      <c r="T131" s="114">
        <f t="shared" si="21"/>
        <v>0</v>
      </c>
      <c r="U131" s="114">
        <f t="shared" si="22"/>
        <v>0</v>
      </c>
      <c r="V131" s="114">
        <f t="shared" si="23"/>
        <v>0</v>
      </c>
      <c r="W131" s="114"/>
      <c r="X131" s="115"/>
      <c r="Y131" s="116">
        <f t="shared" si="26"/>
        <v>0</v>
      </c>
      <c r="Z131" s="117"/>
      <c r="AA131" s="117"/>
      <c r="AB131" s="117"/>
      <c r="AC131" s="117"/>
      <c r="AD131" s="116">
        <f t="shared" si="14"/>
        <v>0</v>
      </c>
      <c r="AE131" s="116"/>
      <c r="AF131" s="118"/>
      <c r="AG131" s="135"/>
      <c r="AH131" s="136" t="str">
        <f t="shared" si="15"/>
        <v xml:space="preserve"> </v>
      </c>
      <c r="AI131" s="136" t="str">
        <f t="shared" si="16"/>
        <v xml:space="preserve"> </v>
      </c>
      <c r="AJ131" s="137" t="str">
        <f>IF('Fiche d''informations'!H152&gt;0,'Fiche d''informations'!H152,"")</f>
        <v/>
      </c>
      <c r="AK131" s="137" t="str">
        <f>IF('Fiche d''informations'!I152&gt;0,'Fiche d''informations'!I152,"")</f>
        <v/>
      </c>
      <c r="AL131" s="137" t="str">
        <f>IF('Fiche d''informations'!J152&gt;0,'Fiche d''informations'!J152,"")</f>
        <v/>
      </c>
      <c r="AM131" s="137" t="str">
        <f>IF('Fiche d''informations'!K152&gt;0,'Fiche d''informations'!K152,"")</f>
        <v/>
      </c>
    </row>
    <row r="132" spans="1:39" ht="17.25" hidden="1" customHeight="1" x14ac:dyDescent="0.2">
      <c r="A132" s="123">
        <f>'Fiche d''informations'!B153</f>
        <v>0</v>
      </c>
      <c r="B132" s="124" t="str">
        <f>'Fiche d''informations'!E153 &amp;" " &amp;'Fiche d''informations'!F153 &amp; " " &amp; AH132 &amp; " " &amp; AJ132 &amp; " " &amp; AI132 &amp; " " &amp; AK132 &amp; " " &amp; AL132 &amp; " " &amp; AM132</f>
        <v xml:space="preserve"> NOM129        </v>
      </c>
      <c r="C132" s="125">
        <f>[1]SAISIE!SU135+[1]SAISIE!SU335+[1]SAISIE!SU535+[1]SAISIE!SU735+[1]SAISIE!SU935+[1]SAISIE!SU1135</f>
        <v>0</v>
      </c>
      <c r="D132" s="125">
        <f>[1]SAISIE!TC135+[1]SAISIE!TC335+[1]SAISIE!TC535+[1]SAISIE!TC735+[1]SAISIE!TC935+[1]SAISIE!TC1135</f>
        <v>0</v>
      </c>
      <c r="E132" s="125">
        <f>[1]SAISIE!TK135+[1]SAISIE!TK335+[1]SAISIE!TK535+[1]SAISIE!TK735+[1]SAISIE!TK935+[1]SAISIE!TK1135</f>
        <v>0</v>
      </c>
      <c r="F132" s="126"/>
      <c r="G132" s="127"/>
      <c r="H132" s="126"/>
      <c r="I132" s="126"/>
      <c r="J132" s="127"/>
      <c r="K132" s="128"/>
      <c r="L132" s="128"/>
      <c r="M132" s="129">
        <f>C132*$C$3-(IF(MID(A132,1,3)="sal",(-C132*'Fiche d''informations'!$F$15)+(C132*$C$3),0)+(IF(MID(A132,1,3)="inv",(-C132*$H$3)+(C132*$C$3),0)))</f>
        <v>0</v>
      </c>
      <c r="N132" s="129">
        <f t="shared" si="17"/>
        <v>0</v>
      </c>
      <c r="O132" s="129">
        <f t="shared" si="18"/>
        <v>0</v>
      </c>
      <c r="P132" s="129">
        <f t="shared" si="19"/>
        <v>0</v>
      </c>
      <c r="Q132" s="129">
        <f t="shared" si="20"/>
        <v>0</v>
      </c>
      <c r="R132" s="129">
        <f t="shared" si="24"/>
        <v>0</v>
      </c>
      <c r="S132" s="129">
        <f t="shared" si="25"/>
        <v>0</v>
      </c>
      <c r="T132" s="129">
        <f t="shared" si="21"/>
        <v>0</v>
      </c>
      <c r="U132" s="129">
        <f t="shared" si="22"/>
        <v>0</v>
      </c>
      <c r="V132" s="129">
        <f t="shared" si="23"/>
        <v>0</v>
      </c>
      <c r="W132" s="129"/>
      <c r="X132" s="130"/>
      <c r="Y132" s="131">
        <f t="shared" si="26"/>
        <v>0</v>
      </c>
      <c r="Z132" s="132"/>
      <c r="AA132" s="132"/>
      <c r="AB132" s="132"/>
      <c r="AC132" s="132"/>
      <c r="AD132" s="131">
        <f t="shared" ref="AD132:AD151" si="27">AC132+Y132-Z132-AA132-AB132</f>
        <v>0</v>
      </c>
      <c r="AE132" s="131"/>
      <c r="AF132" s="133"/>
      <c r="AG132" s="105"/>
      <c r="AH132" s="106" t="str">
        <f t="shared" ref="AH132:AH152" si="28">IF(AJ132=""," ","sous")</f>
        <v xml:space="preserve"> </v>
      </c>
      <c r="AI132" s="106" t="str">
        <f t="shared" ref="AI132:AI152" si="29">IF(AJ132=""," ","de")</f>
        <v xml:space="preserve"> </v>
      </c>
      <c r="AJ132" s="107" t="str">
        <f>IF('Fiche d''informations'!H153&gt;0,'Fiche d''informations'!H153,"")</f>
        <v/>
      </c>
      <c r="AK132" s="107" t="str">
        <f>IF('Fiche d''informations'!I153&gt;0,'Fiche d''informations'!I153,"")</f>
        <v/>
      </c>
      <c r="AL132" s="107" t="str">
        <f>IF('Fiche d''informations'!J153&gt;0,'Fiche d''informations'!J153,"")</f>
        <v/>
      </c>
      <c r="AM132" s="107" t="str">
        <f>IF('Fiche d''informations'!K153&gt;0,'Fiche d''informations'!K153,"")</f>
        <v/>
      </c>
    </row>
    <row r="133" spans="1:39" ht="17.25" hidden="1" customHeight="1" x14ac:dyDescent="0.2">
      <c r="A133" s="108">
        <f>'Fiche d''informations'!B154</f>
        <v>0</v>
      </c>
      <c r="B133" s="109" t="str">
        <f>'Fiche d''informations'!E154 &amp;" " &amp;'Fiche d''informations'!F154 &amp; " " &amp; AH133 &amp; " " &amp; AJ133 &amp; " " &amp; AI133 &amp; " " &amp; AK133 &amp; " " &amp; AL133 &amp; " " &amp; AM133</f>
        <v xml:space="preserve"> NOM130        </v>
      </c>
      <c r="C133" s="110">
        <f>[1]SAISIE!SU136+[1]SAISIE!SU336+[1]SAISIE!SU536+[1]SAISIE!SU736+[1]SAISIE!SU936+[1]SAISIE!SU1136</f>
        <v>0</v>
      </c>
      <c r="D133" s="110">
        <f>[1]SAISIE!TC136+[1]SAISIE!TC336+[1]SAISIE!TC536+[1]SAISIE!TC736+[1]SAISIE!TC936+[1]SAISIE!TC1136</f>
        <v>0</v>
      </c>
      <c r="E133" s="110">
        <f>[1]SAISIE!TK136+[1]SAISIE!TK336+[1]SAISIE!TK536+[1]SAISIE!TK736+[1]SAISIE!TK936+[1]SAISIE!TK1136</f>
        <v>0</v>
      </c>
      <c r="F133" s="111"/>
      <c r="G133" s="112"/>
      <c r="H133" s="111"/>
      <c r="I133" s="111"/>
      <c r="J133" s="112"/>
      <c r="K133" s="113"/>
      <c r="L133" s="113"/>
      <c r="M133" s="114">
        <f>C133*$C$3-(IF(MID(A133,1,3)="sal",(-C133*'Fiche d''informations'!$F$15)+(C133*$C$3),0)+(IF(MID(A133,1,3)="inv",(-C133*$H$3)+(C133*$C$3),0)))</f>
        <v>0</v>
      </c>
      <c r="N133" s="114">
        <f t="shared" ref="N133:N151" si="30">D133*$D$3</f>
        <v>0</v>
      </c>
      <c r="O133" s="114">
        <f t="shared" ref="O133:O151" si="31">E133*$E$3</f>
        <v>0</v>
      </c>
      <c r="P133" s="114">
        <f t="shared" ref="P133:P151" si="32">F133*$F$3</f>
        <v>0</v>
      </c>
      <c r="Q133" s="114">
        <f t="shared" ref="Q133:Q151" si="33">G133*$G$3</f>
        <v>0</v>
      </c>
      <c r="R133" s="114">
        <f t="shared" si="24"/>
        <v>0</v>
      </c>
      <c r="S133" s="114">
        <f t="shared" si="25"/>
        <v>0</v>
      </c>
      <c r="T133" s="114">
        <f t="shared" ref="T133:T151" si="34">J133*$J$3</f>
        <v>0</v>
      </c>
      <c r="U133" s="114">
        <f t="shared" ref="U133:U151" si="35">C133*K133</f>
        <v>0</v>
      </c>
      <c r="V133" s="114">
        <f t="shared" ref="V133:V151" si="36">D133*L133+E133*L133</f>
        <v>0</v>
      </c>
      <c r="W133" s="114"/>
      <c r="X133" s="115"/>
      <c r="Y133" s="116">
        <f t="shared" si="26"/>
        <v>0</v>
      </c>
      <c r="Z133" s="117"/>
      <c r="AA133" s="117"/>
      <c r="AB133" s="117"/>
      <c r="AC133" s="117"/>
      <c r="AD133" s="116">
        <f t="shared" si="27"/>
        <v>0</v>
      </c>
      <c r="AE133" s="116"/>
      <c r="AF133" s="118"/>
      <c r="AG133" s="135"/>
      <c r="AH133" s="136" t="str">
        <f t="shared" si="28"/>
        <v xml:space="preserve"> </v>
      </c>
      <c r="AI133" s="136" t="str">
        <f t="shared" si="29"/>
        <v xml:space="preserve"> </v>
      </c>
      <c r="AJ133" s="137" t="str">
        <f>IF('Fiche d''informations'!H154&gt;0,'Fiche d''informations'!H154,"")</f>
        <v/>
      </c>
      <c r="AK133" s="137" t="str">
        <f>IF('Fiche d''informations'!I154&gt;0,'Fiche d''informations'!I154,"")</f>
        <v/>
      </c>
      <c r="AL133" s="137" t="str">
        <f>IF('Fiche d''informations'!J154&gt;0,'Fiche d''informations'!J154,"")</f>
        <v/>
      </c>
      <c r="AM133" s="137" t="str">
        <f>IF('Fiche d''informations'!K154&gt;0,'Fiche d''informations'!K154,"")</f>
        <v/>
      </c>
    </row>
    <row r="134" spans="1:39" ht="17.25" hidden="1" customHeight="1" x14ac:dyDescent="0.2">
      <c r="A134" s="123">
        <f>'Fiche d''informations'!B155</f>
        <v>0</v>
      </c>
      <c r="B134" s="124" t="str">
        <f>'Fiche d''informations'!E155 &amp;" " &amp;'Fiche d''informations'!F155 &amp; " " &amp; AH134 &amp; " " &amp; AJ134 &amp; " " &amp; AI134 &amp; " " &amp; AK134 &amp; " " &amp; AL134 &amp; " " &amp; AM134</f>
        <v xml:space="preserve"> NOM131        </v>
      </c>
      <c r="C134" s="125">
        <f>[1]SAISIE!SU137+[1]SAISIE!SU337+[1]SAISIE!SU537+[1]SAISIE!SU737+[1]SAISIE!SU937+[1]SAISIE!SU1137</f>
        <v>0</v>
      </c>
      <c r="D134" s="125">
        <f>[1]SAISIE!TC137+[1]SAISIE!TC337+[1]SAISIE!TC537+[1]SAISIE!TC737+[1]SAISIE!TC937+[1]SAISIE!TC1137</f>
        <v>0</v>
      </c>
      <c r="E134" s="125">
        <f>[1]SAISIE!TK137+[1]SAISIE!TK337+[1]SAISIE!TK537+[1]SAISIE!TK737+[1]SAISIE!TK937+[1]SAISIE!TK1137</f>
        <v>0</v>
      </c>
      <c r="F134" s="126"/>
      <c r="G134" s="127"/>
      <c r="H134" s="126"/>
      <c r="I134" s="126"/>
      <c r="J134" s="127"/>
      <c r="K134" s="128"/>
      <c r="L134" s="128"/>
      <c r="M134" s="129">
        <f>C134*$C$3-(IF(MID(A134,1,3)="sal",(-C134*'Fiche d''informations'!$F$15)+(C134*$C$3),0)+(IF(MID(A134,1,3)="inv",(-C134*$H$3)+(C134*$C$3),0)))</f>
        <v>0</v>
      </c>
      <c r="N134" s="129">
        <f t="shared" si="30"/>
        <v>0</v>
      </c>
      <c r="O134" s="129">
        <f t="shared" si="31"/>
        <v>0</v>
      </c>
      <c r="P134" s="129">
        <f t="shared" si="32"/>
        <v>0</v>
      </c>
      <c r="Q134" s="129">
        <f t="shared" si="33"/>
        <v>0</v>
      </c>
      <c r="R134" s="129">
        <f t="shared" ref="R134:R151" si="37">H134*$H$3</f>
        <v>0</v>
      </c>
      <c r="S134" s="129">
        <f t="shared" ref="S134:S151" si="38">I134*$I$3</f>
        <v>0</v>
      </c>
      <c r="T134" s="129">
        <f t="shared" si="34"/>
        <v>0</v>
      </c>
      <c r="U134" s="129">
        <f t="shared" si="35"/>
        <v>0</v>
      </c>
      <c r="V134" s="129">
        <f t="shared" si="36"/>
        <v>0</v>
      </c>
      <c r="W134" s="129"/>
      <c r="X134" s="130"/>
      <c r="Y134" s="131">
        <f t="shared" ref="Y134:Y151" si="39">SUM(M134:X134)</f>
        <v>0</v>
      </c>
      <c r="Z134" s="132"/>
      <c r="AA134" s="132"/>
      <c r="AB134" s="132"/>
      <c r="AC134" s="132"/>
      <c r="AD134" s="131">
        <f t="shared" si="27"/>
        <v>0</v>
      </c>
      <c r="AE134" s="131"/>
      <c r="AF134" s="133"/>
      <c r="AG134" s="105"/>
      <c r="AH134" s="106" t="str">
        <f t="shared" si="28"/>
        <v xml:space="preserve"> </v>
      </c>
      <c r="AI134" s="106" t="str">
        <f t="shared" si="29"/>
        <v xml:space="preserve"> </v>
      </c>
      <c r="AJ134" s="107" t="str">
        <f>IF('Fiche d''informations'!H155&gt;0,'Fiche d''informations'!H155,"")</f>
        <v/>
      </c>
      <c r="AK134" s="107" t="str">
        <f>IF('Fiche d''informations'!I155&gt;0,'Fiche d''informations'!I155,"")</f>
        <v/>
      </c>
      <c r="AL134" s="107" t="str">
        <f>IF('Fiche d''informations'!J155&gt;0,'Fiche d''informations'!J155,"")</f>
        <v/>
      </c>
      <c r="AM134" s="107" t="str">
        <f>IF('Fiche d''informations'!K155&gt;0,'Fiche d''informations'!K155,"")</f>
        <v/>
      </c>
    </row>
    <row r="135" spans="1:39" ht="17.25" hidden="1" customHeight="1" x14ac:dyDescent="0.2">
      <c r="A135" s="108">
        <f>'Fiche d''informations'!B156</f>
        <v>0</v>
      </c>
      <c r="B135" s="109" t="str">
        <f>'Fiche d''informations'!E156 &amp;" " &amp;'Fiche d''informations'!F156 &amp; " " &amp; AH135 &amp; " " &amp; AJ135 &amp; " " &amp; AI135 &amp; " " &amp; AK135 &amp; " " &amp; AL135 &amp; " " &amp; AM135</f>
        <v xml:space="preserve"> NOM132        </v>
      </c>
      <c r="C135" s="110">
        <f>[1]SAISIE!SU138+[1]SAISIE!SU338+[1]SAISIE!SU538+[1]SAISIE!SU738+[1]SAISIE!SU938+[1]SAISIE!SU1138</f>
        <v>0</v>
      </c>
      <c r="D135" s="110">
        <f>[1]SAISIE!TC138+[1]SAISIE!TC338+[1]SAISIE!TC538+[1]SAISIE!TC738+[1]SAISIE!TC938+[1]SAISIE!TC1138</f>
        <v>0</v>
      </c>
      <c r="E135" s="110">
        <f>[1]SAISIE!TK138+[1]SAISIE!TK338+[1]SAISIE!TK538+[1]SAISIE!TK738+[1]SAISIE!TK938+[1]SAISIE!TK1138</f>
        <v>0</v>
      </c>
      <c r="F135" s="111"/>
      <c r="G135" s="112"/>
      <c r="H135" s="111"/>
      <c r="I135" s="111"/>
      <c r="J135" s="112"/>
      <c r="K135" s="113"/>
      <c r="L135" s="113"/>
      <c r="M135" s="114">
        <f>C135*$C$3-(IF(MID(A135,1,3)="sal",(-C135*'Fiche d''informations'!$F$15)+(C135*$C$3),0)+(IF(MID(A135,1,3)="inv",(-C135*$H$3)+(C135*$C$3),0)))</f>
        <v>0</v>
      </c>
      <c r="N135" s="114">
        <f t="shared" si="30"/>
        <v>0</v>
      </c>
      <c r="O135" s="114">
        <f t="shared" si="31"/>
        <v>0</v>
      </c>
      <c r="P135" s="114">
        <f t="shared" si="32"/>
        <v>0</v>
      </c>
      <c r="Q135" s="114">
        <f t="shared" si="33"/>
        <v>0</v>
      </c>
      <c r="R135" s="114">
        <f t="shared" si="37"/>
        <v>0</v>
      </c>
      <c r="S135" s="114">
        <f t="shared" si="38"/>
        <v>0</v>
      </c>
      <c r="T135" s="114">
        <f t="shared" si="34"/>
        <v>0</v>
      </c>
      <c r="U135" s="114">
        <f t="shared" si="35"/>
        <v>0</v>
      </c>
      <c r="V135" s="114">
        <f t="shared" si="36"/>
        <v>0</v>
      </c>
      <c r="W135" s="114"/>
      <c r="X135" s="115"/>
      <c r="Y135" s="116">
        <f t="shared" si="39"/>
        <v>0</v>
      </c>
      <c r="Z135" s="117"/>
      <c r="AA135" s="117"/>
      <c r="AB135" s="117"/>
      <c r="AC135" s="117"/>
      <c r="AD135" s="116">
        <f t="shared" si="27"/>
        <v>0</v>
      </c>
      <c r="AE135" s="116"/>
      <c r="AF135" s="118"/>
      <c r="AG135" s="135"/>
      <c r="AH135" s="136" t="str">
        <f t="shared" si="28"/>
        <v xml:space="preserve"> </v>
      </c>
      <c r="AI135" s="136" t="str">
        <f t="shared" si="29"/>
        <v xml:space="preserve"> </v>
      </c>
      <c r="AJ135" s="137" t="str">
        <f>IF('Fiche d''informations'!H156&gt;0,'Fiche d''informations'!H156,"")</f>
        <v/>
      </c>
      <c r="AK135" s="137" t="str">
        <f>IF('Fiche d''informations'!I156&gt;0,'Fiche d''informations'!I156,"")</f>
        <v/>
      </c>
      <c r="AL135" s="137" t="str">
        <f>IF('Fiche d''informations'!J156&gt;0,'Fiche d''informations'!J156,"")</f>
        <v/>
      </c>
      <c r="AM135" s="137" t="str">
        <f>IF('Fiche d''informations'!K156&gt;0,'Fiche d''informations'!K156,"")</f>
        <v/>
      </c>
    </row>
    <row r="136" spans="1:39" ht="17.25" hidden="1" customHeight="1" x14ac:dyDescent="0.2">
      <c r="A136" s="123">
        <f>'Fiche d''informations'!B157</f>
        <v>0</v>
      </c>
      <c r="B136" s="124" t="str">
        <f>'Fiche d''informations'!E157 &amp;" " &amp;'Fiche d''informations'!F157 &amp; " " &amp; AH136 &amp; " " &amp; AJ136 &amp; " " &amp; AI136 &amp; " " &amp; AK136 &amp; " " &amp; AL136 &amp; " " &amp; AM136</f>
        <v xml:space="preserve"> NOM133        </v>
      </c>
      <c r="C136" s="125">
        <f>[1]SAISIE!SU139+[1]SAISIE!SU339+[1]SAISIE!SU539+[1]SAISIE!SU739+[1]SAISIE!SU939+[1]SAISIE!SU1139</f>
        <v>0</v>
      </c>
      <c r="D136" s="125">
        <f>[1]SAISIE!TC139+[1]SAISIE!TC339+[1]SAISIE!TC539+[1]SAISIE!TC739+[1]SAISIE!TC939+[1]SAISIE!TC1139</f>
        <v>0</v>
      </c>
      <c r="E136" s="125">
        <f>[1]SAISIE!TK139+[1]SAISIE!TK339+[1]SAISIE!TK539+[1]SAISIE!TK739+[1]SAISIE!TK939+[1]SAISIE!TK1139</f>
        <v>0</v>
      </c>
      <c r="F136" s="126"/>
      <c r="G136" s="127"/>
      <c r="H136" s="126"/>
      <c r="I136" s="126"/>
      <c r="J136" s="127"/>
      <c r="K136" s="128"/>
      <c r="L136" s="128"/>
      <c r="M136" s="129">
        <f>C136*$C$3-(IF(MID(A136,1,3)="sal",(-C136*'Fiche d''informations'!$F$15)+(C136*$C$3),0)+(IF(MID(A136,1,3)="inv",(-C136*$H$3)+(C136*$C$3),0)))</f>
        <v>0</v>
      </c>
      <c r="N136" s="129">
        <f t="shared" si="30"/>
        <v>0</v>
      </c>
      <c r="O136" s="129">
        <f t="shared" si="31"/>
        <v>0</v>
      </c>
      <c r="P136" s="129">
        <f t="shared" si="32"/>
        <v>0</v>
      </c>
      <c r="Q136" s="129">
        <f t="shared" si="33"/>
        <v>0</v>
      </c>
      <c r="R136" s="129">
        <f t="shared" si="37"/>
        <v>0</v>
      </c>
      <c r="S136" s="129">
        <f t="shared" si="38"/>
        <v>0</v>
      </c>
      <c r="T136" s="129">
        <f t="shared" si="34"/>
        <v>0</v>
      </c>
      <c r="U136" s="129">
        <f t="shared" si="35"/>
        <v>0</v>
      </c>
      <c r="V136" s="129">
        <f t="shared" si="36"/>
        <v>0</v>
      </c>
      <c r="W136" s="129"/>
      <c r="X136" s="130"/>
      <c r="Y136" s="131">
        <f t="shared" si="39"/>
        <v>0</v>
      </c>
      <c r="Z136" s="132"/>
      <c r="AA136" s="132"/>
      <c r="AB136" s="132"/>
      <c r="AC136" s="132"/>
      <c r="AD136" s="131">
        <f t="shared" si="27"/>
        <v>0</v>
      </c>
      <c r="AE136" s="131"/>
      <c r="AF136" s="133"/>
      <c r="AG136" s="105"/>
      <c r="AH136" s="106" t="str">
        <f t="shared" si="28"/>
        <v xml:space="preserve"> </v>
      </c>
      <c r="AI136" s="106" t="str">
        <f t="shared" si="29"/>
        <v xml:space="preserve"> </v>
      </c>
      <c r="AJ136" s="107" t="str">
        <f>IF('Fiche d''informations'!H157&gt;0,'Fiche d''informations'!H157,"")</f>
        <v/>
      </c>
      <c r="AK136" s="107" t="str">
        <f>IF('Fiche d''informations'!I157&gt;0,'Fiche d''informations'!I157,"")</f>
        <v/>
      </c>
      <c r="AL136" s="107" t="str">
        <f>IF('Fiche d''informations'!J157&gt;0,'Fiche d''informations'!J157,"")</f>
        <v/>
      </c>
      <c r="AM136" s="107" t="str">
        <f>IF('Fiche d''informations'!K157&gt;0,'Fiche d''informations'!K157,"")</f>
        <v/>
      </c>
    </row>
    <row r="137" spans="1:39" ht="17.25" hidden="1" customHeight="1" x14ac:dyDescent="0.2">
      <c r="A137" s="108">
        <f>'Fiche d''informations'!B158</f>
        <v>0</v>
      </c>
      <c r="B137" s="109" t="str">
        <f>'Fiche d''informations'!E158 &amp;" " &amp;'Fiche d''informations'!F158 &amp; " " &amp; AH137 &amp; " " &amp; AJ137 &amp; " " &amp; AI137 &amp; " " &amp; AK137 &amp; " " &amp; AL137 &amp; " " &amp; AM137</f>
        <v xml:space="preserve"> NOM134        </v>
      </c>
      <c r="C137" s="110">
        <f>[1]SAISIE!SU140+[1]SAISIE!SU340+[1]SAISIE!SU540+[1]SAISIE!SU740+[1]SAISIE!SU940+[1]SAISIE!SU1140</f>
        <v>0</v>
      </c>
      <c r="D137" s="110">
        <f>[1]SAISIE!TC140+[1]SAISIE!TC340+[1]SAISIE!TC540+[1]SAISIE!TC740+[1]SAISIE!TC940+[1]SAISIE!TC1140</f>
        <v>0</v>
      </c>
      <c r="E137" s="110">
        <f>[1]SAISIE!TK140+[1]SAISIE!TK340+[1]SAISIE!TK540+[1]SAISIE!TK740+[1]SAISIE!TK940+[1]SAISIE!TK1140</f>
        <v>0</v>
      </c>
      <c r="F137" s="111"/>
      <c r="G137" s="112"/>
      <c r="H137" s="111"/>
      <c r="I137" s="111"/>
      <c r="J137" s="112"/>
      <c r="K137" s="113"/>
      <c r="L137" s="113"/>
      <c r="M137" s="114">
        <f>C137*$C$3-(IF(MID(A137,1,3)="sal",(-C137*'Fiche d''informations'!$F$15)+(C137*$C$3),0)+(IF(MID(A137,1,3)="inv",(-C137*$H$3)+(C137*$C$3),0)))</f>
        <v>0</v>
      </c>
      <c r="N137" s="114">
        <f t="shared" si="30"/>
        <v>0</v>
      </c>
      <c r="O137" s="114">
        <f t="shared" si="31"/>
        <v>0</v>
      </c>
      <c r="P137" s="114">
        <f t="shared" si="32"/>
        <v>0</v>
      </c>
      <c r="Q137" s="114">
        <f t="shared" si="33"/>
        <v>0</v>
      </c>
      <c r="R137" s="114">
        <f t="shared" si="37"/>
        <v>0</v>
      </c>
      <c r="S137" s="114">
        <f t="shared" si="38"/>
        <v>0</v>
      </c>
      <c r="T137" s="114">
        <f t="shared" si="34"/>
        <v>0</v>
      </c>
      <c r="U137" s="114">
        <f t="shared" si="35"/>
        <v>0</v>
      </c>
      <c r="V137" s="114">
        <f t="shared" si="36"/>
        <v>0</v>
      </c>
      <c r="W137" s="114"/>
      <c r="X137" s="115"/>
      <c r="Y137" s="116">
        <f t="shared" si="39"/>
        <v>0</v>
      </c>
      <c r="Z137" s="117"/>
      <c r="AA137" s="117"/>
      <c r="AB137" s="117"/>
      <c r="AC137" s="117"/>
      <c r="AD137" s="116">
        <f t="shared" si="27"/>
        <v>0</v>
      </c>
      <c r="AE137" s="116"/>
      <c r="AF137" s="118"/>
      <c r="AG137" s="135"/>
      <c r="AH137" s="136" t="str">
        <f t="shared" si="28"/>
        <v xml:space="preserve"> </v>
      </c>
      <c r="AI137" s="136" t="str">
        <f t="shared" si="29"/>
        <v xml:space="preserve"> </v>
      </c>
      <c r="AJ137" s="137" t="str">
        <f>IF('Fiche d''informations'!H158&gt;0,'Fiche d''informations'!H158,"")</f>
        <v/>
      </c>
      <c r="AK137" s="137" t="str">
        <f>IF('Fiche d''informations'!I158&gt;0,'Fiche d''informations'!I158,"")</f>
        <v/>
      </c>
      <c r="AL137" s="137" t="str">
        <f>IF('Fiche d''informations'!J158&gt;0,'Fiche d''informations'!J158,"")</f>
        <v/>
      </c>
      <c r="AM137" s="137" t="str">
        <f>IF('Fiche d''informations'!K158&gt;0,'Fiche d''informations'!K158,"")</f>
        <v/>
      </c>
    </row>
    <row r="138" spans="1:39" ht="17.25" hidden="1" customHeight="1" x14ac:dyDescent="0.2">
      <c r="A138" s="123">
        <f>'Fiche d''informations'!B159</f>
        <v>0</v>
      </c>
      <c r="B138" s="124" t="str">
        <f>'Fiche d''informations'!E159 &amp;" " &amp;'Fiche d''informations'!F159 &amp; " " &amp; AH138 &amp; " " &amp; AJ138 &amp; " " &amp; AI138 &amp; " " &amp; AK138 &amp; " " &amp; AL138 &amp; " " &amp; AM138</f>
        <v xml:space="preserve"> NOM135        </v>
      </c>
      <c r="C138" s="125">
        <f>[1]SAISIE!SU141+[1]SAISIE!SU341+[1]SAISIE!SU541+[1]SAISIE!SU741+[1]SAISIE!SU941+[1]SAISIE!SU1141</f>
        <v>0</v>
      </c>
      <c r="D138" s="125">
        <f>[1]SAISIE!TC141+[1]SAISIE!TC341+[1]SAISIE!TC541+[1]SAISIE!TC741+[1]SAISIE!TC941+[1]SAISIE!TC1141</f>
        <v>0</v>
      </c>
      <c r="E138" s="125">
        <f>[1]SAISIE!TK141+[1]SAISIE!TK341+[1]SAISIE!TK541+[1]SAISIE!TK741+[1]SAISIE!TK941+[1]SAISIE!TK1141</f>
        <v>0</v>
      </c>
      <c r="F138" s="126"/>
      <c r="G138" s="127"/>
      <c r="H138" s="126"/>
      <c r="I138" s="126"/>
      <c r="J138" s="127"/>
      <c r="K138" s="128"/>
      <c r="L138" s="128"/>
      <c r="M138" s="129">
        <f>C138*$C$3-(IF(MID(A138,1,3)="sal",(-C138*'Fiche d''informations'!$F$15)+(C138*$C$3),0)+(IF(MID(A138,1,3)="inv",(-C138*$H$3)+(C138*$C$3),0)))</f>
        <v>0</v>
      </c>
      <c r="N138" s="129">
        <f t="shared" si="30"/>
        <v>0</v>
      </c>
      <c r="O138" s="129">
        <f t="shared" si="31"/>
        <v>0</v>
      </c>
      <c r="P138" s="129">
        <f t="shared" si="32"/>
        <v>0</v>
      </c>
      <c r="Q138" s="129">
        <f t="shared" si="33"/>
        <v>0</v>
      </c>
      <c r="R138" s="129">
        <f t="shared" si="37"/>
        <v>0</v>
      </c>
      <c r="S138" s="129">
        <f t="shared" si="38"/>
        <v>0</v>
      </c>
      <c r="T138" s="129">
        <f t="shared" si="34"/>
        <v>0</v>
      </c>
      <c r="U138" s="129">
        <f t="shared" si="35"/>
        <v>0</v>
      </c>
      <c r="V138" s="129">
        <f t="shared" si="36"/>
        <v>0</v>
      </c>
      <c r="W138" s="129"/>
      <c r="X138" s="130"/>
      <c r="Y138" s="131">
        <f t="shared" si="39"/>
        <v>0</v>
      </c>
      <c r="Z138" s="132"/>
      <c r="AA138" s="132"/>
      <c r="AB138" s="132"/>
      <c r="AC138" s="132"/>
      <c r="AD138" s="131">
        <f t="shared" si="27"/>
        <v>0</v>
      </c>
      <c r="AE138" s="131"/>
      <c r="AF138" s="133"/>
      <c r="AG138" s="105"/>
      <c r="AH138" s="106" t="str">
        <f t="shared" si="28"/>
        <v xml:space="preserve"> </v>
      </c>
      <c r="AI138" s="106" t="str">
        <f t="shared" si="29"/>
        <v xml:space="preserve"> </v>
      </c>
      <c r="AJ138" s="107" t="str">
        <f>IF('Fiche d''informations'!H159&gt;0,'Fiche d''informations'!H159,"")</f>
        <v/>
      </c>
      <c r="AK138" s="107" t="str">
        <f>IF('Fiche d''informations'!I159&gt;0,'Fiche d''informations'!I159,"")</f>
        <v/>
      </c>
      <c r="AL138" s="107" t="str">
        <f>IF('Fiche d''informations'!J159&gt;0,'Fiche d''informations'!J159,"")</f>
        <v/>
      </c>
      <c r="AM138" s="107" t="str">
        <f>IF('Fiche d''informations'!K159&gt;0,'Fiche d''informations'!K159,"")</f>
        <v/>
      </c>
    </row>
    <row r="139" spans="1:39" ht="17.25" hidden="1" customHeight="1" x14ac:dyDescent="0.2">
      <c r="A139" s="108">
        <f>'Fiche d''informations'!B160</f>
        <v>0</v>
      </c>
      <c r="B139" s="109" t="str">
        <f>'Fiche d''informations'!E160 &amp;" " &amp;'Fiche d''informations'!F160 &amp; " " &amp; AH139 &amp; " " &amp; AJ139 &amp; " " &amp; AI139 &amp; " " &amp; AK139 &amp; " " &amp; AL139 &amp; " " &amp; AM139</f>
        <v xml:space="preserve"> NOM136        </v>
      </c>
      <c r="C139" s="110">
        <f>[1]SAISIE!SU142+[1]SAISIE!SU342+[1]SAISIE!SU542+[1]SAISIE!SU742+[1]SAISIE!SU942+[1]SAISIE!SU1142</f>
        <v>0</v>
      </c>
      <c r="D139" s="110">
        <f>[1]SAISIE!TC142+[1]SAISIE!TC342+[1]SAISIE!TC542+[1]SAISIE!TC742+[1]SAISIE!TC942+[1]SAISIE!TC1142</f>
        <v>0</v>
      </c>
      <c r="E139" s="110">
        <f>[1]SAISIE!TK142+[1]SAISIE!TK342+[1]SAISIE!TK542+[1]SAISIE!TK742+[1]SAISIE!TK942+[1]SAISIE!TK1142</f>
        <v>0</v>
      </c>
      <c r="F139" s="111"/>
      <c r="G139" s="112"/>
      <c r="H139" s="111"/>
      <c r="I139" s="111"/>
      <c r="J139" s="112"/>
      <c r="K139" s="113"/>
      <c r="L139" s="113"/>
      <c r="M139" s="114">
        <f>C139*$C$3-(IF(MID(A139,1,3)="sal",(-C139*'Fiche d''informations'!$F$15)+(C139*$C$3),0)+(IF(MID(A139,1,3)="inv",(-C139*$H$3)+(C139*$C$3),0)))</f>
        <v>0</v>
      </c>
      <c r="N139" s="114">
        <f t="shared" si="30"/>
        <v>0</v>
      </c>
      <c r="O139" s="114">
        <f t="shared" si="31"/>
        <v>0</v>
      </c>
      <c r="P139" s="114">
        <f t="shared" si="32"/>
        <v>0</v>
      </c>
      <c r="Q139" s="114">
        <f t="shared" si="33"/>
        <v>0</v>
      </c>
      <c r="R139" s="114">
        <f t="shared" si="37"/>
        <v>0</v>
      </c>
      <c r="S139" s="114">
        <f t="shared" si="38"/>
        <v>0</v>
      </c>
      <c r="T139" s="114">
        <f t="shared" si="34"/>
        <v>0</v>
      </c>
      <c r="U139" s="114">
        <f t="shared" si="35"/>
        <v>0</v>
      </c>
      <c r="V139" s="114">
        <f t="shared" si="36"/>
        <v>0</v>
      </c>
      <c r="W139" s="114"/>
      <c r="X139" s="115"/>
      <c r="Y139" s="116">
        <f t="shared" si="39"/>
        <v>0</v>
      </c>
      <c r="Z139" s="117"/>
      <c r="AA139" s="117"/>
      <c r="AB139" s="117"/>
      <c r="AC139" s="117"/>
      <c r="AD139" s="116">
        <f t="shared" si="27"/>
        <v>0</v>
      </c>
      <c r="AE139" s="116"/>
      <c r="AF139" s="118"/>
      <c r="AG139" s="135"/>
      <c r="AH139" s="136" t="str">
        <f t="shared" si="28"/>
        <v xml:space="preserve"> </v>
      </c>
      <c r="AI139" s="136" t="str">
        <f t="shared" si="29"/>
        <v xml:space="preserve"> </v>
      </c>
      <c r="AJ139" s="137" t="str">
        <f>IF('Fiche d''informations'!H160&gt;0,'Fiche d''informations'!H160,"")</f>
        <v/>
      </c>
      <c r="AK139" s="137" t="str">
        <f>IF('Fiche d''informations'!I160&gt;0,'Fiche d''informations'!I160,"")</f>
        <v/>
      </c>
      <c r="AL139" s="137" t="str">
        <f>IF('Fiche d''informations'!J160&gt;0,'Fiche d''informations'!J160,"")</f>
        <v/>
      </c>
      <c r="AM139" s="137" t="str">
        <f>IF('Fiche d''informations'!K160&gt;0,'Fiche d''informations'!K160,"")</f>
        <v/>
      </c>
    </row>
    <row r="140" spans="1:39" ht="17.25" hidden="1" customHeight="1" x14ac:dyDescent="0.2">
      <c r="A140" s="123">
        <f>'Fiche d''informations'!B161</f>
        <v>0</v>
      </c>
      <c r="B140" s="124" t="str">
        <f>'Fiche d''informations'!E161 &amp;" " &amp;'Fiche d''informations'!F161 &amp; " " &amp; AH140 &amp; " " &amp; AJ140 &amp; " " &amp; AI140 &amp; " " &amp; AK140 &amp; " " &amp; AL140 &amp; " " &amp; AM140</f>
        <v xml:space="preserve"> NOM137        </v>
      </c>
      <c r="C140" s="125">
        <f>[1]SAISIE!SU143+[1]SAISIE!SU343+[1]SAISIE!SU543+[1]SAISIE!SU743+[1]SAISIE!SU943+[1]SAISIE!SU1143</f>
        <v>0</v>
      </c>
      <c r="D140" s="125">
        <f>[1]SAISIE!TC143+[1]SAISIE!TC343+[1]SAISIE!TC543+[1]SAISIE!TC743+[1]SAISIE!TC943+[1]SAISIE!TC1143</f>
        <v>0</v>
      </c>
      <c r="E140" s="125">
        <f>[1]SAISIE!TK143+[1]SAISIE!TK343+[1]SAISIE!TK543+[1]SAISIE!TK743+[1]SAISIE!TK943+[1]SAISIE!TK1143</f>
        <v>0</v>
      </c>
      <c r="F140" s="126"/>
      <c r="G140" s="127"/>
      <c r="H140" s="126"/>
      <c r="I140" s="126"/>
      <c r="J140" s="127"/>
      <c r="K140" s="128"/>
      <c r="L140" s="128"/>
      <c r="M140" s="129">
        <f>C140*$C$3-(IF(MID(A140,1,3)="sal",(-C140*'Fiche d''informations'!$F$15)+(C140*$C$3),0)+(IF(MID(A140,1,3)="inv",(-C140*$H$3)+(C140*$C$3),0)))</f>
        <v>0</v>
      </c>
      <c r="N140" s="129">
        <f t="shared" si="30"/>
        <v>0</v>
      </c>
      <c r="O140" s="129">
        <f t="shared" si="31"/>
        <v>0</v>
      </c>
      <c r="P140" s="129">
        <f t="shared" si="32"/>
        <v>0</v>
      </c>
      <c r="Q140" s="129">
        <f t="shared" si="33"/>
        <v>0</v>
      </c>
      <c r="R140" s="129">
        <f t="shared" si="37"/>
        <v>0</v>
      </c>
      <c r="S140" s="129">
        <f t="shared" si="38"/>
        <v>0</v>
      </c>
      <c r="T140" s="129">
        <f t="shared" si="34"/>
        <v>0</v>
      </c>
      <c r="U140" s="129">
        <f t="shared" si="35"/>
        <v>0</v>
      </c>
      <c r="V140" s="129">
        <f t="shared" si="36"/>
        <v>0</v>
      </c>
      <c r="W140" s="129"/>
      <c r="X140" s="130"/>
      <c r="Y140" s="131">
        <f t="shared" si="39"/>
        <v>0</v>
      </c>
      <c r="Z140" s="132"/>
      <c r="AA140" s="132"/>
      <c r="AB140" s="132"/>
      <c r="AC140" s="132"/>
      <c r="AD140" s="131">
        <f t="shared" si="27"/>
        <v>0</v>
      </c>
      <c r="AE140" s="131"/>
      <c r="AF140" s="133"/>
      <c r="AG140" s="105"/>
      <c r="AH140" s="106" t="str">
        <f t="shared" si="28"/>
        <v xml:space="preserve"> </v>
      </c>
      <c r="AI140" s="106" t="str">
        <f t="shared" si="29"/>
        <v xml:space="preserve"> </v>
      </c>
      <c r="AJ140" s="107" t="str">
        <f>IF('Fiche d''informations'!H161&gt;0,'Fiche d''informations'!H161,"")</f>
        <v/>
      </c>
      <c r="AK140" s="107" t="str">
        <f>IF('Fiche d''informations'!I161&gt;0,'Fiche d''informations'!I161,"")</f>
        <v/>
      </c>
      <c r="AL140" s="107" t="str">
        <f>IF('Fiche d''informations'!J161&gt;0,'Fiche d''informations'!J161,"")</f>
        <v/>
      </c>
      <c r="AM140" s="107" t="str">
        <f>IF('Fiche d''informations'!K161&gt;0,'Fiche d''informations'!K161,"")</f>
        <v/>
      </c>
    </row>
    <row r="141" spans="1:39" ht="17.25" hidden="1" customHeight="1" x14ac:dyDescent="0.2">
      <c r="A141" s="108">
        <f>'Fiche d''informations'!B162</f>
        <v>0</v>
      </c>
      <c r="B141" s="109" t="str">
        <f>'Fiche d''informations'!E162 &amp;" " &amp;'Fiche d''informations'!F162 &amp; " " &amp; AH141 &amp; " " &amp; AJ141 &amp; " " &amp; AI141 &amp; " " &amp; AK141 &amp; " " &amp; AL141 &amp; " " &amp; AM141</f>
        <v xml:space="preserve"> NOM138        </v>
      </c>
      <c r="C141" s="110">
        <f>[1]SAISIE!SU144+[1]SAISIE!SU344+[1]SAISIE!SU544+[1]SAISIE!SU744+[1]SAISIE!SU944+[1]SAISIE!SU1144</f>
        <v>0</v>
      </c>
      <c r="D141" s="110">
        <f>[1]SAISIE!TC144+[1]SAISIE!TC344+[1]SAISIE!TC544+[1]SAISIE!TC744+[1]SAISIE!TC944+[1]SAISIE!TC1144</f>
        <v>0</v>
      </c>
      <c r="E141" s="110">
        <f>[1]SAISIE!TK144+[1]SAISIE!TK344+[1]SAISIE!TK544+[1]SAISIE!TK744+[1]SAISIE!TK944+[1]SAISIE!TK1144</f>
        <v>0</v>
      </c>
      <c r="F141" s="111"/>
      <c r="G141" s="112"/>
      <c r="H141" s="111"/>
      <c r="I141" s="111"/>
      <c r="J141" s="112"/>
      <c r="K141" s="113"/>
      <c r="L141" s="113"/>
      <c r="M141" s="114">
        <f>C141*$C$3-(IF(MID(A141,1,3)="sal",(-C141*'Fiche d''informations'!$F$15)+(C141*$C$3),0)+(IF(MID(A141,1,3)="inv",(-C141*$H$3)+(C141*$C$3),0)))</f>
        <v>0</v>
      </c>
      <c r="N141" s="114">
        <f t="shared" si="30"/>
        <v>0</v>
      </c>
      <c r="O141" s="114">
        <f t="shared" si="31"/>
        <v>0</v>
      </c>
      <c r="P141" s="114">
        <f t="shared" si="32"/>
        <v>0</v>
      </c>
      <c r="Q141" s="114">
        <f t="shared" si="33"/>
        <v>0</v>
      </c>
      <c r="R141" s="114">
        <f t="shared" si="37"/>
        <v>0</v>
      </c>
      <c r="S141" s="114">
        <f t="shared" si="38"/>
        <v>0</v>
      </c>
      <c r="T141" s="114">
        <f t="shared" si="34"/>
        <v>0</v>
      </c>
      <c r="U141" s="114">
        <f t="shared" si="35"/>
        <v>0</v>
      </c>
      <c r="V141" s="114">
        <f t="shared" si="36"/>
        <v>0</v>
      </c>
      <c r="W141" s="114"/>
      <c r="X141" s="115"/>
      <c r="Y141" s="116">
        <f t="shared" si="39"/>
        <v>0</v>
      </c>
      <c r="Z141" s="117"/>
      <c r="AA141" s="117"/>
      <c r="AB141" s="117"/>
      <c r="AC141" s="117"/>
      <c r="AD141" s="116">
        <f t="shared" si="27"/>
        <v>0</v>
      </c>
      <c r="AE141" s="116"/>
      <c r="AF141" s="118"/>
      <c r="AG141" s="135"/>
      <c r="AH141" s="136" t="str">
        <f t="shared" si="28"/>
        <v xml:space="preserve"> </v>
      </c>
      <c r="AI141" s="136" t="str">
        <f t="shared" si="29"/>
        <v xml:space="preserve"> </v>
      </c>
      <c r="AJ141" s="137" t="str">
        <f>IF('Fiche d''informations'!H162&gt;0,'Fiche d''informations'!H162,"")</f>
        <v/>
      </c>
      <c r="AK141" s="137" t="str">
        <f>IF('Fiche d''informations'!I162&gt;0,'Fiche d''informations'!I162,"")</f>
        <v/>
      </c>
      <c r="AL141" s="137" t="str">
        <f>IF('Fiche d''informations'!J162&gt;0,'Fiche d''informations'!J162,"")</f>
        <v/>
      </c>
      <c r="AM141" s="137" t="str">
        <f>IF('Fiche d''informations'!K162&gt;0,'Fiche d''informations'!K162,"")</f>
        <v/>
      </c>
    </row>
    <row r="142" spans="1:39" ht="17.25" hidden="1" customHeight="1" x14ac:dyDescent="0.2">
      <c r="A142" s="123">
        <f>'Fiche d''informations'!B163</f>
        <v>0</v>
      </c>
      <c r="B142" s="124" t="str">
        <f>'Fiche d''informations'!E163 &amp;" " &amp;'Fiche d''informations'!F163 &amp; " " &amp; AH142 &amp; " " &amp; AJ142 &amp; " " &amp; AI142 &amp; " " &amp; AK142 &amp; " " &amp; AL142 &amp; " " &amp; AM142</f>
        <v xml:space="preserve"> NOM139        </v>
      </c>
      <c r="C142" s="125">
        <f>[1]SAISIE!SU145+[1]SAISIE!SU345+[1]SAISIE!SU545+[1]SAISIE!SU745+[1]SAISIE!SU945+[1]SAISIE!SU1145</f>
        <v>0</v>
      </c>
      <c r="D142" s="125">
        <f>[1]SAISIE!TC145+[1]SAISIE!TC345+[1]SAISIE!TC545+[1]SAISIE!TC745+[1]SAISIE!TC945+[1]SAISIE!TC1145</f>
        <v>0</v>
      </c>
      <c r="E142" s="125">
        <f>[1]SAISIE!TK145+[1]SAISIE!TK345+[1]SAISIE!TK545+[1]SAISIE!TK745+[1]SAISIE!TK945+[1]SAISIE!TK1145</f>
        <v>0</v>
      </c>
      <c r="F142" s="126"/>
      <c r="G142" s="127"/>
      <c r="H142" s="126"/>
      <c r="I142" s="126"/>
      <c r="J142" s="127"/>
      <c r="K142" s="128"/>
      <c r="L142" s="128"/>
      <c r="M142" s="129">
        <f>C142*$C$3-(IF(MID(A142,1,3)="sal",(-C142*'Fiche d''informations'!$F$15)+(C142*$C$3),0)+(IF(MID(A142,1,3)="inv",(-C142*$H$3)+(C142*$C$3),0)))</f>
        <v>0</v>
      </c>
      <c r="N142" s="129">
        <f t="shared" si="30"/>
        <v>0</v>
      </c>
      <c r="O142" s="129">
        <f t="shared" si="31"/>
        <v>0</v>
      </c>
      <c r="P142" s="129">
        <f t="shared" si="32"/>
        <v>0</v>
      </c>
      <c r="Q142" s="129">
        <f t="shared" si="33"/>
        <v>0</v>
      </c>
      <c r="R142" s="129">
        <f t="shared" si="37"/>
        <v>0</v>
      </c>
      <c r="S142" s="129">
        <f t="shared" si="38"/>
        <v>0</v>
      </c>
      <c r="T142" s="129">
        <f t="shared" si="34"/>
        <v>0</v>
      </c>
      <c r="U142" s="129">
        <f t="shared" si="35"/>
        <v>0</v>
      </c>
      <c r="V142" s="129">
        <f t="shared" si="36"/>
        <v>0</v>
      </c>
      <c r="W142" s="129"/>
      <c r="X142" s="130"/>
      <c r="Y142" s="131">
        <f t="shared" si="39"/>
        <v>0</v>
      </c>
      <c r="Z142" s="132"/>
      <c r="AA142" s="132"/>
      <c r="AB142" s="132"/>
      <c r="AC142" s="132"/>
      <c r="AD142" s="131">
        <f t="shared" si="27"/>
        <v>0</v>
      </c>
      <c r="AE142" s="131"/>
      <c r="AF142" s="133"/>
      <c r="AG142" s="105"/>
      <c r="AH142" s="106" t="str">
        <f t="shared" si="28"/>
        <v xml:space="preserve"> </v>
      </c>
      <c r="AI142" s="106" t="str">
        <f t="shared" si="29"/>
        <v xml:space="preserve"> </v>
      </c>
      <c r="AJ142" s="107" t="str">
        <f>IF('Fiche d''informations'!H163&gt;0,'Fiche d''informations'!H163,"")</f>
        <v/>
      </c>
      <c r="AK142" s="107" t="str">
        <f>IF('Fiche d''informations'!I163&gt;0,'Fiche d''informations'!I163,"")</f>
        <v/>
      </c>
      <c r="AL142" s="107" t="str">
        <f>IF('Fiche d''informations'!J163&gt;0,'Fiche d''informations'!J163,"")</f>
        <v/>
      </c>
      <c r="AM142" s="107" t="str">
        <f>IF('Fiche d''informations'!K163&gt;0,'Fiche d''informations'!K163,"")</f>
        <v/>
      </c>
    </row>
    <row r="143" spans="1:39" ht="17.25" hidden="1" customHeight="1" x14ac:dyDescent="0.2">
      <c r="A143" s="108">
        <f>'Fiche d''informations'!B164</f>
        <v>0</v>
      </c>
      <c r="B143" s="109" t="str">
        <f>'Fiche d''informations'!E164 &amp;" " &amp;'Fiche d''informations'!F164 &amp; " " &amp; AH143 &amp; " " &amp; AJ143 &amp; " " &amp; AI143 &amp; " " &amp; AK143 &amp; " " &amp; AL143 &amp; " " &amp; AM143</f>
        <v xml:space="preserve"> NOM140        </v>
      </c>
      <c r="C143" s="110">
        <f>[1]SAISIE!SU146+[1]SAISIE!SU346+[1]SAISIE!SU546+[1]SAISIE!SU746+[1]SAISIE!SU946+[1]SAISIE!SU1146</f>
        <v>0</v>
      </c>
      <c r="D143" s="110">
        <f>[1]SAISIE!TC146+[1]SAISIE!TC346+[1]SAISIE!TC546+[1]SAISIE!TC746+[1]SAISIE!TC946+[1]SAISIE!TC1146</f>
        <v>0</v>
      </c>
      <c r="E143" s="110">
        <f>[1]SAISIE!TK146+[1]SAISIE!TK346+[1]SAISIE!TK546+[1]SAISIE!TK746+[1]SAISIE!TK946+[1]SAISIE!TK1146</f>
        <v>0</v>
      </c>
      <c r="F143" s="111"/>
      <c r="G143" s="112"/>
      <c r="H143" s="111"/>
      <c r="I143" s="111"/>
      <c r="J143" s="112"/>
      <c r="K143" s="113"/>
      <c r="L143" s="113"/>
      <c r="M143" s="114">
        <f>C143*$C$3-(IF(MID(A143,1,3)="sal",(-C143*'Fiche d''informations'!$F$15)+(C143*$C$3),0)+(IF(MID(A143,1,3)="inv",(-C143*$H$3)+(C143*$C$3),0)))</f>
        <v>0</v>
      </c>
      <c r="N143" s="114">
        <f t="shared" si="30"/>
        <v>0</v>
      </c>
      <c r="O143" s="114">
        <f t="shared" si="31"/>
        <v>0</v>
      </c>
      <c r="P143" s="114">
        <f t="shared" si="32"/>
        <v>0</v>
      </c>
      <c r="Q143" s="114">
        <f t="shared" si="33"/>
        <v>0</v>
      </c>
      <c r="R143" s="114">
        <f t="shared" si="37"/>
        <v>0</v>
      </c>
      <c r="S143" s="114">
        <f t="shared" si="38"/>
        <v>0</v>
      </c>
      <c r="T143" s="114">
        <f t="shared" si="34"/>
        <v>0</v>
      </c>
      <c r="U143" s="114">
        <f t="shared" si="35"/>
        <v>0</v>
      </c>
      <c r="V143" s="114">
        <f t="shared" si="36"/>
        <v>0</v>
      </c>
      <c r="W143" s="114"/>
      <c r="X143" s="115"/>
      <c r="Y143" s="116">
        <f t="shared" si="39"/>
        <v>0</v>
      </c>
      <c r="Z143" s="117"/>
      <c r="AA143" s="117"/>
      <c r="AB143" s="117"/>
      <c r="AC143" s="117"/>
      <c r="AD143" s="116">
        <f t="shared" si="27"/>
        <v>0</v>
      </c>
      <c r="AE143" s="116"/>
      <c r="AF143" s="118"/>
      <c r="AG143" s="135"/>
      <c r="AH143" s="136" t="str">
        <f t="shared" si="28"/>
        <v xml:space="preserve"> </v>
      </c>
      <c r="AI143" s="136" t="str">
        <f t="shared" si="29"/>
        <v xml:space="preserve"> </v>
      </c>
      <c r="AJ143" s="137" t="str">
        <f>IF('Fiche d''informations'!H164&gt;0,'Fiche d''informations'!H164,"")</f>
        <v/>
      </c>
      <c r="AK143" s="137" t="str">
        <f>IF('Fiche d''informations'!I164&gt;0,'Fiche d''informations'!I164,"")</f>
        <v/>
      </c>
      <c r="AL143" s="137" t="str">
        <f>IF('Fiche d''informations'!J164&gt;0,'Fiche d''informations'!J164,"")</f>
        <v/>
      </c>
      <c r="AM143" s="137" t="str">
        <f>IF('Fiche d''informations'!K164&gt;0,'Fiche d''informations'!K164,"")</f>
        <v/>
      </c>
    </row>
    <row r="144" spans="1:39" ht="17.25" hidden="1" customHeight="1" x14ac:dyDescent="0.2">
      <c r="A144" s="123">
        <f>'Fiche d''informations'!B165</f>
        <v>0</v>
      </c>
      <c r="B144" s="124" t="str">
        <f>'Fiche d''informations'!E165 &amp;" " &amp;'Fiche d''informations'!F165 &amp; " " &amp; AH144 &amp; " " &amp; AJ144 &amp; " " &amp; AI144 &amp; " " &amp; AK144 &amp; " " &amp; AL144 &amp; " " &amp; AM144</f>
        <v xml:space="preserve"> NOM141        </v>
      </c>
      <c r="C144" s="125">
        <f>[1]SAISIE!SU147+[1]SAISIE!SU347+[1]SAISIE!SU547+[1]SAISIE!SU747+[1]SAISIE!SU947+[1]SAISIE!SU1147</f>
        <v>0</v>
      </c>
      <c r="D144" s="125">
        <f>[1]SAISIE!TC147+[1]SAISIE!TC347+[1]SAISIE!TC547+[1]SAISIE!TC747+[1]SAISIE!TC947+[1]SAISIE!TC1147</f>
        <v>0</v>
      </c>
      <c r="E144" s="125">
        <f>[1]SAISIE!TK147+[1]SAISIE!TK347+[1]SAISIE!TK547+[1]SAISIE!TK747+[1]SAISIE!TK947+[1]SAISIE!TK1147</f>
        <v>0</v>
      </c>
      <c r="F144" s="126"/>
      <c r="G144" s="127"/>
      <c r="H144" s="126"/>
      <c r="I144" s="126"/>
      <c r="J144" s="127"/>
      <c r="K144" s="128"/>
      <c r="L144" s="128"/>
      <c r="M144" s="129">
        <f>C144*$C$3-(IF(MID(A144,1,3)="sal",(-C144*'Fiche d''informations'!$F$15)+(C144*$C$3),0)+(IF(MID(A144,1,3)="inv",(-C144*$H$3)+(C144*$C$3),0)))</f>
        <v>0</v>
      </c>
      <c r="N144" s="129">
        <f t="shared" si="30"/>
        <v>0</v>
      </c>
      <c r="O144" s="129">
        <f t="shared" si="31"/>
        <v>0</v>
      </c>
      <c r="P144" s="129">
        <f t="shared" si="32"/>
        <v>0</v>
      </c>
      <c r="Q144" s="129">
        <f t="shared" si="33"/>
        <v>0</v>
      </c>
      <c r="R144" s="129">
        <f t="shared" si="37"/>
        <v>0</v>
      </c>
      <c r="S144" s="129">
        <f t="shared" si="38"/>
        <v>0</v>
      </c>
      <c r="T144" s="129">
        <f t="shared" si="34"/>
        <v>0</v>
      </c>
      <c r="U144" s="129">
        <f t="shared" si="35"/>
        <v>0</v>
      </c>
      <c r="V144" s="129">
        <f t="shared" si="36"/>
        <v>0</v>
      </c>
      <c r="W144" s="129"/>
      <c r="X144" s="130"/>
      <c r="Y144" s="131">
        <f t="shared" si="39"/>
        <v>0</v>
      </c>
      <c r="Z144" s="132"/>
      <c r="AA144" s="132"/>
      <c r="AB144" s="132"/>
      <c r="AC144" s="132"/>
      <c r="AD144" s="131">
        <f t="shared" si="27"/>
        <v>0</v>
      </c>
      <c r="AE144" s="131"/>
      <c r="AF144" s="133"/>
      <c r="AG144" s="105"/>
      <c r="AH144" s="106" t="str">
        <f t="shared" si="28"/>
        <v xml:space="preserve"> </v>
      </c>
      <c r="AI144" s="106" t="str">
        <f t="shared" si="29"/>
        <v xml:space="preserve"> </v>
      </c>
      <c r="AJ144" s="107" t="str">
        <f>IF('Fiche d''informations'!H165&gt;0,'Fiche d''informations'!H165,"")</f>
        <v/>
      </c>
      <c r="AK144" s="107" t="str">
        <f>IF('Fiche d''informations'!I165&gt;0,'Fiche d''informations'!I165,"")</f>
        <v/>
      </c>
      <c r="AL144" s="107" t="str">
        <f>IF('Fiche d''informations'!J165&gt;0,'Fiche d''informations'!J165,"")</f>
        <v/>
      </c>
      <c r="AM144" s="107" t="str">
        <f>IF('Fiche d''informations'!K165&gt;0,'Fiche d''informations'!K165,"")</f>
        <v/>
      </c>
    </row>
    <row r="145" spans="1:39" ht="17.25" hidden="1" customHeight="1" x14ac:dyDescent="0.2">
      <c r="A145" s="108">
        <f>'Fiche d''informations'!B166</f>
        <v>0</v>
      </c>
      <c r="B145" s="109" t="str">
        <f>'Fiche d''informations'!E166 &amp;" " &amp;'Fiche d''informations'!F166 &amp; " " &amp; AH145 &amp; " " &amp; AJ145 &amp; " " &amp; AI145 &amp; " " &amp; AK145 &amp; " " &amp; AL145 &amp; " " &amp; AM145</f>
        <v xml:space="preserve"> NOM142        </v>
      </c>
      <c r="C145" s="110">
        <f>[1]SAISIE!SU148+[1]SAISIE!SU348+[1]SAISIE!SU548+[1]SAISIE!SU748+[1]SAISIE!SU948+[1]SAISIE!SU1148</f>
        <v>0</v>
      </c>
      <c r="D145" s="110">
        <f>[1]SAISIE!TC148+[1]SAISIE!TC348+[1]SAISIE!TC548+[1]SAISIE!TC748+[1]SAISIE!TC948+[1]SAISIE!TC1148</f>
        <v>0</v>
      </c>
      <c r="E145" s="110">
        <f>[1]SAISIE!TK148+[1]SAISIE!TK348+[1]SAISIE!TK548+[1]SAISIE!TK748+[1]SAISIE!TK948+[1]SAISIE!TK1148</f>
        <v>0</v>
      </c>
      <c r="F145" s="111"/>
      <c r="G145" s="112"/>
      <c r="H145" s="111"/>
      <c r="I145" s="111"/>
      <c r="J145" s="112"/>
      <c r="K145" s="113"/>
      <c r="L145" s="113"/>
      <c r="M145" s="114">
        <f>C145*$C$3-(IF(MID(A145,1,3)="sal",(-C145*'Fiche d''informations'!$F$15)+(C145*$C$3),0)+(IF(MID(A145,1,3)="inv",(-C145*$H$3)+(C145*$C$3),0)))</f>
        <v>0</v>
      </c>
      <c r="N145" s="114">
        <f t="shared" si="30"/>
        <v>0</v>
      </c>
      <c r="O145" s="114">
        <f t="shared" si="31"/>
        <v>0</v>
      </c>
      <c r="P145" s="114">
        <f>F145*$F$3</f>
        <v>0</v>
      </c>
      <c r="Q145" s="114">
        <f t="shared" si="33"/>
        <v>0</v>
      </c>
      <c r="R145" s="114">
        <f t="shared" si="37"/>
        <v>0</v>
      </c>
      <c r="S145" s="114">
        <f t="shared" si="38"/>
        <v>0</v>
      </c>
      <c r="T145" s="114">
        <f t="shared" si="34"/>
        <v>0</v>
      </c>
      <c r="U145" s="114">
        <f t="shared" si="35"/>
        <v>0</v>
      </c>
      <c r="V145" s="114">
        <f t="shared" si="36"/>
        <v>0</v>
      </c>
      <c r="W145" s="114"/>
      <c r="X145" s="115"/>
      <c r="Y145" s="116">
        <f t="shared" si="39"/>
        <v>0</v>
      </c>
      <c r="Z145" s="117"/>
      <c r="AA145" s="117"/>
      <c r="AB145" s="117"/>
      <c r="AC145" s="117"/>
      <c r="AD145" s="116">
        <f t="shared" si="27"/>
        <v>0</v>
      </c>
      <c r="AE145" s="116"/>
      <c r="AF145" s="118"/>
      <c r="AG145" s="135"/>
      <c r="AH145" s="136" t="str">
        <f t="shared" si="28"/>
        <v xml:space="preserve"> </v>
      </c>
      <c r="AI145" s="136" t="str">
        <f t="shared" si="29"/>
        <v xml:space="preserve"> </v>
      </c>
      <c r="AJ145" s="137" t="str">
        <f>IF('Fiche d''informations'!H166&gt;0,'Fiche d''informations'!H166,"")</f>
        <v/>
      </c>
      <c r="AK145" s="137" t="str">
        <f>IF('Fiche d''informations'!I166&gt;0,'Fiche d''informations'!I166,"")</f>
        <v/>
      </c>
      <c r="AL145" s="137" t="str">
        <f>IF('Fiche d''informations'!J166&gt;0,'Fiche d''informations'!J166,"")</f>
        <v/>
      </c>
      <c r="AM145" s="137" t="str">
        <f>IF('Fiche d''informations'!K166&gt;0,'Fiche d''informations'!K166,"")</f>
        <v/>
      </c>
    </row>
    <row r="146" spans="1:39" ht="17.25" hidden="1" customHeight="1" x14ac:dyDescent="0.2">
      <c r="A146" s="123">
        <f>'Fiche d''informations'!B167</f>
        <v>0</v>
      </c>
      <c r="B146" s="124" t="str">
        <f>'Fiche d''informations'!E167 &amp;" " &amp;'Fiche d''informations'!F167 &amp; " " &amp; AH146 &amp; " " &amp; AJ146 &amp; " " &amp; AI146 &amp; " " &amp; AK146 &amp; " " &amp; AL146 &amp; " " &amp; AM146</f>
        <v xml:space="preserve"> NOM143        </v>
      </c>
      <c r="C146" s="125">
        <f>[1]SAISIE!SU149+[1]SAISIE!SU349+[1]SAISIE!SU549+[1]SAISIE!SU749+[1]SAISIE!SU949+[1]SAISIE!SU1149</f>
        <v>0</v>
      </c>
      <c r="D146" s="125">
        <f>[1]SAISIE!TC149+[1]SAISIE!TC349+[1]SAISIE!TC549+[1]SAISIE!TC749+[1]SAISIE!TC949+[1]SAISIE!TC1149</f>
        <v>0</v>
      </c>
      <c r="E146" s="125">
        <f>[1]SAISIE!TK149+[1]SAISIE!TK349+[1]SAISIE!TK549+[1]SAISIE!TK749+[1]SAISIE!TK949+[1]SAISIE!TK1149</f>
        <v>0</v>
      </c>
      <c r="F146" s="126"/>
      <c r="G146" s="127"/>
      <c r="H146" s="126"/>
      <c r="I146" s="126"/>
      <c r="J146" s="127"/>
      <c r="K146" s="128"/>
      <c r="L146" s="128"/>
      <c r="M146" s="129">
        <f>C146*$C$3-(IF(MID(A146,1,3)="sal",(-C146*'Fiche d''informations'!$F$15)+(C146*$C$3),0)+(IF(MID(A146,1,3)="inv",(-C146*$H$3)+(C146*$C$3),0)))</f>
        <v>0</v>
      </c>
      <c r="N146" s="129">
        <f t="shared" si="30"/>
        <v>0</v>
      </c>
      <c r="O146" s="129">
        <f t="shared" si="31"/>
        <v>0</v>
      </c>
      <c r="P146" s="129">
        <f t="shared" si="32"/>
        <v>0</v>
      </c>
      <c r="Q146" s="129">
        <f t="shared" si="33"/>
        <v>0</v>
      </c>
      <c r="R146" s="129">
        <f t="shared" si="37"/>
        <v>0</v>
      </c>
      <c r="S146" s="129">
        <f t="shared" si="38"/>
        <v>0</v>
      </c>
      <c r="T146" s="129">
        <f t="shared" si="34"/>
        <v>0</v>
      </c>
      <c r="U146" s="129">
        <f t="shared" si="35"/>
        <v>0</v>
      </c>
      <c r="V146" s="129">
        <f t="shared" si="36"/>
        <v>0</v>
      </c>
      <c r="W146" s="129"/>
      <c r="X146" s="130"/>
      <c r="Y146" s="131">
        <f t="shared" si="39"/>
        <v>0</v>
      </c>
      <c r="Z146" s="132"/>
      <c r="AA146" s="132"/>
      <c r="AB146" s="132"/>
      <c r="AC146" s="132"/>
      <c r="AD146" s="131">
        <f t="shared" si="27"/>
        <v>0</v>
      </c>
      <c r="AE146" s="131"/>
      <c r="AF146" s="133"/>
      <c r="AG146" s="105"/>
      <c r="AH146" s="106" t="str">
        <f t="shared" si="28"/>
        <v xml:space="preserve"> </v>
      </c>
      <c r="AI146" s="106" t="str">
        <f t="shared" si="29"/>
        <v xml:space="preserve"> </v>
      </c>
      <c r="AJ146" s="107" t="str">
        <f>IF('Fiche d''informations'!H167&gt;0,'Fiche d''informations'!H167,"")</f>
        <v/>
      </c>
      <c r="AK146" s="107" t="str">
        <f>IF('Fiche d''informations'!I167&gt;0,'Fiche d''informations'!I167,"")</f>
        <v/>
      </c>
      <c r="AL146" s="107" t="str">
        <f>IF('Fiche d''informations'!J167&gt;0,'Fiche d''informations'!J167,"")</f>
        <v/>
      </c>
      <c r="AM146" s="107" t="str">
        <f>IF('Fiche d''informations'!K167&gt;0,'Fiche d''informations'!K167,"")</f>
        <v/>
      </c>
    </row>
    <row r="147" spans="1:39" ht="17.25" hidden="1" customHeight="1" x14ac:dyDescent="0.2">
      <c r="A147" s="108">
        <f>'Fiche d''informations'!B168</f>
        <v>0</v>
      </c>
      <c r="B147" s="109" t="str">
        <f>'Fiche d''informations'!E168 &amp;" " &amp;'Fiche d''informations'!F168 &amp; " " &amp; AH147 &amp; " " &amp; AJ147 &amp; " " &amp; AI147 &amp; " " &amp; AK147 &amp; " " &amp; AL147 &amp; " " &amp; AM147</f>
        <v xml:space="preserve"> NOM144        </v>
      </c>
      <c r="C147" s="110">
        <f>[1]SAISIE!SU150+[1]SAISIE!SU350+[1]SAISIE!SU550+[1]SAISIE!SU750+[1]SAISIE!SU950+[1]SAISIE!SU1150</f>
        <v>0</v>
      </c>
      <c r="D147" s="110">
        <f>[1]SAISIE!TC150+[1]SAISIE!TC350+[1]SAISIE!TC550+[1]SAISIE!TC750+[1]SAISIE!TC950+[1]SAISIE!TC1150</f>
        <v>0</v>
      </c>
      <c r="E147" s="110">
        <f>[1]SAISIE!TK150+[1]SAISIE!TK350+[1]SAISIE!TK550+[1]SAISIE!TK750+[1]SAISIE!TK950+[1]SAISIE!TK1150</f>
        <v>0</v>
      </c>
      <c r="F147" s="111"/>
      <c r="G147" s="112"/>
      <c r="H147" s="111"/>
      <c r="I147" s="111"/>
      <c r="J147" s="112"/>
      <c r="K147" s="113"/>
      <c r="L147" s="113"/>
      <c r="M147" s="114">
        <f>C147*$C$3-(IF(MID(A147,1,3)="sal",(-C147*'Fiche d''informations'!$F$15)+(C147*$C$3),0)+(IF(MID(A147,1,3)="inv",(-C147*$H$3)+(C147*$C$3),0)))</f>
        <v>0</v>
      </c>
      <c r="N147" s="114">
        <f t="shared" si="30"/>
        <v>0</v>
      </c>
      <c r="O147" s="114">
        <f t="shared" si="31"/>
        <v>0</v>
      </c>
      <c r="P147" s="114">
        <f t="shared" si="32"/>
        <v>0</v>
      </c>
      <c r="Q147" s="114">
        <f t="shared" si="33"/>
        <v>0</v>
      </c>
      <c r="R147" s="114">
        <f t="shared" si="37"/>
        <v>0</v>
      </c>
      <c r="S147" s="114">
        <f t="shared" si="38"/>
        <v>0</v>
      </c>
      <c r="T147" s="114">
        <f t="shared" si="34"/>
        <v>0</v>
      </c>
      <c r="U147" s="114">
        <f t="shared" si="35"/>
        <v>0</v>
      </c>
      <c r="V147" s="114">
        <f t="shared" si="36"/>
        <v>0</v>
      </c>
      <c r="W147" s="114"/>
      <c r="X147" s="115"/>
      <c r="Y147" s="116">
        <f t="shared" si="39"/>
        <v>0</v>
      </c>
      <c r="Z147" s="117"/>
      <c r="AA147" s="117"/>
      <c r="AB147" s="117"/>
      <c r="AC147" s="117"/>
      <c r="AD147" s="116">
        <f t="shared" si="27"/>
        <v>0</v>
      </c>
      <c r="AE147" s="116"/>
      <c r="AF147" s="118"/>
      <c r="AG147" s="135"/>
      <c r="AH147" s="136" t="str">
        <f t="shared" si="28"/>
        <v xml:space="preserve"> </v>
      </c>
      <c r="AI147" s="136" t="str">
        <f t="shared" si="29"/>
        <v xml:space="preserve"> </v>
      </c>
      <c r="AJ147" s="137" t="str">
        <f>IF('Fiche d''informations'!H168&gt;0,'Fiche d''informations'!H168,"")</f>
        <v/>
      </c>
      <c r="AK147" s="137" t="str">
        <f>IF('Fiche d''informations'!I168&gt;0,'Fiche d''informations'!I168,"")</f>
        <v/>
      </c>
      <c r="AL147" s="137" t="str">
        <f>IF('Fiche d''informations'!J168&gt;0,'Fiche d''informations'!J168,"")</f>
        <v/>
      </c>
      <c r="AM147" s="137" t="str">
        <f>IF('Fiche d''informations'!K168&gt;0,'Fiche d''informations'!K168,"")</f>
        <v/>
      </c>
    </row>
    <row r="148" spans="1:39" ht="17.25" hidden="1" customHeight="1" x14ac:dyDescent="0.2">
      <c r="A148" s="123">
        <f>'Fiche d''informations'!B169</f>
        <v>0</v>
      </c>
      <c r="B148" s="124" t="str">
        <f>'Fiche d''informations'!E169 &amp;" " &amp;'Fiche d''informations'!F169 &amp; " " &amp; AH148 &amp; " " &amp; AJ148 &amp; " " &amp; AI148 &amp; " " &amp; AK148 &amp; " " &amp; AL148 &amp; " " &amp; AM148</f>
        <v xml:space="preserve"> NOM145        </v>
      </c>
      <c r="C148" s="125">
        <f>[1]SAISIE!SU151+[1]SAISIE!SU351+[1]SAISIE!SU551+[1]SAISIE!SU751+[1]SAISIE!SU951+[1]SAISIE!SU1151</f>
        <v>0</v>
      </c>
      <c r="D148" s="125">
        <f>[1]SAISIE!TC151+[1]SAISIE!TC351+[1]SAISIE!TC551+[1]SAISIE!TC751+[1]SAISIE!TC951+[1]SAISIE!TC1151</f>
        <v>0</v>
      </c>
      <c r="E148" s="125">
        <f>[1]SAISIE!TK151+[1]SAISIE!TK351+[1]SAISIE!TK551+[1]SAISIE!TK751+[1]SAISIE!TK951+[1]SAISIE!TK1151</f>
        <v>0</v>
      </c>
      <c r="F148" s="126"/>
      <c r="G148" s="127"/>
      <c r="H148" s="126"/>
      <c r="I148" s="126"/>
      <c r="J148" s="127"/>
      <c r="K148" s="128"/>
      <c r="L148" s="128"/>
      <c r="M148" s="129">
        <f>C148*$C$3-(IF(MID(A148,1,3)="sal",(-C148*'Fiche d''informations'!$F$15)+(C148*$C$3),0)+(IF(MID(A148,1,3)="inv",(-C148*$H$3)+(C148*$C$3),0)))</f>
        <v>0</v>
      </c>
      <c r="N148" s="129">
        <f t="shared" si="30"/>
        <v>0</v>
      </c>
      <c r="O148" s="129">
        <f t="shared" si="31"/>
        <v>0</v>
      </c>
      <c r="P148" s="129">
        <f t="shared" si="32"/>
        <v>0</v>
      </c>
      <c r="Q148" s="129">
        <f t="shared" si="33"/>
        <v>0</v>
      </c>
      <c r="R148" s="129">
        <f t="shared" si="37"/>
        <v>0</v>
      </c>
      <c r="S148" s="129">
        <f t="shared" si="38"/>
        <v>0</v>
      </c>
      <c r="T148" s="129">
        <f t="shared" si="34"/>
        <v>0</v>
      </c>
      <c r="U148" s="129">
        <f t="shared" si="35"/>
        <v>0</v>
      </c>
      <c r="V148" s="129">
        <f t="shared" si="36"/>
        <v>0</v>
      </c>
      <c r="W148" s="129"/>
      <c r="X148" s="130"/>
      <c r="Y148" s="131">
        <f t="shared" si="39"/>
        <v>0</v>
      </c>
      <c r="Z148" s="132"/>
      <c r="AA148" s="132"/>
      <c r="AB148" s="132"/>
      <c r="AC148" s="132"/>
      <c r="AD148" s="131">
        <f t="shared" si="27"/>
        <v>0</v>
      </c>
      <c r="AE148" s="131"/>
      <c r="AF148" s="133"/>
      <c r="AG148" s="105"/>
      <c r="AH148" s="106" t="str">
        <f t="shared" si="28"/>
        <v xml:space="preserve"> </v>
      </c>
      <c r="AI148" s="106" t="str">
        <f t="shared" si="29"/>
        <v xml:space="preserve"> </v>
      </c>
      <c r="AJ148" s="107" t="str">
        <f>IF('Fiche d''informations'!H169&gt;0,'Fiche d''informations'!H169,"")</f>
        <v/>
      </c>
      <c r="AK148" s="107" t="str">
        <f>IF('Fiche d''informations'!I169&gt;0,'Fiche d''informations'!I169,"")</f>
        <v/>
      </c>
      <c r="AL148" s="107" t="str">
        <f>IF('Fiche d''informations'!J169&gt;0,'Fiche d''informations'!J169,"")</f>
        <v/>
      </c>
      <c r="AM148" s="107" t="str">
        <f>IF('Fiche d''informations'!K169&gt;0,'Fiche d''informations'!K169,"")</f>
        <v/>
      </c>
    </row>
    <row r="149" spans="1:39" ht="17.25" hidden="1" customHeight="1" x14ac:dyDescent="0.2">
      <c r="A149" s="108">
        <f>'Fiche d''informations'!B170</f>
        <v>0</v>
      </c>
      <c r="B149" s="109" t="str">
        <f>'Fiche d''informations'!E170 &amp;" " &amp;'Fiche d''informations'!F170 &amp; " " &amp; AH149 &amp; " " &amp; AJ149 &amp; " " &amp; AI149 &amp; " " &amp; AK149 &amp; " " &amp; AL149 &amp; " " &amp; AM149</f>
        <v xml:space="preserve"> NOM146        </v>
      </c>
      <c r="C149" s="110">
        <f>[1]SAISIE!SU152+[1]SAISIE!SU352+[1]SAISIE!SU552+[1]SAISIE!SU752+[1]SAISIE!SU952+[1]SAISIE!SU1152</f>
        <v>0</v>
      </c>
      <c r="D149" s="110">
        <f>[1]SAISIE!TC152+[1]SAISIE!TC352+[1]SAISIE!TC552+[1]SAISIE!TC752+[1]SAISIE!TC952+[1]SAISIE!TC1152</f>
        <v>0</v>
      </c>
      <c r="E149" s="110">
        <f>[1]SAISIE!TK152+[1]SAISIE!TK352+[1]SAISIE!TK552+[1]SAISIE!TK752+[1]SAISIE!TK952+[1]SAISIE!TK1152</f>
        <v>0</v>
      </c>
      <c r="F149" s="111"/>
      <c r="G149" s="112"/>
      <c r="H149" s="111"/>
      <c r="I149" s="111"/>
      <c r="J149" s="112"/>
      <c r="K149" s="113"/>
      <c r="L149" s="113"/>
      <c r="M149" s="114">
        <f>C149*$C$3-(IF(MID(A149,1,3)="sal",(-C149*'Fiche d''informations'!$F$15)+(C149*$C$3),0)+(IF(MID(A149,1,3)="inv",(-C149*$H$3)+(C149*$C$3),0)))</f>
        <v>0</v>
      </c>
      <c r="N149" s="114">
        <f t="shared" si="30"/>
        <v>0</v>
      </c>
      <c r="O149" s="114">
        <f t="shared" si="31"/>
        <v>0</v>
      </c>
      <c r="P149" s="114">
        <f t="shared" si="32"/>
        <v>0</v>
      </c>
      <c r="Q149" s="114">
        <f t="shared" si="33"/>
        <v>0</v>
      </c>
      <c r="R149" s="114">
        <f t="shared" si="37"/>
        <v>0</v>
      </c>
      <c r="S149" s="114">
        <f t="shared" si="38"/>
        <v>0</v>
      </c>
      <c r="T149" s="114">
        <f t="shared" si="34"/>
        <v>0</v>
      </c>
      <c r="U149" s="114">
        <f t="shared" si="35"/>
        <v>0</v>
      </c>
      <c r="V149" s="114">
        <f t="shared" si="36"/>
        <v>0</v>
      </c>
      <c r="W149" s="114"/>
      <c r="X149" s="115"/>
      <c r="Y149" s="116">
        <f t="shared" si="39"/>
        <v>0</v>
      </c>
      <c r="Z149" s="117"/>
      <c r="AA149" s="117"/>
      <c r="AB149" s="117"/>
      <c r="AC149" s="117"/>
      <c r="AD149" s="116">
        <f t="shared" si="27"/>
        <v>0</v>
      </c>
      <c r="AE149" s="116"/>
      <c r="AF149" s="118"/>
      <c r="AG149" s="135"/>
      <c r="AH149" s="136" t="str">
        <f t="shared" si="28"/>
        <v xml:space="preserve"> </v>
      </c>
      <c r="AI149" s="136" t="str">
        <f t="shared" si="29"/>
        <v xml:space="preserve"> </v>
      </c>
      <c r="AJ149" s="137" t="str">
        <f>IF('Fiche d''informations'!H170&gt;0,'Fiche d''informations'!H170,"")</f>
        <v/>
      </c>
      <c r="AK149" s="137" t="str">
        <f>IF('Fiche d''informations'!I170&gt;0,'Fiche d''informations'!I170,"")</f>
        <v/>
      </c>
      <c r="AL149" s="137" t="str">
        <f>IF('Fiche d''informations'!J170&gt;0,'Fiche d''informations'!J170,"")</f>
        <v/>
      </c>
      <c r="AM149" s="137" t="str">
        <f>IF('Fiche d''informations'!K170&gt;0,'Fiche d''informations'!K170,"")</f>
        <v/>
      </c>
    </row>
    <row r="150" spans="1:39" ht="17.25" hidden="1" customHeight="1" x14ac:dyDescent="0.2">
      <c r="A150" s="123">
        <f>'Fiche d''informations'!B171</f>
        <v>0</v>
      </c>
      <c r="B150" s="124" t="str">
        <f>'Fiche d''informations'!E171 &amp;" " &amp;'Fiche d''informations'!F171 &amp; " " &amp; AH150 &amp; " " &amp; AJ150 &amp; " " &amp; AI150 &amp; " " &amp; AK150 &amp; " " &amp; AL150 &amp; " " &amp; AM150</f>
        <v xml:space="preserve"> NOM147        </v>
      </c>
      <c r="C150" s="125">
        <f>[1]SAISIE!SU153+[1]SAISIE!SU353+[1]SAISIE!SU553+[1]SAISIE!SU753+[1]SAISIE!SU953+[1]SAISIE!SU1153</f>
        <v>0</v>
      </c>
      <c r="D150" s="125">
        <f>[1]SAISIE!TC153+[1]SAISIE!TC353+[1]SAISIE!TC553+[1]SAISIE!TC753+[1]SAISIE!TC953+[1]SAISIE!TC1153</f>
        <v>0</v>
      </c>
      <c r="E150" s="125">
        <f>[1]SAISIE!TK153+[1]SAISIE!TK353+[1]SAISIE!TK553+[1]SAISIE!TK753+[1]SAISIE!TK953+[1]SAISIE!TK1153</f>
        <v>0</v>
      </c>
      <c r="F150" s="126"/>
      <c r="G150" s="127"/>
      <c r="H150" s="126"/>
      <c r="I150" s="126"/>
      <c r="J150" s="127"/>
      <c r="K150" s="128"/>
      <c r="L150" s="128"/>
      <c r="M150" s="129">
        <f>C150*$C$3-(IF(MID(A150,1,3)="sal",(-C150*'Fiche d''informations'!$F$15)+(C150*$C$3),0)+(IF(MID(A150,1,3)="inv",(-C150*$H$3)+(C150*$C$3),0)))</f>
        <v>0</v>
      </c>
      <c r="N150" s="129">
        <f t="shared" si="30"/>
        <v>0</v>
      </c>
      <c r="O150" s="129">
        <f t="shared" si="31"/>
        <v>0</v>
      </c>
      <c r="P150" s="129">
        <f t="shared" si="32"/>
        <v>0</v>
      </c>
      <c r="Q150" s="129">
        <f t="shared" si="33"/>
        <v>0</v>
      </c>
      <c r="R150" s="129">
        <f t="shared" si="37"/>
        <v>0</v>
      </c>
      <c r="S150" s="129">
        <f t="shared" si="38"/>
        <v>0</v>
      </c>
      <c r="T150" s="129">
        <f t="shared" si="34"/>
        <v>0</v>
      </c>
      <c r="U150" s="129">
        <f t="shared" si="35"/>
        <v>0</v>
      </c>
      <c r="V150" s="129">
        <f t="shared" si="36"/>
        <v>0</v>
      </c>
      <c r="W150" s="129"/>
      <c r="X150" s="130"/>
      <c r="Y150" s="131">
        <f t="shared" si="39"/>
        <v>0</v>
      </c>
      <c r="Z150" s="132"/>
      <c r="AA150" s="132"/>
      <c r="AB150" s="132"/>
      <c r="AC150" s="132"/>
      <c r="AD150" s="131">
        <f t="shared" si="27"/>
        <v>0</v>
      </c>
      <c r="AE150" s="131"/>
      <c r="AF150" s="133"/>
      <c r="AG150" s="105"/>
      <c r="AH150" s="106" t="str">
        <f t="shared" si="28"/>
        <v xml:space="preserve"> </v>
      </c>
      <c r="AI150" s="106" t="str">
        <f t="shared" si="29"/>
        <v xml:space="preserve"> </v>
      </c>
      <c r="AJ150" s="107" t="str">
        <f>IF('Fiche d''informations'!H171&gt;0,'Fiche d''informations'!H171,"")</f>
        <v/>
      </c>
      <c r="AK150" s="107" t="str">
        <f>IF('Fiche d''informations'!I171&gt;0,'Fiche d''informations'!I171,"")</f>
        <v/>
      </c>
      <c r="AL150" s="107" t="str">
        <f>IF('Fiche d''informations'!J171&gt;0,'Fiche d''informations'!J171,"")</f>
        <v/>
      </c>
      <c r="AM150" s="107" t="str">
        <f>IF('Fiche d''informations'!K171&gt;0,'Fiche d''informations'!K171,"")</f>
        <v/>
      </c>
    </row>
    <row r="151" spans="1:39" ht="17.25" hidden="1" customHeight="1" x14ac:dyDescent="0.2">
      <c r="A151" s="108">
        <f>'Fiche d''informations'!B172</f>
        <v>0</v>
      </c>
      <c r="B151" s="109" t="str">
        <f>'Fiche d''informations'!E172 &amp;" " &amp;'Fiche d''informations'!F172 &amp; " " &amp; AH151 &amp; " " &amp; AJ151 &amp; " " &amp; AI151 &amp; " " &amp; AK151 &amp; " " &amp; AL151 &amp; " " &amp; AM151</f>
        <v xml:space="preserve"> NOM148        </v>
      </c>
      <c r="C151" s="110">
        <f>[1]SAISIE!SU154+[1]SAISIE!SU354+[1]SAISIE!SU554+[1]SAISIE!SU754+[1]SAISIE!SU954+[1]SAISIE!SU1154</f>
        <v>0</v>
      </c>
      <c r="D151" s="110">
        <f>[1]SAISIE!TC154+[1]SAISIE!TC354+[1]SAISIE!TC554+[1]SAISIE!TC754+[1]SAISIE!TC954+[1]SAISIE!TC1154</f>
        <v>0</v>
      </c>
      <c r="E151" s="110">
        <f>[1]SAISIE!TK154+[1]SAISIE!TK354+[1]SAISIE!TK554+[1]SAISIE!TK754+[1]SAISIE!TK954+[1]SAISIE!TK1154</f>
        <v>0</v>
      </c>
      <c r="F151" s="111"/>
      <c r="G151" s="112"/>
      <c r="H151" s="111"/>
      <c r="I151" s="111"/>
      <c r="J151" s="112"/>
      <c r="K151" s="113"/>
      <c r="L151" s="113"/>
      <c r="M151" s="114">
        <f>C151*$C$3-(IF(MID(A151,1,3)="sal",(-C151*'Fiche d''informations'!$F$15)+(C151*$C$3),0)+(IF(MID(A151,1,3)="inv",(-C151*$H$3)+(C151*$C$3),0)))</f>
        <v>0</v>
      </c>
      <c r="N151" s="114">
        <f t="shared" si="30"/>
        <v>0</v>
      </c>
      <c r="O151" s="114">
        <f t="shared" si="31"/>
        <v>0</v>
      </c>
      <c r="P151" s="114">
        <f t="shared" si="32"/>
        <v>0</v>
      </c>
      <c r="Q151" s="114">
        <f t="shared" si="33"/>
        <v>0</v>
      </c>
      <c r="R151" s="114">
        <f t="shared" si="37"/>
        <v>0</v>
      </c>
      <c r="S151" s="114">
        <f t="shared" si="38"/>
        <v>0</v>
      </c>
      <c r="T151" s="114">
        <f t="shared" si="34"/>
        <v>0</v>
      </c>
      <c r="U151" s="114">
        <f t="shared" si="35"/>
        <v>0</v>
      </c>
      <c r="V151" s="114">
        <f t="shared" si="36"/>
        <v>0</v>
      </c>
      <c r="W151" s="114"/>
      <c r="X151" s="115"/>
      <c r="Y151" s="116">
        <f t="shared" si="39"/>
        <v>0</v>
      </c>
      <c r="Z151" s="117"/>
      <c r="AA151" s="117"/>
      <c r="AB151" s="117"/>
      <c r="AC151" s="117"/>
      <c r="AD151" s="116">
        <f t="shared" si="27"/>
        <v>0</v>
      </c>
      <c r="AE151" s="116"/>
      <c r="AF151" s="118"/>
      <c r="AG151" s="135"/>
      <c r="AH151" s="136" t="str">
        <f t="shared" si="28"/>
        <v xml:space="preserve"> </v>
      </c>
      <c r="AI151" s="136" t="str">
        <f t="shared" si="29"/>
        <v xml:space="preserve"> </v>
      </c>
      <c r="AJ151" s="137" t="str">
        <f>IF('Fiche d''informations'!H172&gt;0,'Fiche d''informations'!H172,"")</f>
        <v/>
      </c>
      <c r="AK151" s="137" t="str">
        <f>IF('Fiche d''informations'!I172&gt;0,'Fiche d''informations'!I172,"")</f>
        <v/>
      </c>
      <c r="AL151" s="137" t="str">
        <f>IF('Fiche d''informations'!J172&gt;0,'Fiche d''informations'!J172,"")</f>
        <v/>
      </c>
      <c r="AM151" s="137" t="str">
        <f>IF('Fiche d''informations'!K172&gt;0,'Fiche d''informations'!K172,"")</f>
        <v/>
      </c>
    </row>
    <row r="152" spans="1:39" ht="24.75" customHeight="1" x14ac:dyDescent="0.2">
      <c r="A152" s="282" t="s">
        <v>67</v>
      </c>
      <c r="B152" s="283"/>
      <c r="C152" s="138">
        <f>SUM(C4:C151)</f>
        <v>577</v>
      </c>
      <c r="D152" s="138">
        <f t="shared" ref="D152:X152" si="40">SUM(D4:D151)</f>
        <v>311</v>
      </c>
      <c r="E152" s="138">
        <f t="shared" si="40"/>
        <v>0</v>
      </c>
      <c r="F152" s="139">
        <f t="shared" si="40"/>
        <v>0</v>
      </c>
      <c r="G152" s="140">
        <f t="shared" si="40"/>
        <v>0</v>
      </c>
      <c r="H152" s="139">
        <f t="shared" si="40"/>
        <v>0</v>
      </c>
      <c r="I152" s="139">
        <f t="shared" si="40"/>
        <v>0</v>
      </c>
      <c r="J152" s="140">
        <f t="shared" si="40"/>
        <v>0</v>
      </c>
      <c r="K152" s="141">
        <f t="shared" si="40"/>
        <v>-23.87</v>
      </c>
      <c r="L152" s="141">
        <f t="shared" si="40"/>
        <v>-3.21</v>
      </c>
      <c r="M152" s="142">
        <f t="shared" si="40"/>
        <v>4067.3799999999992</v>
      </c>
      <c r="N152" s="143">
        <f t="shared" si="40"/>
        <v>693.53000000000009</v>
      </c>
      <c r="O152" s="143">
        <f t="shared" si="40"/>
        <v>0</v>
      </c>
      <c r="P152" s="143">
        <f t="shared" si="40"/>
        <v>0</v>
      </c>
      <c r="Q152" s="143">
        <f t="shared" si="40"/>
        <v>0</v>
      </c>
      <c r="R152" s="143">
        <f t="shared" si="40"/>
        <v>0</v>
      </c>
      <c r="S152" s="143">
        <f t="shared" si="40"/>
        <v>0</v>
      </c>
      <c r="T152" s="143">
        <f t="shared" si="40"/>
        <v>0</v>
      </c>
      <c r="U152" s="143">
        <f t="shared" si="40"/>
        <v>-426.52</v>
      </c>
      <c r="V152" s="143">
        <f>SUM(V4:V151)</f>
        <v>-89.18</v>
      </c>
      <c r="W152" s="144">
        <f t="shared" si="40"/>
        <v>0</v>
      </c>
      <c r="X152" s="145">
        <f t="shared" si="40"/>
        <v>0</v>
      </c>
      <c r="Y152" s="146">
        <f>SUM(M152:X152)</f>
        <v>4245.2099999999991</v>
      </c>
      <c r="Z152" s="146">
        <f>SUM(Z4:Z151)</f>
        <v>113.4</v>
      </c>
      <c r="AA152" s="146">
        <f t="shared" ref="AA152:AB152" si="41">SUM(AA4:AA151)</f>
        <v>0</v>
      </c>
      <c r="AB152" s="146">
        <f t="shared" si="41"/>
        <v>0</v>
      </c>
      <c r="AC152" s="146">
        <f>SUM(AC4:AC151)</f>
        <v>0</v>
      </c>
      <c r="AD152" s="146">
        <f>SUM(AD4:AD151)</f>
        <v>4131.8099999999995</v>
      </c>
      <c r="AE152" s="146"/>
      <c r="AF152" s="147"/>
      <c r="AG152" s="119"/>
      <c r="AH152" s="120" t="str">
        <f t="shared" si="28"/>
        <v xml:space="preserve"> </v>
      </c>
      <c r="AI152" s="121" t="str">
        <f t="shared" si="29"/>
        <v xml:space="preserve"> </v>
      </c>
      <c r="AJ152" s="122" t="str">
        <f>IF('Fiche d''informations'!H173&gt;0,'Fiche d''informations'!H173,"")</f>
        <v/>
      </c>
      <c r="AK152" s="122" t="str">
        <f>IF('Fiche d''informations'!I173&gt;0,'Fiche d''informations'!I173,"")</f>
        <v/>
      </c>
      <c r="AL152" s="122" t="str">
        <f>IF('Fiche d''informations'!J173&gt;0,'Fiche d''informations'!J173,"")</f>
        <v/>
      </c>
      <c r="AM152" s="122" t="str">
        <f>IF('Fiche d''informations'!K173&gt;0,'Fiche d''informations'!K173,"")</f>
        <v/>
      </c>
    </row>
    <row r="153" spans="1:39" ht="17.25" hidden="1" customHeight="1" x14ac:dyDescent="0.25">
      <c r="A153" s="148"/>
      <c r="B153" s="149"/>
      <c r="C153" s="150"/>
      <c r="D153" s="150"/>
      <c r="E153" s="150"/>
      <c r="F153" s="151"/>
      <c r="G153" s="152"/>
      <c r="H153" s="151"/>
      <c r="I153" s="151"/>
      <c r="J153" s="152"/>
      <c r="K153" s="153"/>
      <c r="L153" s="153"/>
      <c r="M153" s="154"/>
      <c r="N153" s="155"/>
      <c r="O153" s="155"/>
      <c r="P153" s="155"/>
      <c r="Q153" s="155"/>
      <c r="R153" s="155"/>
      <c r="S153" s="155"/>
      <c r="T153" s="156"/>
      <c r="U153" s="156"/>
      <c r="V153" s="156"/>
      <c r="W153" s="157"/>
      <c r="X153" s="157"/>
      <c r="Y153" s="158"/>
      <c r="Z153" s="159"/>
      <c r="AA153" s="159"/>
      <c r="AB153" s="159"/>
      <c r="AC153" s="160"/>
      <c r="AD153" s="161"/>
      <c r="AE153" s="161"/>
      <c r="AF153" s="160"/>
      <c r="AG153" s="162"/>
      <c r="AH153" s="163"/>
      <c r="AI153" s="163"/>
      <c r="AJ153" s="164">
        <f>'Fiche d''informations'!H174</f>
        <v>0</v>
      </c>
      <c r="AK153" s="164">
        <f>'Fiche d''informations'!I174</f>
        <v>0</v>
      </c>
      <c r="AL153" s="164">
        <f>'Fiche d''informations'!J174</f>
        <v>0</v>
      </c>
      <c r="AM153" s="164">
        <f>'Fiche d''informations'!K174</f>
        <v>0</v>
      </c>
    </row>
    <row r="154" spans="1:39" ht="17.25" customHeight="1" x14ac:dyDescent="0.25">
      <c r="A154" s="165"/>
      <c r="B154" s="166"/>
      <c r="C154" s="167"/>
      <c r="D154" s="167"/>
      <c r="E154" s="167"/>
      <c r="F154" s="167"/>
      <c r="G154" s="167"/>
      <c r="H154" s="167"/>
      <c r="I154" s="167"/>
      <c r="J154" s="167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9"/>
      <c r="Z154" s="170"/>
      <c r="AA154" s="170"/>
      <c r="AB154" s="170"/>
      <c r="AC154" s="171"/>
      <c r="AD154" s="172"/>
      <c r="AE154" s="172"/>
      <c r="AF154" s="173"/>
      <c r="AG154" s="173"/>
      <c r="AH154" s="174"/>
      <c r="AI154" s="174"/>
      <c r="AJ154" s="175"/>
      <c r="AK154" s="175"/>
      <c r="AL154" s="175"/>
      <c r="AM154" s="175"/>
    </row>
    <row r="155" spans="1:39" ht="24" thickBot="1" x14ac:dyDescent="0.35">
      <c r="S155" s="178"/>
      <c r="T155" s="178"/>
      <c r="U155" s="178"/>
      <c r="V155" s="178"/>
      <c r="W155" s="178"/>
      <c r="X155" s="178"/>
      <c r="Y155" s="179"/>
      <c r="Z155" s="179"/>
      <c r="AA155" s="179"/>
      <c r="AB155" s="179"/>
      <c r="AC155" s="179"/>
    </row>
    <row r="156" spans="1:39" x14ac:dyDescent="0.3">
      <c r="S156" s="178"/>
      <c r="T156" s="178"/>
      <c r="U156" s="178"/>
      <c r="V156" s="178"/>
      <c r="W156" s="178"/>
      <c r="X156" s="178"/>
      <c r="Y156" s="284" t="s">
        <v>68</v>
      </c>
      <c r="Z156" s="285"/>
      <c r="AA156" s="285"/>
      <c r="AB156" s="285"/>
      <c r="AC156" s="286"/>
      <c r="AI156" s="62"/>
      <c r="AJ156" s="62"/>
    </row>
    <row r="157" spans="1:39" x14ac:dyDescent="0.3">
      <c r="S157" s="178"/>
      <c r="T157" s="178"/>
      <c r="U157" s="178"/>
      <c r="V157" s="178"/>
      <c r="W157" s="178"/>
      <c r="X157" s="178"/>
      <c r="Y157" s="181" t="s">
        <v>69</v>
      </c>
      <c r="Z157" s="287" t="s">
        <v>70</v>
      </c>
      <c r="AA157" s="288"/>
      <c r="AB157" s="289" t="s">
        <v>71</v>
      </c>
      <c r="AC157" s="290"/>
      <c r="AI157" s="65"/>
      <c r="AJ157" s="65"/>
    </row>
    <row r="158" spans="1:39" x14ac:dyDescent="0.3">
      <c r="S158" s="178"/>
      <c r="T158" s="178"/>
      <c r="U158" s="178"/>
      <c r="V158" s="178"/>
      <c r="W158" s="178"/>
      <c r="X158" s="178"/>
      <c r="Y158" s="182">
        <f>SUMPRODUCT(($Z$4:$Z$151&gt;0)*1)</f>
        <v>1</v>
      </c>
      <c r="Z158" s="291" t="s">
        <v>60</v>
      </c>
      <c r="AA158" s="291"/>
      <c r="AB158" s="292">
        <f>Z152</f>
        <v>113.4</v>
      </c>
      <c r="AC158" s="293"/>
      <c r="AI158" s="183"/>
      <c r="AJ158" s="183"/>
    </row>
    <row r="159" spans="1:39" x14ac:dyDescent="0.3">
      <c r="S159" s="178"/>
      <c r="T159" s="178"/>
      <c r="U159" s="178"/>
      <c r="V159" s="178"/>
      <c r="W159" s="178"/>
      <c r="X159" s="178"/>
      <c r="Y159" s="182">
        <f>SUMPRODUCT(($AA$4:$AA$151&gt;0)*1)</f>
        <v>0</v>
      </c>
      <c r="Z159" s="291" t="s">
        <v>61</v>
      </c>
      <c r="AA159" s="291"/>
      <c r="AB159" s="292">
        <f>AA152</f>
        <v>0</v>
      </c>
      <c r="AC159" s="293"/>
      <c r="AI159" s="183"/>
      <c r="AJ159" s="183"/>
    </row>
    <row r="160" spans="1:39" x14ac:dyDescent="0.3">
      <c r="S160" s="178"/>
      <c r="T160" s="178"/>
      <c r="U160" s="178"/>
      <c r="V160" s="178"/>
      <c r="W160" s="178"/>
      <c r="X160" s="178"/>
      <c r="Y160" s="182">
        <f>SUMPRODUCT(($AB$4:$AB$151&gt;0)*1)</f>
        <v>0</v>
      </c>
      <c r="Z160" s="291" t="s">
        <v>72</v>
      </c>
      <c r="AA160" s="291"/>
      <c r="AB160" s="292">
        <f>AB152</f>
        <v>0</v>
      </c>
      <c r="AC160" s="293"/>
      <c r="AI160" s="183"/>
      <c r="AJ160" s="183"/>
    </row>
    <row r="161" spans="2:36" ht="21" thickBot="1" x14ac:dyDescent="0.35">
      <c r="S161" s="178"/>
      <c r="T161" s="178"/>
      <c r="U161" s="178"/>
      <c r="V161" s="178"/>
      <c r="W161" s="178"/>
      <c r="X161" s="178"/>
      <c r="Y161" s="184">
        <f>SUMPRODUCT(($AC$4:$AC$151&gt;0)*1)</f>
        <v>0</v>
      </c>
      <c r="Z161" s="295" t="s">
        <v>63</v>
      </c>
      <c r="AA161" s="296"/>
      <c r="AB161" s="297">
        <f>AC152</f>
        <v>0</v>
      </c>
      <c r="AC161" s="298"/>
      <c r="AI161" s="183"/>
      <c r="AJ161" s="183"/>
    </row>
    <row r="162" spans="2:36" x14ac:dyDescent="0.3">
      <c r="S162" s="178"/>
      <c r="T162" s="178"/>
      <c r="U162" s="178"/>
      <c r="V162" s="178"/>
      <c r="W162" s="178"/>
      <c r="X162" s="178"/>
      <c r="AC162" s="185"/>
      <c r="AD162" s="294"/>
      <c r="AE162" s="294"/>
      <c r="AF162" s="294"/>
      <c r="AG162" s="186"/>
      <c r="AH162" s="187"/>
      <c r="AI162" s="188"/>
      <c r="AJ162" s="188"/>
    </row>
    <row r="163" spans="2:36" x14ac:dyDescent="0.3">
      <c r="S163" s="178"/>
      <c r="T163" s="178"/>
      <c r="U163" s="178"/>
      <c r="V163" s="178"/>
      <c r="W163" s="178"/>
      <c r="X163" s="178"/>
      <c r="AC163" s="185"/>
      <c r="AD163" s="294"/>
      <c r="AE163" s="294"/>
      <c r="AF163" s="294"/>
      <c r="AG163" s="186"/>
      <c r="AH163" s="187"/>
      <c r="AI163" s="188"/>
      <c r="AJ163" s="188"/>
    </row>
    <row r="164" spans="2:36" x14ac:dyDescent="0.3">
      <c r="S164" s="178"/>
      <c r="T164" s="178"/>
      <c r="U164" s="178"/>
      <c r="V164" s="178"/>
      <c r="W164" s="178"/>
      <c r="X164" s="178"/>
      <c r="Y164" s="176"/>
    </row>
    <row r="165" spans="2:36" x14ac:dyDescent="0.3">
      <c r="S165" s="178"/>
      <c r="T165" s="178"/>
      <c r="U165" s="178"/>
      <c r="V165" s="178"/>
      <c r="W165" s="178"/>
      <c r="X165" s="178"/>
      <c r="Y165" s="176"/>
    </row>
    <row r="166" spans="2:36" x14ac:dyDescent="0.3">
      <c r="B166" s="189"/>
      <c r="S166" s="178"/>
      <c r="T166" s="178"/>
      <c r="U166" s="178"/>
      <c r="V166" s="178"/>
      <c r="W166" s="178"/>
      <c r="X166" s="178"/>
      <c r="Y166" s="176"/>
    </row>
    <row r="167" spans="2:36" x14ac:dyDescent="0.3">
      <c r="B167" s="190"/>
      <c r="S167" s="178"/>
      <c r="T167" s="178"/>
      <c r="U167" s="178"/>
      <c r="V167" s="178"/>
      <c r="W167" s="178"/>
      <c r="X167" s="178"/>
      <c r="Y167" s="176"/>
    </row>
    <row r="168" spans="2:36" x14ac:dyDescent="0.3">
      <c r="B168" s="190"/>
      <c r="S168" s="178"/>
      <c r="T168" s="178"/>
      <c r="U168" s="178"/>
      <c r="V168" s="178"/>
      <c r="W168" s="178"/>
      <c r="X168" s="178"/>
      <c r="Y168" s="176"/>
    </row>
    <row r="169" spans="2:36" x14ac:dyDescent="0.3">
      <c r="B169" s="190"/>
      <c r="S169" s="178"/>
      <c r="T169" s="178"/>
      <c r="U169" s="178"/>
      <c r="V169" s="178"/>
      <c r="W169" s="178"/>
      <c r="X169" s="178"/>
      <c r="Y169" s="176"/>
    </row>
    <row r="170" spans="2:36" x14ac:dyDescent="0.3">
      <c r="B170" s="190"/>
      <c r="S170" s="178"/>
      <c r="T170" s="178"/>
      <c r="U170" s="178"/>
      <c r="V170" s="178"/>
      <c r="W170" s="178"/>
      <c r="X170" s="178"/>
      <c r="Y170" s="176"/>
    </row>
    <row r="171" spans="2:36" x14ac:dyDescent="0.3">
      <c r="B171" s="190"/>
      <c r="S171" s="178"/>
      <c r="T171" s="178"/>
      <c r="U171" s="178"/>
      <c r="V171" s="178"/>
      <c r="W171" s="178"/>
      <c r="X171" s="178"/>
      <c r="Y171" s="176"/>
    </row>
  </sheetData>
  <sheetProtection password="84C0" sheet="1" objects="1" scenarios="1" formatCells="0"/>
  <autoFilter ref="Y3:Y153">
    <filterColumn colId="0">
      <customFilters>
        <customFilter operator="greaterThan" val="0"/>
      </customFilters>
    </filterColumn>
  </autoFilter>
  <mergeCells count="21">
    <mergeCell ref="A3:B3"/>
    <mergeCell ref="M3:X3"/>
    <mergeCell ref="H1:L1"/>
    <mergeCell ref="M1:X1"/>
    <mergeCell ref="AD1:AF1"/>
    <mergeCell ref="A2:B2"/>
    <mergeCell ref="Z2:AB2"/>
    <mergeCell ref="A152:B152"/>
    <mergeCell ref="Y156:AC156"/>
    <mergeCell ref="Z157:AA157"/>
    <mergeCell ref="AB157:AC157"/>
    <mergeCell ref="Z158:AA158"/>
    <mergeCell ref="AB158:AC158"/>
    <mergeCell ref="AD162:AF162"/>
    <mergeCell ref="AD163:AF163"/>
    <mergeCell ref="Z159:AA159"/>
    <mergeCell ref="AB159:AC159"/>
    <mergeCell ref="Z160:AA160"/>
    <mergeCell ref="AB160:AC160"/>
    <mergeCell ref="Z161:AA161"/>
    <mergeCell ref="AB161:AC161"/>
  </mergeCells>
  <conditionalFormatting sqref="Y4:Y154">
    <cfRule type="cellIs" dxfId="20" priority="19" operator="greaterThan">
      <formula>0</formula>
    </cfRule>
  </conditionalFormatting>
  <conditionalFormatting sqref="C4:X154 AJ3:AM152">
    <cfRule type="cellIs" dxfId="19" priority="17" operator="lessThan">
      <formula>0</formula>
    </cfRule>
    <cfRule type="cellIs" dxfId="18" priority="18" operator="greaterThan">
      <formula>0</formula>
    </cfRule>
  </conditionalFormatting>
  <conditionalFormatting sqref="A4:Y151">
    <cfRule type="expression" dxfId="17" priority="15">
      <formula>(MID($A4,1,3)="inv")</formula>
    </cfRule>
    <cfRule type="expression" dxfId="16" priority="16">
      <formula>(MID($A4,1,3)="sal")</formula>
    </cfRule>
  </conditionalFormatting>
  <conditionalFormatting sqref="AD4:AE4 AD6:AE151">
    <cfRule type="cellIs" dxfId="15" priority="14" operator="greaterThan">
      <formula>0</formula>
    </cfRule>
  </conditionalFormatting>
  <conditionalFormatting sqref="AJ3:AM152">
    <cfRule type="expression" dxfId="14" priority="13">
      <formula>(MID($A3,1,3)="sal")</formula>
    </cfRule>
  </conditionalFormatting>
  <conditionalFormatting sqref="AJ4:AM152">
    <cfRule type="expression" dxfId="13" priority="11">
      <formula>(MID($A4,1,3)="inv")</formula>
    </cfRule>
    <cfRule type="expression" dxfId="12" priority="12">
      <formula>(MID($A4,1,3)="sal")</formula>
    </cfRule>
  </conditionalFormatting>
  <conditionalFormatting sqref="A4:Y151">
    <cfRule type="expression" dxfId="11" priority="9">
      <formula>(MID($A4,1,3)="inv")</formula>
    </cfRule>
    <cfRule type="expression" dxfId="10" priority="10">
      <formula>(MID($A4,1,3)="sal")</formula>
    </cfRule>
  </conditionalFormatting>
  <conditionalFormatting sqref="AJ3:AM152">
    <cfRule type="expression" dxfId="9" priority="8">
      <formula>(MID($A3,1,3)="sal")</formula>
    </cfRule>
  </conditionalFormatting>
  <conditionalFormatting sqref="AJ4:AM152">
    <cfRule type="expression" dxfId="8" priority="6">
      <formula>(MID($A4,1,3)="inv")</formula>
    </cfRule>
    <cfRule type="expression" dxfId="7" priority="7">
      <formula>(MID($A4,1,3)="sal")</formula>
    </cfRule>
  </conditionalFormatting>
  <conditionalFormatting sqref="AD4:AE152">
    <cfRule type="cellIs" dxfId="6" priority="5" operator="greaterThan">
      <formula>0</formula>
    </cfRule>
  </conditionalFormatting>
  <conditionalFormatting sqref="AD4:AE151">
    <cfRule type="expression" dxfId="5" priority="3">
      <formula>(MID($A4,1,3)="inv")</formula>
    </cfRule>
    <cfRule type="expression" dxfId="4" priority="4">
      <formula>(MID($A4,1,3)="sal")</formula>
    </cfRule>
  </conditionalFormatting>
  <conditionalFormatting sqref="AD4:AE151">
    <cfRule type="expression" dxfId="3" priority="1">
      <formula>(MID($A4,1,3)="inv")</formula>
    </cfRule>
    <cfRule type="expression" dxfId="2" priority="2">
      <formula>(MID($A4,1,3)="sal")</formula>
    </cfRule>
  </conditionalFormatting>
  <dataValidations count="4">
    <dataValidation type="list" errorStyle="warning" allowBlank="1" showInputMessage="1" showErrorMessage="1" errorTitle="Encaissement incorrect" error="Veuillez entrer à nouveau le type d'encaissement." sqref="Z153:AB154">
      <formula1>$B$163:$B$168</formula1>
    </dataValidation>
    <dataValidation type="decimal" allowBlank="1" showErrorMessage="1" errorTitle="Prix unitaire" error="Vous devez entrer un numéro dans cette cellule." promptTitle="Prix unitaire" sqref="M64">
      <formula1>0</formula1>
      <formula2>1000000000</formula2>
    </dataValidation>
    <dataValidation type="decimal" errorStyle="warning" allowBlank="1" showInputMessage="1" showErrorMessage="1" errorTitle="Encaissement incorrect" error="Veuillez entrer à nouveau le type d'encaissement." sqref="Z4:AC151">
      <formula1>-50000</formula1>
      <formula2>50000</formula2>
    </dataValidation>
    <dataValidation errorStyle="warning" allowBlank="1" showInputMessage="1" showErrorMessage="1" errorTitle="Encaissement incorrect" error="Veuillez entrer à nouveau le type d'encaissement." sqref="Z152:AC152"/>
  </dataValidations>
  <printOptions horizontalCentered="1"/>
  <pageMargins left="0.27559055118110237" right="0.31496062992125984" top="0.39370078740157483" bottom="0.39370078740157483" header="0.35433070866141736" footer="0.31496062992125984"/>
  <pageSetup paperSize="9" scale="80" orientation="landscape" horizontalDpi="300" verticalDpi="300" r:id="rId1"/>
  <headerFooter alignWithMargins="0">
    <oddFooter>Page &amp;P de &amp;N</oddFooter>
  </headerFooter>
  <rowBreaks count="1" manualBreakCount="1">
    <brk id="153" max="3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"/>
  <sheetViews>
    <sheetView workbookViewId="0">
      <selection activeCell="G26" sqref="G26"/>
    </sheetView>
  </sheetViews>
  <sheetFormatPr baseColWidth="10" defaultRowHeight="15.75" x14ac:dyDescent="0.25"/>
  <sheetData>
    <row r="5" spans="3:3" x14ac:dyDescent="0.25">
      <c r="C5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6" sqref="F36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V50"/>
  <sheetViews>
    <sheetView showGridLines="0" view="pageBreakPreview" zoomScale="70" zoomScaleSheetLayoutView="70" workbookViewId="0">
      <selection activeCell="B44" sqref="B44"/>
    </sheetView>
  </sheetViews>
  <sheetFormatPr baseColWidth="10" defaultColWidth="8" defaultRowHeight="15" x14ac:dyDescent="0.25"/>
  <cols>
    <col min="1" max="1" width="9.125" style="191" customWidth="1"/>
    <col min="2" max="2" width="8" style="191" customWidth="1"/>
    <col min="3" max="3" width="13.5" style="191" customWidth="1"/>
    <col min="4" max="6" width="4.625" style="191" customWidth="1"/>
    <col min="7" max="7" width="4.625" style="218" customWidth="1"/>
    <col min="8" max="10" width="4.625" style="191" customWidth="1"/>
    <col min="11" max="11" width="8.75" style="191" customWidth="1"/>
    <col min="12" max="12" width="21.625" style="191" customWidth="1"/>
    <col min="13" max="13" width="23.375" style="191" customWidth="1"/>
    <col min="14" max="14" width="5" style="191" customWidth="1"/>
    <col min="15" max="16384" width="8" style="191"/>
  </cols>
  <sheetData>
    <row r="1" spans="1:18" x14ac:dyDescent="0.25">
      <c r="B1" s="192"/>
      <c r="C1" s="192"/>
      <c r="D1" s="192"/>
      <c r="E1" s="192"/>
      <c r="F1" s="192"/>
      <c r="G1" s="193"/>
      <c r="H1" s="192"/>
      <c r="I1" s="192"/>
      <c r="J1" s="192"/>
      <c r="K1" s="192"/>
      <c r="L1" s="192"/>
    </row>
    <row r="2" spans="1:18" x14ac:dyDescent="0.25">
      <c r="A2" s="194"/>
      <c r="B2" s="195"/>
      <c r="C2" s="195"/>
      <c r="D2" s="195"/>
      <c r="E2" s="195"/>
      <c r="F2" s="195"/>
      <c r="G2" s="196"/>
      <c r="H2" s="195"/>
      <c r="I2" s="195"/>
      <c r="J2" s="195"/>
      <c r="K2" s="195"/>
      <c r="L2" s="195"/>
    </row>
    <row r="3" spans="1:18" ht="12.75" customHeight="1" x14ac:dyDescent="0.25">
      <c r="A3" s="194"/>
      <c r="B3" s="195"/>
      <c r="C3" s="300" t="str">
        <f>CONCATENATE('Fiche d''informations'!B6," 
",'Fiche d''informations'!B7," 
",'Fiche d''informations'!B8," 
",'Fiche d''informations'!B9," 
",'Fiche d''informations'!B10)</f>
        <v>huhu 
xxx 
Tél : 000000000 
Fax : 0000000 
hihi@houhou.fr</v>
      </c>
      <c r="D3" s="300"/>
      <c r="E3" s="300"/>
      <c r="F3" s="300"/>
      <c r="G3" s="300"/>
      <c r="H3" s="300"/>
      <c r="I3" s="300"/>
      <c r="J3" s="300"/>
      <c r="K3" s="300"/>
      <c r="L3" s="300"/>
      <c r="M3" s="300"/>
    </row>
    <row r="4" spans="1:18" ht="15" customHeight="1" x14ac:dyDescent="0.25">
      <c r="A4" s="194"/>
      <c r="B4" s="195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8" ht="15" customHeight="1" x14ac:dyDescent="0.25">
      <c r="A5" s="194"/>
      <c r="B5" s="195"/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0"/>
    </row>
    <row r="6" spans="1:18" ht="85.5" customHeight="1" x14ac:dyDescent="0.25">
      <c r="B6" s="195"/>
      <c r="C6" s="300"/>
      <c r="D6" s="300"/>
      <c r="E6" s="300"/>
      <c r="F6" s="300"/>
      <c r="G6" s="300"/>
      <c r="H6" s="300"/>
      <c r="I6" s="300"/>
      <c r="J6" s="300"/>
      <c r="K6" s="300"/>
      <c r="L6" s="300"/>
      <c r="M6" s="300"/>
    </row>
    <row r="7" spans="1:18" ht="75" customHeight="1" x14ac:dyDescent="0.25">
      <c r="B7" s="195"/>
      <c r="C7" s="301" t="s">
        <v>73</v>
      </c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197"/>
    </row>
    <row r="8" spans="1:18" ht="4.5" customHeight="1" x14ac:dyDescent="0.25">
      <c r="B8" s="195"/>
      <c r="C8" s="302"/>
      <c r="D8" s="302"/>
      <c r="E8" s="302"/>
      <c r="F8" s="302"/>
      <c r="G8" s="302"/>
      <c r="H8" s="302"/>
      <c r="I8" s="302"/>
      <c r="J8" s="302"/>
      <c r="K8" s="302"/>
      <c r="L8" s="302"/>
      <c r="M8" s="302"/>
      <c r="N8" s="197"/>
    </row>
    <row r="9" spans="1:18" ht="15" customHeight="1" x14ac:dyDescent="0.25">
      <c r="B9" s="195"/>
      <c r="C9" s="303"/>
      <c r="D9" s="303"/>
      <c r="E9" s="303"/>
      <c r="F9" s="303"/>
      <c r="G9" s="303"/>
      <c r="H9" s="303"/>
      <c r="I9" s="303"/>
      <c r="J9" s="303"/>
      <c r="K9" s="303"/>
      <c r="L9" s="303"/>
      <c r="M9" s="303"/>
      <c r="N9" s="197"/>
    </row>
    <row r="10" spans="1:18" ht="13.5" customHeight="1" x14ac:dyDescent="0.25">
      <c r="B10" s="195"/>
      <c r="C10" s="198"/>
      <c r="D10" s="198"/>
      <c r="E10" s="198"/>
      <c r="F10" s="198"/>
      <c r="G10" s="199"/>
      <c r="H10" s="198"/>
      <c r="I10" s="198"/>
      <c r="J10" s="198"/>
      <c r="K10" s="198"/>
      <c r="L10" s="198"/>
      <c r="M10" s="200"/>
    </row>
    <row r="11" spans="1:18" ht="13.5" customHeight="1" x14ac:dyDescent="0.25">
      <c r="B11" s="195"/>
      <c r="C11" s="201"/>
      <c r="D11" s="198"/>
      <c r="E11" s="198"/>
      <c r="F11" s="198"/>
      <c r="G11" s="199"/>
      <c r="H11" s="198"/>
      <c r="I11" s="198"/>
      <c r="J11" s="198"/>
      <c r="K11" s="198"/>
      <c r="L11" s="201"/>
      <c r="M11" s="200"/>
    </row>
    <row r="12" spans="1:18" ht="6" customHeight="1" x14ac:dyDescent="0.25">
      <c r="B12" s="195"/>
      <c r="C12" s="198"/>
      <c r="D12" s="198"/>
      <c r="E12" s="198"/>
      <c r="F12" s="198"/>
      <c r="G12" s="199"/>
      <c r="H12" s="198"/>
      <c r="I12" s="198"/>
      <c r="J12" s="198"/>
      <c r="K12" s="198"/>
      <c r="L12" s="198"/>
      <c r="M12" s="200"/>
    </row>
    <row r="13" spans="1:18" ht="77.25" customHeight="1" x14ac:dyDescent="0.25">
      <c r="B13" s="195"/>
      <c r="C13" s="202" t="s">
        <v>2</v>
      </c>
      <c r="D13" s="304"/>
      <c r="E13" s="304"/>
      <c r="F13" s="304"/>
      <c r="G13" s="304"/>
      <c r="H13" s="304"/>
      <c r="I13" s="304"/>
      <c r="J13" s="304"/>
      <c r="K13" s="304"/>
      <c r="L13" s="305">
        <f>'1 - Facturation'!A3</f>
        <v>41579</v>
      </c>
      <c r="M13" s="306"/>
      <c r="N13" s="203"/>
    </row>
    <row r="14" spans="1:18" ht="30" customHeight="1" x14ac:dyDescent="0.35">
      <c r="B14" s="195"/>
      <c r="C14" s="204" t="s">
        <v>28</v>
      </c>
      <c r="D14" s="309"/>
      <c r="E14" s="309"/>
      <c r="F14" s="309"/>
      <c r="G14" s="309"/>
      <c r="H14" s="309"/>
      <c r="I14" s="205"/>
      <c r="J14" s="205"/>
      <c r="K14" s="205"/>
      <c r="L14" s="307"/>
      <c r="M14" s="308"/>
      <c r="N14" s="203"/>
      <c r="R14" s="206"/>
    </row>
    <row r="15" spans="1:18" ht="20.100000000000001" customHeight="1" x14ac:dyDescent="0.25">
      <c r="B15" s="195"/>
      <c r="C15" s="207"/>
      <c r="D15" s="299"/>
      <c r="E15" s="299"/>
      <c r="F15" s="299"/>
      <c r="G15" s="299"/>
      <c r="H15" s="299"/>
      <c r="I15" s="198"/>
      <c r="J15" s="198"/>
      <c r="K15" s="198"/>
      <c r="L15" s="207"/>
      <c r="M15" s="200"/>
    </row>
    <row r="16" spans="1:18" ht="20.100000000000001" customHeight="1" x14ac:dyDescent="0.25">
      <c r="B16" s="195"/>
      <c r="C16" s="208"/>
      <c r="D16" s="209"/>
      <c r="E16" s="208"/>
      <c r="F16" s="209"/>
      <c r="G16" s="207"/>
      <c r="H16" s="210"/>
      <c r="I16" s="198"/>
      <c r="J16" s="198"/>
      <c r="K16" s="198"/>
      <c r="L16" s="207"/>
      <c r="M16" s="200"/>
    </row>
    <row r="17" spans="2:22" ht="20.100000000000001" customHeight="1" x14ac:dyDescent="0.25">
      <c r="B17" s="195"/>
      <c r="C17" s="207"/>
      <c r="D17" s="299"/>
      <c r="E17" s="299"/>
      <c r="F17" s="299"/>
      <c r="G17" s="299"/>
      <c r="H17" s="299"/>
      <c r="I17" s="198"/>
      <c r="J17" s="198"/>
      <c r="K17" s="198"/>
      <c r="L17" s="198"/>
      <c r="M17" s="200"/>
    </row>
    <row r="18" spans="2:22" ht="20.100000000000001" customHeight="1" x14ac:dyDescent="0.25">
      <c r="B18" s="195"/>
      <c r="C18" s="198"/>
      <c r="D18" s="198"/>
      <c r="E18" s="198"/>
      <c r="F18" s="198"/>
      <c r="G18" s="199"/>
      <c r="H18" s="198"/>
      <c r="I18" s="198"/>
      <c r="J18" s="198"/>
      <c r="K18" s="198"/>
      <c r="L18" s="198"/>
      <c r="M18" s="200"/>
    </row>
    <row r="19" spans="2:22" ht="50.25" customHeight="1" x14ac:dyDescent="0.25">
      <c r="B19" s="195"/>
      <c r="C19" s="211" t="s">
        <v>75</v>
      </c>
      <c r="D19" s="311" t="s">
        <v>76</v>
      </c>
      <c r="E19" s="311"/>
      <c r="F19" s="311"/>
      <c r="G19" s="311"/>
      <c r="H19" s="311"/>
      <c r="I19" s="311"/>
      <c r="J19" s="311"/>
      <c r="K19" s="311"/>
      <c r="L19" s="212" t="s">
        <v>77</v>
      </c>
      <c r="M19" s="212" t="s">
        <v>78</v>
      </c>
      <c r="V19" s="213"/>
    </row>
    <row r="20" spans="2:22" ht="23.25" x14ac:dyDescent="0.35">
      <c r="B20" s="195"/>
      <c r="C20" s="214">
        <v>8</v>
      </c>
      <c r="D20" s="310" t="str">
        <f>'1 - Facturation'!C2</f>
        <v>Déjeuner</v>
      </c>
      <c r="E20" s="310"/>
      <c r="F20" s="310"/>
      <c r="G20" s="310"/>
      <c r="H20" s="310"/>
      <c r="I20" s="310"/>
      <c r="J20" s="310"/>
      <c r="K20" s="310"/>
      <c r="L20" s="215">
        <f>IF(MID(D14,1,3)="sal",'Fiche d''informations'!$F$15,IF(MID(D14,1,3)="inv",'1 - Facturation'!H3,'1 - Facturation'!C3))</f>
        <v>7.18</v>
      </c>
      <c r="M20" s="215">
        <f t="shared" ref="M20:M28" si="0">IF(L20&lt;&gt;"",ROUND(L20*C20,2),"")</f>
        <v>57.44</v>
      </c>
    </row>
    <row r="21" spans="2:22" ht="23.25" x14ac:dyDescent="0.35">
      <c r="B21" s="195"/>
      <c r="C21" s="214">
        <v>8</v>
      </c>
      <c r="D21" s="312" t="str">
        <f>'1 - Facturation'!D2</f>
        <v>Dîner léger</v>
      </c>
      <c r="E21" s="310"/>
      <c r="F21" s="310"/>
      <c r="G21" s="310"/>
      <c r="H21" s="310"/>
      <c r="I21" s="310"/>
      <c r="J21" s="310"/>
      <c r="K21" s="310"/>
      <c r="L21" s="215">
        <f>'1 - Facturation'!D3</f>
        <v>2.23</v>
      </c>
      <c r="M21" s="215">
        <f t="shared" si="0"/>
        <v>17.84</v>
      </c>
    </row>
    <row r="22" spans="2:22" ht="23.25" x14ac:dyDescent="0.35">
      <c r="B22" s="195"/>
      <c r="C22" s="214">
        <v>0</v>
      </c>
      <c r="D22" s="310" t="str">
        <f>'1 - Facturation'!E2</f>
        <v>Dîner</v>
      </c>
      <c r="E22" s="310"/>
      <c r="F22" s="310"/>
      <c r="G22" s="310"/>
      <c r="H22" s="310"/>
      <c r="I22" s="310"/>
      <c r="J22" s="310"/>
      <c r="K22" s="310"/>
      <c r="L22" s="215">
        <f>'1 - Facturation'!E3</f>
        <v>6</v>
      </c>
      <c r="M22" s="215">
        <f t="shared" si="0"/>
        <v>0</v>
      </c>
    </row>
    <row r="23" spans="2:22" ht="23.25" x14ac:dyDescent="0.35">
      <c r="B23" s="195"/>
      <c r="C23" s="214"/>
      <c r="D23" s="310" t="str">
        <f>'1 - Facturation'!F2</f>
        <v>Café</v>
      </c>
      <c r="E23" s="310"/>
      <c r="F23" s="310"/>
      <c r="G23" s="310"/>
      <c r="H23" s="310"/>
      <c r="I23" s="310"/>
      <c r="J23" s="310"/>
      <c r="K23" s="310"/>
      <c r="L23" s="215">
        <f>'1 - Facturation'!F3</f>
        <v>0</v>
      </c>
      <c r="M23" s="215">
        <f t="shared" si="0"/>
        <v>0</v>
      </c>
    </row>
    <row r="24" spans="2:22" ht="23.25" x14ac:dyDescent="0.35">
      <c r="B24" s="195"/>
      <c r="C24" s="214"/>
      <c r="D24" s="310" t="str">
        <f>'1 - Facturation'!G2</f>
        <v>Vin</v>
      </c>
      <c r="E24" s="310"/>
      <c r="F24" s="310"/>
      <c r="G24" s="310"/>
      <c r="H24" s="310"/>
      <c r="I24" s="310"/>
      <c r="J24" s="310"/>
      <c r="K24" s="310"/>
      <c r="L24" s="215">
        <f>'1 - Facturation'!G3</f>
        <v>0.77</v>
      </c>
      <c r="M24" s="215">
        <f t="shared" si="0"/>
        <v>0</v>
      </c>
    </row>
    <row r="25" spans="2:22" ht="23.25" x14ac:dyDescent="0.35">
      <c r="B25" s="195"/>
      <c r="C25" s="214"/>
      <c r="D25" s="310" t="str">
        <f>'1 - Facturation'!H2</f>
        <v>Invité</v>
      </c>
      <c r="E25" s="310"/>
      <c r="F25" s="310"/>
      <c r="G25" s="310"/>
      <c r="H25" s="310"/>
      <c r="I25" s="310"/>
      <c r="J25" s="310"/>
      <c r="K25" s="310"/>
      <c r="L25" s="216">
        <f>'1 - Facturation'!H3</f>
        <v>9.48</v>
      </c>
      <c r="M25" s="215">
        <f t="shared" si="0"/>
        <v>0</v>
      </c>
    </row>
    <row r="26" spans="2:22" ht="23.85" customHeight="1" x14ac:dyDescent="0.35">
      <c r="B26" s="195"/>
      <c r="C26" s="214"/>
      <c r="D26" s="310" t="str">
        <f>'1 - Facturation'!I2</f>
        <v>Produit divers1</v>
      </c>
      <c r="E26" s="310"/>
      <c r="F26" s="310"/>
      <c r="G26" s="310"/>
      <c r="H26" s="310"/>
      <c r="I26" s="310"/>
      <c r="J26" s="310"/>
      <c r="K26" s="310"/>
      <c r="L26" s="216">
        <f>'1 - Facturation'!I3</f>
        <v>0</v>
      </c>
      <c r="M26" s="215">
        <f t="shared" si="0"/>
        <v>0</v>
      </c>
    </row>
    <row r="27" spans="2:22" ht="23.85" customHeight="1" x14ac:dyDescent="0.35">
      <c r="B27" s="195"/>
      <c r="C27" s="214"/>
      <c r="D27" s="310" t="str">
        <f>'1 - Facturation'!J2</f>
        <v>Produit divers2</v>
      </c>
      <c r="E27" s="310"/>
      <c r="F27" s="310"/>
      <c r="G27" s="310"/>
      <c r="H27" s="310"/>
      <c r="I27" s="310"/>
      <c r="J27" s="310"/>
      <c r="K27" s="310"/>
      <c r="L27" s="215">
        <f>'1 - Facturation'!J3</f>
        <v>0</v>
      </c>
      <c r="M27" s="215">
        <f t="shared" si="0"/>
        <v>0</v>
      </c>
    </row>
    <row r="28" spans="2:22" ht="23.85" customHeight="1" x14ac:dyDescent="0.35">
      <c r="B28" s="195"/>
      <c r="C28" s="214">
        <v>8</v>
      </c>
      <c r="D28" s="310" t="str">
        <f>IF(L28&lt;0,'1 - Facturation'!U2," ")</f>
        <v xml:space="preserve"> </v>
      </c>
      <c r="E28" s="310"/>
      <c r="F28" s="310"/>
      <c r="G28" s="310"/>
      <c r="H28" s="310"/>
      <c r="I28" s="310"/>
      <c r="J28" s="310"/>
      <c r="K28" s="310"/>
      <c r="L28" s="215"/>
      <c r="M28" s="215" t="str">
        <f t="shared" si="0"/>
        <v/>
      </c>
    </row>
    <row r="29" spans="2:22" ht="23.85" customHeight="1" x14ac:dyDescent="0.35">
      <c r="B29" s="195"/>
      <c r="C29" s="214">
        <v>8</v>
      </c>
      <c r="D29" s="310" t="str">
        <f>IF(L29&lt;0,'1 - Facturation'!V2," ")</f>
        <v xml:space="preserve"> </v>
      </c>
      <c r="E29" s="310"/>
      <c r="F29" s="310"/>
      <c r="G29" s="310"/>
      <c r="H29" s="310"/>
      <c r="I29" s="310"/>
      <c r="J29" s="310"/>
      <c r="K29" s="310"/>
      <c r="L29" s="215"/>
      <c r="M29" s="215" t="str">
        <f>IF(L29&lt;&gt;"",ROUND(L29*C29,2),"")</f>
        <v/>
      </c>
    </row>
    <row r="30" spans="2:22" ht="23.85" customHeight="1" x14ac:dyDescent="0.35">
      <c r="B30" s="195"/>
      <c r="C30" s="214"/>
      <c r="D30" s="310" t="str">
        <f>IF(M30&gt;0,'1 - Facturation'!W2,IF(M30&lt;0,'1 - Facturation'!W2," "))</f>
        <v xml:space="preserve"> </v>
      </c>
      <c r="E30" s="310"/>
      <c r="F30" s="310"/>
      <c r="G30" s="310"/>
      <c r="H30" s="310"/>
      <c r="I30" s="310"/>
      <c r="J30" s="310"/>
      <c r="K30" s="310"/>
      <c r="L30" s="215"/>
      <c r="M30" s="215"/>
    </row>
    <row r="31" spans="2:22" ht="23.85" customHeight="1" x14ac:dyDescent="0.35">
      <c r="B31" s="195"/>
      <c r="C31" s="214"/>
      <c r="D31" s="310" t="str">
        <f>IF(M31&lt;0,'1 - Facturation'!X2,IF(M31&gt;0,'1 - Facturation'!X2," "))</f>
        <v xml:space="preserve"> </v>
      </c>
      <c r="E31" s="310"/>
      <c r="F31" s="310"/>
      <c r="G31" s="310"/>
      <c r="H31" s="310"/>
      <c r="I31" s="310"/>
      <c r="J31" s="310"/>
      <c r="K31" s="310"/>
      <c r="L31" s="217"/>
      <c r="M31" s="217"/>
    </row>
    <row r="32" spans="2:22" ht="23.85" customHeight="1" x14ac:dyDescent="0.35">
      <c r="B32" s="195"/>
      <c r="C32" s="214"/>
      <c r="D32" s="310" t="str">
        <f>IF(M32&gt;0,"Rappel impayé",IF(M32&lt;0,"Rappel impayé"," "))</f>
        <v xml:space="preserve"> </v>
      </c>
      <c r="E32" s="310"/>
      <c r="F32" s="310"/>
      <c r="G32" s="310"/>
      <c r="H32" s="310"/>
      <c r="I32" s="310"/>
      <c r="J32" s="310"/>
      <c r="K32" s="310"/>
      <c r="L32" s="217"/>
      <c r="M32" s="217"/>
    </row>
    <row r="33" spans="2:14" ht="23.85" customHeight="1" x14ac:dyDescent="0.25">
      <c r="B33" s="195"/>
    </row>
    <row r="34" spans="2:14" ht="2.1" customHeight="1" x14ac:dyDescent="0.35">
      <c r="B34" s="195"/>
      <c r="C34" s="214"/>
      <c r="D34" s="310"/>
      <c r="E34" s="310"/>
      <c r="F34" s="310"/>
      <c r="G34" s="310"/>
      <c r="H34" s="310"/>
      <c r="I34" s="310"/>
      <c r="J34" s="310"/>
      <c r="K34" s="310"/>
      <c r="L34" s="217"/>
      <c r="M34" s="217" t="str">
        <f>IF(L34&lt;&gt;"",ROUND(L34*C34,2),"")</f>
        <v/>
      </c>
    </row>
    <row r="35" spans="2:14" ht="2.1" customHeight="1" x14ac:dyDescent="0.25">
      <c r="B35" s="195"/>
      <c r="C35" s="219"/>
      <c r="D35" s="327"/>
      <c r="E35" s="327"/>
      <c r="F35" s="327"/>
      <c r="G35" s="327"/>
      <c r="H35" s="327"/>
      <c r="I35" s="327"/>
      <c r="J35" s="327"/>
      <c r="K35" s="327"/>
      <c r="L35" s="220"/>
      <c r="M35" s="221" t="str">
        <f>IF(L35&lt;&gt;"",ROUND(L35*C35,2),"")</f>
        <v/>
      </c>
    </row>
    <row r="36" spans="2:14" ht="2.1" customHeight="1" x14ac:dyDescent="0.25">
      <c r="B36" s="195"/>
      <c r="C36" s="219"/>
      <c r="D36" s="327"/>
      <c r="E36" s="327"/>
      <c r="F36" s="327"/>
      <c r="G36" s="327"/>
      <c r="H36" s="327"/>
      <c r="I36" s="327"/>
      <c r="J36" s="327"/>
      <c r="K36" s="327"/>
      <c r="L36" s="220"/>
      <c r="M36" s="221" t="str">
        <f>IF(L36&lt;&gt;"",ROUND(L36*C36,2),"")</f>
        <v/>
      </c>
    </row>
    <row r="37" spans="2:14" ht="0.95" customHeight="1" x14ac:dyDescent="0.25">
      <c r="B37" s="195"/>
      <c r="C37" s="198"/>
      <c r="D37" s="198"/>
      <c r="E37" s="198"/>
      <c r="F37" s="198"/>
      <c r="G37" s="199"/>
      <c r="H37" s="198"/>
      <c r="I37" s="198"/>
      <c r="J37" s="198"/>
      <c r="K37" s="198"/>
      <c r="L37" s="222"/>
      <c r="M37" s="223"/>
    </row>
    <row r="38" spans="2:14" ht="0.95" customHeight="1" x14ac:dyDescent="0.25">
      <c r="B38" s="195"/>
      <c r="C38" s="198"/>
      <c r="D38" s="198"/>
      <c r="E38" s="198"/>
      <c r="F38" s="198"/>
      <c r="G38" s="199"/>
      <c r="H38" s="224"/>
      <c r="I38" s="224"/>
      <c r="J38" s="224"/>
      <c r="K38" s="224"/>
      <c r="L38" s="225"/>
      <c r="M38" s="226"/>
    </row>
    <row r="39" spans="2:14" ht="0.95" customHeight="1" x14ac:dyDescent="0.25">
      <c r="B39" s="195"/>
      <c r="C39" s="198"/>
      <c r="D39" s="198"/>
      <c r="E39" s="198"/>
      <c r="F39" s="198"/>
      <c r="G39" s="199"/>
      <c r="H39" s="227"/>
      <c r="I39" s="227"/>
      <c r="J39" s="228"/>
      <c r="K39" s="228"/>
      <c r="L39" s="229"/>
      <c r="M39" s="226"/>
    </row>
    <row r="40" spans="2:14" ht="9" customHeight="1" x14ac:dyDescent="0.25">
      <c r="B40" s="195"/>
      <c r="C40" s="201"/>
      <c r="D40" s="230"/>
      <c r="E40" s="198"/>
      <c r="F40" s="198"/>
      <c r="G40" s="199"/>
      <c r="H40" s="227"/>
      <c r="I40" s="227"/>
      <c r="J40" s="224"/>
      <c r="K40" s="224"/>
      <c r="L40" s="229"/>
      <c r="M40" s="226"/>
    </row>
    <row r="41" spans="2:14" ht="26.25" x14ac:dyDescent="0.4">
      <c r="B41" s="195"/>
      <c r="C41" s="231"/>
      <c r="D41" s="232"/>
      <c r="E41" s="232"/>
      <c r="F41" s="232"/>
      <c r="G41" s="232"/>
      <c r="H41" s="198"/>
      <c r="I41" s="198"/>
      <c r="J41" s="198"/>
      <c r="K41" s="198"/>
      <c r="L41" s="233" t="s">
        <v>79</v>
      </c>
      <c r="M41" s="234">
        <f>SUM(M20:M34)</f>
        <v>75.28</v>
      </c>
    </row>
    <row r="42" spans="2:14" ht="88.5" customHeight="1" x14ac:dyDescent="0.35">
      <c r="B42" s="195"/>
      <c r="L42" s="313" t="str">
        <f>'Fiche d''informations'!B4 &amp; " 
" &amp; 'Fiche d''informations'!B5</f>
        <v>xxx 
Directeur d'établissement</v>
      </c>
      <c r="M42" s="313"/>
    </row>
    <row r="43" spans="2:14" ht="22.5" customHeight="1" x14ac:dyDescent="0.25">
      <c r="B43" s="195"/>
      <c r="N43" s="235"/>
    </row>
    <row r="44" spans="2:14" ht="69" customHeight="1" x14ac:dyDescent="0.25">
      <c r="B44" s="236"/>
      <c r="C44" s="314" t="str">
        <f>"Facture à régler par chèque ou espèces dès réception
Références à inscrire au dos du chèque : 
 " &amp;
"[  " &amp; 'Fiche d''informations'!F3 &amp; " - ""votre numéro de studio"" - "  &amp; "Restauration " &amp; TEXT(L13,"mmmm aaaa")&amp;"  ]"</f>
        <v>Facture à régler par chèque ou espèces dès réception
Références à inscrire au dos du chèque : 
 [  371 - "votre numéro de studio" - Restauration novembre 2013  ]</v>
      </c>
      <c r="D44" s="315"/>
      <c r="E44" s="315"/>
      <c r="F44" s="315"/>
      <c r="G44" s="315"/>
      <c r="H44" s="315"/>
      <c r="I44" s="315"/>
      <c r="J44" s="315"/>
      <c r="K44" s="315"/>
      <c r="L44" s="315"/>
      <c r="M44" s="315"/>
      <c r="N44" s="237"/>
    </row>
    <row r="45" spans="2:14" ht="30" customHeight="1" x14ac:dyDescent="0.25">
      <c r="B45" s="236"/>
      <c r="C45" s="238"/>
      <c r="D45" s="238"/>
      <c r="E45" s="238"/>
      <c r="F45" s="238"/>
      <c r="G45" s="239"/>
      <c r="H45" s="238"/>
      <c r="I45" s="238"/>
      <c r="J45" s="238"/>
      <c r="K45" s="238"/>
      <c r="L45" s="238"/>
      <c r="M45" s="238"/>
      <c r="N45" s="237"/>
    </row>
    <row r="46" spans="2:14" ht="45" customHeight="1" x14ac:dyDescent="0.25">
      <c r="B46" s="238"/>
      <c r="C46" s="316" t="s">
        <v>299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8"/>
      <c r="N46" s="238"/>
    </row>
    <row r="47" spans="2:14" ht="5.0999999999999996" customHeight="1" x14ac:dyDescent="0.25">
      <c r="B47" s="238"/>
      <c r="C47" s="319"/>
      <c r="D47" s="320"/>
      <c r="E47" s="320"/>
      <c r="F47" s="320"/>
      <c r="G47" s="320"/>
      <c r="H47" s="320"/>
      <c r="I47" s="320"/>
      <c r="J47" s="320"/>
      <c r="K47" s="320"/>
      <c r="L47" s="320"/>
      <c r="M47" s="321"/>
      <c r="N47" s="238"/>
    </row>
    <row r="48" spans="2:14" ht="5.0999999999999996" customHeight="1" x14ac:dyDescent="0.25">
      <c r="B48" s="238"/>
      <c r="C48" s="322"/>
      <c r="D48" s="323"/>
      <c r="E48" s="323"/>
      <c r="F48" s="323"/>
      <c r="G48" s="323"/>
      <c r="H48" s="323"/>
      <c r="I48" s="323"/>
      <c r="J48" s="323"/>
      <c r="K48" s="323"/>
      <c r="L48" s="323"/>
      <c r="M48" s="324"/>
      <c r="N48" s="238"/>
    </row>
    <row r="49" spans="2:14" x14ac:dyDescent="0.25">
      <c r="B49" s="238"/>
      <c r="C49" s="238"/>
      <c r="D49" s="238"/>
      <c r="E49" s="238"/>
      <c r="F49" s="238"/>
      <c r="G49" s="239"/>
      <c r="H49" s="238"/>
      <c r="I49" s="238"/>
      <c r="J49" s="238"/>
      <c r="K49" s="238"/>
      <c r="L49" s="238"/>
      <c r="M49" s="238"/>
      <c r="N49" s="238"/>
    </row>
    <row r="50" spans="2:14" ht="15.75" customHeight="1" x14ac:dyDescent="0.25">
      <c r="B50" s="238"/>
      <c r="C50" s="325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238"/>
    </row>
  </sheetData>
  <sheetProtection password="84C0" sheet="1" objects="1" scenarios="1" formatCells="0" selectLockedCells="1"/>
  <mergeCells count="28">
    <mergeCell ref="L42:M42"/>
    <mergeCell ref="C44:M44"/>
    <mergeCell ref="C46:M48"/>
    <mergeCell ref="C50:M50"/>
    <mergeCell ref="D30:K30"/>
    <mergeCell ref="D31:K31"/>
    <mergeCell ref="D32:K32"/>
    <mergeCell ref="D34:K34"/>
    <mergeCell ref="D35:K35"/>
    <mergeCell ref="D36:K36"/>
    <mergeCell ref="D29:K29"/>
    <mergeCell ref="D17:H17"/>
    <mergeCell ref="D19:K19"/>
    <mergeCell ref="D20:K20"/>
    <mergeCell ref="D21:K21"/>
    <mergeCell ref="D22:K22"/>
    <mergeCell ref="D23:K23"/>
    <mergeCell ref="D24:K24"/>
    <mergeCell ref="D25:K25"/>
    <mergeCell ref="D26:K26"/>
    <mergeCell ref="D27:K27"/>
    <mergeCell ref="D28:K28"/>
    <mergeCell ref="D15:H15"/>
    <mergeCell ref="C3:M6"/>
    <mergeCell ref="C7:M9"/>
    <mergeCell ref="D13:K13"/>
    <mergeCell ref="L13:M14"/>
    <mergeCell ref="D14:H14"/>
  </mergeCells>
  <conditionalFormatting sqref="C28">
    <cfRule type="expression" dxfId="1" priority="2">
      <formula>$L$28=0</formula>
    </cfRule>
  </conditionalFormatting>
  <conditionalFormatting sqref="C29">
    <cfRule type="expression" dxfId="0" priority="1">
      <formula>$L$29=0</formula>
    </cfRule>
  </conditionalFormatting>
  <dataValidations count="7"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38"/>
    <dataValidation type="whole" errorStyle="warning" allowBlank="1" showErrorMessage="1" errorTitle="Quantité" error="Vous devez entrer un numéro dans cette cellule." promptTitle="Quantité" sqref="C20:C32 C34:C36">
      <formula1>0</formula1>
      <formula2>1000000000</formula2>
    </dataValidation>
    <dataValidation errorStyle="warning" allowBlank="1" showInputMessage="1" errorTitle="Pays" promptTitle="Pays" prompt="Entrez l'abréviation du pays dans cette cellule." sqref="D16"/>
    <dataValidation type="decimal" allowBlank="1" showErrorMessage="1" errorTitle="Prix unitaire" error="Vous devez entrer un numéro dans cette cellule." promptTitle="Prix unitaire" sqref="L20:L32 L34:L36">
      <formula1>0</formula1>
      <formula2>1000000000</formula2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L39:L40"/>
    <dataValidation type="list" showInputMessage="1" showErrorMessage="1" promptTitle="Paiement :" prompt="Sélectionnez le mode de paiement dans la liste déroulante." sqref="D40">
      <formula1>$A$2:$A$5</formula1>
    </dataValidation>
    <dataValidation allowBlank="1" showInputMessage="1" showErrorMessage="1" promptTitle="Informations sur la société" prompt="Pour entrer plusieurs lignes dans une seule cellule, appuyez sur Alt + Entrée.  Personnalisez ce modèle avec des informations sur votre société, et enregistrez-le comme nouveau modèle pour le réutiliser. Pour plus d'informations, consultez l'aide." sqref="C3"/>
  </dataValidations>
  <pageMargins left="0.7" right="0.7" top="0.75" bottom="0.75" header="0.3" footer="0.3"/>
  <pageSetup paperSize="9" scale="6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21"/>
  <sheetViews>
    <sheetView tabSelected="1" workbookViewId="0">
      <selection activeCell="J27" sqref="J27"/>
    </sheetView>
  </sheetViews>
  <sheetFormatPr baseColWidth="10" defaultRowHeight="15.75" x14ac:dyDescent="0.25"/>
  <sheetData>
    <row r="4" spans="3:7" x14ac:dyDescent="0.25">
      <c r="C4" s="329">
        <f>H31</f>
        <v>0</v>
      </c>
      <c r="D4" s="328">
        <f>SUM('1 - Facturation:Feuille vierge'!D4)</f>
        <v>0</v>
      </c>
      <c r="E4" s="328">
        <f>SUM('1 - Facturation:Feuille vierge'!E4)</f>
        <v>0</v>
      </c>
      <c r="F4" s="328">
        <f>SUM('1 - Facturation:Feuille vierge'!F4)</f>
        <v>0</v>
      </c>
      <c r="G4" s="328">
        <f>SUM('1 - Facturation:Feuille vierge'!G4)</f>
        <v>0</v>
      </c>
    </row>
    <row r="5" spans="3:7" x14ac:dyDescent="0.25">
      <c r="C5" s="328">
        <f>SUM('1 - Facturation:Feuille vierge'!C5)</f>
        <v>124</v>
      </c>
      <c r="D5" s="328">
        <f>SUM('1 - Facturation:Feuille vierge'!D5)</f>
        <v>0</v>
      </c>
      <c r="E5" s="328">
        <f>SUM('1 - Facturation:Feuille vierge'!E5)</f>
        <v>0</v>
      </c>
      <c r="F5" s="328">
        <f>SUM('1 - Facturation:Feuille vierge'!F5)</f>
        <v>0</v>
      </c>
      <c r="G5" s="328">
        <f>SUM('1 - Facturation:Feuille vierge'!G5)</f>
        <v>0</v>
      </c>
    </row>
    <row r="6" spans="3:7" x14ac:dyDescent="0.25">
      <c r="C6" s="328">
        <f>SUM('1 - Facturation:Feuille vierge'!C6)</f>
        <v>0</v>
      </c>
      <c r="D6" s="328">
        <f>SUM('1 - Facturation:Feuille vierge'!D6)</f>
        <v>0</v>
      </c>
      <c r="E6" s="328">
        <f>SUM('1 - Facturation:Feuille vierge'!E6)</f>
        <v>0</v>
      </c>
      <c r="F6" s="328">
        <f>SUM('1 - Facturation:Feuille vierge'!F6)</f>
        <v>0</v>
      </c>
      <c r="G6" s="328">
        <f>SUM('1 - Facturation:Feuille vierge'!G6)</f>
        <v>0</v>
      </c>
    </row>
    <row r="7" spans="3:7" x14ac:dyDescent="0.25">
      <c r="C7" s="328">
        <f>SUM('1 - Facturation:Feuille vierge'!C7)</f>
        <v>60</v>
      </c>
      <c r="D7" s="328">
        <f>SUM('1 - Facturation:Feuille vierge'!D7)</f>
        <v>60</v>
      </c>
      <c r="E7" s="328">
        <f>SUM('1 - Facturation:Feuille vierge'!E7)</f>
        <v>0</v>
      </c>
      <c r="F7" s="328">
        <f>SUM('1 - Facturation:Feuille vierge'!F7)</f>
        <v>0</v>
      </c>
      <c r="G7" s="328">
        <f>SUM('1 - Facturation:Feuille vierge'!G7)</f>
        <v>0</v>
      </c>
    </row>
    <row r="8" spans="3:7" x14ac:dyDescent="0.25">
      <c r="C8" s="328">
        <f>SUM('1 - Facturation:Feuille vierge'!C8)</f>
        <v>42</v>
      </c>
      <c r="D8" s="328">
        <f>SUM('1 - Facturation:Feuille vierge'!D8)</f>
        <v>0</v>
      </c>
      <c r="E8" s="328">
        <f>SUM('1 - Facturation:Feuille vierge'!E8)</f>
        <v>0</v>
      </c>
      <c r="F8" s="328">
        <f>SUM('1 - Facturation:Feuille vierge'!F8)</f>
        <v>0</v>
      </c>
      <c r="G8" s="328">
        <f>SUM('1 - Facturation:Feuille vierge'!G8)</f>
        <v>0</v>
      </c>
    </row>
    <row r="9" spans="3:7" x14ac:dyDescent="0.25">
      <c r="C9" s="328">
        <f>SUM('1 - Facturation:Feuille vierge'!C9)</f>
        <v>0</v>
      </c>
      <c r="D9" s="328">
        <f>SUM('1 - Facturation:Feuille vierge'!D9)</f>
        <v>0</v>
      </c>
      <c r="E9" s="328">
        <f>SUM('1 - Facturation:Feuille vierge'!E9)</f>
        <v>0</v>
      </c>
      <c r="F9" s="328">
        <f>SUM('1 - Facturation:Feuille vierge'!F9)</f>
        <v>0</v>
      </c>
      <c r="G9" s="328">
        <f>SUM('1 - Facturation:Feuille vierge'!G9)</f>
        <v>0</v>
      </c>
    </row>
    <row r="10" spans="3:7" x14ac:dyDescent="0.25">
      <c r="C10" s="328">
        <f>SUM('1 - Facturation:Feuille vierge'!C10)</f>
        <v>0</v>
      </c>
      <c r="D10" s="328">
        <f>SUM('1 - Facturation:Feuille vierge'!D10)</f>
        <v>0</v>
      </c>
      <c r="E10" s="328">
        <f>SUM('1 - Facturation:Feuille vierge'!E10)</f>
        <v>0</v>
      </c>
      <c r="F10" s="328">
        <f>SUM('1 - Facturation:Feuille vierge'!F10)</f>
        <v>0</v>
      </c>
      <c r="G10" s="328">
        <f>SUM('1 - Facturation:Feuille vierge'!G10)</f>
        <v>0</v>
      </c>
    </row>
    <row r="11" spans="3:7" x14ac:dyDescent="0.25">
      <c r="C11" s="328">
        <f>SUM('1 - Facturation:Feuille vierge'!C11)</f>
        <v>0</v>
      </c>
      <c r="D11" s="328">
        <f>SUM('1 - Facturation:Feuille vierge'!D11)</f>
        <v>0</v>
      </c>
      <c r="E11" s="328">
        <f>SUM('1 - Facturation:Feuille vierge'!E11)</f>
        <v>0</v>
      </c>
      <c r="F11" s="328">
        <f>SUM('1 - Facturation:Feuille vierge'!F11)</f>
        <v>0</v>
      </c>
      <c r="G11" s="328">
        <f>SUM('1 - Facturation:Feuille vierge'!G11)</f>
        <v>0</v>
      </c>
    </row>
    <row r="12" spans="3:7" x14ac:dyDescent="0.25">
      <c r="C12" s="328">
        <f>SUM('1 - Facturation:Feuille vierge'!C12)</f>
        <v>0</v>
      </c>
      <c r="D12" s="328">
        <f>SUM('1 - Facturation:Feuille vierge'!D12)</f>
        <v>0</v>
      </c>
      <c r="E12" s="328">
        <f>SUM('1 - Facturation:Feuille vierge'!E12)</f>
        <v>0</v>
      </c>
      <c r="F12" s="328">
        <f>SUM('1 - Facturation:Feuille vierge'!F12)</f>
        <v>0</v>
      </c>
      <c r="G12" s="328">
        <f>SUM('1 - Facturation:Feuille vierge'!G12)</f>
        <v>0</v>
      </c>
    </row>
    <row r="13" spans="3:7" x14ac:dyDescent="0.25">
      <c r="C13" s="328">
        <f>SUM('1 - Facturation:Feuille vierge'!C13)</f>
        <v>0</v>
      </c>
      <c r="D13" s="328">
        <f>SUM('1 - Facturation:Feuille vierge'!D13)</f>
        <v>0</v>
      </c>
      <c r="E13" s="328">
        <f>SUM('1 - Facturation:Feuille vierge'!E13)</f>
        <v>0</v>
      </c>
      <c r="F13" s="328">
        <f>SUM('1 - Facturation:Feuille vierge'!F13)</f>
        <v>0</v>
      </c>
      <c r="G13" s="328">
        <f>SUM('1 - Facturation:Feuille vierge'!G13)</f>
        <v>0</v>
      </c>
    </row>
    <row r="14" spans="3:7" x14ac:dyDescent="0.25">
      <c r="C14" s="328">
        <f>SUM('1 - Facturation:Feuille vierge'!C14)</f>
        <v>58</v>
      </c>
      <c r="D14" s="328">
        <f>SUM('1 - Facturation:Feuille vierge'!D14)</f>
        <v>60</v>
      </c>
      <c r="E14" s="328">
        <f>SUM('1 - Facturation:Feuille vierge'!E14)</f>
        <v>0</v>
      </c>
      <c r="F14" s="328">
        <f>SUM('1 - Facturation:Feuille vierge'!F14)</f>
        <v>0</v>
      </c>
      <c r="G14" s="328">
        <f>SUM('1 - Facturation:Feuille vierge'!G14)</f>
        <v>20</v>
      </c>
    </row>
    <row r="15" spans="3:7" x14ac:dyDescent="0.25">
      <c r="C15" s="328">
        <f>SUM('1 - Facturation:Feuille vierge'!C15)</f>
        <v>24</v>
      </c>
      <c r="D15" s="328">
        <f>SUM('1 - Facturation:Feuille vierge'!D15)</f>
        <v>0</v>
      </c>
      <c r="E15" s="328">
        <f>SUM('1 - Facturation:Feuille vierge'!E15)</f>
        <v>0</v>
      </c>
      <c r="F15" s="328">
        <f>SUM('1 - Facturation:Feuille vierge'!F15)</f>
        <v>0</v>
      </c>
      <c r="G15" s="328">
        <f>SUM('1 - Facturation:Feuille vierge'!G15)</f>
        <v>0</v>
      </c>
    </row>
    <row r="16" spans="3:7" x14ac:dyDescent="0.25">
      <c r="C16" s="328">
        <f>SUM('1 - Facturation:Feuille vierge'!C16)</f>
        <v>0</v>
      </c>
      <c r="D16" s="328">
        <f>SUM('1 - Facturation:Feuille vierge'!D16)</f>
        <v>0</v>
      </c>
      <c r="E16" s="328">
        <f>SUM('1 - Facturation:Feuille vierge'!E16)</f>
        <v>0</v>
      </c>
      <c r="F16" s="328">
        <f>SUM('1 - Facturation:Feuille vierge'!F16)</f>
        <v>0</v>
      </c>
      <c r="G16" s="328">
        <f>SUM('1 - Facturation:Feuille vierge'!G16)</f>
        <v>0</v>
      </c>
    </row>
    <row r="17" spans="3:7" x14ac:dyDescent="0.25">
      <c r="C17" s="328">
        <f>SUM('1 - Facturation:Feuille vierge'!C17)</f>
        <v>0</v>
      </c>
      <c r="D17" s="328">
        <f>SUM('1 - Facturation:Feuille vierge'!D17)</f>
        <v>0</v>
      </c>
      <c r="E17" s="328">
        <f>SUM('1 - Facturation:Feuille vierge'!E17)</f>
        <v>0</v>
      </c>
      <c r="F17" s="328">
        <f>SUM('1 - Facturation:Feuille vierge'!F17)</f>
        <v>0</v>
      </c>
      <c r="G17" s="328">
        <f>SUM('1 - Facturation:Feuille vierge'!G17)</f>
        <v>0</v>
      </c>
    </row>
    <row r="18" spans="3:7" x14ac:dyDescent="0.25">
      <c r="C18" s="328">
        <f>SUM('1 - Facturation:Feuille vierge'!C18)</f>
        <v>0</v>
      </c>
      <c r="D18" s="328">
        <f>SUM('1 - Facturation:Feuille vierge'!D18)</f>
        <v>0</v>
      </c>
      <c r="E18" s="328">
        <f>SUM('1 - Facturation:Feuille vierge'!E18)</f>
        <v>0</v>
      </c>
      <c r="F18" s="328">
        <f>SUM('1 - Facturation:Feuille vierge'!F18)</f>
        <v>0</v>
      </c>
      <c r="G18" s="328">
        <f>SUM('1 - Facturation:Feuille vierge'!G18)</f>
        <v>0</v>
      </c>
    </row>
    <row r="19" spans="3:7" x14ac:dyDescent="0.25">
      <c r="C19" s="328">
        <f>SUM('1 - Facturation:Feuille vierge'!C19)</f>
        <v>0</v>
      </c>
      <c r="D19" s="328">
        <f>SUM('1 - Facturation:Feuille vierge'!D19)</f>
        <v>0</v>
      </c>
      <c r="E19" s="328">
        <f>SUM('1 - Facturation:Feuille vierge'!E19)</f>
        <v>0</v>
      </c>
      <c r="F19" s="328">
        <f>SUM('1 - Facturation:Feuille vierge'!F19)</f>
        <v>0</v>
      </c>
      <c r="G19" s="328">
        <f>SUM('1 - Facturation:Feuille vierge'!G19)</f>
        <v>0</v>
      </c>
    </row>
    <row r="20" spans="3:7" x14ac:dyDescent="0.25">
      <c r="C20" s="328">
        <f>SUM('1 - Facturation:Feuille vierge'!C20)</f>
        <v>58</v>
      </c>
      <c r="D20" s="328">
        <f>SUM('1 - Facturation:Feuille vierge'!D20)</f>
        <v>60</v>
      </c>
      <c r="E20" s="328">
        <f>SUM('1 - Facturation:Feuille vierge'!E20)</f>
        <v>0</v>
      </c>
      <c r="F20" s="328">
        <f>SUM('1 - Facturation:Feuille vierge'!F20)</f>
        <v>0</v>
      </c>
      <c r="G20" s="328">
        <f>SUM('1 - Facturation:Feuille vierge'!G20)</f>
        <v>0</v>
      </c>
    </row>
    <row r="21" spans="3:7" x14ac:dyDescent="0.25">
      <c r="C21" s="328">
        <f>SUM('1 - Facturation:Feuille vierge'!C21)</f>
        <v>40</v>
      </c>
      <c r="D21" s="328">
        <f>SUM('1 - Facturation:Feuille vierge'!D21)</f>
        <v>0</v>
      </c>
      <c r="E21" s="328">
        <f>SUM('1 - Facturation:Feuille vierge'!E21)</f>
        <v>0</v>
      </c>
      <c r="F21" s="328">
        <f>SUM('1 - Facturation:Feuille vierge'!F21)</f>
        <v>0</v>
      </c>
      <c r="G21" s="328">
        <f>SUM('1 - Facturation:Feuille vierge'!G21)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Fiche d'informations</vt:lpstr>
      <vt:lpstr>1 - Facturation</vt:lpstr>
      <vt:lpstr>2 - Facturation</vt:lpstr>
      <vt:lpstr>Feuille complémentaire</vt:lpstr>
      <vt:lpstr>Feuille vierge</vt:lpstr>
      <vt:lpstr>Facture modèle</vt:lpstr>
      <vt:lpstr>SUIVI ANNUEL FACT</vt:lpstr>
      <vt:lpstr>'1 - Facturation'!Impression_des_titres</vt:lpstr>
      <vt:lpstr>'2 - Facturation'!Impression_des_titres</vt:lpstr>
      <vt:lpstr>'1 - Facturation'!Zone_d_impression</vt:lpstr>
      <vt:lpstr>'2 - Facturation'!Zone_d_impression</vt:lpstr>
      <vt:lpstr>'Facture modèle'!Zone_d_impression</vt:lpstr>
    </vt:vector>
  </TitlesOfParts>
  <Company>AREPA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lacy</cp:lastModifiedBy>
  <dcterms:created xsi:type="dcterms:W3CDTF">2013-12-05T14:48:00Z</dcterms:created>
  <dcterms:modified xsi:type="dcterms:W3CDTF">2013-12-08T10:36:51Z</dcterms:modified>
</cp:coreProperties>
</file>