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gdvoyv2\OneDrive - Collaboration\Privé\Excel_Y\Forum - Provisoire\"/>
    </mc:Choice>
  </mc:AlternateContent>
  <xr:revisionPtr revIDLastSave="0" documentId="8_{BC56A903-7540-44D9-9035-656CED5D755B}" xr6:coauthVersionLast="46" xr6:coauthVersionMax="46" xr10:uidLastSave="{00000000-0000-0000-0000-000000000000}"/>
  <bookViews>
    <workbookView xWindow="2025" yWindow="2385" windowWidth="21600" windowHeight="11325" firstSheet="1" activeTab="2" xr2:uid="{00000000-000D-0000-FFFF-FFFF00000000}"/>
  </bookViews>
  <sheets>
    <sheet name="Instruction" sheetId="1" state="hidden" r:id="rId1"/>
    <sheet name="Feuille démarrage" sheetId="3" r:id="rId2"/>
    <sheet name="1 joueu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7" i="2" l="1"/>
  <c r="V7" i="2"/>
  <c r="U7" i="2"/>
  <c r="S7" i="2"/>
  <c r="Q7" i="2"/>
  <c r="O7" i="2"/>
  <c r="M7" i="2"/>
  <c r="K7" i="2"/>
  <c r="I7" i="2"/>
  <c r="G7" i="2"/>
  <c r="E7" i="2"/>
  <c r="C7" i="2"/>
  <c r="C8" i="2" l="1"/>
  <c r="E8" i="2" s="1"/>
  <c r="G8" i="2" s="1"/>
  <c r="I8" i="2" l="1"/>
  <c r="K8" i="2" s="1"/>
  <c r="M8" i="2" s="1"/>
  <c r="O8" i="2" s="1"/>
  <c r="Q8" i="2" s="1"/>
  <c r="S8" i="2" s="1"/>
  <c r="U8" i="2" s="1"/>
  <c r="U6" i="2"/>
  <c r="S6" i="2"/>
  <c r="Q6" i="2"/>
  <c r="C6" i="2"/>
  <c r="E6" i="2" s="1"/>
  <c r="G6" i="2" s="1"/>
  <c r="I6" i="2" s="1"/>
  <c r="K6" i="2" s="1"/>
  <c r="M6" i="2" s="1"/>
  <c r="O6" i="2" s="1"/>
  <c r="Y5" i="2" l="1"/>
  <c r="X5" i="2"/>
  <c r="BA11" i="2" l="1"/>
  <c r="BA12" i="2"/>
  <c r="BA13" i="2"/>
  <c r="BA14" i="2"/>
  <c r="BA15" i="2"/>
  <c r="BA16" i="2"/>
  <c r="BA17" i="2"/>
  <c r="BA18" i="2"/>
  <c r="BA19" i="2"/>
  <c r="BA20" i="2" l="1"/>
</calcChain>
</file>

<file path=xl/sharedStrings.xml><?xml version="1.0" encoding="utf-8"?>
<sst xmlns="http://schemas.openxmlformats.org/spreadsheetml/2006/main" count="8" uniqueCount="8">
  <si>
    <t>NOMBRE DE JOUEURS</t>
  </si>
  <si>
    <t>►</t>
  </si>
  <si>
    <t>Score</t>
  </si>
  <si>
    <t>Score max</t>
  </si>
  <si>
    <t>Q</t>
  </si>
  <si>
    <t>Total</t>
  </si>
  <si>
    <t>John Duff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</si>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</sst>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2"/>
      <color theme="1"/>
      <name val="Tahoma"/>
      <family val="2"/>
    </font>
    <font>
      <sz val="10"/>
      <color theme="1"/>
      <name val="Tahoma"/>
      <family val="2"/>
    </font>
    <font>
      <sz val="10"/>
      <color rgb="FFFFFFFF"/>
      <name val="Tahoma"/>
      <family val="2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sz val="9"/>
      <color theme="1"/>
      <name val="Tahoma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wrapText="1"/>
    </xf>
    <xf numFmtId="0" fontId="6" fillId="0" borderId="0" xfId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/>
    <xf numFmtId="0" fontId="1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0" fillId="0" borderId="9" xfId="0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ill="1"/>
  </cellXfs>
  <cellStyles count="2">
    <cellStyle name="Link" xfId="1" builtinId="8"/>
    <cellStyle name="Standard" xfId="0" builtinId="0"/>
  </cellStyles>
  <dxfs count="1">
    <dxf>
      <font>
        <color rgb="FFFFFFFF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31" fmlaLink="$D$2" fmlaRange="$D$2" noThreeD="1" sel="1" val="0"/>
</file>

<file path=xl/ctrlProps/ctrlProp2.xml><?xml version="1.0" encoding="utf-8"?>
<formControlPr xmlns="http://schemas.microsoft.com/office/spreadsheetml/2009/9/main" objectType="CheckBox" checked="Checked" fmlaLink="$AZ$16" lockText="1" noThreeD="1"/>
</file>

<file path=xl/ctrlProps/ctrlProp3.xml><?xml version="1.0" encoding="utf-8"?>
<formControlPr xmlns="http://schemas.microsoft.com/office/spreadsheetml/2009/9/main" objectType="CheckBox" checked="Checked" fmlaLink="$AZ$13" lockText="1" noThreeD="1"/>
</file>

<file path=xl/ctrlProps/ctrlProp4.xml><?xml version="1.0" encoding="utf-8"?>
<formControlPr xmlns="http://schemas.microsoft.com/office/spreadsheetml/2009/9/main" objectType="CheckBox" checked="Checked" fmlaLink="$AZ$19" lockText="1" noThreeD="1"/>
</file>

<file path=xl/ctrlProps/ctrlProp5.xml><?xml version="1.0" encoding="utf-8"?>
<formControlPr xmlns="http://schemas.microsoft.com/office/spreadsheetml/2009/9/main" objectType="CheckBox" checked="Checked" fmlaLink="$AZ$18" lockText="1" noThreeD="1"/>
</file>

<file path=xl/ctrlProps/ctrlProp6.xml><?xml version="1.0" encoding="utf-8"?>
<formControlPr xmlns="http://schemas.microsoft.com/office/spreadsheetml/2009/9/main" objectType="CheckBox" checked="Checked" fmlaLink="$AZ$14" lockText="1" noThreeD="1"/>
</file>

<file path=xl/ctrlProps/ctrlProp7.xml><?xml version="1.0" encoding="utf-8"?>
<formControlPr xmlns="http://schemas.microsoft.com/office/spreadsheetml/2009/9/main" objectType="CheckBox" checked="Checked" fmlaLink="$AZ$15" lockText="1" noThreeD="1"/>
</file>

<file path=xl/ctrlProps/ctrlProp8.xml><?xml version="1.0" encoding="utf-8"?>
<formControlPr xmlns="http://schemas.microsoft.com/office/spreadsheetml/2009/9/main" objectType="CheckBox" checked="Checked" fmlaLink="$AZ$12" lockText="1" noThreeD="1"/>
</file>

<file path=xl/ctrlProps/ctrlProp9.xml><?xml version="1.0" encoding="utf-8"?>
<formControlPr xmlns="http://schemas.microsoft.com/office/spreadsheetml/2009/9/main" objectType="CheckBox" checked="Checked" fmlaLink="$AZ$11" lockText="1" noThreeD="1"/>
</file>

<file path=xl/ctrlProps/ctrlProp10.xml><?xml version="1.0" encoding="utf-8"?>
<formControlPr xmlns="http://schemas.microsoft.com/office/spreadsheetml/2009/9/main" objectType="CheckBox" checked="Checked" fmlaLink="$AZ$10" lockText="1" noThreeD="1"/>
</file>

<file path=xl/ctrlProps/ctrlProp11.xml><?xml version="1.0" encoding="utf-8"?>
<formControlPr xmlns="http://schemas.microsoft.com/office/spreadsheetml/2009/9/main" objectType="CheckBox" checked="Checked" fmlaLink="$AZ$17" lockText="1" noThreeD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71275</xdr:colOff>
      <xdr:row>1</xdr:row>
      <xdr:rowOff>116632</xdr:rowOff>
    </xdr:from>
    <xdr:to>
      <xdr:col>8</xdr:col>
      <xdr:colOff>239745</xdr:colOff>
      <xdr:row>15</xdr:row>
      <xdr:rowOff>110153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35867" y="298061"/>
          <a:ext cx="5520613" cy="25335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partager cette entrée: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Entrez le nombre de joueurs de quilles (1 à 8 joueurs)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Entrez le nom de la quilleurs dans la zone sous le nom du joueur Titre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Entrez le score de bowling, "X" pour la grève, "/"pour le remplacement et le nombre entre 0 à 9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Assurez-vous que vous entrez le score dans l'ordre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La formule n'est pas calculée lorsque vous entrez 10 pour les grèves ou tout autre numéro au lieu de "/"pour le remplacement.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La formule ne calcule pas, même lorsque vous tapez du texte ou un invité mal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Invités Max est le score maximal que vous pouvez obtenir lorsque vous comparez votre jeu sans erreur et devrait être utile à d'autres joueurs le maximum de points tout en jouant le jeu.</a:t>
          </a:r>
          <a:endParaRPr lang="fr-FR" b="0">
            <a:effectLst/>
          </a:endParaRPr>
        </a:p>
        <a:p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700128</xdr:colOff>
      <xdr:row>1</xdr:row>
      <xdr:rowOff>24423</xdr:rowOff>
    </xdr:from>
    <xdr:to>
      <xdr:col>9</xdr:col>
      <xdr:colOff>447756</xdr:colOff>
      <xdr:row>18</xdr:row>
      <xdr:rowOff>97692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00128" y="211667"/>
          <a:ext cx="6634936" cy="3256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257024</xdr:colOff>
      <xdr:row>21</xdr:row>
      <xdr:rowOff>166309</xdr:rowOff>
    </xdr:from>
    <xdr:to>
      <xdr:col>32</xdr:col>
      <xdr:colOff>261624</xdr:colOff>
      <xdr:row>26</xdr:row>
      <xdr:rowOff>37559</xdr:rowOff>
    </xdr:to>
    <xdr:sp macro="[0]!Quille_1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/>
        </xdr:cNvSpPr>
      </xdr:nvSpPr>
      <xdr:spPr>
        <a:xfrm>
          <a:off x="8302474" y="4204909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chemeClr val="tx1">
              <a:lumMod val="10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solidFill>
                <a:schemeClr val="tx1">
                  <a:lumMod val="100000"/>
                </a:schemeClr>
              </a:solidFill>
            </a:rPr>
            <a:t>1</a:t>
          </a:r>
        </a:p>
      </xdr:txBody>
    </xdr:sp>
    <xdr:clientData/>
  </xdr:twoCellAnchor>
  <xdr:twoCellAnchor>
    <xdr:from>
      <xdr:col>29</xdr:col>
      <xdr:colOff>30238</xdr:colOff>
      <xdr:row>17</xdr:row>
      <xdr:rowOff>60475</xdr:rowOff>
    </xdr:from>
    <xdr:to>
      <xdr:col>31</xdr:col>
      <xdr:colOff>34838</xdr:colOff>
      <xdr:row>21</xdr:row>
      <xdr:rowOff>115875</xdr:rowOff>
    </xdr:to>
    <xdr:sp macro="[0]!Feuil2.valeur_q2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/>
        </xdr:cNvSpPr>
      </xdr:nvSpPr>
      <xdr:spPr>
        <a:xfrm>
          <a:off x="7681988" y="3362475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2</a:t>
          </a:r>
        </a:p>
      </xdr:txBody>
    </xdr:sp>
    <xdr:clientData/>
  </xdr:twoCellAnchor>
  <xdr:twoCellAnchor>
    <xdr:from>
      <xdr:col>31</xdr:col>
      <xdr:colOff>347738</xdr:colOff>
      <xdr:row>7</xdr:row>
      <xdr:rowOff>5139</xdr:rowOff>
    </xdr:from>
    <xdr:to>
      <xdr:col>33</xdr:col>
      <xdr:colOff>348289</xdr:colOff>
      <xdr:row>12</xdr:row>
      <xdr:rowOff>51704</xdr:rowOff>
    </xdr:to>
    <xdr:sp macro="[0]!Feuil2.valeur_q9" textlink="">
      <xdr:nvSpPr>
        <xdr:cNvPr id="8" name="Organigramme : Connecteu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/>
        </xdr:cNvSpPr>
      </xdr:nvSpPr>
      <xdr:spPr>
        <a:xfrm>
          <a:off x="9826724" y="1118690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9</a:t>
          </a:r>
        </a:p>
      </xdr:txBody>
    </xdr:sp>
    <xdr:clientData/>
  </xdr:twoCellAnchor>
  <xdr:twoCellAnchor>
    <xdr:from>
      <xdr:col>26</xdr:col>
      <xdr:colOff>31447</xdr:colOff>
      <xdr:row>7</xdr:row>
      <xdr:rowOff>3626</xdr:rowOff>
    </xdr:from>
    <xdr:to>
      <xdr:col>28</xdr:col>
      <xdr:colOff>31997</xdr:colOff>
      <xdr:row>12</xdr:row>
      <xdr:rowOff>50191</xdr:rowOff>
    </xdr:to>
    <xdr:sp macro="[0]!Feuil2.valeur_q7" textlink="">
      <xdr:nvSpPr>
        <xdr:cNvPr id="9" name="Organigramme : Connecteu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/>
        </xdr:cNvSpPr>
      </xdr:nvSpPr>
      <xdr:spPr>
        <a:xfrm>
          <a:off x="7531809" y="1117177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7</a:t>
          </a:r>
        </a:p>
      </xdr:txBody>
    </xdr:sp>
    <xdr:clientData/>
  </xdr:twoCellAnchor>
  <xdr:twoCellAnchor>
    <xdr:from>
      <xdr:col>33</xdr:col>
      <xdr:colOff>123370</xdr:colOff>
      <xdr:row>12</xdr:row>
      <xdr:rowOff>100693</xdr:rowOff>
    </xdr:from>
    <xdr:to>
      <xdr:col>35</xdr:col>
      <xdr:colOff>127970</xdr:colOff>
      <xdr:row>16</xdr:row>
      <xdr:rowOff>156093</xdr:rowOff>
    </xdr:to>
    <xdr:sp macro="[0]!Feuil2.valeur_q6" textlink="">
      <xdr:nvSpPr>
        <xdr:cNvPr id="10" name="Organigramme : Connecteu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/>
        </xdr:cNvSpPr>
      </xdr:nvSpPr>
      <xdr:spPr>
        <a:xfrm>
          <a:off x="9349920" y="2481943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ln>
                <a:noFill/>
              </a:ln>
            </a:rPr>
            <a:t>6</a:t>
          </a:r>
        </a:p>
      </xdr:txBody>
    </xdr:sp>
    <xdr:clientData/>
  </xdr:twoCellAnchor>
  <xdr:twoCellAnchor>
    <xdr:from>
      <xdr:col>30</xdr:col>
      <xdr:colOff>207734</xdr:colOff>
      <xdr:row>12</xdr:row>
      <xdr:rowOff>79223</xdr:rowOff>
    </xdr:from>
    <xdr:to>
      <xdr:col>32</xdr:col>
      <xdr:colOff>212334</xdr:colOff>
      <xdr:row>16</xdr:row>
      <xdr:rowOff>134623</xdr:rowOff>
    </xdr:to>
    <xdr:sp macro="[0]!Feuil2.valeur_q5" textlink="">
      <xdr:nvSpPr>
        <xdr:cNvPr id="11" name="Organigramme : Connecteur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/>
        </xdr:cNvSpPr>
      </xdr:nvSpPr>
      <xdr:spPr>
        <a:xfrm>
          <a:off x="8253184" y="2460473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5</a:t>
          </a:r>
        </a:p>
      </xdr:txBody>
    </xdr:sp>
    <xdr:clientData/>
  </xdr:twoCellAnchor>
  <xdr:twoCellAnchor>
    <xdr:from>
      <xdr:col>27</xdr:col>
      <xdr:colOff>254303</xdr:colOff>
      <xdr:row>12</xdr:row>
      <xdr:rowOff>65315</xdr:rowOff>
    </xdr:from>
    <xdr:to>
      <xdr:col>29</xdr:col>
      <xdr:colOff>258903</xdr:colOff>
      <xdr:row>16</xdr:row>
      <xdr:rowOff>120715</xdr:rowOff>
    </xdr:to>
    <xdr:sp macro="[0]!Feuil2.valeur_q4" textlink="">
      <xdr:nvSpPr>
        <xdr:cNvPr id="12" name="Organigramme : Connecteur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>
          <a:off x="7118653" y="2446565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4</a:t>
          </a:r>
        </a:p>
      </xdr:txBody>
    </xdr:sp>
    <xdr:clientData/>
  </xdr:twoCellAnchor>
  <xdr:twoCellAnchor>
    <xdr:from>
      <xdr:col>32</xdr:col>
      <xdr:colOff>21165</xdr:colOff>
      <xdr:row>17</xdr:row>
      <xdr:rowOff>58963</xdr:rowOff>
    </xdr:from>
    <xdr:to>
      <xdr:col>34</xdr:col>
      <xdr:colOff>21716</xdr:colOff>
      <xdr:row>21</xdr:row>
      <xdr:rowOff>114363</xdr:rowOff>
    </xdr:to>
    <xdr:sp macro="[0]!Feuil2.valeur_q3" textlink="">
      <xdr:nvSpPr>
        <xdr:cNvPr id="13" name="Organigramme : Connecteur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>
          <a:off x="9895875" y="2838238"/>
          <a:ext cx="792000" cy="791632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3</a:t>
          </a:r>
        </a:p>
      </xdr:txBody>
    </xdr:sp>
    <xdr:clientData/>
  </xdr:twoCellAnchor>
  <xdr:twoCellAnchor>
    <xdr:from>
      <xdr:col>34</xdr:col>
      <xdr:colOff>279397</xdr:colOff>
      <xdr:row>7</xdr:row>
      <xdr:rowOff>8465</xdr:rowOff>
    </xdr:from>
    <xdr:to>
      <xdr:col>36</xdr:col>
      <xdr:colOff>279947</xdr:colOff>
      <xdr:row>12</xdr:row>
      <xdr:rowOff>55030</xdr:rowOff>
    </xdr:to>
    <xdr:sp macro="[0]!Feuil2.valeur_q10" textlink="">
      <xdr:nvSpPr>
        <xdr:cNvPr id="14" name="Organigramme : Connecteur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>
          <a:off x="10945556" y="1122016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10</a:t>
          </a:r>
        </a:p>
      </xdr:txBody>
    </xdr:sp>
    <xdr:clientData/>
  </xdr:twoCellAnchor>
  <xdr:twoCellAnchor>
    <xdr:from>
      <xdr:col>29</xdr:col>
      <xdr:colOff>23585</xdr:colOff>
      <xdr:row>7</xdr:row>
      <xdr:rowOff>4836</xdr:rowOff>
    </xdr:from>
    <xdr:to>
      <xdr:col>31</xdr:col>
      <xdr:colOff>24135</xdr:colOff>
      <xdr:row>12</xdr:row>
      <xdr:rowOff>51401</xdr:rowOff>
    </xdr:to>
    <xdr:sp macro="[0]!Quille_8" textlink="">
      <xdr:nvSpPr>
        <xdr:cNvPr id="16" name="Organigramme : Connecteur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>
          <a:off x="8711121" y="1118387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chemeClr val="tx1">
              <a:lumMod val="10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solidFill>
                <a:schemeClr val="tx1">
                  <a:lumMod val="100000"/>
                </a:schemeClr>
              </a:solidFill>
            </a:rPr>
            <a:t>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152400</xdr:colOff>
          <xdr:row>10</xdr:row>
          <xdr:rowOff>47625</xdr:rowOff>
        </xdr:from>
        <xdr:to>
          <xdr:col>45</xdr:col>
          <xdr:colOff>371475</xdr:colOff>
          <xdr:row>12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257175</xdr:colOff>
          <xdr:row>11</xdr:row>
          <xdr:rowOff>180975</xdr:rowOff>
        </xdr:from>
        <xdr:to>
          <xdr:col>46</xdr:col>
          <xdr:colOff>85725</xdr:colOff>
          <xdr:row>13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314325</xdr:colOff>
          <xdr:row>10</xdr:row>
          <xdr:rowOff>95250</xdr:rowOff>
        </xdr:from>
        <xdr:to>
          <xdr:col>48</xdr:col>
          <xdr:colOff>180975</xdr:colOff>
          <xdr:row>11</xdr:row>
          <xdr:rowOff>161925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28575</xdr:colOff>
          <xdr:row>10</xdr:row>
          <xdr:rowOff>95250</xdr:rowOff>
        </xdr:from>
        <xdr:to>
          <xdr:col>47</xdr:col>
          <xdr:colOff>219075</xdr:colOff>
          <xdr:row>11</xdr:row>
          <xdr:rowOff>142875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266700</xdr:colOff>
          <xdr:row>11</xdr:row>
          <xdr:rowOff>171450</xdr:rowOff>
        </xdr:from>
        <xdr:to>
          <xdr:col>47</xdr:col>
          <xdr:colOff>104775</xdr:colOff>
          <xdr:row>13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4445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219075</xdr:colOff>
          <xdr:row>12</xdr:row>
          <xdr:rowOff>0</xdr:rowOff>
        </xdr:from>
        <xdr:to>
          <xdr:col>48</xdr:col>
          <xdr:colOff>57150</xdr:colOff>
          <xdr:row>13</xdr:row>
          <xdr:rowOff>38100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47625</xdr:colOff>
          <xdr:row>13</xdr:row>
          <xdr:rowOff>66675</xdr:rowOff>
        </xdr:from>
        <xdr:to>
          <xdr:col>47</xdr:col>
          <xdr:colOff>295275</xdr:colOff>
          <xdr:row>14</xdr:row>
          <xdr:rowOff>114300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66675</xdr:colOff>
          <xdr:row>13</xdr:row>
          <xdr:rowOff>66675</xdr:rowOff>
        </xdr:from>
        <xdr:to>
          <xdr:col>46</xdr:col>
          <xdr:colOff>314325</xdr:colOff>
          <xdr:row>14</xdr:row>
          <xdr:rowOff>114300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285750</xdr:colOff>
          <xdr:row>14</xdr:row>
          <xdr:rowOff>85725</xdr:rowOff>
        </xdr:from>
        <xdr:to>
          <xdr:col>47</xdr:col>
          <xdr:colOff>133350</xdr:colOff>
          <xdr:row>15</xdr:row>
          <xdr:rowOff>123825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76200</xdr:colOff>
          <xdr:row>10</xdr:row>
          <xdr:rowOff>85725</xdr:rowOff>
        </xdr:from>
        <xdr:to>
          <xdr:col>46</xdr:col>
          <xdr:colOff>276225</xdr:colOff>
          <xdr:row>11</xdr:row>
          <xdr:rowOff>142875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2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xdr:twoCellAnchor>
    <xdr:from>
      <xdr:col>37</xdr:col>
      <xdr:colOff>214071</xdr:colOff>
      <xdr:row>8</xdr:row>
      <xdr:rowOff>166</xdr:rowOff>
    </xdr:from>
    <xdr:to>
      <xdr:col>38</xdr:col>
      <xdr:colOff>358346</xdr:colOff>
      <xdr:row>10</xdr:row>
      <xdr:rowOff>172050</xdr:rowOff>
    </xdr:to>
    <xdr:sp macro="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/>
        </xdr:cNvSpPr>
      </xdr:nvSpPr>
      <xdr:spPr>
        <a:xfrm>
          <a:off x="12067404" y="1122920"/>
          <a:ext cx="540000" cy="540000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/</a:t>
          </a:r>
        </a:p>
      </xdr:txBody>
    </xdr:sp>
    <xdr:clientData/>
  </xdr:twoCellAnchor>
  <xdr:twoCellAnchor>
    <xdr:from>
      <xdr:col>39</xdr:col>
      <xdr:colOff>220164</xdr:colOff>
      <xdr:row>7</xdr:row>
      <xdr:rowOff>6070</xdr:rowOff>
    </xdr:from>
    <xdr:to>
      <xdr:col>40</xdr:col>
      <xdr:colOff>328440</xdr:colOff>
      <xdr:row>10</xdr:row>
      <xdr:rowOff>168751</xdr:rowOff>
    </xdr:to>
    <xdr:sp macro="" textlink="">
      <xdr:nvSpPr>
        <xdr:cNvPr id="27" name="Organigramme : Procédé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Aspect="1"/>
        </xdr:cNvSpPr>
      </xdr:nvSpPr>
      <xdr:spPr>
        <a:xfrm>
          <a:off x="12864947" y="1119621"/>
          <a:ext cx="504000" cy="540000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X</a:t>
          </a:r>
        </a:p>
      </xdr:txBody>
    </xdr:sp>
    <xdr:clientData/>
  </xdr:twoCellAnchor>
  <xdr:twoCellAnchor>
    <xdr:from>
      <xdr:col>38</xdr:col>
      <xdr:colOff>290753</xdr:colOff>
      <xdr:row>16</xdr:row>
      <xdr:rowOff>72884</xdr:rowOff>
    </xdr:from>
    <xdr:to>
      <xdr:col>40</xdr:col>
      <xdr:colOff>41934</xdr:colOff>
      <xdr:row>19</xdr:row>
      <xdr:rowOff>64172</xdr:rowOff>
    </xdr:to>
    <xdr:sp macro="[0]!Feuil2.valeur_q1" textlink="">
      <xdr:nvSpPr>
        <xdr:cNvPr id="28" name="Organigramme : Connecteur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spect="1"/>
        </xdr:cNvSpPr>
      </xdr:nvSpPr>
      <xdr:spPr>
        <a:xfrm>
          <a:off x="12406150" y="2895106"/>
          <a:ext cx="537371" cy="535574"/>
        </a:xfrm>
        <a:prstGeom prst="flowChartConnector">
          <a:avLst/>
        </a:prstGeom>
        <a:solidFill>
          <a:schemeClr val="bg1"/>
        </a:solidFill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0</a:t>
          </a:r>
        </a:p>
      </xdr:txBody>
    </xdr:sp>
    <xdr:clientData/>
  </xdr:twoCellAnchor>
  <xdr:twoCellAnchor>
    <xdr:from>
      <xdr:col>37</xdr:col>
      <xdr:colOff>208642</xdr:colOff>
      <xdr:row>11</xdr:row>
      <xdr:rowOff>154215</xdr:rowOff>
    </xdr:from>
    <xdr:to>
      <xdr:col>38</xdr:col>
      <xdr:colOff>357381</xdr:colOff>
      <xdr:row>14</xdr:row>
      <xdr:rowOff>144318</xdr:rowOff>
    </xdr:to>
    <xdr:sp macro="" textlink="">
      <xdr:nvSpPr>
        <xdr:cNvPr id="29" name="Organigramme : Procédé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Aspect="1"/>
        </xdr:cNvSpPr>
      </xdr:nvSpPr>
      <xdr:spPr>
        <a:xfrm>
          <a:off x="11194142" y="2340429"/>
          <a:ext cx="538810" cy="534389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1</a:t>
          </a:r>
        </a:p>
      </xdr:txBody>
    </xdr:sp>
    <xdr:clientData/>
  </xdr:twoCellAnchor>
  <xdr:twoCellAnchor>
    <xdr:from>
      <xdr:col>39</xdr:col>
      <xdr:colOff>215900</xdr:colOff>
      <xdr:row>11</xdr:row>
      <xdr:rowOff>161472</xdr:rowOff>
    </xdr:from>
    <xdr:to>
      <xdr:col>40</xdr:col>
      <xdr:colOff>364639</xdr:colOff>
      <xdr:row>14</xdr:row>
      <xdr:rowOff>151575</xdr:rowOff>
    </xdr:to>
    <xdr:sp macro="" textlink="">
      <xdr:nvSpPr>
        <xdr:cNvPr id="30" name="Organigramme : Procédé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Aspect="1"/>
        </xdr:cNvSpPr>
      </xdr:nvSpPr>
      <xdr:spPr>
        <a:xfrm>
          <a:off x="11981543" y="2347686"/>
          <a:ext cx="538810" cy="534389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0</xdr:rowOff>
        </xdr:from>
        <xdr:to>
          <xdr:col>7</xdr:col>
          <xdr:colOff>190500</xdr:colOff>
          <xdr:row>1</xdr:row>
          <xdr:rowOff>285750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2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38</xdr:col>
      <xdr:colOff>214141</xdr:colOff>
      <xdr:row>21</xdr:row>
      <xdr:rowOff>161651</xdr:rowOff>
    </xdr:from>
    <xdr:to>
      <xdr:col>40</xdr:col>
      <xdr:colOff>40699</xdr:colOff>
      <xdr:row>23</xdr:row>
      <xdr:rowOff>161380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329538" y="3891016"/>
          <a:ext cx="612748" cy="362586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297284</xdr:colOff>
      <xdr:row>24</xdr:row>
      <xdr:rowOff>90714</xdr:rowOff>
    </xdr:from>
    <xdr:to>
      <xdr:col>40</xdr:col>
      <xdr:colOff>110135</xdr:colOff>
      <xdr:row>26</xdr:row>
      <xdr:rowOff>90714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412681" y="4364365"/>
          <a:ext cx="599041" cy="36285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161270</xdr:colOff>
      <xdr:row>13</xdr:row>
      <xdr:rowOff>40317</xdr:rowOff>
    </xdr:from>
    <xdr:to>
      <xdr:col>23</xdr:col>
      <xdr:colOff>413254</xdr:colOff>
      <xdr:row>26</xdr:row>
      <xdr:rowOff>171349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443492" y="2318254"/>
          <a:ext cx="5946825" cy="24896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Prochaine étapes :</a:t>
          </a:r>
        </a:p>
        <a:p>
          <a:r>
            <a:rPr lang="fr-FR" sz="1100"/>
            <a:t>- Transformer les quilles en boutons</a:t>
          </a:r>
        </a:p>
        <a:p>
          <a:r>
            <a:rPr lang="fr-FR" sz="1100"/>
            <a:t>- Compter le nombre de quilles cochés</a:t>
          </a:r>
        </a:p>
        <a:p>
          <a:r>
            <a:rPr lang="fr-FR" sz="1100"/>
            <a:t>-</a:t>
          </a:r>
          <a:r>
            <a:rPr lang="fr-FR" sz="1100" baseline="0"/>
            <a:t> Atribuer des fonctions aux boutons annexes</a:t>
          </a:r>
        </a:p>
        <a:p>
          <a:endParaRPr lang="fr-FR" sz="1100" baseline="0"/>
        </a:p>
        <a:p>
          <a:r>
            <a:rPr lang="fr-FR" sz="1100" baseline="0"/>
            <a:t>- Programmer une menu déroulant pour le nombre de joueurs ou une feuille d'intro avec le nombre de joueurs à choisir, qui va envoyé à la feuille adapté</a:t>
          </a:r>
        </a:p>
        <a:p>
          <a:r>
            <a:rPr lang="fr-FR" sz="1100" baseline="0"/>
            <a:t>- Si plrs joueurs, adapter les enchainements de lancer pour alterner enter joueurs</a:t>
          </a:r>
        </a:p>
        <a:p>
          <a:endParaRPr lang="fr-FR" sz="1100" baseline="0"/>
        </a:p>
        <a:p>
          <a:r>
            <a:rPr lang="fr-FR" sz="1100" baseline="0"/>
            <a:t>- Intégrer un historique</a:t>
          </a:r>
        </a:p>
        <a:p>
          <a:r>
            <a:rPr lang="fr-FR" sz="1100" baseline="0"/>
            <a:t>- Intégrer une feuille de statistique</a:t>
          </a:r>
        </a:p>
      </xdr:txBody>
    </xdr:sp>
    <xdr:clientData/>
  </xdr:twoCellAnchor>
  <xdr:twoCellAnchor>
    <xdr:from>
      <xdr:col>38</xdr:col>
      <xdr:colOff>20157</xdr:colOff>
      <xdr:row>27</xdr:row>
      <xdr:rowOff>1</xdr:rowOff>
    </xdr:from>
    <xdr:to>
      <xdr:col>41</xdr:col>
      <xdr:colOff>30238</xdr:colOff>
      <xdr:row>29</xdr:row>
      <xdr:rowOff>80636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12135554" y="4817938"/>
          <a:ext cx="1189367" cy="4434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Lancer précédent</a:t>
          </a:r>
          <a:endParaRPr lang="fr-FR">
            <a:effectLst/>
          </a:endParaRPr>
        </a:p>
        <a:p>
          <a:r>
            <a:rPr lang="fr-FR" sz="1100"/>
            <a:t>Lancer suivant</a:t>
          </a:r>
        </a:p>
      </xdr:txBody>
    </xdr:sp>
    <xdr:clientData/>
  </xdr:twoCellAnchor>
  <xdr:twoCellAnchor>
    <xdr:from>
      <xdr:col>37</xdr:col>
      <xdr:colOff>251982</xdr:colOff>
      <xdr:row>19</xdr:row>
      <xdr:rowOff>171350</xdr:rowOff>
    </xdr:from>
    <xdr:to>
      <xdr:col>41</xdr:col>
      <xdr:colOff>362856</xdr:colOff>
      <xdr:row>21</xdr:row>
      <xdr:rowOff>60477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1974284" y="3537858"/>
          <a:ext cx="1683255" cy="2519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Aucune</a:t>
          </a:r>
          <a:r>
            <a:rPr lang="fr-FR" sz="1100" baseline="0"/>
            <a:t> quilles touchées</a:t>
          </a:r>
          <a:endParaRPr lang="fr-FR" sz="1100"/>
        </a:p>
      </xdr:txBody>
    </xdr:sp>
    <xdr:clientData/>
  </xdr:twoCellAnchor>
  <xdr:twoCellAnchor>
    <xdr:from>
      <xdr:col>37</xdr:col>
      <xdr:colOff>201587</xdr:colOff>
      <xdr:row>3</xdr:row>
      <xdr:rowOff>181429</xdr:rowOff>
    </xdr:from>
    <xdr:to>
      <xdr:col>39</xdr:col>
      <xdr:colOff>0</xdr:colOff>
      <xdr:row>5</xdr:row>
      <xdr:rowOff>10079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1923889" y="957540"/>
          <a:ext cx="584603" cy="211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Spare</a:t>
          </a:r>
        </a:p>
      </xdr:txBody>
    </xdr:sp>
    <xdr:clientData/>
  </xdr:twoCellAnchor>
  <xdr:twoCellAnchor>
    <xdr:from>
      <xdr:col>39</xdr:col>
      <xdr:colOff>191508</xdr:colOff>
      <xdr:row>4</xdr:row>
      <xdr:rowOff>0</xdr:rowOff>
    </xdr:from>
    <xdr:to>
      <xdr:col>41</xdr:col>
      <xdr:colOff>50396</xdr:colOff>
      <xdr:row>5</xdr:row>
      <xdr:rowOff>60476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12700000" y="967619"/>
          <a:ext cx="645079" cy="2519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Strike</a:t>
          </a:r>
        </a:p>
      </xdr:txBody>
    </xdr:sp>
    <xdr:clientData/>
  </xdr:twoCellAnchor>
  <xdr:twoCellAnchor>
    <xdr:from>
      <xdr:col>37</xdr:col>
      <xdr:colOff>141111</xdr:colOff>
      <xdr:row>15</xdr:row>
      <xdr:rowOff>110873</xdr:rowOff>
    </xdr:from>
    <xdr:to>
      <xdr:col>39</xdr:col>
      <xdr:colOff>20158</xdr:colOff>
      <xdr:row>16</xdr:row>
      <xdr:rowOff>141110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1863413" y="2751667"/>
          <a:ext cx="665237" cy="2116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Lancer 1</a:t>
          </a:r>
        </a:p>
      </xdr:txBody>
    </xdr:sp>
    <xdr:clientData/>
  </xdr:twoCellAnchor>
  <xdr:twoCellAnchor>
    <xdr:from>
      <xdr:col>39</xdr:col>
      <xdr:colOff>262064</xdr:colOff>
      <xdr:row>15</xdr:row>
      <xdr:rowOff>120951</xdr:rowOff>
    </xdr:from>
    <xdr:to>
      <xdr:col>41</xdr:col>
      <xdr:colOff>141111</xdr:colOff>
      <xdr:row>16</xdr:row>
      <xdr:rowOff>171348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2770556" y="2761745"/>
          <a:ext cx="665238" cy="23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Lancer 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219075</xdr:colOff>
          <xdr:row>26</xdr:row>
          <xdr:rowOff>104775</xdr:rowOff>
        </xdr:from>
        <xdr:to>
          <xdr:col>28</xdr:col>
          <xdr:colOff>247650</xdr:colOff>
          <xdr:row>30</xdr:row>
          <xdr:rowOff>152400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2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/>
        </a:solidFill>
        <a:ln w="57150">
          <a:solidFill>
            <a:sysClr val="windowText" lastClr="000000"/>
          </a:solidFill>
        </a:ln>
      </a:spPr>
      <a:bodyPr vertOverflow="clip" horzOverflow="clip" rtlCol="0" anchor="t"/>
      <a:lstStyle>
        <a:defPPr algn="ctr">
          <a:defRPr sz="28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000"/>
  <sheetViews>
    <sheetView showGridLines="0" zoomScale="98" workbookViewId="0">
      <selection activeCell="C22" sqref="C22"/>
    </sheetView>
  </sheetViews>
  <sheetFormatPr baseColWidth="10" defaultRowHeight="15" x14ac:dyDescent="0.25"/>
  <sheetData>
    <row r="1" spans="1:2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90BDA-6D6F-4F64-B1F2-CB69310BE603}">
  <sheetPr codeName="Feuil3"/>
  <dimension ref="A1"/>
  <sheetViews>
    <sheetView zoomScale="78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B1000"/>
  <sheetViews>
    <sheetView tabSelected="1" zoomScale="85" zoomScaleNormal="85" workbookViewId="0">
      <selection activeCell="Q12" sqref="Q12"/>
    </sheetView>
  </sheetViews>
  <sheetFormatPr baseColWidth="10" defaultColWidth="5.5703125" defaultRowHeight="15" x14ac:dyDescent="0.25"/>
  <cols>
    <col min="1" max="1" width="4" style="6" customWidth="1"/>
    <col min="2" max="2" width="14.85546875" style="6" customWidth="1"/>
    <col min="3" max="23" width="3.140625" style="6" customWidth="1"/>
    <col min="24" max="24" width="6" style="6" customWidth="1"/>
    <col min="25" max="25" width="9.42578125" style="6" customWidth="1"/>
    <col min="26" max="16384" width="5.5703125" style="6"/>
  </cols>
  <sheetData>
    <row r="1" spans="1:54" ht="20.100000000000001" customHeight="1" thickBot="1" x14ac:dyDescent="0.3">
      <c r="A1" s="3">
        <v>1</v>
      </c>
      <c r="B1" s="4"/>
      <c r="C1" s="3"/>
      <c r="D1" s="4"/>
      <c r="E1" s="3"/>
      <c r="F1" s="5"/>
      <c r="G1" s="5"/>
      <c r="H1" s="5"/>
      <c r="I1" s="5"/>
      <c r="J1" s="5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54" ht="26.1" customHeight="1" thickBot="1" x14ac:dyDescent="0.3">
      <c r="A2" s="7"/>
      <c r="B2" s="8" t="s">
        <v>0</v>
      </c>
      <c r="C2" s="9" t="s">
        <v>1</v>
      </c>
      <c r="D2" s="8">
        <v>1</v>
      </c>
      <c r="E2" s="1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  <c r="AA2" s="3"/>
      <c r="AB2" s="3"/>
      <c r="AC2" s="3"/>
      <c r="AD2" s="3"/>
    </row>
    <row r="3" spans="1:54" ht="15.75" thickBot="1" x14ac:dyDescent="0.3">
      <c r="A3" s="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3"/>
      <c r="AB3" s="3"/>
      <c r="AC3" s="3"/>
      <c r="AD3" s="3"/>
    </row>
    <row r="4" spans="1:54" ht="15.75" thickBot="1" x14ac:dyDescent="0.3">
      <c r="A4" s="7"/>
      <c r="B4" s="12" t="s">
        <v>7</v>
      </c>
      <c r="C4" s="22">
        <v>1</v>
      </c>
      <c r="D4" s="23"/>
      <c r="E4" s="22">
        <v>2</v>
      </c>
      <c r="F4" s="23"/>
      <c r="G4" s="22">
        <v>3</v>
      </c>
      <c r="H4" s="23"/>
      <c r="I4" s="22">
        <v>4</v>
      </c>
      <c r="J4" s="23"/>
      <c r="K4" s="22">
        <v>5</v>
      </c>
      <c r="L4" s="23"/>
      <c r="M4" s="22">
        <v>6</v>
      </c>
      <c r="N4" s="23"/>
      <c r="O4" s="22">
        <v>7</v>
      </c>
      <c r="P4" s="23"/>
      <c r="Q4" s="22">
        <v>8</v>
      </c>
      <c r="R4" s="23"/>
      <c r="S4" s="22">
        <v>9</v>
      </c>
      <c r="T4" s="23"/>
      <c r="U4" s="22">
        <v>10</v>
      </c>
      <c r="V4" s="24"/>
      <c r="W4" s="23"/>
      <c r="X4" s="12" t="s">
        <v>2</v>
      </c>
      <c r="Y4" s="20" t="s">
        <v>3</v>
      </c>
      <c r="Z4" s="3"/>
      <c r="AA4" s="3"/>
      <c r="AB4" s="3"/>
      <c r="AC4" s="3"/>
      <c r="AD4" s="3"/>
    </row>
    <row r="5" spans="1:54" ht="15.75" thickBot="1" x14ac:dyDescent="0.3">
      <c r="A5" s="7"/>
      <c r="B5" s="25" t="s">
        <v>6</v>
      </c>
      <c r="C5" s="18">
        <v>9</v>
      </c>
      <c r="D5" s="19"/>
      <c r="E5" s="18"/>
      <c r="F5" s="19"/>
      <c r="G5" s="18"/>
      <c r="H5" s="19"/>
      <c r="I5" s="18"/>
      <c r="J5" s="19"/>
      <c r="K5" s="18"/>
      <c r="L5" s="19"/>
      <c r="M5" s="18"/>
      <c r="N5" s="19"/>
      <c r="O5" s="18"/>
      <c r="P5" s="19"/>
      <c r="Q5" s="18"/>
      <c r="R5" s="19"/>
      <c r="S5" s="18"/>
      <c r="T5" s="19"/>
      <c r="U5" s="18"/>
      <c r="V5" s="19"/>
      <c r="W5" s="19"/>
      <c r="X5" s="27">
        <f>MAX(C6:W6)</f>
        <v>0</v>
      </c>
      <c r="Y5" s="27">
        <f>MAX(C8:W8)</f>
        <v>279</v>
      </c>
      <c r="Z5" s="3"/>
      <c r="AA5" s="3"/>
      <c r="AB5" s="3"/>
      <c r="AC5" s="3"/>
      <c r="AD5" s="3"/>
    </row>
    <row r="6" spans="1:54" ht="15.75" thickBot="1" x14ac:dyDescent="0.3">
      <c r="A6" s="7"/>
      <c r="B6" s="26"/>
      <c r="C6" s="29" t="str">
        <f>IF(C5&lt;&gt;"",IF(ISERROR(IF(C5="x",IF(AND(E5="x",G5="x"),30,IF(E5="x",20+G5,IF(F5="/",20,10+E5+F5))),IF(AND(D5="/",E5="x"),20,IF(D5="/",10+E5,IF(OR((C5+D5)&gt;9,D5=""),"",C5+D5))))),"",IF(C5="x",IF(AND(E5="x",G5="x"),30,IF(E5="x",20+G5,IF(F5="/",20,10+E5+F5))),IF(AND(D5="/",E5="x"),20,IF(D5="/",10+E5,IF(OR((C5+D5)&gt;9,D5=""),"",C5+D5))))),"")</f>
        <v/>
      </c>
      <c r="D6" s="30"/>
      <c r="E6" s="29" t="str">
        <f>IF(AND(C5&lt;&gt;"",E5&lt;&gt;""),IF(ISERROR(C6+IF(E5="x",IF(AND(G5="x",I5="x"),30,IF(G5="x",20+I5,IF(H5="/",20,10+G5+H5))),IF(AND(F5="/",G5="x"),20,IF(F5="/",10+G5,IF(OR((E5+F5)&gt;9,F5=""),"",E5+F5))))),"",C6+IF(E5="x",IF(AND(G5="x",I5="x"),30,IF(G5="x",20+I5,IF(H5="/",20,10+G5+H5))),IF(AND(F5="/",G5="x"),20,IF(F5="/",10+G5,IF(OR((E5+F5)&gt;9,F5=""),"",E5+F5))))),"")</f>
        <v/>
      </c>
      <c r="F6" s="30"/>
      <c r="G6" s="29" t="str">
        <f>IF(AND(C5&lt;&gt;"",E5&lt;&gt;"",G5&lt;&gt;""),IF(ISERROR(E6+IF(G5="x",IF(AND(I5="x",K5="x"),30,IF(I5="x",20+K5,IF(J5="/",20,10+I5+J5))),IF(AND(H5="/",I5="x"),20,IF(H5="/",10+I5,IF(OR((G5+H5)&gt;9,H5=""),"",G5+H5))))),"",E6+IF(G5="x",IF(AND(I5="x",K5="x"),30,IF(I5="x",20+K5,IF(J5="/",20,10+I5+J5))),IF(AND(H5="/",I5="x"),20,IF(H5="/",10+I5,IF(OR((G5+H5)&gt;9,H5=""),"",G5+H5))))),"")</f>
        <v/>
      </c>
      <c r="H6" s="30"/>
      <c r="I6" s="29" t="str">
        <f>IF(AND(C5&lt;&gt;"",E5&lt;&gt;"",G5&lt;&gt;"",I5&lt;&gt;""),IF(ISERROR(G6+IF(I5="x",IF(AND(K5="x",M5="x"),30,IF(K5="x",20+M5,IF(L5="/",20,10+K5+L5))),IF(AND(J5="/",K5="x"),20,IF(J5="/",10+K5,IF(OR((I5+J5)&gt;9,J5=""),"",I5+J5))))),"",G6+IF(I5="x",IF(AND(K5="x",M5="x"),30,IF(K5="x",20+M5,IF(L5="/",20,10+K5+L5))),IF(AND(J5="/",K5="x"),20,IF(J5="/",10+K5,IF(OR((I5+J5)&gt;9,J5=""),"",I5+J5))))),"")</f>
        <v/>
      </c>
      <c r="J6" s="30"/>
      <c r="K6" s="29" t="str">
        <f>IF(AND(C5&lt;&gt;"",E5&lt;&gt;"",G5&lt;&gt;"",I5&lt;&gt;"",K5&lt;&gt;""),IF(ISERROR(I6+IF(K5="x",IF(AND(M5="x",O5="x"),30,IF(M5="x",20+O5,IF(N5="/",20,10+M5+N5))),IF(AND(L5="/",M5="x"),20,IF(L5="/",10+M5,IF(OR((K5+L5)&gt;9,L5=""),"",K5+L5))))),"",I6+IF(K5="x",IF(AND(M5="x",O5="x"),30,IF(M5="x",20+O5,IF(N5="/",20,10+M5+N5))),IF(AND(L5="/",M5="x"),20,IF(L5="/",10+M5,IF(OR((K5+L5)&gt;9,L5=""),"",K5+L5))))),"")</f>
        <v/>
      </c>
      <c r="L6" s="30"/>
      <c r="M6" s="29" t="str">
        <f>IF(AND(C5&lt;&gt;"",E5&lt;&gt;"",G5&lt;&gt;"",I5&lt;&gt;"",K5&lt;&gt;"",M5&lt;&gt;""),IF(ISERROR(K6+IF(M5="x",IF(AND(O5="x",Q5="x"),30,IF(O5="x",20+Q5,IF(P5="/",20,10+O5+P5))),IF(AND(N5="/",O5="x"),20,IF(N5="/",10+O5,IF(OR((M5+N5)&gt;9,N5=""),"",M5+N5))))),"",K6+IF(M5="x",IF(AND(O5="x",Q5="x"),30,IF(O5="x",20+Q5,IF(P5="/",20,10+O5+P5))),IF(AND(N5="/",O5="x"),20,IF(N5="/",10+O5,IF(OR((M5+N5)&gt;9,N5=""),"",M5+N5))))),"")</f>
        <v/>
      </c>
      <c r="N6" s="30"/>
      <c r="O6" s="29" t="str">
        <f>IF(AND(C5&lt;&gt;"",E5&lt;&gt;"",G5&lt;&gt;"",I5&lt;&gt;"",K5&lt;&gt;"",M5&lt;&gt;"",O5&lt;&gt;""),IF(ISERROR(M6+IF(O5="x",IF(AND(Q5="x",S5="x"),30,IF(Q5="x",20+S5,IF(R5="/",20,10+Q5+R5))),IF(AND(P5="/",Q5="x"),20,IF(P5="/",10+Q5,IF(OR((O5+P5)&gt;9,P5=""),"",O5+P5))))),"",M6+IF(O5="x",IF(AND(Q5="x",S5="x"),30,IF(Q5="x",20+S5,IF(R5="/",20,10+Q5+R5))),IF(AND(P5="/",Q5="x"),20,IF(P5="/",10+Q5,IF(OR((O5+P5)&gt;9,P5=""),"",O5+P5))))),"")</f>
        <v/>
      </c>
      <c r="P6" s="30"/>
      <c r="Q6" s="29" t="str">
        <f>IF(AND(C5&lt;&gt;"",E5&lt;&gt;"",G5&lt;&gt;"",I5&lt;&gt;"",K5&lt;&gt;"",M5&lt;&gt;"",O5&lt;&gt;"",Q5&lt;&gt;""),IF(ISERROR(O6+IF(Q5="x",IF(AND(S5="x",U5="x"),30,IF(S5="x",20+U5,IF(T5="/",20,10+S5+T5))),IF(AND(R5="/",S5="x"),20,IF(R5="/",10+S5,IF(OR((Q5+R5)&gt;9,R5=""),"",Q5+R5))))),"",O6+IF(Q5="x",IF(AND(S5="x",U5="x"),30,IF(S5="x",20+U5,IF(T5="/",20,10+S5+T5))),IF(AND(R5="/",S5="x"),20,IF(R5="/",10+S5,IF(OR((Q5+R5)&gt;9,R5=""),"",Q5+R5))))),"")</f>
        <v/>
      </c>
      <c r="R6" s="30"/>
      <c r="S6" s="29" t="str">
        <f>IF(AND(C5&lt;&gt;"",E5&lt;&gt;"",G5&lt;&gt;"",I5&lt;&gt;"",K5&lt;&gt;"",M5&lt;&gt;"",O5&lt;&gt;"",Q5&lt;&gt;"",S5&lt;&gt;""),IF(ISERROR(Q6+IF(S5="x",IF(AND(U5="x",V5="x"),30,IF(U5="x",20+V5,IF(V5="/",20,10+U5+V5))),IF(AND(T5="/",U5="x"),20,IF(T5="/",10+U5,IF(OR((S5+T5)&gt;9,T5=""),"",S5+T5))))),"",Q6+IF(S5="x",IF(AND(U5="x",V5="x"),30,IF(U5="x",20+V5,IF(V5="/",20,10+U5+V5))),IF(AND(T5="/",U5="x"),20,IF(T5="/",10+U5,IF(OR((S5+T5)&gt;9,T5=""),"",S5+T5))))),"")</f>
        <v/>
      </c>
      <c r="T6" s="30"/>
      <c r="U6" s="31" t="str">
        <f>IF(AND(C5&lt;&gt;"",E5&lt;&gt;"",G5&lt;&gt;"",I5&lt;&gt;"",K5&lt;&gt;"",M5&lt;&gt;"",O5&lt;&gt;"",Q5&lt;&gt;"",S5&lt;&gt;"",U5&lt;&gt;""),IF(ISERROR(S6+IF(U5="x",IF(AND(V5="x",W5="x"),30,IF(V5="x",20+W5,IF(W5="/",20,IF(W5&gt;(9-V5),"",10+V5+W5)))),IF(AND(V5="/",W5="x"),20,IF(V5="/",10+W5,IF(OR((U5+V5)&gt;9,V5=""),"",U5+V5))))),"",S6+IF(U5="x",IF(AND(V5="x",W5="x"),30,IF(V5="x",20+W5,IF(W5="/",20,IF(W5&gt;(9-V5),"",10+V5+W5)))),IF(AND(V5="/",W5="x"),20,IF(V5="/",10+W5,IF(OR((U5+V5)&gt;9,V5=""),"",U5+V5))))),"")</f>
        <v/>
      </c>
      <c r="V6" s="32"/>
      <c r="W6" s="33"/>
      <c r="X6" s="28"/>
      <c r="Y6" s="28"/>
      <c r="Z6" s="3"/>
      <c r="AA6" s="3"/>
      <c r="AB6" s="3"/>
      <c r="AC6" s="3"/>
      <c r="AD6" s="3"/>
    </row>
    <row r="7" spans="1:54" ht="0.6" customHeight="1" x14ac:dyDescent="0.25">
      <c r="A7" s="3"/>
      <c r="B7" s="13"/>
      <c r="C7" s="14">
        <f>IF(C5&lt;&gt;"",C5,"x")</f>
        <v>9</v>
      </c>
      <c r="D7" s="14"/>
      <c r="E7" s="14" t="str">
        <f>IF(E5&lt;&gt;"",E5,"x")</f>
        <v>x</v>
      </c>
      <c r="F7" s="14"/>
      <c r="G7" s="14" t="str">
        <f>IF(G5&lt;&gt;"",G5,"x")</f>
        <v>x</v>
      </c>
      <c r="H7" s="14"/>
      <c r="I7" s="14" t="str">
        <f>IF(I5&lt;&gt;"",I5,"x")</f>
        <v>x</v>
      </c>
      <c r="J7" s="14"/>
      <c r="K7" s="14" t="str">
        <f>IF(K5&lt;&gt;"",K5,"x")</f>
        <v>x</v>
      </c>
      <c r="L7" s="14"/>
      <c r="M7" s="14" t="str">
        <f>IF(M5&lt;&gt;"",M5,"x")</f>
        <v>x</v>
      </c>
      <c r="N7" s="14"/>
      <c r="O7" s="14" t="str">
        <f>IF(O5&lt;&gt;"",O5,"x")</f>
        <v>x</v>
      </c>
      <c r="P7" s="14"/>
      <c r="Q7" s="14" t="str">
        <f>IF(Q5&lt;&gt;"",Q5,"x")</f>
        <v>x</v>
      </c>
      <c r="R7" s="14"/>
      <c r="S7" s="14" t="str">
        <f>IF(S5&lt;&gt;"",S5,"x")</f>
        <v>x</v>
      </c>
      <c r="T7" s="14"/>
      <c r="U7" s="14" t="str">
        <f>IF(U5&lt;&gt;"",U5,"x")</f>
        <v>x</v>
      </c>
      <c r="V7" s="14" t="str">
        <f t="shared" ref="V7:W7" si="0">IF(V5&lt;&gt;"",V5,IF(AND(U5&lt;10,U5&lt;&gt;""),"/","x"))</f>
        <v>x</v>
      </c>
      <c r="W7" s="14" t="str">
        <f t="shared" si="0"/>
        <v>x</v>
      </c>
      <c r="X7" s="15"/>
      <c r="Y7" s="15"/>
      <c r="Z7" s="3"/>
      <c r="AA7" s="3"/>
      <c r="AB7" s="3"/>
      <c r="AC7" s="3"/>
      <c r="AD7" s="3"/>
      <c r="AZ7" s="6" t="s">
        <v>4</v>
      </c>
    </row>
    <row r="8" spans="1:54" ht="8.1" hidden="1" customHeight="1" x14ac:dyDescent="0.25">
      <c r="A8" s="3"/>
      <c r="B8" s="3"/>
      <c r="C8" s="34">
        <f>IF(ISERROR(IF(C7="x",IF(AND(E7="x",G7="x"),30,IF(E7="x",20+G7,IF(F7="/",20,10+E7+F7))),IF(AND(D7="/",E7="x"),20,IF(D7="/",10+E7,IF((C7+D7)&gt;9,"",C7+D7))))),"",IF(C7="x",IF(AND(E7="x",G7="x"),30,IF(E7="x",20+G7,IF(F7="/",20,10+E7+F7))),IF(AND(D7="/",E7="x"),20,IF(D7="/",10+E7,IF((C7+D7)&gt;9,"",C7+D7)))))</f>
        <v>9</v>
      </c>
      <c r="D8" s="35"/>
      <c r="E8" s="34">
        <f>IF(AND(C7&lt;&gt;"",E7&lt;&gt;""),IF(ISERROR(C8+IF(E7="x",IF(AND(G7="x",I7="x"),30,IF(G7="x",20+I7,IF(H7="/",20,10+G7+H7))),IF(AND(F7="/",G7="x"),20,IF(F7="/",10+G7,IF((E7+F7)&gt;9,"",E7+F7))))),"",C8+IF(E7="x",IF(AND(G7="x",I7="x"),30,IF(G7="x",20+I7,IF(H7="/",20,10+G7+H7))),IF(AND(F7="/",G7="x"),20,IF(F7="/",10+G7,IF((E7+F7)&gt;9,"",E7+F7))))),"")</f>
        <v>39</v>
      </c>
      <c r="F8" s="35"/>
      <c r="G8" s="34">
        <f>IF(AND(C7&lt;&gt;"",E7&lt;&gt;"",G7&lt;&gt;""),IF(ISERROR(E8+IF(G7="x",IF(AND(I7="x",K7="x"),30,IF(I7="x",20+K7,IF(J7="/",20,10+I7+J7))),IF(AND(H7="/",I7="x"),20,IF(H7="/",10+I7,IF((G7+H7)&gt;9,"",G7+H7))))),"",E8+IF(G7="x",IF(AND(I7="x",K7="x"),30,IF(I7="x",20+K7,IF(J7="/",20,10+I7+J7))),IF(AND(H7="/",I7="x"),20,IF(H7="/",10+I7,IF((G7+H7)&gt;9,"",G7+H7))))),"")</f>
        <v>69</v>
      </c>
      <c r="H8" s="35"/>
      <c r="I8" s="34">
        <f>IF(AND(C7&lt;&gt;"",E7&lt;&gt;"",G7&lt;&gt;"",I7&lt;&gt;""),IF(ISERROR(G8+IF(I7="x",IF(AND(K7="x",M7="x"),30,IF(K7="x",20+M7,IF(L7="/",20,10+K7+L7))),IF(AND(J7="/",K7="x"),20,IF(J7="/",10+K7,IF((I7+J7)&gt;9,"",I7+J7))))),"",G8+IF(I7="x",IF(AND(K7="x",M7="x"),30,IF(K7="x",20+M7,IF(L7="/",20,10+K7+L7))),IF(AND(J7="/",K7="x"),20,IF(J7="/",10+K7,IF((I7+J7)&gt;9,"",I7+J7))))),"")</f>
        <v>99</v>
      </c>
      <c r="J8" s="35"/>
      <c r="K8" s="34">
        <f>IF(AND(C7&lt;&gt;"",E7&lt;&gt;"",G7&lt;&gt;"",I7&lt;&gt;"",K7&lt;&gt;""),IF(ISERROR(I8+IF(K7="x",IF(AND(M7="x",O7="x"),30,IF(M7="x",20+O7,IF(N7="/",20,10+M7+N7))),IF(AND(L7="/",M7="x"),20,IF(L7="/",10+M7,IF((K7+L7)&gt;9,"",K7+L7))))),"",I8+IF(K7="x",IF(AND(M7="x",O7="x"),30,IF(M7="x",20+O7,IF(N7="/",20,10+M7+N7))),IF(AND(L7="/",M7="x"),20,IF(L7="/",10+M7,IF((K7+L7)&gt;9,"",K7+L7))))),"")</f>
        <v>129</v>
      </c>
      <c r="L8" s="35"/>
      <c r="M8" s="34">
        <f>IF(AND(C7&lt;&gt;"",E7&lt;&gt;"",G7&lt;&gt;"",I7&lt;&gt;"",K7&lt;&gt;"",M7&lt;&gt;""),IF(ISERROR(K8+IF(M7="x",IF(AND(O7="x",Q7="x"),30,IF(O7="x",20+Q7,IF(P7="/",20,10+O7+P7))),IF(AND(N7="/",O7="x"),20,IF(N7="/",10+O7,IF((M7+N7)&gt;9,"",M7+N7))))),"",K8+IF(M7="x",IF(AND(O7="x",Q7="x"),30,IF(O7="x",20+Q7,IF(P7="/",20,10+O7+P7))),IF(AND(N7="/",O7="x"),20,IF(N7="/",10+O7,IF((M7+N7)&gt;9,"",M7+N7))))),"")</f>
        <v>159</v>
      </c>
      <c r="N8" s="35"/>
      <c r="O8" s="34">
        <f>IF(AND(C7&lt;&gt;"",E7&lt;&gt;"",G7&lt;&gt;"",I7&lt;&gt;"",K7&lt;&gt;"",M7&lt;&gt;"",O7&lt;&gt;""),IF(ISERROR(M8+IF(O7="x",IF(AND(Q7="x",S7="x"),30,IF(Q7="x",20+S7,IF(R7="/",20,10+Q7+R7))),IF(AND(P7="/",Q7="x"),20,IF(P7="/",10+Q7,IF((O7+P7)&gt;9,"",O7+P7))))),"",M8+IF(O7="x",IF(AND(Q7="x",S7="x"),30,IF(Q7="x",20+S7,IF(R7="/",20,10+Q7+R7))),IF(AND(P7="/",Q7="x"),20,IF(P7="/",10+Q7,IF((O7+P7)&gt;9,"",O7+P7))))),"")</f>
        <v>189</v>
      </c>
      <c r="P8" s="35"/>
      <c r="Q8" s="34">
        <f>IF(AND(C7&lt;&gt;"",E7&lt;&gt;"",G7&lt;&gt;"",I7&lt;&gt;"",K7&lt;&gt;"",M7&lt;&gt;"",O7&lt;&gt;"",Q7&lt;&gt;""),IF(ISERROR(O8+IF(Q7="x",IF(AND(S7="x",U7="x"),30,IF(S7="x",20+U7,IF(T7="/",20,10+S7+T7))),IF(AND(R7="/",S7="x"),20,IF(R7="/",10+S7,IF((Q7+R7)&gt;9,"",Q7+R7))))),"",O8+IF(Q7="x",IF(AND(S7="x",U7="x"),30,IF(S7="x",20+U7,IF(T7="/",20,10+S7+T7))),IF(AND(R7="/",S7="x"),20,IF(R7="/",10+S7,IF((Q7+R7)&gt;9,"",Q7+R7))))),"")</f>
        <v>219</v>
      </c>
      <c r="R8" s="35"/>
      <c r="S8" s="34">
        <f>IF(AND(C7&lt;&gt;"",E7&lt;&gt;"",G7&lt;&gt;"",I7&lt;&gt;"",K7&lt;&gt;"",M7&lt;&gt;"",O7&lt;&gt;"",Q7&lt;&gt;"",S7&lt;&gt;""),IF(ISERROR(Q8+IF(S7="x",IF(AND(U7="x",V7="x"),30,IF(U7="x",20+V7,IF(V7="/",20,10+U7+V7))),IF(AND(T7="/",U7="x"),20,IF(T7="/",10+U7,IF((S7+T7)&gt;9,"",S7+T7))))),"",Q8+IF(S7="x",IF(AND(U7="x",V7="x"),30,IF(U7="x",20+V7,IF(V7="/",20,10+U7+V7))),IF(AND(T7="/",U7="x"),20,IF(T7="/",10+U7,IF((S7+T7)&gt;9,"",S7+T7))))),"")</f>
        <v>249</v>
      </c>
      <c r="T8" s="35"/>
      <c r="U8" s="34">
        <f>IF(AND(C7&lt;&gt;"",E7&lt;&gt;"",G7&lt;&gt;"",I7&lt;&gt;"",K7&lt;&gt;"",M7&lt;&gt;"",O7&lt;&gt;"",Q7&lt;&gt;"",S7&lt;&gt;"",U7&lt;&gt;""),IF(ISERROR(S8+IF(U7="x",IF(AND(V7="x",W7="x"),30,IF(V7="x",20+W7,IF(W7="/",20,IF(W7&gt;(9-V7),"",10+V7+W7)))),IF(AND(V7="/",W7="x"),20,IF(V7="/",10+W7,IF((U7+V7)&gt;9,"",U7+V7))))),"",S8+IF(U7="x",IF(AND(V7="x",W7="x"),30,IF(V7="x",20+W7,IF(W7="/",20,IF(W7&gt;(9-V7),"",10+V7+W7)))),IF(AND(V7="/",W7="x"),20,IF(V7="/",10+W7,IF((U7+V7)&gt;9,"",U7+V7))))),"")</f>
        <v>279</v>
      </c>
      <c r="V8" s="35"/>
      <c r="W8" s="35"/>
      <c r="AC8" s="16"/>
    </row>
    <row r="9" spans="1:54" x14ac:dyDescent="0.25">
      <c r="A9" s="3"/>
      <c r="B9" s="3"/>
      <c r="C9" s="3"/>
      <c r="D9" s="3"/>
    </row>
    <row r="10" spans="1:54" x14ac:dyDescent="0.25">
      <c r="A10" s="3"/>
      <c r="B10" s="3"/>
      <c r="C10" s="3"/>
      <c r="D10" s="3"/>
      <c r="AY10" s="6">
        <v>1</v>
      </c>
      <c r="AZ10" s="6" t="b">
        <v>1</v>
      </c>
      <c r="BA10" s="6">
        <v>0</v>
      </c>
      <c r="BB10" s="21">
        <v>1</v>
      </c>
    </row>
    <row r="11" spans="1:54" x14ac:dyDescent="0.25">
      <c r="A11" s="3"/>
      <c r="B11" s="3"/>
      <c r="C11" s="3"/>
      <c r="D11" s="3"/>
      <c r="I11" s="17"/>
      <c r="AY11" s="6">
        <v>2</v>
      </c>
      <c r="AZ11" s="6" t="b">
        <v>1</v>
      </c>
      <c r="BA11" s="6">
        <f t="shared" ref="BA11:BA19" si="1">IF(AZ11=TRUE,1,0)</f>
        <v>1</v>
      </c>
      <c r="BB11" s="21"/>
    </row>
    <row r="12" spans="1:54" x14ac:dyDescent="0.25">
      <c r="A12" s="3"/>
      <c r="B12" s="3"/>
      <c r="C12" s="3"/>
      <c r="D12" s="3"/>
      <c r="AY12" s="6">
        <v>3</v>
      </c>
      <c r="AZ12" s="6" t="b">
        <v>1</v>
      </c>
      <c r="BA12" s="6">
        <f t="shared" si="1"/>
        <v>1</v>
      </c>
      <c r="BB12" s="21"/>
    </row>
    <row r="13" spans="1:54" x14ac:dyDescent="0.25">
      <c r="A13" s="3"/>
      <c r="B13" s="3"/>
      <c r="C13" s="3"/>
      <c r="D13" s="3"/>
      <c r="AY13" s="6">
        <v>4</v>
      </c>
      <c r="AZ13" s="6" t="b">
        <v>1</v>
      </c>
      <c r="BA13" s="6">
        <f t="shared" si="1"/>
        <v>1</v>
      </c>
      <c r="BB13" s="21"/>
    </row>
    <row r="14" spans="1:54" x14ac:dyDescent="0.25">
      <c r="A14" s="3"/>
      <c r="B14" s="3"/>
      <c r="C14" s="3"/>
      <c r="D14" s="3"/>
      <c r="AY14" s="6">
        <v>5</v>
      </c>
      <c r="AZ14" s="6" t="b">
        <v>1</v>
      </c>
      <c r="BA14" s="6">
        <f t="shared" si="1"/>
        <v>1</v>
      </c>
      <c r="BB14" s="21"/>
    </row>
    <row r="15" spans="1:54" x14ac:dyDescent="0.25">
      <c r="A15" s="3"/>
      <c r="B15" s="3"/>
      <c r="C15" s="3"/>
      <c r="D15" s="3"/>
      <c r="AY15" s="6">
        <v>6</v>
      </c>
      <c r="AZ15" s="6" t="b">
        <v>1</v>
      </c>
      <c r="BA15" s="6">
        <f t="shared" si="1"/>
        <v>1</v>
      </c>
      <c r="BB15" s="21"/>
    </row>
    <row r="16" spans="1:54" x14ac:dyDescent="0.25">
      <c r="A16" s="3"/>
      <c r="B16" s="3"/>
      <c r="C16" s="3"/>
      <c r="D16" s="3"/>
      <c r="AM16" s="3"/>
      <c r="AY16" s="6">
        <v>7</v>
      </c>
      <c r="AZ16" s="6" t="b">
        <v>1</v>
      </c>
      <c r="BA16" s="6">
        <f t="shared" si="1"/>
        <v>1</v>
      </c>
      <c r="BB16" s="21"/>
    </row>
    <row r="17" spans="1:54" x14ac:dyDescent="0.25">
      <c r="A17" s="3"/>
      <c r="B17" s="3"/>
      <c r="C17" s="3"/>
      <c r="D17" s="3"/>
      <c r="AY17" s="6">
        <v>8</v>
      </c>
      <c r="AZ17" s="6" t="b">
        <v>1</v>
      </c>
      <c r="BA17" s="6">
        <f t="shared" si="1"/>
        <v>1</v>
      </c>
      <c r="BB17" s="21">
        <v>1</v>
      </c>
    </row>
    <row r="18" spans="1:54" x14ac:dyDescent="0.25">
      <c r="A18" s="3"/>
      <c r="B18" s="3"/>
      <c r="C18" s="3"/>
      <c r="D18" s="3"/>
      <c r="AY18" s="6">
        <v>9</v>
      </c>
      <c r="AZ18" s="6" t="b">
        <v>1</v>
      </c>
      <c r="BA18" s="6">
        <f t="shared" si="1"/>
        <v>1</v>
      </c>
      <c r="BB18" s="21"/>
    </row>
    <row r="19" spans="1:54" x14ac:dyDescent="0.25">
      <c r="A19" s="3"/>
      <c r="B19" s="3"/>
      <c r="C19" s="3"/>
      <c r="D19" s="3"/>
      <c r="AY19" s="6">
        <v>10</v>
      </c>
      <c r="AZ19" s="6" t="b">
        <v>1</v>
      </c>
      <c r="BA19" s="6">
        <f t="shared" si="1"/>
        <v>1</v>
      </c>
      <c r="BB19" s="21"/>
    </row>
    <row r="20" spans="1:54" x14ac:dyDescent="0.25">
      <c r="A20" s="3"/>
      <c r="B20" s="3"/>
      <c r="C20" s="3"/>
      <c r="D20" s="3"/>
      <c r="AZ20" s="6" t="s">
        <v>5</v>
      </c>
      <c r="BA20" s="6">
        <f>SUM(BA10:BA19)</f>
        <v>9</v>
      </c>
      <c r="BB20" s="21"/>
    </row>
    <row r="21" spans="1:54" x14ac:dyDescent="0.25">
      <c r="A21" s="3"/>
      <c r="B21" s="3"/>
      <c r="C21" s="3"/>
      <c r="D21" s="3"/>
    </row>
    <row r="22" spans="1:54" x14ac:dyDescent="0.25">
      <c r="A22" s="3"/>
      <c r="B22" s="3"/>
      <c r="C22" s="3"/>
      <c r="D22" s="3"/>
    </row>
    <row r="23" spans="1:54" x14ac:dyDescent="0.25">
      <c r="A23" s="3"/>
      <c r="B23" s="3"/>
      <c r="C23" s="3"/>
      <c r="D23" s="3"/>
    </row>
    <row r="24" spans="1:54" x14ac:dyDescent="0.25">
      <c r="A24" s="3"/>
      <c r="B24" s="3"/>
      <c r="C24" s="3"/>
      <c r="D24" s="3"/>
    </row>
    <row r="25" spans="1:54" x14ac:dyDescent="0.25">
      <c r="A25" s="3"/>
      <c r="B25" s="3"/>
      <c r="C25" s="3"/>
      <c r="D25" s="3"/>
    </row>
    <row r="26" spans="1:54" x14ac:dyDescent="0.25">
      <c r="A26" s="3"/>
      <c r="B26" s="3"/>
      <c r="C26" s="3"/>
      <c r="D26" s="3"/>
    </row>
    <row r="27" spans="1:54" x14ac:dyDescent="0.25">
      <c r="A27" s="3"/>
      <c r="B27" s="3"/>
      <c r="C27" s="3"/>
      <c r="D27" s="3"/>
    </row>
    <row r="28" spans="1:54" x14ac:dyDescent="0.25">
      <c r="A28" s="3"/>
      <c r="B28" s="3"/>
      <c r="C28" s="3"/>
      <c r="D28" s="3"/>
    </row>
    <row r="29" spans="1:54" x14ac:dyDescent="0.25">
      <c r="A29" s="3"/>
      <c r="B29" s="3"/>
      <c r="C29" s="3"/>
      <c r="D29" s="3"/>
    </row>
    <row r="30" spans="1:54" x14ac:dyDescent="0.25">
      <c r="A30" s="3"/>
      <c r="B30" s="3"/>
      <c r="C30" s="3"/>
      <c r="D30" s="3"/>
    </row>
    <row r="31" spans="1:54" x14ac:dyDescent="0.25">
      <c r="A31" s="3"/>
      <c r="B31" s="3"/>
      <c r="C31" s="3"/>
      <c r="D31" s="3"/>
    </row>
    <row r="32" spans="1:54" x14ac:dyDescent="0.25">
      <c r="A32" s="3"/>
      <c r="B32" s="3"/>
      <c r="C32" s="3"/>
      <c r="D32" s="3"/>
    </row>
    <row r="33" spans="1:30" x14ac:dyDescent="0.25">
      <c r="A33" s="3"/>
      <c r="B33" s="3"/>
      <c r="C33" s="3"/>
      <c r="D33" s="3"/>
    </row>
    <row r="34" spans="1:30" x14ac:dyDescent="0.25">
      <c r="A34" s="3"/>
      <c r="B34" s="3"/>
      <c r="C34" s="3"/>
      <c r="D34" s="3"/>
    </row>
    <row r="35" spans="1:30" x14ac:dyDescent="0.25">
      <c r="A35" s="3"/>
      <c r="B35" s="3"/>
      <c r="C35" s="3"/>
      <c r="D35" s="3"/>
    </row>
    <row r="36" spans="1:30" x14ac:dyDescent="0.25">
      <c r="A36" s="3"/>
      <c r="B36" s="3"/>
      <c r="C36" s="3"/>
      <c r="D36" s="3"/>
    </row>
    <row r="37" spans="1:30" x14ac:dyDescent="0.25">
      <c r="A37" s="3"/>
      <c r="B37" s="3"/>
      <c r="C37" s="3"/>
      <c r="D37" s="3"/>
    </row>
    <row r="38" spans="1:30" x14ac:dyDescent="0.25">
      <c r="A38" s="3"/>
      <c r="B38" s="3"/>
      <c r="C38" s="3"/>
      <c r="D38" s="3"/>
    </row>
    <row r="39" spans="1:30" x14ac:dyDescent="0.25">
      <c r="A39" s="3"/>
      <c r="B39" s="3"/>
      <c r="C39" s="3"/>
      <c r="D39" s="3"/>
    </row>
    <row r="40" spans="1:30" x14ac:dyDescent="0.25">
      <c r="A40" s="3"/>
      <c r="B40" s="3"/>
      <c r="C40" s="3"/>
      <c r="D40" s="3"/>
    </row>
    <row r="41" spans="1:30" x14ac:dyDescent="0.25">
      <c r="A41" s="3"/>
      <c r="B41" s="3"/>
      <c r="C41" s="3"/>
      <c r="D41" s="3"/>
    </row>
    <row r="42" spans="1:30" x14ac:dyDescent="0.25">
      <c r="A42" s="3"/>
      <c r="B42" s="3"/>
      <c r="C42" s="3"/>
      <c r="D42" s="3"/>
    </row>
    <row r="43" spans="1:30" x14ac:dyDescent="0.25">
      <c r="A43" s="3"/>
      <c r="B43" s="3"/>
      <c r="C43" s="3"/>
      <c r="D43" s="3"/>
    </row>
    <row r="44" spans="1:30" x14ac:dyDescent="0.25">
      <c r="A44" s="3"/>
      <c r="B44" s="3"/>
      <c r="C44" s="3"/>
      <c r="D44" s="3"/>
    </row>
    <row r="45" spans="1:30" x14ac:dyDescent="0.25">
      <c r="A45" s="3"/>
      <c r="B45" s="3"/>
      <c r="C45" s="3"/>
      <c r="D45" s="3"/>
    </row>
    <row r="46" spans="1:30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spans="1:30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spans="1:30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spans="1:30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spans="1:30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spans="1:30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spans="1:30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spans="1:30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spans="1:30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spans="1:30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spans="1:30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spans="1:30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spans="1:30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spans="1:30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spans="1:30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spans="1:30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spans="1:30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spans="1:30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spans="1:30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spans="1:30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spans="1:30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spans="1:30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spans="1:30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spans="1:30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spans="1:30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spans="1:30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spans="1:30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spans="1:30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spans="1:30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spans="1:30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spans="1:30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spans="1:30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spans="1:30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spans="1:30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spans="1:30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spans="1:30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spans="1:30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spans="1:30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spans="1:30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spans="1:30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spans="1:30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spans="1:30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spans="1:30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spans="1:30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spans="1:30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spans="1:30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spans="1:30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spans="1:30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spans="1:30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spans="1:30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spans="1:30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spans="1:30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spans="1:30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spans="1:30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spans="1:30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spans="1:30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spans="1:30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spans="1:30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spans="1:30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spans="1:30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spans="1:30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spans="1:30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spans="1:30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spans="1:30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spans="1:30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spans="1:30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spans="1:30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spans="1:30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spans="1:30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spans="1:30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spans="1:30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spans="1:30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spans="1:30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spans="1:30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spans="1:30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spans="1:30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spans="1:30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spans="1:30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spans="1:30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spans="1:30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spans="1:30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spans="1:30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spans="1:30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spans="1:30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spans="1:30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spans="1:30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spans="1:30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spans="1:30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spans="1:30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spans="1:30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spans="1:30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spans="1:30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spans="1:30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spans="1:30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spans="1:30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spans="1:30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spans="1:30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spans="1:30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spans="1:30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spans="1:30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spans="1:30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spans="1:30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spans="1:30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spans="1:30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spans="1:30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spans="1:30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spans="1:30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spans="1:30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spans="1:30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spans="1:30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spans="1:30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spans="1:30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spans="1:30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spans="1:30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spans="1:30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spans="1:30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spans="1:30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spans="1:30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spans="1:30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spans="1:30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spans="1:30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spans="1:30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spans="1:30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spans="1:30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spans="1:30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spans="1:30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spans="1:30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spans="1:30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spans="1:30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spans="1:30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spans="1:30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spans="1:30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spans="1:30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spans="1:30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spans="1:30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spans="1:30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spans="1:30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spans="1:30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spans="1:30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spans="1:30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spans="1:30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spans="1:30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spans="1:30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spans="1:30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spans="1:30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spans="1:30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spans="1:30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spans="1:30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spans="1:30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spans="1:30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spans="1:30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spans="1:30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spans="1:30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spans="1:30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spans="1:30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spans="1:30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spans="1:30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spans="1:30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spans="1:30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spans="1:30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spans="1:30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 spans="1:30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 spans="1:30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 spans="1:30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 spans="1:30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 spans="1:30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 spans="1:30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 spans="1:30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 spans="1:30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 spans="1:30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 spans="1:30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 spans="1:30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 spans="1:30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 spans="1:30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 spans="1:30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 spans="1:30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 spans="1:30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 spans="1:30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 spans="1:30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 spans="1:30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 spans="1:30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 spans="1:30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 spans="1:30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 spans="1:30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 spans="1:30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 spans="1:30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 spans="1:30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 spans="1:30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 spans="1:30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 spans="1:30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 spans="1:30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 spans="1:30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 spans="1:30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 spans="1:30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 spans="1:30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 spans="1:30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 spans="1:30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 spans="1:30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 spans="1:30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 spans="1:30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 spans="1:30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 spans="1:30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 spans="1:30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 spans="1:30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 spans="1:30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 spans="1:30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 spans="1:30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 spans="1:30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 spans="1:30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 spans="1:30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 spans="1:30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 spans="1:30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 spans="1:30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 spans="1:30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 spans="1:30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 spans="1:30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 spans="1:30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 spans="1:30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 spans="1:30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 spans="1:30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 spans="1:30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 spans="1:30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 spans="1:30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 spans="1:30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 spans="1:30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 spans="1:30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 spans="1:30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 spans="1:30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 spans="1:30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 spans="1:30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 spans="1:30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 spans="1:30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 spans="1:30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 spans="1:30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 spans="1:30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 spans="1:30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 spans="1:30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 spans="1:30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 spans="1:30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 spans="1:30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 spans="1:30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 spans="1:30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 spans="1:30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 spans="1:30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 spans="1:30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 spans="1:30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 spans="1:30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 spans="1:30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 spans="1:30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 spans="1:30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 spans="1:30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 spans="1:30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 spans="1:30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 spans="1:30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 spans="1:30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 spans="1:30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 spans="1:30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 spans="1:30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 spans="1:30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 spans="1:30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 spans="1:30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 spans="1:30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 spans="1:30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 spans="1:30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 spans="1:30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 spans="1:30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 spans="1:30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 spans="1:30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 spans="1:30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 spans="1:30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 spans="1:30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 spans="1:30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 spans="1:30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 spans="1:30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 spans="1:30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 spans="1:30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 spans="1:30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 spans="1:30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 spans="1:30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 spans="1:30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 spans="1:30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 spans="1:30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 spans="1:30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 spans="1:30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 spans="1:30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 spans="1:30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 spans="1:30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 spans="1:30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 spans="1:30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 spans="1:30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 spans="1:30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 spans="1:30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 spans="1:30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 spans="1:30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 spans="1:30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 spans="1:30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 spans="1:30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 spans="1:30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 spans="1:30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 spans="1:30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 spans="1:30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 spans="1:30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 spans="1:30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 spans="1:30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 spans="1:30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 spans="1:30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 spans="1:30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 spans="1:30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 spans="1:30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 spans="1:30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 spans="1:30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 spans="1:30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 spans="1:30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 spans="1:30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 spans="1:30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 spans="1:30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 spans="1:30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 spans="1:30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 spans="1:30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 spans="1:30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 spans="1:30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 spans="1:30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 spans="1:30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 spans="1:30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 spans="1:30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 spans="1:30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 spans="1:30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 spans="1:30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 spans="1:30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 spans="1:30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 spans="1:30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 spans="1:30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 spans="1:30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 spans="1:30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 spans="1:30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 spans="1:30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 spans="1:30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 spans="1:30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 spans="1:30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 spans="1:30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 spans="1:30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 spans="1:30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 spans="1:30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 spans="1:30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 spans="1:30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 spans="1:30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 spans="1:30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 spans="1:30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 spans="1:30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 spans="1:30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 spans="1:30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 spans="1:30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 spans="1:30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 spans="1:30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 spans="1:30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 spans="1:30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 spans="1:30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 spans="1:30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 spans="1:30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 spans="1:30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 spans="1:30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 spans="1:30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 spans="1:30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 spans="1:30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 spans="1:30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 spans="1:30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 spans="1:30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 spans="1:30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 spans="1:30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 spans="1:30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 spans="1:30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 spans="1:30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 spans="1:30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 spans="1:30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 spans="1:30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 spans="1:30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 spans="1:30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 spans="1:30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 spans="1:30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 spans="1:30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 spans="1:30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 spans="1:30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 spans="1:30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 spans="1:30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 spans="1:30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 spans="1:30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 spans="1:30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 spans="1:30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 spans="1:30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 spans="1:30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 spans="1:30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 spans="1:30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 spans="1:30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 spans="1:30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 spans="1:30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 spans="1:30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 spans="1:30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 spans="1:30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 spans="1:30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 spans="1:30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 spans="1:30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 spans="1:30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 spans="1:30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 spans="1:30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 spans="1:30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 spans="1:30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 spans="1:30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 spans="1:30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 spans="1:30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 spans="1:30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 spans="1:30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 spans="1:30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 spans="1:30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 spans="1:30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 spans="1:30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 spans="1:30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 spans="1:30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 spans="1:30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 spans="1:30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 spans="1:30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 spans="1:30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 spans="1:30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 spans="1:30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 spans="1:30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 spans="1:30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 spans="1:30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 spans="1:30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 spans="1:30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 spans="1:30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 spans="1:30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 spans="1:30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 spans="1:30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 spans="1:30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 spans="1:30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 spans="1:30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 spans="1:30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 spans="1:30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 spans="1:30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 spans="1:30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 spans="1:30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 spans="1:30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 spans="1:30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 spans="1:30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 spans="1:30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 spans="1:30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 spans="1:30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 spans="1:30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 spans="1:30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 spans="1:30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 spans="1:30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 spans="1:30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 spans="1:30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 spans="1:30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 spans="1:30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 spans="1:30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 spans="1:30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 spans="1:30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 spans="1:30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 spans="1:30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 spans="1:30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 spans="1:30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 spans="1:30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 spans="1:30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 spans="1:30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 spans="1:30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 spans="1:30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 spans="1:30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 spans="1:30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 spans="1:30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 spans="1:30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 spans="1:30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 spans="1:30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 spans="1:30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 spans="1:30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 spans="1:30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 spans="1:30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 spans="1:30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 spans="1:30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 spans="1:30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 spans="1:30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 spans="1:30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 spans="1:30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 spans="1:30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 spans="1:30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 spans="1:30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 spans="1:30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 spans="1:30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 spans="1:30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 spans="1:30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 spans="1:30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 spans="1:30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 spans="1:30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 spans="1:30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 spans="1:30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 spans="1:30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 spans="1:30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 spans="1:30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 spans="1:30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 spans="1:30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 spans="1:30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 spans="1:30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 spans="1:30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 spans="1:30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 spans="1:30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 spans="1:30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 spans="1:30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 spans="1:30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 spans="1:30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 spans="1:30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 spans="1:30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 spans="1:30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 spans="1:30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 spans="1:30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 spans="1:30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 spans="1:30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 spans="1:30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 spans="1:30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 spans="1:30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 spans="1:30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 spans="1:30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 spans="1:30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 spans="1:30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 spans="1:30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 spans="1:30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 spans="1:30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 spans="1:30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 spans="1:30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 spans="1:30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 spans="1:30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 spans="1:30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 spans="1:30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 spans="1:30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 spans="1:30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 spans="1:30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 spans="1:30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 spans="1:30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 spans="1:30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 spans="1:30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 spans="1:30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 spans="1:30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 spans="1:30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 spans="1:30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 spans="1:30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 spans="1:30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 spans="1:30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 spans="1:30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 spans="1:30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 spans="1:30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 spans="1:30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 spans="1:30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 spans="1:30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 spans="1:30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 spans="1:30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 spans="1:30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 spans="1:30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 spans="1:30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 spans="1:30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 spans="1:30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 spans="1:30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 spans="1:30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 spans="1:30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 spans="1:30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 spans="1:30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 spans="1:30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 spans="1:30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 spans="1:30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 spans="1:30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 spans="1:30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 spans="1:30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 spans="1:30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 spans="1:30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 spans="1:30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 spans="1:30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 spans="1:30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 spans="1:30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 spans="1:30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  <row r="1000" spans="1:30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</row>
  </sheetData>
  <mergeCells count="33">
    <mergeCell ref="M8:N8"/>
    <mergeCell ref="O8:P8"/>
    <mergeCell ref="Q8:R8"/>
    <mergeCell ref="S8:T8"/>
    <mergeCell ref="U8:W8"/>
    <mergeCell ref="C8:D8"/>
    <mergeCell ref="E8:F8"/>
    <mergeCell ref="G8:H8"/>
    <mergeCell ref="I8:J8"/>
    <mergeCell ref="K8:L8"/>
    <mergeCell ref="B5:B6"/>
    <mergeCell ref="X5:X6"/>
    <mergeCell ref="Y5:Y6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W6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W4"/>
  </mergeCells>
  <conditionalFormatting sqref="C7:W8">
    <cfRule type="expression" dxfId="0" priority="1">
      <formula>$D$2&lt;1</formula>
    </cfRule>
  </conditionalFormatting>
  <pageMargins left="0.7" right="0.7" top="0.75" bottom="0.75" header="0.3" footer="0.3"/>
  <pageSetup paperSize="9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7" r:id="rId4" name="Drop Down 19">
              <controlPr defaultSize="0" autoLine="0" autoPict="0">
                <anchor moveWithCells="1">
                  <from>
                    <xdr:col>4</xdr:col>
                    <xdr:colOff>28575</xdr:colOff>
                    <xdr:row>1</xdr:row>
                    <xdr:rowOff>0</xdr:rowOff>
                  </from>
                  <to>
                    <xdr:col>7</xdr:col>
                    <xdr:colOff>190500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Check Box 8">
              <controlPr defaultSize="0" autoFill="0" autoLine="0" autoPict="0">
                <anchor moveWithCells="1">
                  <from>
                    <xdr:col>45</xdr:col>
                    <xdr:colOff>152400</xdr:colOff>
                    <xdr:row>10</xdr:row>
                    <xdr:rowOff>47625</xdr:rowOff>
                  </from>
                  <to>
                    <xdr:col>45</xdr:col>
                    <xdr:colOff>371475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Check Box 9">
              <controlPr defaultSize="0" autoFill="0" autoLine="0" autoPict="0">
                <anchor moveWithCells="1">
                  <from>
                    <xdr:col>45</xdr:col>
                    <xdr:colOff>257175</xdr:colOff>
                    <xdr:row>11</xdr:row>
                    <xdr:rowOff>180975</xdr:rowOff>
                  </from>
                  <to>
                    <xdr:col>46</xdr:col>
                    <xdr:colOff>85725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Check Box 10">
              <controlPr defaultSize="0" autoFill="0" autoLine="0" autoPict="0">
                <anchor moveWithCells="1">
                  <from>
                    <xdr:col>47</xdr:col>
                    <xdr:colOff>314325</xdr:colOff>
                    <xdr:row>10</xdr:row>
                    <xdr:rowOff>95250</xdr:rowOff>
                  </from>
                  <to>
                    <xdr:col>48</xdr:col>
                    <xdr:colOff>180975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Check Box 11">
              <controlPr defaultSize="0" autoFill="0" autoLine="0" autoPict="0">
                <anchor moveWithCells="1">
                  <from>
                    <xdr:col>47</xdr:col>
                    <xdr:colOff>28575</xdr:colOff>
                    <xdr:row>10</xdr:row>
                    <xdr:rowOff>95250</xdr:rowOff>
                  </from>
                  <to>
                    <xdr:col>47</xdr:col>
                    <xdr:colOff>219075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Check Box 12">
              <controlPr defaultSize="0" autoFill="0" autoLine="0" autoPict="0">
                <anchor moveWithCells="1">
                  <from>
                    <xdr:col>46</xdr:col>
                    <xdr:colOff>266700</xdr:colOff>
                    <xdr:row>11</xdr:row>
                    <xdr:rowOff>171450</xdr:rowOff>
                  </from>
                  <to>
                    <xdr:col>47</xdr:col>
                    <xdr:colOff>104775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Check Box 13">
              <controlPr defaultSize="0" autoFill="0" autoLine="0" autoPict="0">
                <anchor moveWithCells="1">
                  <from>
                    <xdr:col>47</xdr:col>
                    <xdr:colOff>219075</xdr:colOff>
                    <xdr:row>12</xdr:row>
                    <xdr:rowOff>0</xdr:rowOff>
                  </from>
                  <to>
                    <xdr:col>48</xdr:col>
                    <xdr:colOff>57150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1" name="Check Box 14">
              <controlPr defaultSize="0" autoFill="0" autoLine="0" autoPict="0">
                <anchor moveWithCells="1">
                  <from>
                    <xdr:col>47</xdr:col>
                    <xdr:colOff>47625</xdr:colOff>
                    <xdr:row>13</xdr:row>
                    <xdr:rowOff>66675</xdr:rowOff>
                  </from>
                  <to>
                    <xdr:col>47</xdr:col>
                    <xdr:colOff>295275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2" name="Check Box 15">
              <controlPr defaultSize="0" autoFill="0" autoLine="0" autoPict="0">
                <anchor moveWithCells="1">
                  <from>
                    <xdr:col>46</xdr:col>
                    <xdr:colOff>66675</xdr:colOff>
                    <xdr:row>13</xdr:row>
                    <xdr:rowOff>66675</xdr:rowOff>
                  </from>
                  <to>
                    <xdr:col>46</xdr:col>
                    <xdr:colOff>314325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3" name="Check Box 16">
              <controlPr defaultSize="0" autoFill="0" autoLine="0" autoPict="0">
                <anchor moveWithCells="1">
                  <from>
                    <xdr:col>46</xdr:col>
                    <xdr:colOff>285750</xdr:colOff>
                    <xdr:row>14</xdr:row>
                    <xdr:rowOff>85725</xdr:rowOff>
                  </from>
                  <to>
                    <xdr:col>47</xdr:col>
                    <xdr:colOff>133350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4" name="Check Box 18">
              <controlPr defaultSize="0" autoFill="0" autoLine="0" autoPict="0">
                <anchor moveWithCells="1">
                  <from>
                    <xdr:col>46</xdr:col>
                    <xdr:colOff>76200</xdr:colOff>
                    <xdr:row>10</xdr:row>
                    <xdr:rowOff>85725</xdr:rowOff>
                  </from>
                  <to>
                    <xdr:col>46</xdr:col>
                    <xdr:colOff>276225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5" name="Button 21">
              <controlPr defaultSize="0" print="0" autoFill="0" autoPict="0" macro="[0]!Feuil2.valeur_q1">
                <anchor moveWithCells="1" sizeWithCells="1">
                  <from>
                    <xdr:col>26</xdr:col>
                    <xdr:colOff>219075</xdr:colOff>
                    <xdr:row>26</xdr:row>
                    <xdr:rowOff>104775</xdr:rowOff>
                  </from>
                  <to>
                    <xdr:col>28</xdr:col>
                    <xdr:colOff>247650</xdr:colOff>
                    <xdr:row>30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Instruction</vt:lpstr>
      <vt:lpstr>Feuille démarrage</vt:lpstr>
      <vt:lpstr>1 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Péïo Carrere</dc:creator>
  <cp:lastModifiedBy>Vouardoux Yves, PFC-PAN</cp:lastModifiedBy>
  <dcterms:created xsi:type="dcterms:W3CDTF">2021-03-07T15:54:17Z</dcterms:created>
  <dcterms:modified xsi:type="dcterms:W3CDTF">2021-03-24T14:26:12Z</dcterms:modified>
</cp:coreProperties>
</file>