
<file path=[Content_Types].xml><?xml version="1.0" encoding="utf-8"?>
<Types xmlns="http://schemas.openxmlformats.org/package/2006/content-types"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hidePivotFieldList="1" defaultThemeVersion="124226"/>
  <bookViews>
    <workbookView xWindow="240" yWindow="1005" windowWidth="14805" windowHeight="7110" tabRatio="787"/>
  </bookViews>
  <sheets>
    <sheet name="MONA" sheetId="23" r:id="rId1"/>
    <sheet name="Calcul RTT 2012" sheetId="35" r:id="rId2"/>
  </sheets>
  <externalReferences>
    <externalReference r:id="rId3"/>
    <externalReference r:id="rId4"/>
  </externalReferences>
  <definedNames>
    <definedName name="An">#REF!</definedName>
    <definedName name="annee">#REF!</definedName>
    <definedName name="basededonnés">[1]!GestionPersonnelRDJ[#Data]</definedName>
    <definedName name="Fériés">#REF!</definedName>
    <definedName name="Fériés2010">[1]Fériés!$D$4:$D$120</definedName>
    <definedName name="Fériés3">#REF!</definedName>
    <definedName name="groupe">OFFSET([1]Cycles!$A$2,,,COUNTA([1]Cycles!$A:$A)-1)</definedName>
    <definedName name="_xlnm.Print_Titles" localSheetId="0">MONA!$3:$5</definedName>
    <definedName name="NEGRE_Christine">'[1]Base de donnée'!#REF!</definedName>
    <definedName name="Nom">[2]Personnels!$B$3:$B$25</definedName>
    <definedName name="Personnels" comment="Faire dérouler et cliqué sur votre nom">#REF!</definedName>
    <definedName name="Personnels_Educatif">#REF!</definedName>
    <definedName name="RDJ">#REF!</definedName>
    <definedName name="Slicer_Nom_Prénom">#N/A</definedName>
    <definedName name="Slicer_Nom_Prénom1">#N/A</definedName>
    <definedName name="Slicer_Sem._Calen.">#N/A</definedName>
    <definedName name="_xlnm.Print_Area" localSheetId="1">'Calcul RTT 2012'!$A:$N</definedName>
  </definedNames>
  <calcPr calcId="125725"/>
  <pivotCaches>
    <pivotCache cacheId="0" r:id="rId5"/>
  </pivotCaches>
</workbook>
</file>

<file path=xl/calcChain.xml><?xml version="1.0" encoding="utf-8"?>
<calcChain xmlns="http://schemas.openxmlformats.org/spreadsheetml/2006/main">
  <c r="E25" i="23"/>
  <c r="E20"/>
  <c r="E21"/>
  <c r="E22"/>
  <c r="E23" s="1"/>
  <c r="C10" i="35"/>
  <c r="D10"/>
  <c r="E10"/>
  <c r="F10"/>
  <c r="H10"/>
  <c r="I10"/>
  <c r="J10"/>
  <c r="K10"/>
  <c r="L10"/>
  <c r="M10"/>
  <c r="N10"/>
  <c r="B10"/>
  <c r="D65" l="1"/>
  <c r="D67" s="1"/>
  <c r="E65"/>
  <c r="E67" s="1"/>
  <c r="F65"/>
  <c r="F67" s="1"/>
  <c r="G65"/>
  <c r="G67" s="1"/>
  <c r="H65"/>
  <c r="H67" s="1"/>
  <c r="I65"/>
  <c r="I67" s="1"/>
  <c r="J65"/>
  <c r="J67" s="1"/>
  <c r="K65"/>
  <c r="K67" s="1"/>
  <c r="L65"/>
  <c r="L67" s="1"/>
  <c r="M65"/>
  <c r="M67" s="1"/>
  <c r="N65"/>
  <c r="N67" s="1"/>
  <c r="C65"/>
  <c r="C67" s="1"/>
  <c r="B65"/>
  <c r="B67" s="1"/>
  <c r="H8" l="1"/>
  <c r="H9" s="1"/>
  <c r="M8" l="1"/>
  <c r="M9" s="1"/>
  <c r="C8" l="1"/>
  <c r="C9" s="1"/>
  <c r="D8"/>
  <c r="D9" s="1"/>
  <c r="E8"/>
  <c r="E9" s="1"/>
  <c r="F8"/>
  <c r="F9" s="1"/>
  <c r="G8"/>
  <c r="G9" s="1"/>
  <c r="G10" s="1"/>
  <c r="I8"/>
  <c r="I9" s="1"/>
  <c r="J8"/>
  <c r="J9" s="1"/>
  <c r="K8"/>
  <c r="K9" s="1"/>
  <c r="L8"/>
  <c r="L9" s="1"/>
  <c r="N8"/>
  <c r="N9" s="1"/>
  <c r="B8"/>
  <c r="B9" s="1"/>
  <c r="J4" i="23" l="1"/>
  <c r="H5" l="1"/>
  <c r="B5"/>
  <c r="F5"/>
  <c r="D5"/>
  <c r="J5"/>
</calcChain>
</file>

<file path=xl/sharedStrings.xml><?xml version="1.0" encoding="utf-8"?>
<sst xmlns="http://schemas.openxmlformats.org/spreadsheetml/2006/main" count="122" uniqueCount="97">
  <si>
    <t>Nom Prénom</t>
  </si>
  <si>
    <t>Étiquettes de lignes</t>
  </si>
  <si>
    <t>Total général</t>
  </si>
  <si>
    <t>Congés Excep.</t>
  </si>
  <si>
    <t>Solde</t>
  </si>
  <si>
    <t>RTT</t>
  </si>
  <si>
    <t>Reliquat :</t>
  </si>
  <si>
    <t>Somme de C. Payés</t>
  </si>
  <si>
    <t>Somme de C. Alged</t>
  </si>
  <si>
    <t>Somme de C. Ansc.</t>
  </si>
  <si>
    <t>Somme de C.</t>
  </si>
  <si>
    <t>Somme de RTTe</t>
  </si>
  <si>
    <t>Somme de RTTs</t>
  </si>
  <si>
    <t>RTT Employeur</t>
  </si>
  <si>
    <t>RTT Salarié</t>
  </si>
  <si>
    <t>DJEBABLI Mona</t>
  </si>
  <si>
    <t>Signature du salarié :</t>
  </si>
  <si>
    <t>JOURS ANNEE</t>
  </si>
  <si>
    <t>R. HEBDO</t>
  </si>
  <si>
    <t>Congés Payés</t>
  </si>
  <si>
    <t>Congés ALGED</t>
  </si>
  <si>
    <t>Fériés</t>
  </si>
  <si>
    <t>Congés Anciennetés</t>
  </si>
  <si>
    <t>Nbre jours travaillés</t>
  </si>
  <si>
    <t>Nbre de semaine</t>
  </si>
  <si>
    <t>Soit 2h RTT / 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</si>
  <si>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</si>
  <si>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</si>
  <si>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</si>
  <si>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</si>
  <si>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</si>
  <si>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</si>
  <si>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</si>
  <si>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</si>
  <si>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</si>
  <si>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</si>
  <si>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</si>
  <si>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</si>
  <si>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</si>
  <si>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</si>
  <si>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</si>
  <si>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</si>
  <si>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</si>
  <si>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</si>
  <si>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</si>
  <si>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</si>
  <si>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</si>
  <si>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</si>
  <si>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</si>
  <si>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</si>
  <si>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</si>
  <si>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</si>
  <si>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</si>
  <si>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</si>
  <si>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</si>
  <si>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</si>
  <si>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</si>
  <si>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</si>
  <si>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</si>
  <si>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</si>
  <si>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</si>
  <si>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</si>
  <si>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</si>
  <si>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</si>
  <si>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</si>
  <si>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</si>
  <si>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</si>
  <si>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</si>
  <si>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</si>
  <si>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</si>
  <si>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</si>
  <si>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</si>
  <si>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</si>
  <si>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</si>
  <si>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</si>
  <si>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</si>
  <si>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Déduction par semaine des heures RTT en cas de maladie, de congés exceptionnels, d'absences…</t>
  </si>
  <si>
    <t>LAFAURY
Dominique</t>
  </si>
  <si>
    <t>Semaine 22</t>
  </si>
  <si>
    <t>Perte HRTT réelle</t>
  </si>
  <si>
    <t>Diférence</t>
  </si>
  <si>
    <r>
      <t xml:space="preserve">Reliquat </t>
    </r>
    <r>
      <rPr>
        <b/>
        <sz val="7"/>
        <color theme="0"/>
        <rFont val="Calibri"/>
        <family val="2"/>
        <scheme val="minor"/>
      </rPr>
      <t>:
du 01/06/12 au 31/05/13</t>
    </r>
  </si>
  <si>
    <r>
      <t xml:space="preserve">Reliquat </t>
    </r>
    <r>
      <rPr>
        <b/>
        <sz val="7"/>
        <color theme="0"/>
        <rFont val="Calibri"/>
        <family val="2"/>
        <scheme val="minor"/>
      </rPr>
      <t>:
du 01/01/12 au 31/12/12</t>
    </r>
  </si>
  <si>
    <r>
      <t>Congés Alged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01/01/13 au 31/12/13</t>
    </r>
  </si>
  <si>
    <r>
      <t>Congés Payés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01/06/13 au 31/05/14</t>
    </r>
  </si>
  <si>
    <r>
      <t>Congés Anc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01/06/13 au 31/05/14</t>
    </r>
  </si>
  <si>
    <t>CET 2012 :</t>
  </si>
  <si>
    <t>Date d'entrée :</t>
  </si>
  <si>
    <t>CALCUL RTT 2013</t>
  </si>
  <si>
    <t>Reliquat 2012</t>
  </si>
  <si>
    <r>
      <t xml:space="preserve">Semaine 21
</t>
    </r>
    <r>
      <rPr>
        <sz val="8"/>
        <color theme="1"/>
        <rFont val="Calibri"/>
        <family val="2"/>
        <scheme val="minor"/>
      </rPr>
      <t>Journée solidarité</t>
    </r>
  </si>
  <si>
    <t>Mona</t>
  </si>
  <si>
    <t>Date de début du calcul "Congé ancienneté"</t>
  </si>
  <si>
    <t>1er juin de l'année en cours</t>
  </si>
  <si>
    <t>Nombre de mois entre ces deux dates</t>
  </si>
  <si>
    <t>Nombre de jours de congé d'ancienneté</t>
  </si>
  <si>
    <t>En une seule formule</t>
  </si>
</sst>
</file>

<file path=xl/styles.xml><?xml version="1.0" encoding="utf-8"?>
<styleSheet xmlns="http://schemas.openxmlformats.org/spreadsheetml/2006/main">
  <numFmts count="2">
    <numFmt numFmtId="164" formatCode="dd/mm/yy;@"/>
    <numFmt numFmtId="167" formatCode="dd/mm/yyyy;@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FF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 style="medium">
        <color theme="4" tint="-0.24994659260841701"/>
      </top>
      <bottom style="thick">
        <color theme="3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/>
      <top style="medium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wrapText="1"/>
    </xf>
    <xf numFmtId="164" fontId="3" fillId="2" borderId="0" xfId="0" applyNumberFormat="1" applyFont="1" applyFill="1" applyAlignment="1">
      <alignment horizontal="left"/>
    </xf>
    <xf numFmtId="0" fontId="0" fillId="0" borderId="1" xfId="0" applyBorder="1"/>
    <xf numFmtId="0" fontId="1" fillId="0" borderId="0" xfId="0" applyFont="1" applyAlignment="1">
      <alignment horizontal="right"/>
    </xf>
    <xf numFmtId="164" fontId="3" fillId="4" borderId="0" xfId="0" applyNumberFormat="1" applyFont="1" applyFill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3" xfId="0" applyNumberFormat="1" applyFont="1" applyBorder="1" applyAlignment="1">
      <alignment horizontal="right"/>
    </xf>
    <xf numFmtId="0" fontId="0" fillId="0" borderId="3" xfId="0" applyBorder="1"/>
    <xf numFmtId="0" fontId="1" fillId="0" borderId="3" xfId="0" applyFont="1" applyBorder="1"/>
    <xf numFmtId="0" fontId="0" fillId="0" borderId="3" xfId="0" applyNumberFormat="1" applyBorder="1"/>
    <xf numFmtId="164" fontId="0" fillId="0" borderId="0" xfId="0" applyNumberFormat="1" applyAlignment="1">
      <alignment horizontal="left"/>
    </xf>
    <xf numFmtId="0" fontId="7" fillId="7" borderId="0" xfId="0" applyFont="1" applyFill="1" applyAlignment="1">
      <alignment textRotation="45" wrapText="1"/>
    </xf>
    <xf numFmtId="0" fontId="0" fillId="9" borderId="0" xfId="0" applyFill="1"/>
    <xf numFmtId="0" fontId="1" fillId="9" borderId="0" xfId="0" applyFont="1" applyFill="1"/>
    <xf numFmtId="0" fontId="0" fillId="10" borderId="0" xfId="0" applyFill="1"/>
    <xf numFmtId="0" fontId="1" fillId="10" borderId="0" xfId="0" applyFont="1" applyFill="1"/>
    <xf numFmtId="0" fontId="0" fillId="9" borderId="8" xfId="0" applyFill="1" applyBorder="1"/>
    <xf numFmtId="0" fontId="0" fillId="10" borderId="8" xfId="0" applyFill="1" applyBorder="1"/>
    <xf numFmtId="0" fontId="6" fillId="12" borderId="0" xfId="0" applyFont="1" applyFill="1"/>
    <xf numFmtId="0" fontId="8" fillId="12" borderId="0" xfId="0" applyFont="1" applyFill="1"/>
    <xf numFmtId="0" fontId="9" fillId="5" borderId="7" xfId="0" applyFont="1" applyFill="1" applyBorder="1" applyAlignment="1">
      <alignment horizontal="center" vertical="center" wrapText="1"/>
    </xf>
    <xf numFmtId="0" fontId="9" fillId="11" borderId="7" xfId="0" applyFont="1" applyFill="1" applyBorder="1" applyAlignment="1">
      <alignment horizontal="center" vertical="center" wrapText="1"/>
    </xf>
    <xf numFmtId="0" fontId="0" fillId="8" borderId="9" xfId="0" applyFill="1" applyBorder="1"/>
    <xf numFmtId="0" fontId="0" fillId="9" borderId="10" xfId="0" applyFill="1" applyBorder="1"/>
    <xf numFmtId="0" fontId="0" fillId="10" borderId="10" xfId="0" applyFill="1" applyBorder="1"/>
    <xf numFmtId="0" fontId="0" fillId="10" borderId="11" xfId="0" applyFill="1" applyBorder="1"/>
    <xf numFmtId="0" fontId="0" fillId="8" borderId="12" xfId="0" applyFill="1" applyBorder="1"/>
    <xf numFmtId="0" fontId="0" fillId="10" borderId="13" xfId="0" applyFill="1" applyBorder="1"/>
    <xf numFmtId="0" fontId="0" fillId="8" borderId="14" xfId="0" applyFill="1" applyBorder="1"/>
    <xf numFmtId="0" fontId="0" fillId="9" borderId="15" xfId="0" applyFill="1" applyBorder="1"/>
    <xf numFmtId="0" fontId="0" fillId="10" borderId="15" xfId="0" applyFill="1" applyBorder="1"/>
    <xf numFmtId="0" fontId="0" fillId="10" borderId="16" xfId="0" applyFill="1" applyBorder="1"/>
    <xf numFmtId="0" fontId="0" fillId="8" borderId="17" xfId="0" applyFill="1" applyBorder="1"/>
    <xf numFmtId="0" fontId="0" fillId="9" borderId="4" xfId="0" applyFill="1" applyBorder="1"/>
    <xf numFmtId="0" fontId="0" fillId="10" borderId="4" xfId="0" applyFill="1" applyBorder="1"/>
    <xf numFmtId="0" fontId="0" fillId="10" borderId="18" xfId="0" applyFill="1" applyBorder="1"/>
    <xf numFmtId="0" fontId="2" fillId="2" borderId="5" xfId="0" applyFont="1" applyFill="1" applyBorder="1" applyAlignment="1">
      <alignment horizontal="right" vertical="top" wrapText="1"/>
    </xf>
    <xf numFmtId="0" fontId="2" fillId="2" borderId="19" xfId="0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right"/>
    </xf>
    <xf numFmtId="0" fontId="2" fillId="2" borderId="5" xfId="0" applyFont="1" applyFill="1" applyBorder="1" applyAlignment="1">
      <alignment horizontal="right" vertical="top"/>
    </xf>
    <xf numFmtId="0" fontId="2" fillId="2" borderId="19" xfId="0" applyFont="1" applyFill="1" applyBorder="1" applyAlignment="1">
      <alignment horizontal="right" vertical="top"/>
    </xf>
    <xf numFmtId="0" fontId="2" fillId="4" borderId="6" xfId="0" applyFont="1" applyFill="1" applyBorder="1" applyAlignment="1">
      <alignment horizontal="right"/>
    </xf>
    <xf numFmtId="0" fontId="2" fillId="4" borderId="5" xfId="0" applyFont="1" applyFill="1" applyBorder="1" applyAlignment="1">
      <alignment horizontal="right" vertical="top"/>
    </xf>
    <xf numFmtId="0" fontId="2" fillId="4" borderId="19" xfId="0" applyFont="1" applyFill="1" applyBorder="1" applyAlignment="1">
      <alignment horizontal="right" vertical="top"/>
    </xf>
    <xf numFmtId="0" fontId="0" fillId="13" borderId="12" xfId="0" applyFill="1" applyBorder="1" applyAlignment="1">
      <alignment wrapText="1"/>
    </xf>
    <xf numFmtId="0" fontId="0" fillId="7" borderId="0" xfId="0" applyFill="1"/>
    <xf numFmtId="0" fontId="0" fillId="7" borderId="0" xfId="0" applyFill="1" applyBorder="1"/>
    <xf numFmtId="0" fontId="14" fillId="9" borderId="15" xfId="0" applyFont="1" applyFill="1" applyBorder="1"/>
    <xf numFmtId="0" fontId="14" fillId="10" borderId="15" xfId="0" applyFont="1" applyFill="1" applyBorder="1"/>
    <xf numFmtId="0" fontId="14" fillId="10" borderId="16" xfId="0" applyFont="1" applyFill="1" applyBorder="1"/>
    <xf numFmtId="0" fontId="15" fillId="0" borderId="0" xfId="0" applyFont="1" applyAlignment="1">
      <alignment horizontal="right"/>
    </xf>
    <xf numFmtId="0" fontId="1" fillId="3" borderId="3" xfId="0" applyFont="1" applyFill="1" applyBorder="1" applyAlignment="1">
      <alignment horizontal="right"/>
    </xf>
    <xf numFmtId="14" fontId="0" fillId="0" borderId="0" xfId="0" applyNumberFormat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6" borderId="0" xfId="0" applyFont="1" applyFill="1" applyAlignment="1">
      <alignment horizontal="center" vertical="center"/>
    </xf>
    <xf numFmtId="14" fontId="0" fillId="0" borderId="0" xfId="0" applyNumberFormat="1" applyFill="1"/>
    <xf numFmtId="0" fontId="0" fillId="0" borderId="0" xfId="0" applyFill="1"/>
    <xf numFmtId="0" fontId="0" fillId="0" borderId="20" xfId="0" applyBorder="1"/>
    <xf numFmtId="0" fontId="0" fillId="0" borderId="21" xfId="0" applyBorder="1"/>
    <xf numFmtId="167" fontId="0" fillId="0" borderId="22" xfId="0" applyNumberFormat="1" applyBorder="1"/>
    <xf numFmtId="0" fontId="0" fillId="0" borderId="23" xfId="0" applyBorder="1"/>
    <xf numFmtId="0" fontId="0" fillId="0" borderId="0" xfId="0" applyBorder="1"/>
    <xf numFmtId="14" fontId="0" fillId="0" borderId="24" xfId="0" applyNumberFormat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</cellXfs>
  <cellStyles count="2">
    <cellStyle name="Normal" xfId="0" builtinId="0"/>
    <cellStyle name="Normal 2" xfId="1"/>
  </cellStyles>
  <dxfs count="13"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3"/>
      </font>
      <fill>
        <patternFill>
          <bgColor theme="6" tint="0.39994506668294322"/>
        </patternFill>
      </fill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k/Desktop/GRH/Foyer%20de%20vie/2013/BDD%20GRH%20PLANNING%20201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ged\Documents%20and%20Settings\Rezdejardin\Local%20Settings\Temporary%20Internet%20Files\Content.Outlook\CHLP33K7\Exemple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T-HP"/>
      <sheetName val="RECAP"/>
      <sheetName val="Suivi de formation"/>
      <sheetName val="Heures de grève"/>
      <sheetName val="heure AM Remplacées"/>
      <sheetName val="ADEC ALGED"/>
      <sheetName val="ADECCO"/>
      <sheetName val="Heures travaillées FDV 2012"/>
      <sheetName val="Récap au mois FDV"/>
      <sheetName val="Nbre jour AM"/>
      <sheetName val="Coût ADECCO C. ALGED"/>
      <sheetName val="Remplacement maladie"/>
      <sheetName val="cout récup férié"/>
      <sheetName val="Fériés Récup"/>
      <sheetName val="j. AM sans RH"/>
      <sheetName val="suivi par mois h. travaillées"/>
      <sheetName val="AV235 Mois en cours"/>
      <sheetName val="Base de donnée"/>
      <sheetName val="Personnels"/>
      <sheetName val="Vérification planning"/>
      <sheetName val="Cycles"/>
      <sheetName val="Fériés"/>
      <sheetName val="Liste Formations"/>
      <sheetName val="43"/>
      <sheetName val="BDD GRH PLANNING 20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Groupe</v>
          </cell>
        </row>
        <row r="2">
          <cell r="A2" t="str">
            <v>RDJ</v>
          </cell>
        </row>
        <row r="3">
          <cell r="A3" t="str">
            <v>RDJ</v>
          </cell>
        </row>
        <row r="4">
          <cell r="A4" t="str">
            <v>RDJ</v>
          </cell>
        </row>
        <row r="5">
          <cell r="A5" t="str">
            <v>RDJ</v>
          </cell>
        </row>
        <row r="6">
          <cell r="A6" t="str">
            <v>RDJ</v>
          </cell>
        </row>
        <row r="7">
          <cell r="A7" t="str">
            <v>RDJ</v>
          </cell>
        </row>
        <row r="8">
          <cell r="A8" t="str">
            <v>RDJ</v>
          </cell>
        </row>
        <row r="9">
          <cell r="A9" t="str">
            <v>RDJ</v>
          </cell>
        </row>
        <row r="10">
          <cell r="A10" t="str">
            <v>RDJ</v>
          </cell>
        </row>
        <row r="11">
          <cell r="A11" t="str">
            <v>RDJ</v>
          </cell>
        </row>
        <row r="12">
          <cell r="A12" t="str">
            <v>RDJ</v>
          </cell>
        </row>
        <row r="13">
          <cell r="A13" t="str">
            <v>RDJ</v>
          </cell>
        </row>
        <row r="14">
          <cell r="A14" t="str">
            <v>RDJ</v>
          </cell>
        </row>
        <row r="15">
          <cell r="A15" t="str">
            <v>RDJ</v>
          </cell>
        </row>
        <row r="16">
          <cell r="A16" t="str">
            <v>RDJ</v>
          </cell>
        </row>
        <row r="17">
          <cell r="A17" t="str">
            <v>RDJ</v>
          </cell>
        </row>
        <row r="18">
          <cell r="A18" t="str">
            <v>RDJ</v>
          </cell>
        </row>
        <row r="19">
          <cell r="A19" t="str">
            <v>RDJ</v>
          </cell>
        </row>
        <row r="20">
          <cell r="A20" t="str">
            <v>RDJ</v>
          </cell>
        </row>
        <row r="21">
          <cell r="A21" t="str">
            <v>RDJ</v>
          </cell>
        </row>
        <row r="22">
          <cell r="A22" t="str">
            <v>RDJ</v>
          </cell>
        </row>
        <row r="23">
          <cell r="A23" t="str">
            <v>RDJ</v>
          </cell>
        </row>
        <row r="24">
          <cell r="A24" t="str">
            <v>RDJ</v>
          </cell>
        </row>
        <row r="25">
          <cell r="A25" t="str">
            <v>RDJ</v>
          </cell>
        </row>
        <row r="26">
          <cell r="A26" t="str">
            <v>RDJ</v>
          </cell>
        </row>
        <row r="27">
          <cell r="A27" t="str">
            <v>RDJ</v>
          </cell>
        </row>
        <row r="28">
          <cell r="A28" t="str">
            <v>RDJ</v>
          </cell>
        </row>
        <row r="29">
          <cell r="A29" t="str">
            <v>RDJ</v>
          </cell>
        </row>
        <row r="30">
          <cell r="A30" t="str">
            <v>RDJ</v>
          </cell>
        </row>
        <row r="31">
          <cell r="A31" t="str">
            <v>RDJ</v>
          </cell>
        </row>
        <row r="32">
          <cell r="A32" t="str">
            <v>RDJ</v>
          </cell>
        </row>
        <row r="33">
          <cell r="A33" t="str">
            <v>RDJ</v>
          </cell>
        </row>
        <row r="34">
          <cell r="A34" t="str">
            <v>RDJ</v>
          </cell>
        </row>
        <row r="35">
          <cell r="A35" t="str">
            <v>RDJ</v>
          </cell>
        </row>
        <row r="36">
          <cell r="A36" t="str">
            <v>RDJ</v>
          </cell>
        </row>
        <row r="37">
          <cell r="A37" t="str">
            <v>RDJ</v>
          </cell>
        </row>
        <row r="38">
          <cell r="A38" t="str">
            <v>RDJ</v>
          </cell>
        </row>
        <row r="39">
          <cell r="A39" t="str">
            <v>RDJ</v>
          </cell>
        </row>
        <row r="40">
          <cell r="A40" t="str">
            <v>RDJ</v>
          </cell>
        </row>
        <row r="41">
          <cell r="A41" t="str">
            <v>RDJ</v>
          </cell>
        </row>
        <row r="42">
          <cell r="A42" t="str">
            <v>RDJ</v>
          </cell>
        </row>
        <row r="43">
          <cell r="A43" t="str">
            <v>RDJ</v>
          </cell>
        </row>
        <row r="44">
          <cell r="A44" t="str">
            <v>FH07</v>
          </cell>
        </row>
        <row r="45">
          <cell r="A45" t="str">
            <v>FH07</v>
          </cell>
        </row>
        <row r="46">
          <cell r="A46" t="str">
            <v>FH07</v>
          </cell>
        </row>
        <row r="47">
          <cell r="A47" t="str">
            <v>FH07</v>
          </cell>
        </row>
        <row r="48">
          <cell r="A48" t="str">
            <v>FH07</v>
          </cell>
        </row>
        <row r="49">
          <cell r="A49" t="str">
            <v>FH07</v>
          </cell>
        </row>
        <row r="50">
          <cell r="A50" t="str">
            <v>FH07</v>
          </cell>
        </row>
        <row r="51">
          <cell r="A51" t="str">
            <v>FH1</v>
          </cell>
        </row>
        <row r="52">
          <cell r="A52" t="str">
            <v>FH1</v>
          </cell>
        </row>
        <row r="53">
          <cell r="A53" t="str">
            <v>FH1</v>
          </cell>
        </row>
        <row r="54">
          <cell r="A54" t="str">
            <v>FH1</v>
          </cell>
        </row>
        <row r="55">
          <cell r="A55" t="str">
            <v>FH1</v>
          </cell>
        </row>
        <row r="56">
          <cell r="A56" t="str">
            <v>FH1</v>
          </cell>
        </row>
        <row r="57">
          <cell r="A57" t="str">
            <v>FH1</v>
          </cell>
        </row>
        <row r="58">
          <cell r="A58" t="str">
            <v>CAJmc</v>
          </cell>
        </row>
        <row r="59">
          <cell r="A59" t="str">
            <v>CAJmc</v>
          </cell>
        </row>
        <row r="60">
          <cell r="A60" t="str">
            <v>CAJmc</v>
          </cell>
        </row>
        <row r="61">
          <cell r="A61" t="str">
            <v>CAJmc</v>
          </cell>
        </row>
        <row r="62">
          <cell r="A62" t="str">
            <v>CAJmc</v>
          </cell>
        </row>
        <row r="63">
          <cell r="A63" t="str">
            <v>CAJmc</v>
          </cell>
        </row>
        <row r="64">
          <cell r="A64" t="str">
            <v>CAJmc</v>
          </cell>
        </row>
        <row r="65">
          <cell r="A65" t="str">
            <v>CAJmc</v>
          </cell>
        </row>
        <row r="66">
          <cell r="A66" t="str">
            <v>CAJmc</v>
          </cell>
        </row>
        <row r="67">
          <cell r="A67" t="str">
            <v>CAJmc</v>
          </cell>
        </row>
        <row r="68">
          <cell r="A68" t="str">
            <v>CAJmc</v>
          </cell>
        </row>
        <row r="69">
          <cell r="A69" t="str">
            <v>CAJmc</v>
          </cell>
        </row>
        <row r="70">
          <cell r="A70" t="str">
            <v>CAJmc</v>
          </cell>
        </row>
        <row r="71">
          <cell r="A71" t="str">
            <v>CAJmc</v>
          </cell>
        </row>
        <row r="72">
          <cell r="A72" t="str">
            <v>FDV</v>
          </cell>
        </row>
        <row r="73">
          <cell r="A73" t="str">
            <v>FDV</v>
          </cell>
        </row>
        <row r="74">
          <cell r="A74" t="str">
            <v>FDV</v>
          </cell>
        </row>
        <row r="75">
          <cell r="A75" t="str">
            <v>FDV</v>
          </cell>
        </row>
        <row r="76">
          <cell r="A76" t="str">
            <v>FDV</v>
          </cell>
        </row>
        <row r="77">
          <cell r="A77" t="str">
            <v>FDV</v>
          </cell>
        </row>
        <row r="78">
          <cell r="A78" t="str">
            <v>FDV</v>
          </cell>
        </row>
        <row r="79">
          <cell r="A79" t="str">
            <v>FDV</v>
          </cell>
        </row>
        <row r="80">
          <cell r="A80" t="str">
            <v>FDV</v>
          </cell>
        </row>
        <row r="81">
          <cell r="A81" t="str">
            <v>FDV</v>
          </cell>
        </row>
        <row r="82">
          <cell r="A82" t="str">
            <v>FDV</v>
          </cell>
        </row>
        <row r="83">
          <cell r="A83" t="str">
            <v>FDV</v>
          </cell>
        </row>
        <row r="84">
          <cell r="A84" t="str">
            <v>FDV</v>
          </cell>
        </row>
        <row r="85">
          <cell r="A85" t="str">
            <v>FDV</v>
          </cell>
        </row>
        <row r="86">
          <cell r="A86" t="str">
            <v>Passerelle</v>
          </cell>
        </row>
        <row r="87">
          <cell r="A87" t="str">
            <v>Passerelle</v>
          </cell>
        </row>
        <row r="88">
          <cell r="A88" t="str">
            <v>Passerelle</v>
          </cell>
        </row>
        <row r="89">
          <cell r="A89" t="str">
            <v>Passerelle</v>
          </cell>
        </row>
        <row r="90">
          <cell r="A90" t="str">
            <v>Passerelle</v>
          </cell>
        </row>
        <row r="91">
          <cell r="A91" t="str">
            <v>Passerelle</v>
          </cell>
        </row>
        <row r="92">
          <cell r="A92" t="str">
            <v>Passerelle</v>
          </cell>
        </row>
        <row r="93">
          <cell r="A93" t="str">
            <v>Passerelle</v>
          </cell>
        </row>
        <row r="94">
          <cell r="A94" t="str">
            <v>Passerelle</v>
          </cell>
        </row>
        <row r="95">
          <cell r="A95" t="str">
            <v>Passerelle</v>
          </cell>
        </row>
        <row r="96">
          <cell r="A96" t="str">
            <v>Passerelle</v>
          </cell>
        </row>
        <row r="97">
          <cell r="A97" t="str">
            <v>Passerelle</v>
          </cell>
        </row>
        <row r="98">
          <cell r="A98" t="str">
            <v>Passerelle</v>
          </cell>
        </row>
        <row r="99">
          <cell r="A99" t="str">
            <v>Passerelle</v>
          </cell>
        </row>
        <row r="100">
          <cell r="A100" t="str">
            <v>Passerelle</v>
          </cell>
        </row>
        <row r="101">
          <cell r="A101" t="str">
            <v>Passerelle</v>
          </cell>
        </row>
        <row r="102">
          <cell r="A102" t="str">
            <v>Passerelle</v>
          </cell>
        </row>
        <row r="103">
          <cell r="A103" t="str">
            <v>Passerelle</v>
          </cell>
        </row>
        <row r="104">
          <cell r="A104" t="str">
            <v>Passerelle</v>
          </cell>
        </row>
        <row r="105">
          <cell r="A105" t="str">
            <v>Passerelle</v>
          </cell>
        </row>
        <row r="106">
          <cell r="A106" t="str">
            <v>Passerelle</v>
          </cell>
        </row>
        <row r="107">
          <cell r="A107" t="str">
            <v>Passerelle</v>
          </cell>
        </row>
        <row r="108">
          <cell r="A108" t="str">
            <v>Passerelle</v>
          </cell>
        </row>
        <row r="109">
          <cell r="A109" t="str">
            <v>Passerelle</v>
          </cell>
        </row>
        <row r="110">
          <cell r="A110" t="str">
            <v>Passerelle</v>
          </cell>
        </row>
        <row r="111">
          <cell r="A111" t="str">
            <v>Passerelle</v>
          </cell>
        </row>
        <row r="112">
          <cell r="A112" t="str">
            <v>Passerelle</v>
          </cell>
        </row>
        <row r="113">
          <cell r="A113" t="str">
            <v>Passerelle</v>
          </cell>
        </row>
        <row r="114">
          <cell r="A114" t="str">
            <v>App1</v>
          </cell>
        </row>
        <row r="115">
          <cell r="A115" t="str">
            <v>App1</v>
          </cell>
        </row>
        <row r="116">
          <cell r="A116" t="str">
            <v>App1</v>
          </cell>
        </row>
        <row r="117">
          <cell r="A117" t="str">
            <v>App1</v>
          </cell>
        </row>
        <row r="118">
          <cell r="A118" t="str">
            <v>App1</v>
          </cell>
        </row>
        <row r="119">
          <cell r="A119" t="str">
            <v>App1</v>
          </cell>
        </row>
        <row r="120">
          <cell r="A120" t="str">
            <v>App1</v>
          </cell>
        </row>
        <row r="121">
          <cell r="A121" t="str">
            <v>App1</v>
          </cell>
        </row>
        <row r="122">
          <cell r="A122" t="str">
            <v>App1</v>
          </cell>
        </row>
        <row r="123">
          <cell r="A123" t="str">
            <v>App1</v>
          </cell>
        </row>
        <row r="124">
          <cell r="A124" t="str">
            <v>App1</v>
          </cell>
        </row>
        <row r="125">
          <cell r="A125" t="str">
            <v>App1</v>
          </cell>
        </row>
        <row r="126">
          <cell r="A126" t="str">
            <v>App1</v>
          </cell>
        </row>
        <row r="127">
          <cell r="A127" t="str">
            <v>App1</v>
          </cell>
        </row>
        <row r="128">
          <cell r="A128" t="str">
            <v>App1</v>
          </cell>
        </row>
        <row r="129">
          <cell r="A129" t="str">
            <v>App1</v>
          </cell>
        </row>
        <row r="130">
          <cell r="A130" t="str">
            <v>App1</v>
          </cell>
        </row>
        <row r="131">
          <cell r="A131" t="str">
            <v>App1</v>
          </cell>
        </row>
        <row r="132">
          <cell r="A132" t="str">
            <v>App1</v>
          </cell>
        </row>
        <row r="133">
          <cell r="A133" t="str">
            <v>App1</v>
          </cell>
        </row>
        <row r="134">
          <cell r="A134" t="str">
            <v>App1</v>
          </cell>
        </row>
        <row r="135">
          <cell r="A135" t="str">
            <v>App1</v>
          </cell>
        </row>
        <row r="136">
          <cell r="A136" t="str">
            <v>App1</v>
          </cell>
        </row>
        <row r="137">
          <cell r="A137" t="str">
            <v>App1</v>
          </cell>
        </row>
        <row r="138">
          <cell r="A138" t="str">
            <v>App1</v>
          </cell>
        </row>
        <row r="139">
          <cell r="A139" t="str">
            <v>App1</v>
          </cell>
        </row>
        <row r="140">
          <cell r="A140" t="str">
            <v>App1</v>
          </cell>
        </row>
        <row r="141">
          <cell r="A141" t="str">
            <v>App1</v>
          </cell>
        </row>
        <row r="142">
          <cell r="A142" t="str">
            <v>App1</v>
          </cell>
        </row>
        <row r="143">
          <cell r="A143" t="str">
            <v>App1</v>
          </cell>
        </row>
        <row r="144">
          <cell r="A144" t="str">
            <v>App1</v>
          </cell>
        </row>
        <row r="145">
          <cell r="A145" t="str">
            <v>App1</v>
          </cell>
        </row>
        <row r="146">
          <cell r="A146" t="str">
            <v>App1</v>
          </cell>
        </row>
        <row r="147">
          <cell r="A147" t="str">
            <v>App1</v>
          </cell>
        </row>
        <row r="148">
          <cell r="A148" t="str">
            <v>App1</v>
          </cell>
        </row>
        <row r="149">
          <cell r="A149" t="str">
            <v>App1</v>
          </cell>
        </row>
        <row r="150">
          <cell r="A150" t="str">
            <v>App1</v>
          </cell>
        </row>
        <row r="151">
          <cell r="A151" t="str">
            <v>App1</v>
          </cell>
        </row>
        <row r="152">
          <cell r="A152" t="str">
            <v>App1</v>
          </cell>
        </row>
        <row r="153">
          <cell r="A153" t="str">
            <v>App1</v>
          </cell>
        </row>
        <row r="154">
          <cell r="A154" t="str">
            <v>App1</v>
          </cell>
        </row>
        <row r="155">
          <cell r="A155" t="str">
            <v>App1</v>
          </cell>
        </row>
        <row r="156">
          <cell r="A156" t="str">
            <v>GA</v>
          </cell>
        </row>
        <row r="157">
          <cell r="A157" t="str">
            <v>GA</v>
          </cell>
        </row>
        <row r="158">
          <cell r="A158" t="str">
            <v>GA</v>
          </cell>
        </row>
        <row r="159">
          <cell r="A159" t="str">
            <v>GA</v>
          </cell>
        </row>
        <row r="160">
          <cell r="A160" t="str">
            <v>GA</v>
          </cell>
        </row>
        <row r="161">
          <cell r="A161" t="str">
            <v>GA</v>
          </cell>
        </row>
        <row r="162">
          <cell r="A162" t="str">
            <v>GA</v>
          </cell>
        </row>
        <row r="163">
          <cell r="A163" t="str">
            <v>GA</v>
          </cell>
        </row>
        <row r="164">
          <cell r="A164" t="str">
            <v>GA</v>
          </cell>
        </row>
        <row r="165">
          <cell r="A165" t="str">
            <v>GA</v>
          </cell>
        </row>
        <row r="166">
          <cell r="A166" t="str">
            <v>GA</v>
          </cell>
        </row>
        <row r="167">
          <cell r="A167" t="str">
            <v>GA</v>
          </cell>
        </row>
        <row r="168">
          <cell r="A168" t="str">
            <v>GA</v>
          </cell>
        </row>
        <row r="169">
          <cell r="A169" t="str">
            <v>GA</v>
          </cell>
        </row>
        <row r="170">
          <cell r="A170" t="str">
            <v>GA</v>
          </cell>
        </row>
        <row r="171">
          <cell r="A171" t="str">
            <v>GA</v>
          </cell>
        </row>
        <row r="172">
          <cell r="A172" t="str">
            <v>GA</v>
          </cell>
        </row>
        <row r="173">
          <cell r="A173" t="str">
            <v>GA</v>
          </cell>
        </row>
        <row r="174">
          <cell r="A174" t="str">
            <v>GA</v>
          </cell>
        </row>
        <row r="175">
          <cell r="A175" t="str">
            <v>GA</v>
          </cell>
        </row>
        <row r="176">
          <cell r="A176" t="str">
            <v>GA</v>
          </cell>
        </row>
        <row r="177">
          <cell r="A177" t="str">
            <v>GA</v>
          </cell>
        </row>
        <row r="178">
          <cell r="A178" t="str">
            <v>GA</v>
          </cell>
        </row>
        <row r="179">
          <cell r="A179" t="str">
            <v>GA</v>
          </cell>
        </row>
        <row r="180">
          <cell r="A180" t="str">
            <v>GA</v>
          </cell>
        </row>
        <row r="181">
          <cell r="A181" t="str">
            <v>GA</v>
          </cell>
        </row>
        <row r="182">
          <cell r="A182" t="str">
            <v>GA</v>
          </cell>
        </row>
        <row r="183">
          <cell r="A183" t="str">
            <v>GA</v>
          </cell>
        </row>
        <row r="184">
          <cell r="A184" t="str">
            <v>CPRO</v>
          </cell>
        </row>
        <row r="185">
          <cell r="A185" t="str">
            <v>CPRO</v>
          </cell>
        </row>
        <row r="186">
          <cell r="A186" t="str">
            <v>CPRO</v>
          </cell>
        </row>
        <row r="187">
          <cell r="A187" t="str">
            <v>CPRO</v>
          </cell>
        </row>
        <row r="188">
          <cell r="A188" t="str">
            <v>CPRO</v>
          </cell>
        </row>
        <row r="189">
          <cell r="A189" t="str">
            <v>CPRO</v>
          </cell>
        </row>
        <row r="190">
          <cell r="A190" t="str">
            <v>CPRO</v>
          </cell>
        </row>
        <row r="191">
          <cell r="A191" t="str">
            <v>CPRO</v>
          </cell>
        </row>
        <row r="192">
          <cell r="A192" t="str">
            <v>CPRO</v>
          </cell>
        </row>
        <row r="193">
          <cell r="A193" t="str">
            <v>CPRO</v>
          </cell>
        </row>
        <row r="194">
          <cell r="A194" t="str">
            <v>CPRO</v>
          </cell>
        </row>
        <row r="195">
          <cell r="A195" t="str">
            <v>CPRO</v>
          </cell>
        </row>
        <row r="196">
          <cell r="A196" t="str">
            <v>CPRO</v>
          </cell>
        </row>
        <row r="197">
          <cell r="A197" t="str">
            <v>CPRO</v>
          </cell>
        </row>
        <row r="198">
          <cell r="A198" t="str">
            <v>CPRO</v>
          </cell>
        </row>
        <row r="199">
          <cell r="A199" t="str">
            <v>CPRO</v>
          </cell>
        </row>
        <row r="200">
          <cell r="A200" t="str">
            <v>CPRO</v>
          </cell>
        </row>
        <row r="201">
          <cell r="A201" t="str">
            <v>CPRO</v>
          </cell>
        </row>
        <row r="202">
          <cell r="A202" t="str">
            <v>CPRO</v>
          </cell>
        </row>
        <row r="203">
          <cell r="A203" t="str">
            <v>CPRO</v>
          </cell>
        </row>
        <row r="204">
          <cell r="A204" t="str">
            <v>CPRO</v>
          </cell>
        </row>
        <row r="205">
          <cell r="A205" t="str">
            <v>GAs</v>
          </cell>
        </row>
        <row r="206">
          <cell r="A206" t="str">
            <v>GAs</v>
          </cell>
        </row>
        <row r="207">
          <cell r="A207" t="str">
            <v>GAs</v>
          </cell>
        </row>
        <row r="208">
          <cell r="A208" t="str">
            <v>GAs</v>
          </cell>
        </row>
        <row r="209">
          <cell r="A209" t="str">
            <v>GAs</v>
          </cell>
        </row>
        <row r="210">
          <cell r="A210" t="str">
            <v>GAs</v>
          </cell>
        </row>
        <row r="211">
          <cell r="A211" t="str">
            <v>GAs</v>
          </cell>
        </row>
        <row r="212">
          <cell r="A212" t="str">
            <v>GAs</v>
          </cell>
        </row>
        <row r="213">
          <cell r="A213" t="str">
            <v>GAs</v>
          </cell>
        </row>
        <row r="214">
          <cell r="A214" t="str">
            <v>GAs</v>
          </cell>
        </row>
        <row r="215">
          <cell r="A215" t="str">
            <v>GAs</v>
          </cell>
        </row>
        <row r="216">
          <cell r="A216" t="str">
            <v>GAs</v>
          </cell>
        </row>
        <row r="217">
          <cell r="A217" t="str">
            <v>GAs</v>
          </cell>
        </row>
        <row r="218">
          <cell r="A218" t="str">
            <v>GAs</v>
          </cell>
        </row>
        <row r="219">
          <cell r="A219" t="str">
            <v>GAs</v>
          </cell>
        </row>
        <row r="220">
          <cell r="A220" t="str">
            <v>GAs</v>
          </cell>
        </row>
        <row r="221">
          <cell r="A221" t="str">
            <v>GAs</v>
          </cell>
        </row>
        <row r="222">
          <cell r="A222" t="str">
            <v>GAs</v>
          </cell>
        </row>
        <row r="223">
          <cell r="A223" t="str">
            <v>GAs</v>
          </cell>
        </row>
        <row r="224">
          <cell r="A224" t="str">
            <v>GAs</v>
          </cell>
        </row>
        <row r="225">
          <cell r="A225" t="str">
            <v>GAs</v>
          </cell>
        </row>
        <row r="226">
          <cell r="A226" t="str">
            <v>GB</v>
          </cell>
        </row>
        <row r="227">
          <cell r="A227" t="str">
            <v>GB</v>
          </cell>
        </row>
        <row r="228">
          <cell r="A228" t="str">
            <v>GB</v>
          </cell>
        </row>
        <row r="229">
          <cell r="A229" t="str">
            <v>GB</v>
          </cell>
        </row>
        <row r="230">
          <cell r="A230" t="str">
            <v>GB</v>
          </cell>
        </row>
        <row r="231">
          <cell r="A231" t="str">
            <v>GB</v>
          </cell>
        </row>
        <row r="232">
          <cell r="A232" t="str">
            <v>GB</v>
          </cell>
        </row>
        <row r="233">
          <cell r="A233" t="str">
            <v>GB</v>
          </cell>
        </row>
        <row r="234">
          <cell r="A234" t="str">
            <v>GB</v>
          </cell>
        </row>
        <row r="235">
          <cell r="A235" t="str">
            <v>GB</v>
          </cell>
        </row>
        <row r="236">
          <cell r="A236" t="str">
            <v>GB</v>
          </cell>
        </row>
        <row r="237">
          <cell r="A237" t="str">
            <v>GB</v>
          </cell>
        </row>
        <row r="238">
          <cell r="A238" t="str">
            <v>GB</v>
          </cell>
        </row>
        <row r="239">
          <cell r="A239" t="str">
            <v>GB</v>
          </cell>
        </row>
        <row r="240">
          <cell r="A240" t="str">
            <v>GB</v>
          </cell>
        </row>
        <row r="241">
          <cell r="A241" t="str">
            <v>GB</v>
          </cell>
        </row>
        <row r="242">
          <cell r="A242" t="str">
            <v>GB</v>
          </cell>
        </row>
        <row r="243">
          <cell r="A243" t="str">
            <v>GB</v>
          </cell>
        </row>
        <row r="244">
          <cell r="A244" t="str">
            <v>GB</v>
          </cell>
        </row>
        <row r="245">
          <cell r="A245" t="str">
            <v>GB</v>
          </cell>
        </row>
        <row r="246">
          <cell r="A246" t="str">
            <v>GB</v>
          </cell>
        </row>
        <row r="247">
          <cell r="A247" t="str">
            <v>GB</v>
          </cell>
        </row>
        <row r="248">
          <cell r="A248" t="str">
            <v>GB</v>
          </cell>
        </row>
        <row r="249">
          <cell r="A249" t="str">
            <v>GB</v>
          </cell>
        </row>
        <row r="250">
          <cell r="A250" t="str">
            <v>GB</v>
          </cell>
        </row>
        <row r="251">
          <cell r="A251" t="str">
            <v>GB</v>
          </cell>
        </row>
        <row r="252">
          <cell r="A252" t="str">
            <v>GB</v>
          </cell>
        </row>
        <row r="253">
          <cell r="A253" t="str">
            <v>GB</v>
          </cell>
        </row>
        <row r="254">
          <cell r="A254" t="str">
            <v>GB</v>
          </cell>
        </row>
        <row r="255">
          <cell r="A255" t="str">
            <v>GB</v>
          </cell>
        </row>
        <row r="256">
          <cell r="A256" t="str">
            <v>GB</v>
          </cell>
        </row>
        <row r="257">
          <cell r="A257" t="str">
            <v>GB</v>
          </cell>
        </row>
        <row r="258">
          <cell r="A258" t="str">
            <v>GB</v>
          </cell>
        </row>
        <row r="259">
          <cell r="A259" t="str">
            <v>GB</v>
          </cell>
        </row>
        <row r="260">
          <cell r="A260" t="str">
            <v>GB</v>
          </cell>
        </row>
        <row r="261">
          <cell r="A261" t="str">
            <v>Glycines</v>
          </cell>
        </row>
        <row r="262">
          <cell r="A262" t="str">
            <v>Glycines</v>
          </cell>
        </row>
        <row r="263">
          <cell r="A263" t="str">
            <v>Glycines</v>
          </cell>
        </row>
        <row r="264">
          <cell r="A264" t="str">
            <v>Glycines</v>
          </cell>
        </row>
        <row r="265">
          <cell r="A265" t="str">
            <v>Glycines</v>
          </cell>
        </row>
        <row r="266">
          <cell r="A266" t="str">
            <v>Glycines</v>
          </cell>
        </row>
        <row r="267">
          <cell r="A267" t="str">
            <v>Glycines</v>
          </cell>
        </row>
        <row r="268">
          <cell r="A268" t="str">
            <v>Glycines</v>
          </cell>
        </row>
        <row r="269">
          <cell r="A269" t="str">
            <v>Glycines</v>
          </cell>
        </row>
        <row r="270">
          <cell r="A270" t="str">
            <v>Glycines</v>
          </cell>
        </row>
        <row r="271">
          <cell r="A271" t="str">
            <v>Glycines</v>
          </cell>
        </row>
        <row r="272">
          <cell r="A272" t="str">
            <v>Glycines</v>
          </cell>
        </row>
        <row r="273">
          <cell r="A273" t="str">
            <v>Glycines</v>
          </cell>
        </row>
        <row r="274">
          <cell r="A274" t="str">
            <v>Glycines</v>
          </cell>
        </row>
        <row r="275">
          <cell r="A275" t="str">
            <v>Glycines</v>
          </cell>
        </row>
        <row r="276">
          <cell r="A276" t="str">
            <v>Glycines</v>
          </cell>
        </row>
        <row r="277">
          <cell r="A277" t="str">
            <v>Glycines</v>
          </cell>
        </row>
        <row r="278">
          <cell r="A278" t="str">
            <v>Glycines</v>
          </cell>
        </row>
        <row r="279">
          <cell r="A279" t="str">
            <v>Glycines</v>
          </cell>
        </row>
        <row r="280">
          <cell r="A280" t="str">
            <v>Glycines</v>
          </cell>
        </row>
        <row r="281">
          <cell r="A281" t="str">
            <v>Glycines</v>
          </cell>
        </row>
        <row r="282">
          <cell r="A282" t="str">
            <v>Glycines</v>
          </cell>
        </row>
        <row r="283">
          <cell r="A283" t="str">
            <v>Glycines</v>
          </cell>
        </row>
        <row r="284">
          <cell r="A284" t="str">
            <v>Glycines</v>
          </cell>
        </row>
        <row r="285">
          <cell r="A285" t="str">
            <v>Glycines</v>
          </cell>
        </row>
        <row r="286">
          <cell r="A286" t="str">
            <v>Glycines</v>
          </cell>
        </row>
        <row r="287">
          <cell r="A287" t="str">
            <v>Glycines</v>
          </cell>
        </row>
        <row r="288">
          <cell r="A288" t="str">
            <v>Glycines</v>
          </cell>
        </row>
        <row r="289">
          <cell r="A289" t="str">
            <v>Glycines</v>
          </cell>
        </row>
        <row r="290">
          <cell r="A290" t="str">
            <v>Glycines</v>
          </cell>
        </row>
        <row r="291">
          <cell r="A291" t="str">
            <v>Glycines</v>
          </cell>
        </row>
        <row r="292">
          <cell r="A292" t="str">
            <v>Glycines</v>
          </cell>
        </row>
        <row r="293">
          <cell r="A293" t="str">
            <v>Glycines</v>
          </cell>
        </row>
        <row r="294">
          <cell r="A294" t="str">
            <v>Glycines</v>
          </cell>
        </row>
        <row r="295">
          <cell r="A295" t="str">
            <v>Glycines</v>
          </cell>
        </row>
        <row r="296">
          <cell r="A296" t="str">
            <v>Glycines</v>
          </cell>
        </row>
        <row r="297">
          <cell r="A297" t="str">
            <v>Glycines</v>
          </cell>
        </row>
        <row r="298">
          <cell r="A298" t="str">
            <v>Glycines</v>
          </cell>
        </row>
        <row r="299">
          <cell r="A299" t="str">
            <v>Glycines</v>
          </cell>
        </row>
        <row r="300">
          <cell r="A300" t="str">
            <v>Glycines</v>
          </cell>
        </row>
        <row r="301">
          <cell r="A301" t="str">
            <v>Glycines</v>
          </cell>
        </row>
        <row r="302">
          <cell r="A302" t="str">
            <v>Glycines</v>
          </cell>
        </row>
        <row r="303">
          <cell r="A303" t="str">
            <v>Fhaut</v>
          </cell>
        </row>
        <row r="304">
          <cell r="A304" t="str">
            <v>Fhaut</v>
          </cell>
        </row>
        <row r="305">
          <cell r="A305" t="str">
            <v>Fhaut</v>
          </cell>
        </row>
        <row r="306">
          <cell r="A306" t="str">
            <v>Fhaut</v>
          </cell>
        </row>
        <row r="307">
          <cell r="A307" t="str">
            <v>Fhaut</v>
          </cell>
        </row>
        <row r="308">
          <cell r="A308" t="str">
            <v>Fhaut</v>
          </cell>
        </row>
        <row r="309">
          <cell r="A309" t="str">
            <v>Fhaut</v>
          </cell>
        </row>
        <row r="310">
          <cell r="A310" t="str">
            <v>Fhaut</v>
          </cell>
        </row>
        <row r="311">
          <cell r="A311" t="str">
            <v>Fhaut</v>
          </cell>
        </row>
        <row r="312">
          <cell r="A312" t="str">
            <v>Fhaut</v>
          </cell>
        </row>
        <row r="313">
          <cell r="A313" t="str">
            <v>Fhaut</v>
          </cell>
        </row>
        <row r="314">
          <cell r="A314" t="str">
            <v>Fhaut</v>
          </cell>
        </row>
        <row r="315">
          <cell r="A315" t="str">
            <v>Fhaut</v>
          </cell>
        </row>
        <row r="316">
          <cell r="A316" t="str">
            <v>Fhaut</v>
          </cell>
        </row>
        <row r="317">
          <cell r="A317" t="str">
            <v>Fhaut</v>
          </cell>
        </row>
        <row r="318">
          <cell r="A318" t="str">
            <v>Fhaut</v>
          </cell>
        </row>
        <row r="319">
          <cell r="A319" t="str">
            <v>Fhaut</v>
          </cell>
        </row>
        <row r="320">
          <cell r="A320" t="str">
            <v>Fhaut</v>
          </cell>
        </row>
        <row r="321">
          <cell r="A321" t="str">
            <v>Fhaut</v>
          </cell>
        </row>
        <row r="322">
          <cell r="A322" t="str">
            <v>Fhaut</v>
          </cell>
        </row>
        <row r="323">
          <cell r="A323" t="str">
            <v>Fhaut</v>
          </cell>
        </row>
        <row r="324">
          <cell r="A324" t="str">
            <v>Fhaut</v>
          </cell>
        </row>
        <row r="325">
          <cell r="A325" t="str">
            <v>Fhaut</v>
          </cell>
        </row>
        <row r="326">
          <cell r="A326" t="str">
            <v>Fhaut</v>
          </cell>
        </row>
        <row r="327">
          <cell r="A327" t="str">
            <v>Fhaut</v>
          </cell>
        </row>
        <row r="328">
          <cell r="A328" t="str">
            <v>Fhaut</v>
          </cell>
        </row>
        <row r="329">
          <cell r="A329" t="str">
            <v>Fhaut</v>
          </cell>
        </row>
        <row r="330">
          <cell r="A330" t="str">
            <v>Fhaut</v>
          </cell>
        </row>
        <row r="331">
          <cell r="A331" t="str">
            <v>Fhaut</v>
          </cell>
        </row>
        <row r="332">
          <cell r="A332" t="str">
            <v>Fhaut</v>
          </cell>
        </row>
        <row r="333">
          <cell r="A333" t="str">
            <v>Fhaut</v>
          </cell>
        </row>
        <row r="334">
          <cell r="A334" t="str">
            <v>Fhaut</v>
          </cell>
        </row>
        <row r="335">
          <cell r="A335" t="str">
            <v>Fhaut</v>
          </cell>
        </row>
        <row r="336">
          <cell r="A336" t="str">
            <v>Fhaut</v>
          </cell>
        </row>
        <row r="337">
          <cell r="A337" t="str">
            <v>Fhaut</v>
          </cell>
        </row>
        <row r="338">
          <cell r="A338" t="str">
            <v>Fhaut</v>
          </cell>
        </row>
        <row r="339">
          <cell r="A339" t="str">
            <v>Fhaut</v>
          </cell>
        </row>
        <row r="340">
          <cell r="A340" t="str">
            <v>Fhaut</v>
          </cell>
        </row>
        <row r="341">
          <cell r="A341" t="str">
            <v>Fhaut</v>
          </cell>
        </row>
        <row r="342">
          <cell r="A342" t="str">
            <v>Fhaut</v>
          </cell>
        </row>
        <row r="343">
          <cell r="A343" t="str">
            <v>Fhaut</v>
          </cell>
        </row>
        <row r="344">
          <cell r="A344" t="str">
            <v>Fhaut</v>
          </cell>
        </row>
        <row r="345">
          <cell r="A345" t="str">
            <v>Fhaut05</v>
          </cell>
        </row>
        <row r="346">
          <cell r="A346" t="str">
            <v>Fhaut05</v>
          </cell>
        </row>
        <row r="347">
          <cell r="A347" t="str">
            <v>Fhaut05</v>
          </cell>
        </row>
        <row r="348">
          <cell r="A348" t="str">
            <v>Fhaut05</v>
          </cell>
        </row>
        <row r="349">
          <cell r="A349" t="str">
            <v>Fhaut05</v>
          </cell>
        </row>
        <row r="350">
          <cell r="A350" t="str">
            <v>Fhaut05</v>
          </cell>
        </row>
        <row r="351">
          <cell r="A351" t="str">
            <v>Fhaut05</v>
          </cell>
        </row>
        <row r="352">
          <cell r="A352" t="str">
            <v>Fhaut05</v>
          </cell>
        </row>
        <row r="353">
          <cell r="A353" t="str">
            <v>Fhaut05</v>
          </cell>
        </row>
        <row r="354">
          <cell r="A354" t="str">
            <v>Fhaut05</v>
          </cell>
        </row>
        <row r="355">
          <cell r="A355" t="str">
            <v>Fhaut05</v>
          </cell>
        </row>
        <row r="356">
          <cell r="A356" t="str">
            <v>Fhaut05</v>
          </cell>
        </row>
        <row r="357">
          <cell r="A357" t="str">
            <v>Fhaut05</v>
          </cell>
        </row>
        <row r="358">
          <cell r="A358" t="str">
            <v>Fhaut05</v>
          </cell>
        </row>
        <row r="359">
          <cell r="A359" t="str">
            <v>Fhaut05</v>
          </cell>
        </row>
        <row r="360">
          <cell r="A360" t="str">
            <v>Fhaut05</v>
          </cell>
        </row>
        <row r="361">
          <cell r="A361" t="str">
            <v>Fhaut05</v>
          </cell>
        </row>
        <row r="362">
          <cell r="A362" t="str">
            <v>Fhaut05</v>
          </cell>
        </row>
        <row r="363">
          <cell r="A363" t="str">
            <v>Fhaut05</v>
          </cell>
        </row>
        <row r="364">
          <cell r="A364" t="str">
            <v>Fhaut05</v>
          </cell>
        </row>
        <row r="365">
          <cell r="A365" t="str">
            <v>Fhaut05</v>
          </cell>
        </row>
        <row r="366">
          <cell r="A366" t="str">
            <v>Fhaut05</v>
          </cell>
        </row>
        <row r="367">
          <cell r="A367" t="str">
            <v>Fhaut05</v>
          </cell>
        </row>
        <row r="368">
          <cell r="A368" t="str">
            <v>Fhaut05</v>
          </cell>
        </row>
        <row r="369">
          <cell r="A369" t="str">
            <v>Fhaut05</v>
          </cell>
        </row>
        <row r="370">
          <cell r="A370" t="str">
            <v>Fhaut05</v>
          </cell>
        </row>
        <row r="371">
          <cell r="A371" t="str">
            <v>Fhaut05</v>
          </cell>
        </row>
        <row r="372">
          <cell r="A372" t="str">
            <v>Fhaut05</v>
          </cell>
        </row>
        <row r="373">
          <cell r="A373" t="str">
            <v>FB3</v>
          </cell>
        </row>
        <row r="374">
          <cell r="A374" t="str">
            <v>FB3</v>
          </cell>
        </row>
        <row r="375">
          <cell r="A375" t="str">
            <v>FB3</v>
          </cell>
        </row>
        <row r="376">
          <cell r="A376" t="str">
            <v>FB3</v>
          </cell>
        </row>
        <row r="377">
          <cell r="A377" t="str">
            <v>FB3</v>
          </cell>
        </row>
        <row r="378">
          <cell r="A378" t="str">
            <v>FB3</v>
          </cell>
        </row>
        <row r="379">
          <cell r="A379" t="str">
            <v>FB3</v>
          </cell>
        </row>
        <row r="380">
          <cell r="A380" t="str">
            <v>FB3</v>
          </cell>
        </row>
        <row r="381">
          <cell r="A381" t="str">
            <v>FB3</v>
          </cell>
        </row>
        <row r="382">
          <cell r="A382" t="str">
            <v>FB3</v>
          </cell>
        </row>
        <row r="383">
          <cell r="A383" t="str">
            <v>FB3</v>
          </cell>
        </row>
        <row r="384">
          <cell r="A384" t="str">
            <v>FB3</v>
          </cell>
        </row>
        <row r="385">
          <cell r="A385" t="str">
            <v>FB3</v>
          </cell>
        </row>
        <row r="386">
          <cell r="A386" t="str">
            <v>FB3</v>
          </cell>
        </row>
        <row r="387">
          <cell r="A387" t="str">
            <v>FB3</v>
          </cell>
        </row>
        <row r="388">
          <cell r="A388" t="str">
            <v>FB3</v>
          </cell>
        </row>
        <row r="389">
          <cell r="A389" t="str">
            <v>FB3</v>
          </cell>
        </row>
        <row r="390">
          <cell r="A390" t="str">
            <v>FB3</v>
          </cell>
        </row>
        <row r="391">
          <cell r="A391" t="str">
            <v>FB3</v>
          </cell>
        </row>
        <row r="392">
          <cell r="A392" t="str">
            <v>FB3</v>
          </cell>
        </row>
        <row r="393">
          <cell r="A393" t="str">
            <v>FB3</v>
          </cell>
        </row>
        <row r="394">
          <cell r="A394" t="str">
            <v>FB3</v>
          </cell>
        </row>
        <row r="395">
          <cell r="A395" t="str">
            <v>FB3</v>
          </cell>
        </row>
        <row r="396">
          <cell r="A396" t="str">
            <v>FB3</v>
          </cell>
        </row>
        <row r="397">
          <cell r="A397" t="str">
            <v>FB3</v>
          </cell>
        </row>
        <row r="398">
          <cell r="A398" t="str">
            <v>FB3</v>
          </cell>
        </row>
        <row r="399">
          <cell r="A399" t="str">
            <v>FB3</v>
          </cell>
        </row>
        <row r="400">
          <cell r="A400" t="str">
            <v>FB3</v>
          </cell>
        </row>
        <row r="401">
          <cell r="A401" t="str">
            <v>FB3</v>
          </cell>
        </row>
        <row r="402">
          <cell r="A402" t="str">
            <v>FB3</v>
          </cell>
        </row>
        <row r="403">
          <cell r="A403" t="str">
            <v>FB3</v>
          </cell>
        </row>
        <row r="404">
          <cell r="A404" t="str">
            <v>FB3</v>
          </cell>
        </row>
        <row r="405">
          <cell r="A405" t="str">
            <v>FB3</v>
          </cell>
        </row>
        <row r="406">
          <cell r="A406" t="str">
            <v>FB3</v>
          </cell>
        </row>
        <row r="407">
          <cell r="A407" t="str">
            <v>FB3</v>
          </cell>
        </row>
        <row r="408">
          <cell r="A408" t="str">
            <v>FB3</v>
          </cell>
        </row>
        <row r="409">
          <cell r="A409" t="str">
            <v>FB3</v>
          </cell>
        </row>
        <row r="410">
          <cell r="A410" t="str">
            <v>FB3</v>
          </cell>
        </row>
        <row r="411">
          <cell r="A411" t="str">
            <v>FB3</v>
          </cell>
        </row>
        <row r="412">
          <cell r="A412" t="str">
            <v>FB3</v>
          </cell>
        </row>
        <row r="413">
          <cell r="A413" t="str">
            <v>FB3</v>
          </cell>
        </row>
        <row r="414">
          <cell r="A414" t="str">
            <v>FB3</v>
          </cell>
        </row>
        <row r="415">
          <cell r="A415" t="str">
            <v>FB2</v>
          </cell>
        </row>
        <row r="416">
          <cell r="A416" t="str">
            <v>FB2</v>
          </cell>
        </row>
        <row r="417">
          <cell r="A417" t="str">
            <v>FB2</v>
          </cell>
        </row>
        <row r="418">
          <cell r="A418" t="str">
            <v>FB2</v>
          </cell>
        </row>
        <row r="419">
          <cell r="A419" t="str">
            <v>FB2</v>
          </cell>
        </row>
        <row r="420">
          <cell r="A420" t="str">
            <v>FB2</v>
          </cell>
        </row>
        <row r="421">
          <cell r="A421" t="str">
            <v>FB2</v>
          </cell>
        </row>
        <row r="422">
          <cell r="A422" t="str">
            <v>FB2</v>
          </cell>
        </row>
        <row r="423">
          <cell r="A423" t="str">
            <v>FB2</v>
          </cell>
        </row>
        <row r="424">
          <cell r="A424" t="str">
            <v>FB2</v>
          </cell>
        </row>
        <row r="425">
          <cell r="A425" t="str">
            <v>FB2</v>
          </cell>
        </row>
        <row r="426">
          <cell r="A426" t="str">
            <v>FB2</v>
          </cell>
        </row>
        <row r="427">
          <cell r="A427" t="str">
            <v>FB2</v>
          </cell>
        </row>
        <row r="428">
          <cell r="A428" t="str">
            <v>FB2</v>
          </cell>
        </row>
        <row r="429">
          <cell r="A429" t="str">
            <v>FB2</v>
          </cell>
        </row>
        <row r="430">
          <cell r="A430" t="str">
            <v>FB2</v>
          </cell>
        </row>
        <row r="431">
          <cell r="A431" t="str">
            <v>FB2</v>
          </cell>
        </row>
        <row r="432">
          <cell r="A432" t="str">
            <v>FB2</v>
          </cell>
        </row>
        <row r="433">
          <cell r="A433" t="str">
            <v>FB2</v>
          </cell>
        </row>
        <row r="434">
          <cell r="A434" t="str">
            <v>FB2</v>
          </cell>
        </row>
        <row r="435">
          <cell r="A435" t="str">
            <v>FB2</v>
          </cell>
        </row>
        <row r="436">
          <cell r="A436" t="str">
            <v>FB2</v>
          </cell>
        </row>
        <row r="437">
          <cell r="A437" t="str">
            <v>FB2</v>
          </cell>
        </row>
        <row r="438">
          <cell r="A438" t="str">
            <v>FB2</v>
          </cell>
        </row>
        <row r="439">
          <cell r="A439" t="str">
            <v>FB2</v>
          </cell>
        </row>
        <row r="440">
          <cell r="A440" t="str">
            <v>FB2</v>
          </cell>
        </row>
        <row r="441">
          <cell r="A441" t="str">
            <v>FB2</v>
          </cell>
        </row>
        <row r="442">
          <cell r="A442" t="str">
            <v>FB2</v>
          </cell>
        </row>
        <row r="443">
          <cell r="A443" t="str">
            <v>FB2</v>
          </cell>
        </row>
        <row r="444">
          <cell r="A444" t="str">
            <v>FB2</v>
          </cell>
        </row>
        <row r="445">
          <cell r="A445" t="str">
            <v>FB2</v>
          </cell>
        </row>
        <row r="446">
          <cell r="A446" t="str">
            <v>FB2</v>
          </cell>
        </row>
        <row r="447">
          <cell r="A447" t="str">
            <v>FB2</v>
          </cell>
        </row>
        <row r="448">
          <cell r="A448" t="str">
            <v>FB2</v>
          </cell>
        </row>
        <row r="449">
          <cell r="A449" t="str">
            <v>FB2</v>
          </cell>
        </row>
        <row r="450">
          <cell r="A450" t="str">
            <v>FB2</v>
          </cell>
        </row>
        <row r="451">
          <cell r="A451" t="str">
            <v>FB2</v>
          </cell>
        </row>
        <row r="452">
          <cell r="A452" t="str">
            <v>FB2</v>
          </cell>
        </row>
        <row r="453">
          <cell r="A453" t="str">
            <v>FB2</v>
          </cell>
        </row>
        <row r="454">
          <cell r="A454" t="str">
            <v>FB2</v>
          </cell>
        </row>
        <row r="455">
          <cell r="A455" t="str">
            <v>FB2</v>
          </cell>
        </row>
        <row r="456">
          <cell r="A456" t="str">
            <v>FB2</v>
          </cell>
        </row>
      </sheetData>
      <sheetData sheetId="21">
        <row r="4">
          <cell r="D4">
            <v>40544</v>
          </cell>
        </row>
        <row r="5">
          <cell r="D5">
            <v>40657</v>
          </cell>
        </row>
        <row r="6">
          <cell r="D6">
            <v>40658</v>
          </cell>
        </row>
        <row r="7">
          <cell r="D7">
            <v>40664</v>
          </cell>
        </row>
        <row r="8">
          <cell r="D8">
            <v>40671</v>
          </cell>
        </row>
        <row r="9">
          <cell r="D9">
            <v>40696</v>
          </cell>
        </row>
        <row r="10">
          <cell r="D10">
            <v>40706</v>
          </cell>
        </row>
        <row r="11">
          <cell r="D11">
            <v>40707</v>
          </cell>
        </row>
        <row r="12">
          <cell r="D12">
            <v>40738</v>
          </cell>
        </row>
        <row r="13">
          <cell r="D13">
            <v>40770</v>
          </cell>
        </row>
        <row r="14">
          <cell r="D14">
            <v>40848</v>
          </cell>
        </row>
        <row r="15">
          <cell r="D15">
            <v>40858</v>
          </cell>
        </row>
        <row r="16">
          <cell r="D16">
            <v>40902</v>
          </cell>
        </row>
        <row r="17">
          <cell r="D17">
            <v>40909</v>
          </cell>
        </row>
        <row r="18">
          <cell r="D18">
            <v>41007</v>
          </cell>
        </row>
        <row r="19">
          <cell r="D19">
            <v>41008</v>
          </cell>
        </row>
        <row r="20">
          <cell r="D20">
            <v>41030</v>
          </cell>
        </row>
        <row r="21">
          <cell r="D21">
            <v>41037</v>
          </cell>
        </row>
        <row r="22">
          <cell r="D22">
            <v>41046</v>
          </cell>
        </row>
        <row r="23">
          <cell r="D23">
            <v>41056</v>
          </cell>
        </row>
        <row r="24">
          <cell r="D24">
            <v>41057</v>
          </cell>
        </row>
        <row r="25">
          <cell r="D25">
            <v>41104</v>
          </cell>
        </row>
        <row r="26">
          <cell r="D26">
            <v>41136</v>
          </cell>
        </row>
        <row r="27">
          <cell r="D27">
            <v>41214</v>
          </cell>
        </row>
        <row r="28">
          <cell r="D28">
            <v>41224</v>
          </cell>
        </row>
        <row r="29">
          <cell r="D29">
            <v>41268</v>
          </cell>
        </row>
        <row r="30">
          <cell r="D30">
            <v>41275</v>
          </cell>
        </row>
        <row r="31">
          <cell r="D31">
            <v>41364</v>
          </cell>
        </row>
        <row r="32">
          <cell r="D32">
            <v>41365</v>
          </cell>
        </row>
        <row r="33">
          <cell r="D33">
            <v>41395</v>
          </cell>
        </row>
        <row r="34">
          <cell r="D34">
            <v>41402</v>
          </cell>
        </row>
        <row r="35">
          <cell r="D35">
            <v>41403</v>
          </cell>
        </row>
        <row r="36">
          <cell r="D36">
            <v>41413</v>
          </cell>
        </row>
        <row r="37">
          <cell r="D37">
            <v>41414</v>
          </cell>
        </row>
        <row r="38">
          <cell r="D38">
            <v>41469</v>
          </cell>
        </row>
        <row r="39">
          <cell r="D39">
            <v>41501</v>
          </cell>
        </row>
        <row r="40">
          <cell r="D40">
            <v>41579</v>
          </cell>
        </row>
        <row r="41">
          <cell r="D41">
            <v>41589</v>
          </cell>
        </row>
        <row r="42">
          <cell r="D42">
            <v>41633</v>
          </cell>
        </row>
        <row r="43">
          <cell r="D43">
            <v>41640</v>
          </cell>
        </row>
        <row r="44">
          <cell r="D44">
            <v>41749</v>
          </cell>
        </row>
        <row r="45">
          <cell r="D45">
            <v>41750</v>
          </cell>
        </row>
        <row r="46">
          <cell r="D46">
            <v>41760</v>
          </cell>
        </row>
        <row r="47">
          <cell r="D47">
            <v>41767</v>
          </cell>
        </row>
        <row r="48">
          <cell r="D48">
            <v>41788</v>
          </cell>
        </row>
        <row r="49">
          <cell r="D49">
            <v>41798</v>
          </cell>
        </row>
        <row r="50">
          <cell r="D50">
            <v>41799</v>
          </cell>
        </row>
        <row r="51">
          <cell r="D51">
            <v>41834</v>
          </cell>
        </row>
        <row r="52">
          <cell r="D52">
            <v>41866</v>
          </cell>
        </row>
        <row r="53">
          <cell r="D53">
            <v>41944</v>
          </cell>
        </row>
        <row r="54">
          <cell r="D54">
            <v>41954</v>
          </cell>
        </row>
        <row r="55">
          <cell r="D55">
            <v>41998</v>
          </cell>
        </row>
        <row r="56">
          <cell r="D56">
            <v>42005</v>
          </cell>
        </row>
        <row r="57">
          <cell r="D57">
            <v>42099</v>
          </cell>
        </row>
        <row r="58">
          <cell r="D58">
            <v>42100</v>
          </cell>
        </row>
        <row r="59">
          <cell r="D59">
            <v>42125</v>
          </cell>
        </row>
        <row r="60">
          <cell r="D60">
            <v>42132</v>
          </cell>
        </row>
        <row r="61">
          <cell r="D61">
            <v>42138</v>
          </cell>
        </row>
        <row r="62">
          <cell r="D62">
            <v>42148</v>
          </cell>
        </row>
        <row r="63">
          <cell r="D63">
            <v>42149</v>
          </cell>
        </row>
        <row r="64">
          <cell r="D64">
            <v>42199</v>
          </cell>
        </row>
        <row r="65">
          <cell r="D65">
            <v>42231</v>
          </cell>
        </row>
        <row r="66">
          <cell r="D66">
            <v>42309</v>
          </cell>
        </row>
        <row r="67">
          <cell r="D67">
            <v>42319</v>
          </cell>
        </row>
        <row r="68">
          <cell r="D68">
            <v>42363</v>
          </cell>
        </row>
        <row r="69">
          <cell r="D69">
            <v>42370</v>
          </cell>
        </row>
        <row r="70">
          <cell r="D70">
            <v>42456</v>
          </cell>
        </row>
        <row r="71">
          <cell r="D71">
            <v>42457</v>
          </cell>
        </row>
        <row r="72">
          <cell r="D72">
            <v>42491</v>
          </cell>
        </row>
        <row r="73">
          <cell r="D73">
            <v>42498</v>
          </cell>
        </row>
        <row r="74">
          <cell r="D74">
            <v>42495</v>
          </cell>
        </row>
        <row r="75">
          <cell r="D75">
            <v>42505</v>
          </cell>
        </row>
        <row r="76">
          <cell r="D76">
            <v>42506</v>
          </cell>
        </row>
        <row r="77">
          <cell r="D77">
            <v>42565</v>
          </cell>
        </row>
        <row r="78">
          <cell r="D78">
            <v>42597</v>
          </cell>
        </row>
        <row r="79">
          <cell r="D79">
            <v>42675</v>
          </cell>
        </row>
        <row r="80">
          <cell r="D80">
            <v>42685</v>
          </cell>
        </row>
        <row r="81">
          <cell r="D81">
            <v>42729</v>
          </cell>
        </row>
        <row r="82">
          <cell r="D82">
            <v>42736</v>
          </cell>
        </row>
        <row r="83">
          <cell r="D83">
            <v>42841</v>
          </cell>
        </row>
        <row r="84">
          <cell r="D84">
            <v>42842</v>
          </cell>
        </row>
        <row r="85">
          <cell r="D85">
            <v>42856</v>
          </cell>
        </row>
        <row r="86">
          <cell r="D86">
            <v>42863</v>
          </cell>
        </row>
        <row r="87">
          <cell r="D87">
            <v>42880</v>
          </cell>
        </row>
        <row r="88">
          <cell r="D88">
            <v>42890</v>
          </cell>
        </row>
        <row r="89">
          <cell r="D89">
            <v>42891</v>
          </cell>
        </row>
        <row r="90">
          <cell r="D90">
            <v>42930</v>
          </cell>
        </row>
        <row r="91">
          <cell r="D91">
            <v>42962</v>
          </cell>
        </row>
        <row r="92">
          <cell r="D92">
            <v>43040</v>
          </cell>
        </row>
        <row r="93">
          <cell r="D93">
            <v>43050</v>
          </cell>
        </row>
        <row r="94">
          <cell r="D94">
            <v>43094</v>
          </cell>
        </row>
        <row r="95">
          <cell r="D95">
            <v>43101</v>
          </cell>
        </row>
        <row r="96">
          <cell r="D96">
            <v>43191</v>
          </cell>
        </row>
        <row r="97">
          <cell r="D97">
            <v>43192</v>
          </cell>
        </row>
        <row r="98">
          <cell r="D98">
            <v>43221</v>
          </cell>
        </row>
        <row r="99">
          <cell r="D99">
            <v>43228</v>
          </cell>
        </row>
        <row r="100">
          <cell r="D100">
            <v>43230</v>
          </cell>
        </row>
        <row r="101">
          <cell r="D101">
            <v>43240</v>
          </cell>
        </row>
        <row r="102">
          <cell r="D102">
            <v>43241</v>
          </cell>
        </row>
        <row r="103">
          <cell r="D103">
            <v>43295</v>
          </cell>
        </row>
        <row r="104">
          <cell r="D104">
            <v>43327</v>
          </cell>
        </row>
        <row r="105">
          <cell r="D105">
            <v>43405</v>
          </cell>
        </row>
        <row r="106">
          <cell r="D106">
            <v>43415</v>
          </cell>
        </row>
        <row r="107">
          <cell r="D107">
            <v>43459</v>
          </cell>
        </row>
        <row r="108">
          <cell r="D108">
            <v>43466</v>
          </cell>
        </row>
        <row r="109">
          <cell r="D109">
            <v>43576</v>
          </cell>
        </row>
        <row r="110">
          <cell r="D110">
            <v>43577</v>
          </cell>
        </row>
        <row r="111">
          <cell r="D111">
            <v>43586</v>
          </cell>
        </row>
        <row r="112">
          <cell r="D112">
            <v>43593</v>
          </cell>
        </row>
        <row r="113">
          <cell r="D113">
            <v>43615</v>
          </cell>
        </row>
        <row r="114">
          <cell r="D114">
            <v>43625</v>
          </cell>
        </row>
        <row r="115">
          <cell r="D115">
            <v>43626</v>
          </cell>
        </row>
        <row r="116">
          <cell r="D116">
            <v>43660</v>
          </cell>
        </row>
        <row r="117">
          <cell r="D117">
            <v>43692</v>
          </cell>
        </row>
        <row r="118">
          <cell r="D118">
            <v>43770</v>
          </cell>
        </row>
        <row r="119">
          <cell r="D119">
            <v>43780</v>
          </cell>
        </row>
        <row r="120">
          <cell r="D120">
            <v>43824</v>
          </cell>
        </row>
      </sheetData>
      <sheetData sheetId="22"/>
      <sheetData sheetId="23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Exemple"/>
      <sheetName val="Fériés2"/>
      <sheetName val="Personnels"/>
      <sheetName val="Cycles"/>
    </sheetNames>
    <sheetDataSet>
      <sheetData sheetId="0" refreshError="1"/>
      <sheetData sheetId="1"/>
      <sheetData sheetId="2">
        <row r="3">
          <cell r="B3" t="str">
            <v>Claudine</v>
          </cell>
        </row>
        <row r="4">
          <cell r="B4" t="str">
            <v>Lucie</v>
          </cell>
        </row>
        <row r="5">
          <cell r="B5" t="str">
            <v>Sylviane</v>
          </cell>
        </row>
        <row r="6">
          <cell r="B6" t="str">
            <v>Yvette</v>
          </cell>
        </row>
        <row r="7">
          <cell r="B7" t="str">
            <v>Basile</v>
          </cell>
        </row>
        <row r="8">
          <cell r="B8" t="str">
            <v>Franck</v>
          </cell>
        </row>
        <row r="9">
          <cell r="B9" t="str">
            <v>Cathy</v>
          </cell>
        </row>
        <row r="10">
          <cell r="B10" t="str">
            <v>Guy</v>
          </cell>
        </row>
        <row r="11">
          <cell r="B11" t="str">
            <v>Marie</v>
          </cell>
        </row>
        <row r="12">
          <cell r="B12" t="str">
            <v>Laetitia</v>
          </cell>
        </row>
        <row r="13">
          <cell r="B13" t="str">
            <v>Bruno</v>
          </cell>
        </row>
        <row r="14">
          <cell r="B14" t="str">
            <v>Fabien</v>
          </cell>
        </row>
        <row r="15">
          <cell r="B15" t="str">
            <v>Sophie</v>
          </cell>
        </row>
        <row r="16">
          <cell r="B16" t="str">
            <v>Christine1</v>
          </cell>
        </row>
        <row r="17">
          <cell r="B17" t="str">
            <v>Christine2</v>
          </cell>
        </row>
        <row r="18">
          <cell r="B18" t="str">
            <v>Séverine</v>
          </cell>
        </row>
        <row r="19">
          <cell r="B19" t="str">
            <v>Sandrine</v>
          </cell>
        </row>
        <row r="20">
          <cell r="B20" t="str">
            <v>Pierre</v>
          </cell>
        </row>
        <row r="21">
          <cell r="B21" t="str">
            <v>Françoise</v>
          </cell>
        </row>
        <row r="22">
          <cell r="B22" t="str">
            <v>Christine3</v>
          </cell>
        </row>
        <row r="23">
          <cell r="B23" t="str">
            <v>Jany</v>
          </cell>
        </row>
        <row r="24">
          <cell r="B24" t="str">
            <v>Odile</v>
          </cell>
        </row>
        <row r="25">
          <cell r="B25" t="str">
            <v>Florian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Franck/Desktop/GRH/Foyer%20de%20vie/2013/BDD%20GRH%20PLANNING%202013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267.5753630787" createdVersion="4" refreshedVersion="4" minRefreshableVersion="3" recordCount="99">
  <cacheSource type="worksheet">
    <worksheetSource name="GestionPersonnelRDJ" r:id="rId2"/>
  </cacheSource>
  <cacheFields count="51">
    <cacheField name="Nom Prénom" numFmtId="49">
      <sharedItems containsBlank="1" count="42">
        <m/>
        <s v="SIMONIN Alexandre"/>
        <s v="NOUVEL Jacqueline"/>
        <s v="DUPERRET Frédéric"/>
        <s v="TETARD Aurélia"/>
        <s v="DJEBABLI Mona"/>
        <s v="DODE Ophélie"/>
        <s v="AUDY Catherine"/>
        <s v="PELORDET Geneviève"/>
        <s v="MARTIN Guillaume"/>
        <s v="SPOTO Anne-Sarine"/>
        <s v="RIAS Violaine"/>
        <s v="LACHISE Erika"/>
        <s v="LAFAURY Dominique"/>
        <s v="CHABANAS Céline"/>
        <s v="PONCET Michael" u="1"/>
        <s v="MORAND Pierre" u="1"/>
        <s v="CLOZEL Yvette" u="1"/>
        <s v="DUMONT Sandra" u="1"/>
        <s v="YVERNEL Florian" u="1"/>
        <s v="DE CHABALIER Mathieu" u="1"/>
        <s v="ALEXANDRE Claudine" u="1"/>
        <s v="NEGRE Christine" u="1"/>
        <s v="DELRIEUX Guy" u="1"/>
        <s v="PONCET Odile" u="1"/>
        <s v="DELOY Lilian" u="1"/>
        <s v="CARLOT Jocelyne" u="1"/>
        <s v="DUDA Sébastien" u="1"/>
        <s v="LUCANIA Séverine" u="1"/>
        <s v="ZMIJEWSKI Janine" u="1"/>
        <s v="FAVERON Marie" u="1"/>
        <s v="GONON Laetitia" u="1"/>
        <s v="HOURIEZ Sophie" u="1"/>
        <s v="LAMBERET Christine" u="1"/>
        <s v="BAILLACHE-AHMED Vanessa" u="1"/>
        <s v="GUEDG Christine" u="1"/>
        <s v="DELOBEL Cathy" u="1"/>
        <s v="CLEMENT Sylviane" u="1"/>
        <s v="LEVEQUE Christine" u="1"/>
        <s v="NOSSEN Jany" u="1"/>
        <s v="CARRE Vanessa" u="1"/>
        <s v="MONOD Sandrine" u="1"/>
      </sharedItems>
    </cacheField>
    <cacheField name="Fonction" numFmtId="0">
      <sharedItems count="5">
        <e v="#N/A"/>
        <s v="SN"/>
        <s v="AMP"/>
        <s v="ME"/>
        <s v="ES"/>
      </sharedItems>
    </cacheField>
    <cacheField name="Groupe" numFmtId="0">
      <sharedItems count="5">
        <e v="#N/A"/>
        <s v="FDV"/>
        <s v="GB"/>
        <s v="CPRO"/>
        <s v="GA"/>
      </sharedItems>
    </cacheField>
    <cacheField name="Service" numFmtId="0">
      <sharedItems count="2">
        <e v="#N/A"/>
        <s v="FDV"/>
      </sharedItems>
    </cacheField>
    <cacheField name="Sem. Calen." numFmtId="0">
      <sharedItems containsString="0" containsBlank="1" containsNumber="1" containsInteger="1" minValue="1" maxValue="52" count="53">
        <m/>
        <n v="1"/>
        <n v="34" u="1"/>
        <n v="13" u="1"/>
        <n v="36" u="1"/>
        <n v="38" u="1"/>
        <n v="5" u="1"/>
        <n v="14" u="1"/>
        <n v="40" u="1"/>
        <n v="42" u="1"/>
        <n v="15" u="1"/>
        <n v="44" u="1"/>
        <n v="2" u="1"/>
        <n v="46" u="1"/>
        <n v="6" u="1"/>
        <n v="16" u="1"/>
        <n v="48" u="1"/>
        <n v="17" u="1"/>
        <n v="50" u="1"/>
        <n v="18" u="1"/>
        <n v="52" u="1"/>
        <n v="19" u="1"/>
        <n v="7" u="1"/>
        <n v="20" u="1"/>
        <n v="33" u="1"/>
        <n v="21" u="1"/>
        <n v="35" u="1"/>
        <n v="22" u="1"/>
        <n v="37" u="1"/>
        <n v="23" u="1"/>
        <n v="3" u="1"/>
        <n v="8" u="1"/>
        <n v="39" u="1"/>
        <n v="24" u="1"/>
        <n v="41" u="1"/>
        <n v="25" u="1"/>
        <n v="9" u="1"/>
        <n v="43" u="1"/>
        <n v="26" u="1"/>
        <n v="45" u="1"/>
        <n v="27" u="1"/>
        <n v="10" u="1"/>
        <n v="47" u="1"/>
        <n v="28" u="1"/>
        <n v="49" u="1"/>
        <n v="29" u="1"/>
        <n v="11" u="1"/>
        <n v="51" u="1"/>
        <n v="30" u="1"/>
        <n v="31" u="1"/>
        <n v="4" u="1"/>
        <n v="12" u="1"/>
        <n v="32" u="1"/>
      </sharedItems>
    </cacheField>
    <cacheField name="Sem. Cycle" numFmtId="0">
      <sharedItems containsString="0" containsBlank="1" containsNumber="1" containsInteger="1" minValue="1" maxValue="5" count="6">
        <m/>
        <n v="1"/>
        <n v="2"/>
        <n v="5"/>
        <n v="4"/>
        <n v="3"/>
      </sharedItems>
    </cacheField>
    <cacheField name="Date" numFmtId="164">
      <sharedItems containsNonDate="0" containsDate="1" containsString="0" containsBlank="1" minDate="2011-01-03T00:00:00" maxDate="2013-01-07T00:00:00" count="736">
        <m/>
        <d v="2012-12-31T00:00:00"/>
        <d v="2013-01-01T00:00:00"/>
        <d v="2013-01-02T00:00:00"/>
        <d v="2013-01-03T00:00:00"/>
        <d v="2013-01-04T00:00:00"/>
        <d v="2013-01-05T00:00:00"/>
        <d v="2013-01-06T00:00:00"/>
        <d v="2011-09-29T00:00:00" u="1"/>
        <d v="2012-09-29T00:00:00" u="1"/>
        <d v="2011-10-25T00:00:00" u="1"/>
        <d v="2012-10-25T00:00:00" u="1"/>
        <d v="2011-11-21T00:00:00" u="1"/>
        <d v="2012-11-21T00:00:00" u="1"/>
        <d v="2011-12-17T00:00:00" u="1"/>
        <d v="2012-12-17T00:00:00" u="1"/>
        <d v="2011-10-27T00:00:00" u="1"/>
        <d v="2012-10-27T00:00:00" u="1"/>
        <d v="2011-11-23T00:00:00" u="1"/>
        <d v="2012-11-23T00:00:00" u="1"/>
        <d v="2011-12-19T00:00:00" u="1"/>
        <d v="2012-12-19T00:00:00" u="1"/>
        <d v="2011-10-29T00:00:00" u="1"/>
        <d v="2012-10-29T00:00:00" u="1"/>
        <d v="2011-11-25T00:00:00" u="1"/>
        <d v="2012-11-25T00:00:00" u="1"/>
        <d v="2011-12-21T00:00:00" u="1"/>
        <d v="2012-12-21T00:00:00" u="1"/>
        <d v="2012-01-02T00:00:00" u="1"/>
        <d v="2011-10-31T00:00:00" u="1"/>
        <d v="2012-10-31T00:00:00" u="1"/>
        <d v="2011-11-27T00:00:00" u="1"/>
        <d v="2012-11-27T00:00:00" u="1"/>
        <d v="2011-12-23T00:00:00" u="1"/>
        <d v="2012-12-23T00:00:00" u="1"/>
        <d v="2011-01-04T00:00:00" u="1"/>
        <d v="2012-01-04T00:00:00" u="1"/>
        <d v="2011-11-29T00:00:00" u="1"/>
        <d v="2012-11-29T00:00:00" u="1"/>
        <d v="2011-12-25T00:00:00" u="1"/>
        <d v="2012-12-25T00:00:00" u="1"/>
        <d v="2011-01-06T00:00:00" u="1"/>
        <d v="2012-01-06T00:00:00" u="1"/>
        <d v="2011-02-02T00:00:00" u="1"/>
        <d v="2012-02-02T00:00:00" u="1"/>
        <d v="2011-12-27T00:00:00" u="1"/>
        <d v="2012-12-27T00:00:00" u="1"/>
        <d v="2011-01-08T00:00:00" u="1"/>
        <d v="2012-01-08T00:00:00" u="1"/>
        <d v="2011-02-04T00:00:00" u="1"/>
        <d v="2012-02-04T00:00:00" u="1"/>
        <d v="2011-12-29T00:00:00" u="1"/>
        <d v="2012-12-29T00:00:00" u="1"/>
        <d v="2011-01-10T00:00:00" u="1"/>
        <d v="2012-01-10T00:00:00" u="1"/>
        <d v="2011-02-06T00:00:00" u="1"/>
        <d v="2012-02-06T00:00:00" u="1"/>
        <d v="2011-03-02T00:00:00" u="1"/>
        <d v="2012-03-02T00:00:00" u="1"/>
        <d v="2011-12-31T00:00:00" u="1"/>
        <d v="2011-01-12T00:00:00" u="1"/>
        <d v="2012-01-12T00:00:00" u="1"/>
        <d v="2011-02-08T00:00:00" u="1"/>
        <d v="2012-02-08T00:00:00" u="1"/>
        <d v="2011-03-04T00:00:00" u="1"/>
        <d v="2012-03-04T00:00:00" u="1"/>
        <d v="2011-01-14T00:00:00" u="1"/>
        <d v="2012-01-14T00:00:00" u="1"/>
        <d v="2011-02-10T00:00:00" u="1"/>
        <d v="2012-02-10T00:00:00" u="1"/>
        <d v="2011-03-06T00:00:00" u="1"/>
        <d v="2012-03-06T00:00:00" u="1"/>
        <d v="2011-04-02T00:00:00" u="1"/>
        <d v="2012-04-02T00:00:00" u="1"/>
        <d v="2011-01-16T00:00:00" u="1"/>
        <d v="2012-01-16T00:00:00" u="1"/>
        <d v="2011-02-12T00:00:00" u="1"/>
        <d v="2012-02-12T00:00:00" u="1"/>
        <d v="2011-03-08T00:00:00" u="1"/>
        <d v="2012-03-08T00:00:00" u="1"/>
        <d v="2011-04-04T00:00:00" u="1"/>
        <d v="2012-04-04T00:00:00" u="1"/>
        <d v="2011-01-18T00:00:00" u="1"/>
        <d v="2012-01-18T00:00:00" u="1"/>
        <d v="2011-02-14T00:00:00" u="1"/>
        <d v="2012-02-14T00:00:00" u="1"/>
        <d v="2011-03-10T00:00:00" u="1"/>
        <d v="2012-03-10T00:00:00" u="1"/>
        <d v="2011-04-06T00:00:00" u="1"/>
        <d v="2012-04-06T00:00:00" u="1"/>
        <d v="2011-05-02T00:00:00" u="1"/>
        <d v="2012-05-02T00:00:00" u="1"/>
        <d v="2011-01-20T00:00:00" u="1"/>
        <d v="2012-01-20T00:00:00" u="1"/>
        <d v="2011-02-16T00:00:00" u="1"/>
        <d v="2012-02-16T00:00:00" u="1"/>
        <d v="2011-03-12T00:00:00" u="1"/>
        <d v="2012-03-12T00:00:00" u="1"/>
        <d v="2011-04-08T00:00:00" u="1"/>
        <d v="2012-04-08T00:00:00" u="1"/>
        <d v="2011-05-04T00:00:00" u="1"/>
        <d v="2012-05-04T00:00:00" u="1"/>
        <d v="2011-01-22T00:00:00" u="1"/>
        <d v="2012-01-22T00:00:00" u="1"/>
        <d v="2011-02-18T00:00:00" u="1"/>
        <d v="2012-02-18T00:00:00" u="1"/>
        <d v="2011-03-14T00:00:00" u="1"/>
        <d v="2012-03-14T00:00:00" u="1"/>
        <d v="2011-04-10T00:00:00" u="1"/>
        <d v="2012-04-10T00:00:00" u="1"/>
        <d v="2011-05-06T00:00:00" u="1"/>
        <d v="2012-05-06T00:00:00" u="1"/>
        <d v="2011-06-02T00:00:00" u="1"/>
        <d v="2012-06-02T00:00:00" u="1"/>
        <d v="2011-01-24T00:00:00" u="1"/>
        <d v="2012-01-24T00:00:00" u="1"/>
        <d v="2011-02-20T00:00:00" u="1"/>
        <d v="2012-02-20T00:00:00" u="1"/>
        <d v="2011-03-16T00:00:00" u="1"/>
        <d v="2012-03-16T00:00:00" u="1"/>
        <d v="2011-04-12T00:00:00" u="1"/>
        <d v="2012-04-12T00:00:00" u="1"/>
        <d v="2011-05-08T00:00:00" u="1"/>
        <d v="2012-05-08T00:00:00" u="1"/>
        <d v="2011-06-04T00:00:00" u="1"/>
        <d v="2012-06-04T00:00:00" u="1"/>
        <d v="2011-01-26T00:00:00" u="1"/>
        <d v="2012-01-26T00:00:00" u="1"/>
        <d v="2011-02-22T00:00:00" u="1"/>
        <d v="2012-02-22T00:00:00" u="1"/>
        <d v="2011-03-18T00:00:00" u="1"/>
        <d v="2012-03-18T00:00:00" u="1"/>
        <d v="2011-04-14T00:00:00" u="1"/>
        <d v="2012-04-14T00:00:00" u="1"/>
        <d v="2011-05-10T00:00:00" u="1"/>
        <d v="2012-05-10T00:00:00" u="1"/>
        <d v="2011-06-06T00:00:00" u="1"/>
        <d v="2012-06-06T00:00:00" u="1"/>
        <d v="2011-07-02T00:00:00" u="1"/>
        <d v="2012-07-02T00:00:00" u="1"/>
        <d v="2011-01-28T00:00:00" u="1"/>
        <d v="2012-01-28T00:00:00" u="1"/>
        <d v="2011-02-24T00:00:00" u="1"/>
        <d v="2012-02-24T00:00:00" u="1"/>
        <d v="2011-03-20T00:00:00" u="1"/>
        <d v="2012-03-20T00:00:00" u="1"/>
        <d v="2011-04-16T00:00:00" u="1"/>
        <d v="2012-04-16T00:00:00" u="1"/>
        <d v="2011-05-12T00:00:00" u="1"/>
        <d v="2012-05-12T00:00:00" u="1"/>
        <d v="2011-06-08T00:00:00" u="1"/>
        <d v="2012-06-08T00:00:00" u="1"/>
        <d v="2011-07-04T00:00:00" u="1"/>
        <d v="2012-07-04T00:00:00" u="1"/>
        <d v="2011-01-30T00:00:00" u="1"/>
        <d v="2012-01-30T00:00:00" u="1"/>
        <d v="2011-02-26T00:00:00" u="1"/>
        <d v="2012-02-26T00:00:00" u="1"/>
        <d v="2011-03-22T00:00:00" u="1"/>
        <d v="2012-03-22T00:00:00" u="1"/>
        <d v="2011-04-18T00:00:00" u="1"/>
        <d v="2012-04-18T00:00:00" u="1"/>
        <d v="2011-05-14T00:00:00" u="1"/>
        <d v="2012-05-14T00:00:00" u="1"/>
        <d v="2011-06-10T00:00:00" u="1"/>
        <d v="2012-06-10T00:00:00" u="1"/>
        <d v="2011-07-06T00:00:00" u="1"/>
        <d v="2012-07-06T00:00:00" u="1"/>
        <d v="2011-08-02T00:00:00" u="1"/>
        <d v="2012-08-02T00:00:00" u="1"/>
        <d v="2011-02-28T00:00:00" u="1"/>
        <d v="2012-02-28T00:00:00" u="1"/>
        <d v="2011-03-24T00:00:00" u="1"/>
        <d v="2012-03-24T00:00:00" u="1"/>
        <d v="2011-04-20T00:00:00" u="1"/>
        <d v="2012-04-20T00:00:00" u="1"/>
        <d v="2011-05-16T00:00:00" u="1"/>
        <d v="2012-05-16T00:00:00" u="1"/>
        <d v="2011-06-12T00:00:00" u="1"/>
        <d v="2012-06-12T00:00:00" u="1"/>
        <d v="2011-07-08T00:00:00" u="1"/>
        <d v="2012-07-08T00:00:00" u="1"/>
        <d v="2011-08-04T00:00:00" u="1"/>
        <d v="2012-08-04T00:00:00" u="1"/>
        <d v="2011-03-26T00:00:00" u="1"/>
        <d v="2012-03-26T00:00:00" u="1"/>
        <d v="2011-04-22T00:00:00" u="1"/>
        <d v="2012-04-22T00:00:00" u="1"/>
        <d v="2011-05-18T00:00:00" u="1"/>
        <d v="2012-05-18T00:00:00" u="1"/>
        <d v="2011-06-14T00:00:00" u="1"/>
        <d v="2012-06-14T00:00:00" u="1"/>
        <d v="2011-07-10T00:00:00" u="1"/>
        <d v="2012-07-10T00:00:00" u="1"/>
        <d v="2011-08-06T00:00:00" u="1"/>
        <d v="2012-08-06T00:00:00" u="1"/>
        <d v="2011-09-02T00:00:00" u="1"/>
        <d v="2012-09-02T00:00:00" u="1"/>
        <d v="2011-03-28T00:00:00" u="1"/>
        <d v="2012-03-28T00:00:00" u="1"/>
        <d v="2011-04-24T00:00:00" u="1"/>
        <d v="2012-04-24T00:00:00" u="1"/>
        <d v="2011-05-20T00:00:00" u="1"/>
        <d v="2012-05-20T00:00:00" u="1"/>
        <d v="2011-06-16T00:00:00" u="1"/>
        <d v="2012-06-16T00:00:00" u="1"/>
        <d v="2011-07-12T00:00:00" u="1"/>
        <d v="2012-07-12T00:00:00" u="1"/>
        <d v="2011-08-08T00:00:00" u="1"/>
        <d v="2012-08-08T00:00:00" u="1"/>
        <d v="2011-09-04T00:00:00" u="1"/>
        <d v="2012-09-04T00:00:00" u="1"/>
        <d v="2011-03-30T00:00:00" u="1"/>
        <d v="2012-03-30T00:00:00" u="1"/>
        <d v="2011-04-26T00:00:00" u="1"/>
        <d v="2012-04-26T00:00:00" u="1"/>
        <d v="2011-05-22T00:00:00" u="1"/>
        <d v="2012-05-22T00:00:00" u="1"/>
        <d v="2011-06-18T00:00:00" u="1"/>
        <d v="2012-06-18T00:00:00" u="1"/>
        <d v="2011-07-14T00:00:00" u="1"/>
        <d v="2012-07-14T00:00:00" u="1"/>
        <d v="2011-08-10T00:00:00" u="1"/>
        <d v="2012-08-10T00:00:00" u="1"/>
        <d v="2011-09-06T00:00:00" u="1"/>
        <d v="2012-09-06T00:00:00" u="1"/>
        <d v="2011-10-02T00:00:00" u="1"/>
        <d v="2012-10-02T00:00:00" u="1"/>
        <d v="2011-04-28T00:00:00" u="1"/>
        <d v="2012-04-28T00:00:00" u="1"/>
        <d v="2011-05-24T00:00:00" u="1"/>
        <d v="2012-05-24T00:00:00" u="1"/>
        <d v="2011-06-20T00:00:00" u="1"/>
        <d v="2012-06-20T00:00:00" u="1"/>
        <d v="2011-07-16T00:00:00" u="1"/>
        <d v="2012-07-16T00:00:00" u="1"/>
        <d v="2011-08-12T00:00:00" u="1"/>
        <d v="2012-08-12T00:00:00" u="1"/>
        <d v="2011-09-08T00:00:00" u="1"/>
        <d v="2012-09-08T00:00:00" u="1"/>
        <d v="2011-10-04T00:00:00" u="1"/>
        <d v="2012-10-04T00:00:00" u="1"/>
        <d v="2011-04-30T00:00:00" u="1"/>
        <d v="2012-04-30T00:00:00" u="1"/>
        <d v="2011-05-26T00:00:00" u="1"/>
        <d v="2012-05-26T00:00:00" u="1"/>
        <d v="2011-06-22T00:00:00" u="1"/>
        <d v="2012-06-22T00:00:00" u="1"/>
        <d v="2011-07-18T00:00:00" u="1"/>
        <d v="2012-07-18T00:00:00" u="1"/>
        <d v="2011-08-14T00:00:00" u="1"/>
        <d v="2012-08-14T00:00:00" u="1"/>
        <d v="2011-09-10T00:00:00" u="1"/>
        <d v="2012-09-10T00:00:00" u="1"/>
        <d v="2011-10-06T00:00:00" u="1"/>
        <d v="2012-10-06T00:00:00" u="1"/>
        <d v="2011-11-02T00:00:00" u="1"/>
        <d v="2012-11-02T00:00:00" u="1"/>
        <d v="2011-05-28T00:00:00" u="1"/>
        <d v="2012-05-28T00:00:00" u="1"/>
        <d v="2011-06-24T00:00:00" u="1"/>
        <d v="2012-06-24T00:00:00" u="1"/>
        <d v="2011-07-20T00:00:00" u="1"/>
        <d v="2012-07-20T00:00:00" u="1"/>
        <d v="2011-08-16T00:00:00" u="1"/>
        <d v="2012-08-16T00:00:00" u="1"/>
        <d v="2011-09-12T00:00:00" u="1"/>
        <d v="2012-09-12T00:00:00" u="1"/>
        <d v="2011-10-08T00:00:00" u="1"/>
        <d v="2012-10-08T00:00:00" u="1"/>
        <d v="2011-11-04T00:00:00" u="1"/>
        <d v="2012-11-04T00:00:00" u="1"/>
        <d v="2011-05-30T00:00:00" u="1"/>
        <d v="2012-05-30T00:00:00" u="1"/>
        <d v="2011-06-26T00:00:00" u="1"/>
        <d v="2012-06-26T00:00:00" u="1"/>
        <d v="2011-07-22T00:00:00" u="1"/>
        <d v="2012-07-22T00:00:00" u="1"/>
        <d v="2011-08-18T00:00:00" u="1"/>
        <d v="2012-08-18T00:00:00" u="1"/>
        <d v="2011-09-14T00:00:00" u="1"/>
        <d v="2012-09-14T00:00:00" u="1"/>
        <d v="2011-10-10T00:00:00" u="1"/>
        <d v="2012-10-10T00:00:00" u="1"/>
        <d v="2011-11-06T00:00:00" u="1"/>
        <d v="2012-11-06T00:00:00" u="1"/>
        <d v="2011-12-02T00:00:00" u="1"/>
        <d v="2012-12-02T00:00:00" u="1"/>
        <d v="2011-06-28T00:00:00" u="1"/>
        <d v="2012-06-28T00:00:00" u="1"/>
        <d v="2011-07-24T00:00:00" u="1"/>
        <d v="2012-07-24T00:00:00" u="1"/>
        <d v="2011-08-20T00:00:00" u="1"/>
        <d v="2012-08-20T00:00:00" u="1"/>
        <d v="2011-09-16T00:00:00" u="1"/>
        <d v="2012-09-16T00:00:00" u="1"/>
        <d v="2011-10-12T00:00:00" u="1"/>
        <d v="2012-10-12T00:00:00" u="1"/>
        <d v="2011-11-08T00:00:00" u="1"/>
        <d v="2012-11-08T00:00:00" u="1"/>
        <d v="2011-12-04T00:00:00" u="1"/>
        <d v="2012-12-04T00:00:00" u="1"/>
        <d v="2011-06-30T00:00:00" u="1"/>
        <d v="2012-06-30T00:00:00" u="1"/>
        <d v="2011-07-26T00:00:00" u="1"/>
        <d v="2012-07-26T00:00:00" u="1"/>
        <d v="2011-08-22T00:00:00" u="1"/>
        <d v="2012-08-22T00:00:00" u="1"/>
        <d v="2011-09-18T00:00:00" u="1"/>
        <d v="2012-09-18T00:00:00" u="1"/>
        <d v="2011-10-14T00:00:00" u="1"/>
        <d v="2012-10-14T00:00:00" u="1"/>
        <d v="2011-11-10T00:00:00" u="1"/>
        <d v="2012-11-10T00:00:00" u="1"/>
        <d v="2011-12-06T00:00:00" u="1"/>
        <d v="2012-12-06T00:00:00" u="1"/>
        <d v="2011-07-28T00:00:00" u="1"/>
        <d v="2012-07-28T00:00:00" u="1"/>
        <d v="2011-08-24T00:00:00" u="1"/>
        <d v="2012-08-24T00:00:00" u="1"/>
        <d v="2011-09-20T00:00:00" u="1"/>
        <d v="2012-09-20T00:00:00" u="1"/>
        <d v="2011-10-16T00:00:00" u="1"/>
        <d v="2012-10-16T00:00:00" u="1"/>
        <d v="2011-11-12T00:00:00" u="1"/>
        <d v="2012-11-12T00:00:00" u="1"/>
        <d v="2011-12-08T00:00:00" u="1"/>
        <d v="2012-12-08T00:00:00" u="1"/>
        <d v="2011-07-30T00:00:00" u="1"/>
        <d v="2012-07-30T00:00:00" u="1"/>
        <d v="2011-08-26T00:00:00" u="1"/>
        <d v="2012-08-26T00:00:00" u="1"/>
        <d v="2011-09-22T00:00:00" u="1"/>
        <d v="2012-09-22T00:00:00" u="1"/>
        <d v="2011-10-18T00:00:00" u="1"/>
        <d v="2012-10-18T00:00:00" u="1"/>
        <d v="2011-11-14T00:00:00" u="1"/>
        <d v="2012-11-14T00:00:00" u="1"/>
        <d v="2011-12-10T00:00:00" u="1"/>
        <d v="2012-12-10T00:00:00" u="1"/>
        <d v="2011-08-28T00:00:00" u="1"/>
        <d v="2012-08-28T00:00:00" u="1"/>
        <d v="2011-09-24T00:00:00" u="1"/>
        <d v="2012-09-24T00:00:00" u="1"/>
        <d v="2011-10-20T00:00:00" u="1"/>
        <d v="2012-10-20T00:00:00" u="1"/>
        <d v="2011-11-16T00:00:00" u="1"/>
        <d v="2012-11-16T00:00:00" u="1"/>
        <d v="2011-12-12T00:00:00" u="1"/>
        <d v="2012-12-12T00:00:00" u="1"/>
        <d v="2011-08-30T00:00:00" u="1"/>
        <d v="2012-08-30T00:00:00" u="1"/>
        <d v="2011-09-26T00:00:00" u="1"/>
        <d v="2012-09-26T00:00:00" u="1"/>
        <d v="2011-10-22T00:00:00" u="1"/>
        <d v="2012-10-22T00:00:00" u="1"/>
        <d v="2011-11-18T00:00:00" u="1"/>
        <d v="2012-11-18T00:00:00" u="1"/>
        <d v="2011-12-14T00:00:00" u="1"/>
        <d v="2012-12-14T00:00:00" u="1"/>
        <d v="2011-09-28T00:00:00" u="1"/>
        <d v="2012-09-28T00:00:00" u="1"/>
        <d v="2011-10-24T00:00:00" u="1"/>
        <d v="2012-10-24T00:00:00" u="1"/>
        <d v="2011-11-20T00:00:00" u="1"/>
        <d v="2012-11-20T00:00:00" u="1"/>
        <d v="2011-12-16T00:00:00" u="1"/>
        <d v="2012-12-16T00:00:00" u="1"/>
        <d v="2011-09-30T00:00:00" u="1"/>
        <d v="2012-09-30T00:00:00" u="1"/>
        <d v="2011-10-26T00:00:00" u="1"/>
        <d v="2012-10-26T00:00:00" u="1"/>
        <d v="2011-11-22T00:00:00" u="1"/>
        <d v="2012-11-22T00:00:00" u="1"/>
        <d v="2011-12-18T00:00:00" u="1"/>
        <d v="2012-12-18T00:00:00" u="1"/>
        <d v="2011-10-28T00:00:00" u="1"/>
        <d v="2012-10-28T00:00:00" u="1"/>
        <d v="2011-11-24T00:00:00" u="1"/>
        <d v="2012-11-24T00:00:00" u="1"/>
        <d v="2011-12-20T00:00:00" u="1"/>
        <d v="2012-12-20T00:00:00" u="1"/>
        <d v="2012-01-01T00:00:00" u="1"/>
        <d v="2011-10-30T00:00:00" u="1"/>
        <d v="2012-10-30T00:00:00" u="1"/>
        <d v="2011-11-26T00:00:00" u="1"/>
        <d v="2012-11-26T00:00:00" u="1"/>
        <d v="2011-12-22T00:00:00" u="1"/>
        <d v="2012-12-22T00:00:00" u="1"/>
        <d v="2011-01-03T00:00:00" u="1"/>
        <d v="2012-01-03T00:00:00" u="1"/>
        <d v="2011-11-28T00:00:00" u="1"/>
        <d v="2012-11-28T00:00:00" u="1"/>
        <d v="2011-12-24T00:00:00" u="1"/>
        <d v="2012-12-24T00:00:00" u="1"/>
        <d v="2011-01-05T00:00:00" u="1"/>
        <d v="2012-01-05T00:00:00" u="1"/>
        <d v="2011-02-01T00:00:00" u="1"/>
        <d v="2012-02-01T00:00:00" u="1"/>
        <d v="2011-11-30T00:00:00" u="1"/>
        <d v="2012-11-30T00:00:00" u="1"/>
        <d v="2011-12-26T00:00:00" u="1"/>
        <d v="2012-12-26T00:00:00" u="1"/>
        <d v="2011-01-07T00:00:00" u="1"/>
        <d v="2012-01-07T00:00:00" u="1"/>
        <d v="2011-02-03T00:00:00" u="1"/>
        <d v="2012-02-03T00:00:00" u="1"/>
        <d v="2011-12-28T00:00:00" u="1"/>
        <d v="2012-12-28T00:00:00" u="1"/>
        <d v="2011-01-09T00:00:00" u="1"/>
        <d v="2012-01-09T00:00:00" u="1"/>
        <d v="2011-02-05T00:00:00" u="1"/>
        <d v="2012-02-05T00:00:00" u="1"/>
        <d v="2011-03-01T00:00:00" u="1"/>
        <d v="2012-03-01T00:00:00" u="1"/>
        <d v="2011-12-30T00:00:00" u="1"/>
        <d v="2012-12-30T00:00:00" u="1"/>
        <d v="2011-01-11T00:00:00" u="1"/>
        <d v="2012-01-11T00:00:00" u="1"/>
        <d v="2011-02-07T00:00:00" u="1"/>
        <d v="2012-02-07T00:00:00" u="1"/>
        <d v="2011-03-03T00:00:00" u="1"/>
        <d v="2012-03-03T00:00:00" u="1"/>
        <d v="2011-01-13T00:00:00" u="1"/>
        <d v="2012-01-13T00:00:00" u="1"/>
        <d v="2011-02-09T00:00:00" u="1"/>
        <d v="2012-02-09T00:00:00" u="1"/>
        <d v="2011-03-05T00:00:00" u="1"/>
        <d v="2012-03-05T00:00:00" u="1"/>
        <d v="2011-04-01T00:00:00" u="1"/>
        <d v="2012-04-01T00:00:00" u="1"/>
        <d v="2011-01-15T00:00:00" u="1"/>
        <d v="2012-01-15T00:00:00" u="1"/>
        <d v="2011-02-11T00:00:00" u="1"/>
        <d v="2012-02-11T00:00:00" u="1"/>
        <d v="2011-03-07T00:00:00" u="1"/>
        <d v="2012-03-07T00:00:00" u="1"/>
        <d v="2011-04-03T00:00:00" u="1"/>
        <d v="2012-04-03T00:00:00" u="1"/>
        <d v="2011-01-17T00:00:00" u="1"/>
        <d v="2012-01-17T00:00:00" u="1"/>
        <d v="2011-02-13T00:00:00" u="1"/>
        <d v="2012-02-13T00:00:00" u="1"/>
        <d v="2011-03-09T00:00:00" u="1"/>
        <d v="2012-03-09T00:00:00" u="1"/>
        <d v="2011-04-05T00:00:00" u="1"/>
        <d v="2012-04-05T00:00:00" u="1"/>
        <d v="2011-05-01T00:00:00" u="1"/>
        <d v="2012-05-01T00:00:00" u="1"/>
        <d v="2011-01-19T00:00:00" u="1"/>
        <d v="2012-01-19T00:00:00" u="1"/>
        <d v="2011-02-15T00:00:00" u="1"/>
        <d v="2012-02-15T00:00:00" u="1"/>
        <d v="2011-03-11T00:00:00" u="1"/>
        <d v="2012-03-11T00:00:00" u="1"/>
        <d v="2011-04-07T00:00:00" u="1"/>
        <d v="2012-04-07T00:00:00" u="1"/>
        <d v="2011-05-03T00:00:00" u="1"/>
        <d v="2012-05-03T00:00:00" u="1"/>
        <d v="2011-01-21T00:00:00" u="1"/>
        <d v="2012-01-21T00:00:00" u="1"/>
        <d v="2011-02-17T00:00:00" u="1"/>
        <d v="2012-02-17T00:00:00" u="1"/>
        <d v="2011-03-13T00:00:00" u="1"/>
        <d v="2012-03-13T00:00:00" u="1"/>
        <d v="2011-04-09T00:00:00" u="1"/>
        <d v="2012-04-09T00:00:00" u="1"/>
        <d v="2011-05-05T00:00:00" u="1"/>
        <d v="2012-05-05T00:00:00" u="1"/>
        <d v="2011-06-01T00:00:00" u="1"/>
        <d v="2012-06-01T00:00:00" u="1"/>
        <d v="2011-01-23T00:00:00" u="1"/>
        <d v="2012-01-23T00:00:00" u="1"/>
        <d v="2011-02-19T00:00:00" u="1"/>
        <d v="2012-02-19T00:00:00" u="1"/>
        <d v="2011-03-15T00:00:00" u="1"/>
        <d v="2012-03-15T00:00:00" u="1"/>
        <d v="2011-04-11T00:00:00" u="1"/>
        <d v="2012-04-11T00:00:00" u="1"/>
        <d v="2011-05-07T00:00:00" u="1"/>
        <d v="2012-05-07T00:00:00" u="1"/>
        <d v="2011-06-03T00:00:00" u="1"/>
        <d v="2012-06-03T00:00:00" u="1"/>
        <d v="2011-01-25T00:00:00" u="1"/>
        <d v="2012-01-25T00:00:00" u="1"/>
        <d v="2011-02-21T00:00:00" u="1"/>
        <d v="2012-02-21T00:00:00" u="1"/>
        <d v="2011-03-17T00:00:00" u="1"/>
        <d v="2012-03-17T00:00:00" u="1"/>
        <d v="2011-04-13T00:00:00" u="1"/>
        <d v="2012-04-13T00:00:00" u="1"/>
        <d v="2011-05-09T00:00:00" u="1"/>
        <d v="2012-05-09T00:00:00" u="1"/>
        <d v="2011-06-05T00:00:00" u="1"/>
        <d v="2012-06-05T00:00:00" u="1"/>
        <d v="2011-07-01T00:00:00" u="1"/>
        <d v="2012-07-01T00:00:00" u="1"/>
        <d v="2011-01-27T00:00:00" u="1"/>
        <d v="2012-01-27T00:00:00" u="1"/>
        <d v="2011-02-23T00:00:00" u="1"/>
        <d v="2012-02-23T00:00:00" u="1"/>
        <d v="2011-03-19T00:00:00" u="1"/>
        <d v="2012-03-19T00:00:00" u="1"/>
        <d v="2011-04-15T00:00:00" u="1"/>
        <d v="2012-04-15T00:00:00" u="1"/>
        <d v="2011-05-11T00:00:00" u="1"/>
        <d v="2012-05-11T00:00:00" u="1"/>
        <d v="2011-06-07T00:00:00" u="1"/>
        <d v="2012-06-07T00:00:00" u="1"/>
        <d v="2011-07-03T00:00:00" u="1"/>
        <d v="2012-07-03T00:00:00" u="1"/>
        <d v="2011-01-29T00:00:00" u="1"/>
        <d v="2012-01-29T00:00:00" u="1"/>
        <d v="2011-02-25T00:00:00" u="1"/>
        <d v="2012-02-25T00:00:00" u="1"/>
        <d v="2011-03-21T00:00:00" u="1"/>
        <d v="2012-03-21T00:00:00" u="1"/>
        <d v="2011-04-17T00:00:00" u="1"/>
        <d v="2012-04-17T00:00:00" u="1"/>
        <d v="2011-05-13T00:00:00" u="1"/>
        <d v="2012-05-13T00:00:00" u="1"/>
        <d v="2011-06-09T00:00:00" u="1"/>
        <d v="2012-06-09T00:00:00" u="1"/>
        <d v="2011-07-05T00:00:00" u="1"/>
        <d v="2012-07-05T00:00:00" u="1"/>
        <d v="2011-08-01T00:00:00" u="1"/>
        <d v="2012-08-01T00:00:00" u="1"/>
        <d v="2011-01-31T00:00:00" u="1"/>
        <d v="2012-01-31T00:00:00" u="1"/>
        <d v="2011-02-27T00:00:00" u="1"/>
        <d v="2012-02-27T00:00:00" u="1"/>
        <d v="2011-03-23T00:00:00" u="1"/>
        <d v="2012-03-23T00:00:00" u="1"/>
        <d v="2011-04-19T00:00:00" u="1"/>
        <d v="2012-04-19T00:00:00" u="1"/>
        <d v="2011-05-15T00:00:00" u="1"/>
        <d v="2012-05-15T00:00:00" u="1"/>
        <d v="2011-06-11T00:00:00" u="1"/>
        <d v="2012-06-11T00:00:00" u="1"/>
        <d v="2011-07-07T00:00:00" u="1"/>
        <d v="2012-07-07T00:00:00" u="1"/>
        <d v="2011-08-03T00:00:00" u="1"/>
        <d v="2012-08-03T00:00:00" u="1"/>
        <d v="2012-02-29T00:00:00" u="1"/>
        <d v="2011-03-25T00:00:00" u="1"/>
        <d v="2012-03-25T00:00:00" u="1"/>
        <d v="2011-04-21T00:00:00" u="1"/>
        <d v="2012-04-21T00:00:00" u="1"/>
        <d v="2011-05-17T00:00:00" u="1"/>
        <d v="2012-05-17T00:00:00" u="1"/>
        <d v="2011-06-13T00:00:00" u="1"/>
        <d v="2012-06-13T00:00:00" u="1"/>
        <d v="2011-07-09T00:00:00" u="1"/>
        <d v="2012-07-09T00:00:00" u="1"/>
        <d v="2011-08-05T00:00:00" u="1"/>
        <d v="2012-08-05T00:00:00" u="1"/>
        <d v="2011-09-01T00:00:00" u="1"/>
        <d v="2012-09-01T00:00:00" u="1"/>
        <d v="2011-03-27T00:00:00" u="1"/>
        <d v="2012-03-27T00:00:00" u="1"/>
        <d v="2011-04-23T00:00:00" u="1"/>
        <d v="2012-04-23T00:00:00" u="1"/>
        <d v="2011-05-19T00:00:00" u="1"/>
        <d v="2012-05-19T00:00:00" u="1"/>
        <d v="2011-06-15T00:00:00" u="1"/>
        <d v="2012-06-15T00:00:00" u="1"/>
        <d v="2011-07-11T00:00:00" u="1"/>
        <d v="2012-07-11T00:00:00" u="1"/>
        <d v="2011-08-07T00:00:00" u="1"/>
        <d v="2012-08-07T00:00:00" u="1"/>
        <d v="2011-09-03T00:00:00" u="1"/>
        <d v="2012-09-03T00:00:00" u="1"/>
        <d v="2011-03-29T00:00:00" u="1"/>
        <d v="2012-03-29T00:00:00" u="1"/>
        <d v="2011-04-25T00:00:00" u="1"/>
        <d v="2012-04-25T00:00:00" u="1"/>
        <d v="2011-05-21T00:00:00" u="1"/>
        <d v="2012-05-21T00:00:00" u="1"/>
        <d v="2011-06-17T00:00:00" u="1"/>
        <d v="2012-06-17T00:00:00" u="1"/>
        <d v="2011-07-13T00:00:00" u="1"/>
        <d v="2012-07-13T00:00:00" u="1"/>
        <d v="2011-08-09T00:00:00" u="1"/>
        <d v="2012-08-09T00:00:00" u="1"/>
        <d v="2011-09-05T00:00:00" u="1"/>
        <d v="2012-09-05T00:00:00" u="1"/>
        <d v="2011-10-01T00:00:00" u="1"/>
        <d v="2012-10-01T00:00:00" u="1"/>
        <d v="2011-03-31T00:00:00" u="1"/>
        <d v="2012-03-31T00:00:00" u="1"/>
        <d v="2011-04-27T00:00:00" u="1"/>
        <d v="2012-04-27T00:00:00" u="1"/>
        <d v="2011-05-23T00:00:00" u="1"/>
        <d v="2012-05-23T00:00:00" u="1"/>
        <d v="2011-06-19T00:00:00" u="1"/>
        <d v="2012-06-19T00:00:00" u="1"/>
        <d v="2011-07-15T00:00:00" u="1"/>
        <d v="2012-07-15T00:00:00" u="1"/>
        <d v="2011-08-11T00:00:00" u="1"/>
        <d v="2012-08-11T00:00:00" u="1"/>
        <d v="2011-09-07T00:00:00" u="1"/>
        <d v="2012-09-07T00:00:00" u="1"/>
        <d v="2011-10-03T00:00:00" u="1"/>
        <d v="2012-10-03T00:00:00" u="1"/>
        <d v="2011-04-29T00:00:00" u="1"/>
        <d v="2012-04-29T00:00:00" u="1"/>
        <d v="2011-05-25T00:00:00" u="1"/>
        <d v="2012-05-25T00:00:00" u="1"/>
        <d v="2011-06-21T00:00:00" u="1"/>
        <d v="2012-06-21T00:00:00" u="1"/>
        <d v="2011-07-17T00:00:00" u="1"/>
        <d v="2012-07-17T00:00:00" u="1"/>
        <d v="2011-08-13T00:00:00" u="1"/>
        <d v="2012-08-13T00:00:00" u="1"/>
        <d v="2011-09-09T00:00:00" u="1"/>
        <d v="2012-09-09T00:00:00" u="1"/>
        <d v="2011-10-05T00:00:00" u="1"/>
        <d v="2012-10-05T00:00:00" u="1"/>
        <d v="2011-11-01T00:00:00" u="1"/>
        <d v="2012-11-01T00:00:00" u="1"/>
        <d v="2011-05-27T00:00:00" u="1"/>
        <d v="2012-05-27T00:00:00" u="1"/>
        <d v="2011-06-23T00:00:00" u="1"/>
        <d v="2012-06-23T00:00:00" u="1"/>
        <d v="2011-07-19T00:00:00" u="1"/>
        <d v="2012-07-19T00:00:00" u="1"/>
        <d v="2011-08-15T00:00:00" u="1"/>
        <d v="2012-08-15T00:00:00" u="1"/>
        <d v="2011-09-11T00:00:00" u="1"/>
        <d v="2012-09-11T00:00:00" u="1"/>
        <d v="2011-10-07T00:00:00" u="1"/>
        <d v="2012-10-07T00:00:00" u="1"/>
        <d v="2011-11-03T00:00:00" u="1"/>
        <d v="2012-11-03T00:00:00" u="1"/>
        <d v="2011-05-29T00:00:00" u="1"/>
        <d v="2012-05-29T00:00:00" u="1"/>
        <d v="2011-06-25T00:00:00" u="1"/>
        <d v="2012-06-25T00:00:00" u="1"/>
        <d v="2011-07-21T00:00:00" u="1"/>
        <d v="2012-07-21T00:00:00" u="1"/>
        <d v="2011-08-17T00:00:00" u="1"/>
        <d v="2012-08-17T00:00:00" u="1"/>
        <d v="2011-09-13T00:00:00" u="1"/>
        <d v="2012-09-13T00:00:00" u="1"/>
        <d v="2011-10-09T00:00:00" u="1"/>
        <d v="2012-10-09T00:00:00" u="1"/>
        <d v="2011-11-05T00:00:00" u="1"/>
        <d v="2012-11-05T00:00:00" u="1"/>
        <d v="2011-12-01T00:00:00" u="1"/>
        <d v="2012-12-01T00:00:00" u="1"/>
        <d v="2011-05-31T00:00:00" u="1"/>
        <d v="2012-05-31T00:00:00" u="1"/>
        <d v="2011-06-27T00:00:00" u="1"/>
        <d v="2012-06-27T00:00:00" u="1"/>
        <d v="2011-07-23T00:00:00" u="1"/>
        <d v="2012-07-23T00:00:00" u="1"/>
        <d v="2011-08-19T00:00:00" u="1"/>
        <d v="2012-08-19T00:00:00" u="1"/>
        <d v="2011-09-15T00:00:00" u="1"/>
        <d v="2012-09-15T00:00:00" u="1"/>
        <d v="2011-10-11T00:00:00" u="1"/>
        <d v="2012-10-11T00:00:00" u="1"/>
        <d v="2011-11-07T00:00:00" u="1"/>
        <d v="2012-11-07T00:00:00" u="1"/>
        <d v="2011-12-03T00:00:00" u="1"/>
        <d v="2012-12-03T00:00:00" u="1"/>
        <d v="2011-06-29T00:00:00" u="1"/>
        <d v="2012-06-29T00:00:00" u="1"/>
        <d v="2011-07-25T00:00:00" u="1"/>
        <d v="2012-07-25T00:00:00" u="1"/>
        <d v="2011-08-21T00:00:00" u="1"/>
        <d v="2012-08-21T00:00:00" u="1"/>
        <d v="2011-09-17T00:00:00" u="1"/>
        <d v="2012-09-17T00:00:00" u="1"/>
        <d v="2011-10-13T00:00:00" u="1"/>
        <d v="2012-10-13T00:00:00" u="1"/>
        <d v="2011-11-09T00:00:00" u="1"/>
        <d v="2012-11-09T00:00:00" u="1"/>
        <d v="2011-12-05T00:00:00" u="1"/>
        <d v="2012-12-05T00:00:00" u="1"/>
        <d v="2011-07-27T00:00:00" u="1"/>
        <d v="2012-07-27T00:00:00" u="1"/>
        <d v="2011-08-23T00:00:00" u="1"/>
        <d v="2012-08-23T00:00:00" u="1"/>
        <d v="2011-09-19T00:00:00" u="1"/>
        <d v="2012-09-19T00:00:00" u="1"/>
        <d v="2011-10-15T00:00:00" u="1"/>
        <d v="2012-10-15T00:00:00" u="1"/>
        <d v="2011-11-11T00:00:00" u="1"/>
        <d v="2012-11-11T00:00:00" u="1"/>
        <d v="2011-12-07T00:00:00" u="1"/>
        <d v="2012-12-07T00:00:00" u="1"/>
        <d v="2011-07-29T00:00:00" u="1"/>
        <d v="2012-07-29T00:00:00" u="1"/>
        <d v="2011-08-25T00:00:00" u="1"/>
        <d v="2012-08-25T00:00:00" u="1"/>
        <d v="2011-09-21T00:00:00" u="1"/>
        <d v="2012-09-21T00:00:00" u="1"/>
        <d v="2011-10-17T00:00:00" u="1"/>
        <d v="2012-10-17T00:00:00" u="1"/>
        <d v="2011-11-13T00:00:00" u="1"/>
        <d v="2012-11-13T00:00:00" u="1"/>
        <d v="2011-12-09T00:00:00" u="1"/>
        <d v="2012-12-09T00:00:00" u="1"/>
        <d v="2011-07-31T00:00:00" u="1"/>
        <d v="2012-07-31T00:00:00" u="1"/>
        <d v="2011-08-27T00:00:00" u="1"/>
        <d v="2012-08-27T00:00:00" u="1"/>
        <d v="2011-09-23T00:00:00" u="1"/>
        <d v="2012-09-23T00:00:00" u="1"/>
        <d v="2011-10-19T00:00:00" u="1"/>
        <d v="2012-10-19T00:00:00" u="1"/>
        <d v="2011-11-15T00:00:00" u="1"/>
        <d v="2012-11-15T00:00:00" u="1"/>
        <d v="2011-12-11T00:00:00" u="1"/>
        <d v="2012-12-11T00:00:00" u="1"/>
        <d v="2011-08-29T00:00:00" u="1"/>
        <d v="2012-08-29T00:00:00" u="1"/>
        <d v="2011-09-25T00:00:00" u="1"/>
        <d v="2012-09-25T00:00:00" u="1"/>
        <d v="2011-10-21T00:00:00" u="1"/>
        <d v="2012-10-21T00:00:00" u="1"/>
        <d v="2011-11-17T00:00:00" u="1"/>
        <d v="2012-11-17T00:00:00" u="1"/>
        <d v="2011-12-13T00:00:00" u="1"/>
        <d v="2012-12-13T00:00:00" u="1"/>
        <d v="2011-08-31T00:00:00" u="1"/>
        <d v="2012-08-31T00:00:00" u="1"/>
        <d v="2011-09-27T00:00:00" u="1"/>
        <d v="2012-09-27T00:00:00" u="1"/>
        <d v="2011-10-23T00:00:00" u="1"/>
        <d v="2012-10-23T00:00:00" u="1"/>
        <d v="2011-11-19T00:00:00" u="1"/>
        <d v="2012-11-19T00:00:00" u="1"/>
        <d v="2011-12-15T00:00:00" u="1"/>
        <d v="2012-12-15T00:00:00" u="1"/>
      </sharedItems>
    </cacheField>
    <cacheField name="Jour" numFmtId="0">
      <sharedItems count="7">
        <s v="samedi"/>
        <s v="lundi"/>
        <s v="mardi"/>
        <s v="mercredi"/>
        <s v="jeudi"/>
        <s v="vendredi"/>
        <s v="dimanche"/>
      </sharedItems>
    </cacheField>
    <cacheField name="H. planning" numFmtId="0">
      <sharedItems containsMixedTypes="1" containsNumber="1" minValue="0" maxValue="12" count="20">
        <e v="#N/A"/>
        <n v="7.25"/>
        <n v="0"/>
        <n v="2.75"/>
        <n v="10"/>
        <n v="9.5"/>
        <n v="8.25"/>
        <n v="2.25"/>
        <n v="11"/>
        <n v="7"/>
        <n v="12"/>
        <n v="3.5"/>
        <n v="8.5"/>
        <n v="9"/>
        <n v="8"/>
        <n v="5"/>
        <n v="6.5"/>
        <n v="6"/>
        <n v="7.5"/>
        <n v="4"/>
      </sharedItems>
    </cacheField>
    <cacheField name="H1" numFmtId="0">
      <sharedItems containsSemiMixedTypes="0" containsString="0" containsNumber="1" minValue="0" maxValue="11.5" count="9">
        <n v="7"/>
        <n v="0"/>
        <n v="7.5"/>
        <n v="8"/>
        <n v="11.5"/>
        <n v="8.5"/>
        <n v="10"/>
        <n v="9.5"/>
        <n v="9"/>
      </sharedItems>
    </cacheField>
    <cacheField name="H2" numFmtId="0">
      <sharedItems containsSemiMixedTypes="0" containsString="0" containsNumber="1" minValue="0" maxValue="14" count="5">
        <n v="12"/>
        <n v="7.25"/>
        <n v="0"/>
        <n v="8.25"/>
        <n v="14"/>
      </sharedItems>
    </cacheField>
    <cacheField name="H3" numFmtId="0">
      <sharedItems containsSemiMixedTypes="0" containsString="0" containsNumber="1" minValue="0" maxValue="21.75" count="6">
        <n v="12"/>
        <n v="0"/>
        <n v="21.25"/>
        <n v="21.75"/>
        <n v="13.5"/>
        <n v="14"/>
      </sharedItems>
    </cacheField>
    <cacheField name="H4" numFmtId="0">
      <sharedItems containsSemiMixedTypes="0" containsString="0" containsNumber="1" minValue="0" maxValue="24" count="14">
        <n v="14"/>
        <n v="0"/>
        <n v="24"/>
        <n v="17"/>
        <n v="19.5"/>
        <n v="20"/>
        <n v="22"/>
        <n v="21.5"/>
        <n v="19"/>
        <n v="13.5"/>
        <n v="14.5"/>
        <n v="16"/>
        <n v="21"/>
        <n v="18"/>
      </sharedItems>
    </cacheField>
    <cacheField name="H. Tra." numFmtId="0">
      <sharedItems containsSemiMixedTypes="0" containsString="0" containsNumber="1" minValue="0" maxValue="12" count="12">
        <n v="0"/>
        <n v="10"/>
        <n v="9.5"/>
        <n v="8.25"/>
        <n v="2.25"/>
        <n v="11"/>
        <n v="12"/>
        <n v="8.5"/>
        <n v="7"/>
        <n v="8"/>
        <n v="6"/>
        <n v="9"/>
      </sharedItems>
    </cacheField>
    <cacheField name="H. Compta." numFmtId="0">
      <sharedItems containsMixedTypes="1" containsNumber="1" minValue="0" maxValue="12" count="20">
        <e v="#N/A"/>
        <n v="7.25"/>
        <n v="0"/>
        <n v="2.75"/>
        <n v="10"/>
        <n v="9.5"/>
        <n v="8.25"/>
        <n v="2.25"/>
        <n v="11"/>
        <n v="7"/>
        <n v="12"/>
        <n v="3.5"/>
        <n v="8.5"/>
        <n v="9"/>
        <n v="8"/>
        <n v="5"/>
        <n v="6.5"/>
        <n v="6"/>
        <n v="7.5"/>
        <n v="4"/>
      </sharedItems>
    </cacheField>
    <cacheField name="H. Récup" numFmtId="0">
      <sharedItems containsMixedTypes="1" containsNumber="1" containsInteger="1" minValue="0" maxValue="2" count="3">
        <e v="#N/A"/>
        <n v="0"/>
        <n v="2"/>
      </sharedItems>
    </cacheField>
    <cacheField name="H. Supp" numFmtId="0">
      <sharedItems containsMixedTypes="1" containsNumber="1" containsInteger="1" minValue="0" maxValue="0" count="2">
        <e v="#N/A"/>
        <n v="0"/>
      </sharedItems>
    </cacheField>
    <cacheField name="H. Comp." numFmtId="0">
      <sharedItems containsNonDate="0" containsString="0" containsBlank="1" count="1">
        <m/>
      </sharedItems>
    </cacheField>
    <cacheField name="H. Av. 235" numFmtId="0">
      <sharedItems containsMixedTypes="1" containsNumber="1" containsInteger="1" minValue="0" maxValue="12" count="4">
        <s v=""/>
        <n v="0"/>
        <n v="11"/>
        <n v="12"/>
      </sharedItems>
    </cacheField>
    <cacheField name="Récup Fériés" numFmtId="0">
      <sharedItems containsNonDate="0" containsString="0" containsBlank="1" count="1">
        <m/>
      </sharedItems>
    </cacheField>
    <cacheField name="Fériés Tra." numFmtId="0">
      <sharedItems containsMixedTypes="1" containsNumber="1" containsInteger="1" minValue="0" maxValue="0" count="2">
        <s v=""/>
        <n v="0"/>
      </sharedItems>
    </cacheField>
    <cacheField name="Diman. Tra." numFmtId="0">
      <sharedItems containsMixedTypes="1" containsNumber="1" containsInteger="1" minValue="0" maxValue="12" count="4">
        <s v=""/>
        <n v="0"/>
        <n v="11"/>
        <n v="12"/>
      </sharedItems>
    </cacheField>
    <cacheField name="RTTs" numFmtId="0">
      <sharedItems containsSemiMixedTypes="0" containsString="0" containsNumber="1" containsInteger="1" minValue="0" maxValue="0" count="1">
        <n v="0"/>
      </sharedItems>
    </cacheField>
    <cacheField name="RTTe" numFmtId="0">
      <sharedItems containsSemiMixedTypes="0" containsString="0" containsNumber="1" containsInteger="1" minValue="0" maxValue="5" count="3">
        <n v="0"/>
        <n v="5"/>
        <n v="4"/>
      </sharedItems>
    </cacheField>
    <cacheField name="Repos Comp." numFmtId="0">
      <sharedItems containsNonDate="0" containsString="0" containsBlank="1" count="1">
        <m/>
      </sharedItems>
    </cacheField>
    <cacheField name="NOM Remp." numFmtId="0">
      <sharedItems containsBlank="1" count="3">
        <m/>
        <s v="ASP"/>
        <s v="EL"/>
      </sharedItems>
    </cacheField>
    <cacheField name="Rem. ADEC." numFmtId="0">
      <sharedItems containsNonDate="0" containsString="0" containsBlank="1" count="1">
        <m/>
      </sharedItems>
    </cacheField>
    <cacheField name="Rem. ALGED" numFmtId="0">
      <sharedItems containsString="0" containsBlank="1" containsNumber="1" minValue="6.5" maxValue="12" count="6">
        <m/>
        <n v="6.5"/>
        <n v="10"/>
        <n v="9"/>
        <n v="7.5"/>
        <n v="12"/>
      </sharedItems>
    </cacheField>
    <cacheField name="Arrêt M." numFmtId="0">
      <sharedItems containsString="0" containsBlank="1" containsNumber="1" containsInteger="1" minValue="1" maxValue="1" count="2">
        <m/>
        <n v="1"/>
      </sharedItems>
    </cacheField>
    <cacheField name="C. Payés" numFmtId="0">
      <sharedItems containsString="0" containsBlank="1" containsNumber="1" containsInteger="1" minValue="0" maxValue="1" count="3">
        <n v="1"/>
        <m/>
        <n v="0"/>
      </sharedItems>
    </cacheField>
    <cacheField name="C. Alged" numFmtId="0">
      <sharedItems containsString="0" containsBlank="1" containsNumber="1" containsInteger="1" minValue="0" maxValue="1" count="3">
        <m/>
        <n v="1"/>
        <n v="0"/>
      </sharedItems>
    </cacheField>
    <cacheField name="C. Ansc." numFmtId="0">
      <sharedItems containsString="0" containsBlank="1" containsNumber="1" containsInteger="1" minValue="1" maxValue="1" count="2">
        <m/>
        <n v="1"/>
      </sharedItems>
    </cacheField>
    <cacheField name="C._x000a_Excep." numFmtId="0">
      <sharedItems containsNonDate="0" containsString="0" containsBlank="1" count="1">
        <m/>
      </sharedItems>
    </cacheField>
    <cacheField name="C._x000a_Parent" numFmtId="0">
      <sharedItems containsString="0" containsBlank="1" containsNumber="1" containsInteger="1" minValue="1" maxValue="1" count="2">
        <m/>
        <n v="1"/>
      </sharedItems>
    </cacheField>
    <cacheField name="Heures de grève" numFmtId="0">
      <sharedItems containsNonDate="0" containsString="0" containsBlank="1" count="1">
        <m/>
      </sharedItems>
    </cacheField>
    <cacheField name="Formation jours" numFmtId="0">
      <sharedItems containsNonDate="0" containsString="0" containsBlank="1" count="1">
        <m/>
      </sharedItems>
    </cacheField>
    <cacheField name="Formation Intitulé" numFmtId="0">
      <sharedItems containsNonDate="0" containsString="0" containsBlank="1" count="1">
        <m/>
      </sharedItems>
    </cacheField>
    <cacheField name="DPh_x000a_ptt" numFmtId="0">
      <sharedItems containsNonDate="0" containsString="0" containsBlank="1" count="1">
        <m/>
      </sharedItems>
    </cacheField>
    <cacheField name="DPh_x000a_htt" numFmtId="0">
      <sharedItems containsNonDate="0" containsString="0" containsBlank="1" count="1">
        <m/>
      </sharedItems>
    </cacheField>
    <cacheField name="CEh_x000a_ptt" numFmtId="0">
      <sharedItems containsNonDate="0" containsString="0" containsBlank="1" count="1">
        <m/>
      </sharedItems>
    </cacheField>
    <cacheField name="CEh_x000a_htt" numFmtId="0">
      <sharedItems containsNonDate="0" containsString="0" containsBlank="1" count="1">
        <m/>
      </sharedItems>
    </cacheField>
    <cacheField name="DSh_x000a_ptt" numFmtId="0">
      <sharedItems containsNonDate="0" containsString="0" containsBlank="1" count="1">
        <m/>
      </sharedItems>
    </cacheField>
    <cacheField name="DSh_x000a_htt" numFmtId="0">
      <sharedItems containsNonDate="0" containsString="0" containsBlank="1" count="1">
        <m/>
      </sharedItems>
    </cacheField>
    <cacheField name="DP_x000a_ptt2" numFmtId="0">
      <sharedItems containsNonDate="0" containsString="0" containsBlank="1" count="1">
        <m/>
      </sharedItems>
    </cacheField>
    <cacheField name="DP_x000a_htt3" numFmtId="0">
      <sharedItems containsNonDate="0" containsString="0" containsBlank="1" count="1">
        <m/>
      </sharedItems>
    </cacheField>
    <cacheField name="CE_x000a_ptt4" numFmtId="0">
      <sharedItems containsNonDate="0" containsString="0" containsBlank="1" count="1">
        <m/>
      </sharedItems>
    </cacheField>
    <cacheField name="CE_x000a_htt5" numFmtId="0">
      <sharedItems containsNonDate="0" containsString="0" containsBlank="1" count="1">
        <m/>
      </sharedItems>
    </cacheField>
    <cacheField name="DS_x000a_ptt6" numFmtId="0">
      <sharedItems containsNonDate="0" containsString="0" containsBlank="1" count="1">
        <m/>
      </sharedItems>
    </cacheField>
    <cacheField name="DS_x000a_htt7" numFmtId="0">
      <sharedItems containsNonDate="0" containsString="0" containsBlank="1" count="1">
        <m/>
      </sharedItems>
    </cacheField>
    <cacheField name="Férié dimanche" numFmtId="0">
      <sharedItems count="2">
        <e v="#N/A"/>
        <s v=""/>
      </sharedItems>
    </cacheField>
    <cacheField name="code GRH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">
  <r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1"/>
    <x v="1"/>
    <x v="1"/>
    <x v="1"/>
    <x v="1"/>
    <x v="1"/>
    <x v="1"/>
    <x v="1"/>
    <x v="1"/>
    <x v="1"/>
    <x v="1"/>
    <x v="1"/>
    <x v="0"/>
    <x v="1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2"/>
    <x v="2"/>
    <x v="2"/>
    <x v="1"/>
    <x v="2"/>
    <x v="1"/>
    <x v="1"/>
    <x v="0"/>
    <x v="2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3"/>
    <x v="3"/>
    <x v="3"/>
    <x v="1"/>
    <x v="2"/>
    <x v="2"/>
    <x v="2"/>
    <x v="0"/>
    <x v="3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4"/>
    <x v="4"/>
    <x v="4"/>
    <x v="1"/>
    <x v="1"/>
    <x v="2"/>
    <x v="2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5"/>
    <x v="5"/>
    <x v="5"/>
    <x v="1"/>
    <x v="1"/>
    <x v="3"/>
    <x v="2"/>
    <x v="2"/>
    <x v="5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6"/>
    <x v="0"/>
    <x v="6"/>
    <x v="1"/>
    <x v="3"/>
    <x v="1"/>
    <x v="1"/>
    <x v="3"/>
    <x v="6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"/>
    <x v="1"/>
    <x v="1"/>
    <x v="1"/>
    <x v="1"/>
    <x v="1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1"/>
    <x v="1"/>
    <x v="3"/>
    <x v="1"/>
    <x v="2"/>
    <x v="2"/>
    <x v="2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2"/>
    <x v="2"/>
    <x v="4"/>
    <x v="1"/>
    <x v="1"/>
    <x v="2"/>
    <x v="2"/>
    <x v="0"/>
    <x v="4"/>
    <x v="1"/>
    <x v="1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3"/>
    <x v="3"/>
    <x v="1"/>
    <x v="1"/>
    <x v="1"/>
    <x v="1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4"/>
    <x v="4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6"/>
    <x v="0"/>
    <x v="7"/>
    <x v="1"/>
    <x v="2"/>
    <x v="3"/>
    <x v="2"/>
    <x v="4"/>
    <x v="7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2"/>
    <x v="1"/>
    <x v="1"/>
    <x v="1"/>
    <x v="1"/>
    <x v="2"/>
    <x v="7"/>
    <x v="6"/>
    <x v="8"/>
    <x v="1"/>
    <x v="3"/>
    <x v="2"/>
    <x v="2"/>
    <x v="5"/>
    <x v="8"/>
    <x v="1"/>
    <x v="1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1"/>
    <x v="1"/>
    <x v="9"/>
    <x v="0"/>
    <x v="0"/>
    <x v="0"/>
    <x v="0"/>
    <x v="0"/>
    <x v="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2"/>
    <x v="2"/>
    <x v="4"/>
    <x v="0"/>
    <x v="0"/>
    <x v="0"/>
    <x v="3"/>
    <x v="0"/>
    <x v="4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3"/>
    <x v="3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4"/>
    <x v="4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6"/>
    <x v="0"/>
    <x v="10"/>
    <x v="2"/>
    <x v="0"/>
    <x v="0"/>
    <x v="4"/>
    <x v="6"/>
    <x v="10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3"/>
    <x v="2"/>
    <x v="2"/>
    <x v="1"/>
    <x v="1"/>
    <x v="1"/>
    <x v="7"/>
    <x v="6"/>
    <x v="10"/>
    <x v="3"/>
    <x v="0"/>
    <x v="0"/>
    <x v="5"/>
    <x v="6"/>
    <x v="10"/>
    <x v="1"/>
    <x v="1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1"/>
    <x v="1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2"/>
    <x v="2"/>
    <x v="11"/>
    <x v="1"/>
    <x v="2"/>
    <x v="4"/>
    <x v="3"/>
    <x v="0"/>
    <x v="11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3"/>
    <x v="3"/>
    <x v="12"/>
    <x v="1"/>
    <x v="2"/>
    <x v="4"/>
    <x v="6"/>
    <x v="0"/>
    <x v="1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4"/>
    <x v="4"/>
    <x v="4"/>
    <x v="4"/>
    <x v="0"/>
    <x v="0"/>
    <x v="7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5"/>
    <x v="5"/>
    <x v="12"/>
    <x v="5"/>
    <x v="0"/>
    <x v="0"/>
    <x v="3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4"/>
    <x v="2"/>
    <x v="2"/>
    <x v="1"/>
    <x v="1"/>
    <x v="3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1"/>
    <x v="1"/>
    <x v="12"/>
    <x v="5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2"/>
    <x v="2"/>
    <x v="13"/>
    <x v="3"/>
    <x v="0"/>
    <x v="0"/>
    <x v="3"/>
    <x v="0"/>
    <x v="13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3"/>
    <x v="3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4"/>
    <x v="4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6"/>
    <x v="0"/>
    <x v="10"/>
    <x v="6"/>
    <x v="0"/>
    <x v="0"/>
    <x v="6"/>
    <x v="6"/>
    <x v="10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5"/>
    <x v="2"/>
    <x v="2"/>
    <x v="1"/>
    <x v="1"/>
    <x v="4"/>
    <x v="7"/>
    <x v="6"/>
    <x v="10"/>
    <x v="6"/>
    <x v="0"/>
    <x v="0"/>
    <x v="6"/>
    <x v="6"/>
    <x v="10"/>
    <x v="1"/>
    <x v="1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1"/>
    <x v="1"/>
    <x v="12"/>
    <x v="1"/>
    <x v="2"/>
    <x v="4"/>
    <x v="6"/>
    <x v="0"/>
    <x v="1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2"/>
    <x v="2"/>
    <x v="14"/>
    <x v="1"/>
    <x v="2"/>
    <x v="4"/>
    <x v="7"/>
    <x v="0"/>
    <x v="14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3"/>
    <x v="3"/>
    <x v="12"/>
    <x v="5"/>
    <x v="0"/>
    <x v="0"/>
    <x v="3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4"/>
    <x v="4"/>
    <x v="15"/>
    <x v="1"/>
    <x v="2"/>
    <x v="5"/>
    <x v="8"/>
    <x v="0"/>
    <x v="15"/>
    <x v="1"/>
    <x v="1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5"/>
    <x v="5"/>
    <x v="9"/>
    <x v="0"/>
    <x v="4"/>
    <x v="1"/>
    <x v="1"/>
    <x v="8"/>
    <x v="9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6"/>
    <x v="3"/>
    <x v="2"/>
    <x v="1"/>
    <x v="1"/>
    <x v="5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1"/>
    <x v="1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2"/>
    <x v="2"/>
    <x v="16"/>
    <x v="1"/>
    <x v="2"/>
    <x v="4"/>
    <x v="5"/>
    <x v="0"/>
    <x v="16"/>
    <x v="1"/>
    <x v="1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3"/>
    <x v="3"/>
    <x v="4"/>
    <x v="1"/>
    <x v="2"/>
    <x v="5"/>
    <x v="6"/>
    <x v="9"/>
    <x v="14"/>
    <x v="2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4"/>
    <x v="4"/>
    <x v="4"/>
    <x v="0"/>
    <x v="0"/>
    <x v="0"/>
    <x v="3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5"/>
    <x v="5"/>
    <x v="12"/>
    <x v="1"/>
    <x v="2"/>
    <x v="4"/>
    <x v="6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7"/>
    <x v="4"/>
    <x v="2"/>
    <x v="1"/>
    <x v="1"/>
    <x v="2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1"/>
    <x v="1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2"/>
    <x v="2"/>
    <x v="4"/>
    <x v="0"/>
    <x v="0"/>
    <x v="0"/>
    <x v="3"/>
    <x v="0"/>
    <x v="4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3"/>
    <x v="3"/>
    <x v="16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4"/>
    <x v="4"/>
    <x v="12"/>
    <x v="1"/>
    <x v="2"/>
    <x v="4"/>
    <x v="6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5"/>
    <x v="5"/>
    <x v="12"/>
    <x v="1"/>
    <x v="2"/>
    <x v="4"/>
    <x v="6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8"/>
    <x v="2"/>
    <x v="3"/>
    <x v="1"/>
    <x v="1"/>
    <x v="2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1"/>
    <x v="1"/>
    <x v="14"/>
    <x v="1"/>
    <x v="2"/>
    <x v="4"/>
    <x v="7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2"/>
    <x v="2"/>
    <x v="12"/>
    <x v="1"/>
    <x v="2"/>
    <x v="4"/>
    <x v="6"/>
    <x v="0"/>
    <x v="12"/>
    <x v="1"/>
    <x v="1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3"/>
    <x v="3"/>
    <x v="4"/>
    <x v="4"/>
    <x v="0"/>
    <x v="0"/>
    <x v="7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4"/>
    <x v="4"/>
    <x v="17"/>
    <x v="5"/>
    <x v="0"/>
    <x v="0"/>
    <x v="10"/>
    <x v="10"/>
    <x v="17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9"/>
    <x v="2"/>
    <x v="4"/>
    <x v="1"/>
    <x v="1"/>
    <x v="5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1"/>
    <x v="1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2"/>
    <x v="2"/>
    <x v="16"/>
    <x v="1"/>
    <x v="2"/>
    <x v="4"/>
    <x v="5"/>
    <x v="0"/>
    <x v="16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3"/>
    <x v="3"/>
    <x v="4"/>
    <x v="0"/>
    <x v="0"/>
    <x v="0"/>
    <x v="3"/>
    <x v="0"/>
    <x v="4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4"/>
    <x v="4"/>
    <x v="4"/>
    <x v="0"/>
    <x v="0"/>
    <x v="0"/>
    <x v="3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5"/>
    <x v="5"/>
    <x v="13"/>
    <x v="0"/>
    <x v="0"/>
    <x v="0"/>
    <x v="11"/>
    <x v="11"/>
    <x v="13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0"/>
    <x v="2"/>
    <x v="4"/>
    <x v="1"/>
    <x v="1"/>
    <x v="2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1"/>
    <x v="1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2"/>
    <x v="2"/>
    <x v="16"/>
    <x v="1"/>
    <x v="2"/>
    <x v="4"/>
    <x v="5"/>
    <x v="0"/>
    <x v="16"/>
    <x v="1"/>
    <x v="1"/>
    <x v="0"/>
    <x v="1"/>
    <x v="0"/>
    <x v="1"/>
    <x v="0"/>
    <x v="0"/>
    <x v="0"/>
    <x v="0"/>
    <x v="1"/>
    <x v="0"/>
    <x v="1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3"/>
    <x v="3"/>
    <x v="4"/>
    <x v="0"/>
    <x v="0"/>
    <x v="0"/>
    <x v="3"/>
    <x v="0"/>
    <x v="4"/>
    <x v="1"/>
    <x v="1"/>
    <x v="0"/>
    <x v="0"/>
    <x v="0"/>
    <x v="0"/>
    <x v="0"/>
    <x v="0"/>
    <x v="0"/>
    <x v="0"/>
    <x v="1"/>
    <x v="0"/>
    <x v="2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4"/>
    <x v="4"/>
    <x v="4"/>
    <x v="0"/>
    <x v="0"/>
    <x v="0"/>
    <x v="3"/>
    <x v="0"/>
    <x v="4"/>
    <x v="1"/>
    <x v="1"/>
    <x v="0"/>
    <x v="0"/>
    <x v="0"/>
    <x v="0"/>
    <x v="0"/>
    <x v="0"/>
    <x v="0"/>
    <x v="0"/>
    <x v="1"/>
    <x v="0"/>
    <x v="2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5"/>
    <x v="5"/>
    <x v="13"/>
    <x v="0"/>
    <x v="0"/>
    <x v="0"/>
    <x v="11"/>
    <x v="0"/>
    <x v="13"/>
    <x v="1"/>
    <x v="1"/>
    <x v="0"/>
    <x v="0"/>
    <x v="0"/>
    <x v="0"/>
    <x v="0"/>
    <x v="0"/>
    <x v="0"/>
    <x v="0"/>
    <x v="1"/>
    <x v="0"/>
    <x v="3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1"/>
    <x v="2"/>
    <x v="4"/>
    <x v="1"/>
    <x v="1"/>
    <x v="2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2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1"/>
    <x v="1"/>
    <x v="18"/>
    <x v="7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2"/>
    <x v="2"/>
    <x v="4"/>
    <x v="0"/>
    <x v="0"/>
    <x v="0"/>
    <x v="3"/>
    <x v="0"/>
    <x v="4"/>
    <x v="1"/>
    <x v="1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3"/>
    <x v="3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4"/>
    <x v="4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6"/>
    <x v="0"/>
    <x v="10"/>
    <x v="8"/>
    <x v="0"/>
    <x v="0"/>
    <x v="12"/>
    <x v="6"/>
    <x v="10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2"/>
    <x v="4"/>
    <x v="4"/>
    <x v="1"/>
    <x v="1"/>
    <x v="1"/>
    <x v="7"/>
    <x v="6"/>
    <x v="10"/>
    <x v="8"/>
    <x v="0"/>
    <x v="0"/>
    <x v="12"/>
    <x v="6"/>
    <x v="10"/>
    <x v="1"/>
    <x v="1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1"/>
    <x v="1"/>
    <x v="18"/>
    <x v="7"/>
    <x v="0"/>
    <x v="0"/>
    <x v="3"/>
    <x v="0"/>
    <x v="18"/>
    <x v="1"/>
    <x v="1"/>
    <x v="0"/>
    <x v="0"/>
    <x v="0"/>
    <x v="0"/>
    <x v="0"/>
    <x v="0"/>
    <x v="0"/>
    <x v="0"/>
    <x v="2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2"/>
    <x v="2"/>
    <x v="4"/>
    <x v="0"/>
    <x v="0"/>
    <x v="0"/>
    <x v="3"/>
    <x v="0"/>
    <x v="4"/>
    <x v="1"/>
    <x v="1"/>
    <x v="0"/>
    <x v="0"/>
    <x v="0"/>
    <x v="1"/>
    <x v="0"/>
    <x v="0"/>
    <x v="0"/>
    <x v="0"/>
    <x v="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3"/>
    <x v="3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4"/>
    <x v="4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5"/>
    <x v="5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6"/>
    <x v="0"/>
    <x v="10"/>
    <x v="8"/>
    <x v="0"/>
    <x v="0"/>
    <x v="12"/>
    <x v="0"/>
    <x v="10"/>
    <x v="1"/>
    <x v="1"/>
    <x v="0"/>
    <x v="0"/>
    <x v="0"/>
    <x v="0"/>
    <x v="0"/>
    <x v="0"/>
    <x v="0"/>
    <x v="0"/>
    <x v="2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3"/>
    <x v="4"/>
    <x v="4"/>
    <x v="1"/>
    <x v="1"/>
    <x v="1"/>
    <x v="7"/>
    <x v="6"/>
    <x v="10"/>
    <x v="8"/>
    <x v="0"/>
    <x v="0"/>
    <x v="12"/>
    <x v="0"/>
    <x v="10"/>
    <x v="1"/>
    <x v="1"/>
    <x v="0"/>
    <x v="0"/>
    <x v="0"/>
    <x v="0"/>
    <x v="1"/>
    <x v="0"/>
    <x v="0"/>
    <x v="0"/>
    <x v="2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1"/>
    <x v="1"/>
    <x v="9"/>
    <x v="0"/>
    <x v="0"/>
    <x v="0"/>
    <x v="0"/>
    <x v="0"/>
    <x v="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2"/>
    <x v="2"/>
    <x v="13"/>
    <x v="3"/>
    <x v="0"/>
    <x v="0"/>
    <x v="3"/>
    <x v="0"/>
    <x v="13"/>
    <x v="1"/>
    <x v="1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3"/>
    <x v="3"/>
    <x v="19"/>
    <x v="1"/>
    <x v="2"/>
    <x v="5"/>
    <x v="13"/>
    <x v="0"/>
    <x v="19"/>
    <x v="1"/>
    <x v="1"/>
    <x v="0"/>
    <x v="0"/>
    <x v="0"/>
    <x v="0"/>
    <x v="0"/>
    <x v="0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4"/>
    <x v="4"/>
    <x v="12"/>
    <x v="1"/>
    <x v="2"/>
    <x v="4"/>
    <x v="6"/>
    <x v="7"/>
    <x v="1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5"/>
    <x v="5"/>
    <x v="4"/>
    <x v="4"/>
    <x v="0"/>
    <x v="0"/>
    <x v="7"/>
    <x v="1"/>
    <x v="4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6"/>
    <x v="0"/>
    <x v="2"/>
    <x v="1"/>
    <x v="2"/>
    <x v="1"/>
    <x v="1"/>
    <x v="0"/>
    <x v="2"/>
    <x v="1"/>
    <x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  <r>
    <x v="14"/>
    <x v="3"/>
    <x v="4"/>
    <x v="1"/>
    <x v="1"/>
    <x v="4"/>
    <x v="7"/>
    <x v="6"/>
    <x v="2"/>
    <x v="1"/>
    <x v="2"/>
    <x v="1"/>
    <x v="1"/>
    <x v="0"/>
    <x v="2"/>
    <x v="1"/>
    <x v="1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G9:H10" firstHeaderRow="1" firstDataRow="1" firstDataCol="1" rowPageCount="1" colPageCount="1"/>
  <pivotFields count="51">
    <pivotField axis="axisPage" showAll="0">
      <items count="43">
        <item x="7"/>
        <item m="1" x="34"/>
        <item x="14"/>
        <item m="1" x="17"/>
        <item m="1" x="20"/>
        <item m="1" x="36"/>
        <item m="1" x="25"/>
        <item x="5"/>
        <item x="6"/>
        <item m="1" x="30"/>
        <item x="13"/>
        <item m="1" x="33"/>
        <item m="1" x="38"/>
        <item x="11"/>
        <item x="4"/>
        <item m="1" x="19"/>
        <item m="1" x="39"/>
        <item m="1" x="22"/>
        <item m="1" x="41"/>
        <item x="3"/>
        <item m="1" x="23"/>
        <item m="1" x="16"/>
        <item m="1" x="40"/>
        <item m="1" x="32"/>
        <item m="1" x="31"/>
        <item x="10"/>
        <item m="1" x="28"/>
        <item m="1" x="21"/>
        <item x="1"/>
        <item x="2"/>
        <item m="1" x="35"/>
        <item m="1" x="27"/>
        <item m="1" x="29"/>
        <item m="1" x="26"/>
        <item m="1" x="37"/>
        <item m="1" x="24"/>
        <item m="1" x="15"/>
        <item x="9"/>
        <item x="12"/>
        <item m="1" x="18"/>
        <item x="8"/>
        <item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737">
        <item m="1" x="152"/>
        <item m="1" x="523"/>
        <item m="1" x="166"/>
        <item m="1" x="539"/>
        <item m="1" x="180"/>
        <item m="1" x="552"/>
        <item m="1" x="192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566"/>
        <item m="1" x="206"/>
        <item m="1" x="580"/>
        <item m="1" x="220"/>
        <item m="1" x="596"/>
        <item m="1" x="234"/>
        <item m="1" x="61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626"/>
        <item m="1" x="264"/>
        <item m="1" x="640"/>
        <item m="1" x="278"/>
        <item m="1" x="656"/>
        <item m="1" x="292"/>
        <item m="1" x="670"/>
        <item m="1" x="208"/>
        <item m="1" x="582"/>
        <item m="1" x="222"/>
        <item m="1" x="598"/>
        <item m="1" x="236"/>
        <item m="1" x="612"/>
        <item m="1" x="250"/>
        <item m="1" x="525"/>
        <item m="1" x="168"/>
        <item m="1" x="541"/>
        <item m="1" x="182"/>
        <item m="1" x="554"/>
        <item m="1" x="194"/>
        <item m="1" x="568"/>
        <item m="1" x="668"/>
        <item m="1" x="304"/>
        <item m="1" x="680"/>
        <item m="1" x="316"/>
        <item m="1" x="692"/>
        <item m="1" x="328"/>
        <item m="1" x="704"/>
        <item m="1" x="248"/>
        <item m="1" x="624"/>
        <item m="1" x="262"/>
        <item m="1" x="638"/>
        <item m="1" x="276"/>
        <item m="1" x="654"/>
        <item m="1" x="290"/>
        <item m="1" x="684"/>
        <item m="1" x="320"/>
        <item m="1" x="696"/>
        <item m="1" x="332"/>
        <item m="1" x="708"/>
        <item m="1" x="342"/>
        <item m="1" x="718"/>
        <item m="1" x="266"/>
        <item m="1" x="642"/>
        <item m="1" x="280"/>
        <item m="1" x="658"/>
        <item m="1" x="294"/>
        <item m="1" x="672"/>
        <item m="1" x="308"/>
        <item m="1" x="584"/>
        <item m="1" x="224"/>
        <item m="1" x="600"/>
        <item m="1" x="238"/>
        <item m="1" x="614"/>
        <item m="1" x="252"/>
        <item m="1" x="628"/>
        <item m="1" x="716"/>
        <item m="1" x="350"/>
        <item m="1" x="726"/>
        <item m="1" x="556"/>
        <item m="1" x="196"/>
        <item m="1" x="570"/>
        <item m="1" x="210"/>
        <item m="1" x="306"/>
        <item m="1" x="682"/>
        <item m="1" x="318"/>
        <item m="1" x="694"/>
        <item m="1" x="330"/>
        <item m="1" x="706"/>
        <item m="1" x="340"/>
        <item m="1" x="282"/>
        <item m="1" x="660"/>
        <item m="1" x="296"/>
        <item m="1" x="674"/>
        <item m="1" x="310"/>
        <item m="1" x="686"/>
        <item m="1" x="322"/>
        <item m="1" x="602"/>
        <item m="1" x="240"/>
        <item m="1" x="616"/>
        <item m="1" x="254"/>
        <item m="1" x="630"/>
        <item m="1" x="268"/>
        <item m="1" x="644"/>
        <item m="1" x="352"/>
        <item m="1" x="728"/>
        <item m="1" x="360"/>
        <item m="1" x="8"/>
        <item m="1" x="368"/>
        <item m="1" x="586"/>
        <item m="1" x="226"/>
        <item m="1" x="698"/>
        <item m="1" x="334"/>
        <item m="1" x="710"/>
        <item m="1" x="344"/>
        <item m="1" x="720"/>
        <item m="1" x="354"/>
        <item m="1" x="730"/>
        <item m="1" x="29"/>
        <item m="1" x="618"/>
        <item m="1" x="256"/>
        <item m="1" x="632"/>
        <item m="1" x="270"/>
        <item m="1" x="646"/>
        <item m="1" x="284"/>
        <item m="1" x="362"/>
        <item m="1" x="10"/>
        <item m="1" x="370"/>
        <item m="1" x="16"/>
        <item m="1" x="376"/>
        <item m="1" x="22"/>
        <item m="1" x="383"/>
        <item m="1" x="662"/>
        <item m="1" x="298"/>
        <item m="1" x="676"/>
        <item m="1" x="312"/>
        <item m="1" x="688"/>
        <item m="1" x="324"/>
        <item m="1" x="700"/>
        <item m="1" x="12"/>
        <item m="1" x="372"/>
        <item m="1" x="18"/>
        <item m="1" x="378"/>
        <item m="1" x="24"/>
        <item m="1" x="385"/>
        <item m="1" x="31"/>
        <item m="1" x="336"/>
        <item m="1" x="712"/>
        <item m="1" x="346"/>
        <item m="1" x="722"/>
        <item m="1" x="356"/>
        <item m="1" x="732"/>
        <item m="1" x="364"/>
        <item m="1" x="391"/>
        <item m="1" x="37"/>
        <item m="1" x="399"/>
        <item m="1" x="648"/>
        <item m="1" x="286"/>
        <item m="1" x="664"/>
        <item m="1" x="300"/>
        <item m="1" x="401"/>
        <item m="1" x="45"/>
        <item m="1" x="407"/>
        <item m="1" x="51"/>
        <item m="1" x="415"/>
        <item m="1" x="59"/>
        <item m="1" x="382"/>
        <item m="1" x="20"/>
        <item m="1" x="380"/>
        <item m="1" x="26"/>
        <item m="1" x="387"/>
        <item m="1" x="33"/>
        <item m="1" x="393"/>
        <item m="1" x="39"/>
        <item m="1" x="348"/>
        <item m="1" x="724"/>
        <item m="1" x="358"/>
        <item m="1" x="734"/>
        <item m="1" x="366"/>
        <item m="1" x="14"/>
        <item m="1" x="374"/>
        <item m="1" x="678"/>
        <item m="1" x="314"/>
        <item m="1" x="690"/>
        <item m="1" x="326"/>
        <item m="1" x="702"/>
        <item m="1" x="338"/>
        <item m="1" x="714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259"/>
        <item m="1" x="635"/>
        <item m="1" x="273"/>
        <item m="1" x="651"/>
        <item m="1" x="470"/>
        <item m="1" x="113"/>
        <item m="1" x="482"/>
        <item m="1" x="577"/>
        <item m="1" x="217"/>
        <item m="1" x="593"/>
        <item m="1" x="231"/>
        <item m="1" x="607"/>
        <item m="1" x="245"/>
        <item m="1" x="621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587"/>
        <item m="1" x="227"/>
        <item m="1" x="603"/>
        <item m="1" x="241"/>
        <item m="1" x="617"/>
        <item m="1" x="255"/>
        <item m="1" x="631"/>
        <item x="0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386"/>
        <item m="1" x="32"/>
        <item m="1" x="392"/>
        <item m="1" x="38"/>
        <item m="1" x="400"/>
        <item m="1" x="649"/>
        <item m="1" x="287"/>
        <item m="1" x="733"/>
        <item m="1" x="365"/>
        <item m="1" x="13"/>
        <item m="1" x="373"/>
        <item m="1" x="19"/>
        <item m="1" x="379"/>
        <item m="1" x="25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394"/>
        <item m="1" x="40"/>
        <item m="1" x="402"/>
        <item m="1" x="46"/>
        <item m="1" x="408"/>
        <item m="1" x="52"/>
        <item m="1" x="416"/>
        <item m="1" x="15"/>
        <item m="1" x="375"/>
        <item m="1" x="21"/>
        <item m="1" x="381"/>
        <item m="1" x="27"/>
        <item m="1" x="388"/>
        <item m="1" x="3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7" hier="-1"/>
  </pageFields>
  <dataFields count="1">
    <dataField name="Somme de C." fld="32" baseField="6" baseItem="0"/>
  </dataFields>
  <formats count="2">
    <format dxfId="1">
      <pivotArea dataOnly="0" labelOnly="1" grandRow="1" outline="0" fieldPosition="0"/>
    </format>
    <format dxfId="0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1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E9:F10" firstHeaderRow="1" firstDataRow="1" firstDataCol="1" rowPageCount="1" colPageCount="1"/>
  <pivotFields count="51">
    <pivotField axis="axisPage" showAll="0">
      <items count="43">
        <item x="7"/>
        <item m="1" x="34"/>
        <item x="14"/>
        <item m="1" x="17"/>
        <item m="1" x="20"/>
        <item m="1" x="36"/>
        <item m="1" x="25"/>
        <item x="5"/>
        <item x="6"/>
        <item m="1" x="30"/>
        <item x="13"/>
        <item m="1" x="33"/>
        <item m="1" x="38"/>
        <item x="11"/>
        <item x="4"/>
        <item m="1" x="19"/>
        <item m="1" x="39"/>
        <item m="1" x="22"/>
        <item m="1" x="41"/>
        <item x="3"/>
        <item m="1" x="23"/>
        <item m="1" x="16"/>
        <item m="1" x="40"/>
        <item m="1" x="32"/>
        <item m="1" x="31"/>
        <item x="10"/>
        <item m="1" x="28"/>
        <item m="1" x="21"/>
        <item x="1"/>
        <item x="2"/>
        <item m="1" x="35"/>
        <item m="1" x="27"/>
        <item m="1" x="29"/>
        <item m="1" x="26"/>
        <item m="1" x="37"/>
        <item m="1" x="24"/>
        <item m="1" x="15"/>
        <item x="9"/>
        <item x="12"/>
        <item m="1" x="18"/>
        <item x="8"/>
        <item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737">
        <item m="1" x="152"/>
        <item m="1" x="523"/>
        <item m="1" x="166"/>
        <item m="1" x="539"/>
        <item m="1" x="180"/>
        <item m="1" x="552"/>
        <item m="1" x="192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566"/>
        <item m="1" x="206"/>
        <item m="1" x="580"/>
        <item m="1" x="220"/>
        <item m="1" x="596"/>
        <item m="1" x="234"/>
        <item m="1" x="61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626"/>
        <item m="1" x="264"/>
        <item m="1" x="640"/>
        <item m="1" x="278"/>
        <item m="1" x="656"/>
        <item m="1" x="292"/>
        <item m="1" x="670"/>
        <item m="1" x="208"/>
        <item m="1" x="582"/>
        <item m="1" x="222"/>
        <item m="1" x="598"/>
        <item m="1" x="236"/>
        <item m="1" x="612"/>
        <item m="1" x="250"/>
        <item m="1" x="525"/>
        <item m="1" x="168"/>
        <item m="1" x="541"/>
        <item m="1" x="182"/>
        <item m="1" x="554"/>
        <item m="1" x="194"/>
        <item m="1" x="568"/>
        <item m="1" x="668"/>
        <item m="1" x="304"/>
        <item m="1" x="680"/>
        <item m="1" x="316"/>
        <item m="1" x="692"/>
        <item m="1" x="328"/>
        <item m="1" x="704"/>
        <item m="1" x="248"/>
        <item m="1" x="624"/>
        <item m="1" x="262"/>
        <item m="1" x="638"/>
        <item m="1" x="276"/>
        <item m="1" x="654"/>
        <item m="1" x="290"/>
        <item m="1" x="684"/>
        <item m="1" x="320"/>
        <item m="1" x="696"/>
        <item m="1" x="332"/>
        <item m="1" x="708"/>
        <item m="1" x="342"/>
        <item m="1" x="718"/>
        <item m="1" x="266"/>
        <item m="1" x="642"/>
        <item m="1" x="280"/>
        <item m="1" x="658"/>
        <item m="1" x="294"/>
        <item m="1" x="672"/>
        <item m="1" x="308"/>
        <item m="1" x="584"/>
        <item m="1" x="224"/>
        <item m="1" x="600"/>
        <item m="1" x="238"/>
        <item m="1" x="614"/>
        <item m="1" x="252"/>
        <item m="1" x="628"/>
        <item m="1" x="716"/>
        <item m="1" x="350"/>
        <item m="1" x="726"/>
        <item m="1" x="556"/>
        <item m="1" x="196"/>
        <item m="1" x="570"/>
        <item m="1" x="210"/>
        <item m="1" x="306"/>
        <item m="1" x="682"/>
        <item m="1" x="318"/>
        <item m="1" x="694"/>
        <item m="1" x="330"/>
        <item m="1" x="706"/>
        <item m="1" x="340"/>
        <item m="1" x="282"/>
        <item m="1" x="660"/>
        <item m="1" x="296"/>
        <item m="1" x="674"/>
        <item m="1" x="310"/>
        <item m="1" x="686"/>
        <item m="1" x="322"/>
        <item m="1" x="602"/>
        <item m="1" x="240"/>
        <item m="1" x="616"/>
        <item m="1" x="254"/>
        <item m="1" x="630"/>
        <item m="1" x="268"/>
        <item m="1" x="644"/>
        <item m="1" x="352"/>
        <item m="1" x="728"/>
        <item m="1" x="360"/>
        <item m="1" x="8"/>
        <item m="1" x="368"/>
        <item m="1" x="586"/>
        <item m="1" x="226"/>
        <item m="1" x="698"/>
        <item m="1" x="334"/>
        <item m="1" x="710"/>
        <item m="1" x="344"/>
        <item m="1" x="720"/>
        <item m="1" x="354"/>
        <item m="1" x="730"/>
        <item m="1" x="29"/>
        <item m="1" x="618"/>
        <item m="1" x="256"/>
        <item m="1" x="632"/>
        <item m="1" x="270"/>
        <item m="1" x="646"/>
        <item m="1" x="284"/>
        <item m="1" x="362"/>
        <item m="1" x="10"/>
        <item m="1" x="370"/>
        <item m="1" x="16"/>
        <item m="1" x="376"/>
        <item m="1" x="22"/>
        <item m="1" x="383"/>
        <item m="1" x="662"/>
        <item m="1" x="298"/>
        <item m="1" x="676"/>
        <item m="1" x="312"/>
        <item m="1" x="688"/>
        <item m="1" x="324"/>
        <item m="1" x="700"/>
        <item m="1" x="12"/>
        <item m="1" x="372"/>
        <item m="1" x="18"/>
        <item m="1" x="378"/>
        <item m="1" x="24"/>
        <item m="1" x="385"/>
        <item m="1" x="31"/>
        <item m="1" x="336"/>
        <item m="1" x="712"/>
        <item m="1" x="346"/>
        <item m="1" x="722"/>
        <item m="1" x="356"/>
        <item m="1" x="732"/>
        <item m="1" x="364"/>
        <item m="1" x="391"/>
        <item m="1" x="37"/>
        <item m="1" x="399"/>
        <item m="1" x="648"/>
        <item m="1" x="286"/>
        <item m="1" x="664"/>
        <item m="1" x="300"/>
        <item m="1" x="401"/>
        <item m="1" x="45"/>
        <item m="1" x="407"/>
        <item m="1" x="51"/>
        <item m="1" x="415"/>
        <item m="1" x="59"/>
        <item m="1" x="382"/>
        <item m="1" x="20"/>
        <item m="1" x="380"/>
        <item m="1" x="26"/>
        <item m="1" x="387"/>
        <item m="1" x="33"/>
        <item m="1" x="393"/>
        <item m="1" x="39"/>
        <item m="1" x="348"/>
        <item m="1" x="724"/>
        <item m="1" x="358"/>
        <item m="1" x="734"/>
        <item m="1" x="366"/>
        <item m="1" x="14"/>
        <item m="1" x="374"/>
        <item m="1" x="678"/>
        <item m="1" x="314"/>
        <item m="1" x="690"/>
        <item m="1" x="326"/>
        <item m="1" x="702"/>
        <item m="1" x="338"/>
        <item m="1" x="714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259"/>
        <item m="1" x="635"/>
        <item m="1" x="273"/>
        <item m="1" x="651"/>
        <item m="1" x="470"/>
        <item m="1" x="113"/>
        <item m="1" x="482"/>
        <item m="1" x="577"/>
        <item m="1" x="217"/>
        <item m="1" x="593"/>
        <item m="1" x="231"/>
        <item m="1" x="607"/>
        <item m="1" x="245"/>
        <item m="1" x="621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587"/>
        <item m="1" x="227"/>
        <item m="1" x="603"/>
        <item m="1" x="241"/>
        <item m="1" x="617"/>
        <item m="1" x="255"/>
        <item m="1" x="631"/>
        <item x="0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386"/>
        <item m="1" x="32"/>
        <item m="1" x="392"/>
        <item m="1" x="38"/>
        <item m="1" x="400"/>
        <item m="1" x="649"/>
        <item m="1" x="287"/>
        <item m="1" x="733"/>
        <item m="1" x="365"/>
        <item m="1" x="13"/>
        <item m="1" x="373"/>
        <item m="1" x="19"/>
        <item m="1" x="379"/>
        <item m="1" x="25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394"/>
        <item m="1" x="40"/>
        <item m="1" x="402"/>
        <item m="1" x="46"/>
        <item m="1" x="408"/>
        <item m="1" x="52"/>
        <item m="1" x="416"/>
        <item m="1" x="15"/>
        <item m="1" x="375"/>
        <item m="1" x="21"/>
        <item m="1" x="381"/>
        <item m="1" x="27"/>
        <item m="1" x="388"/>
        <item m="1" x="3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dataField="1"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7" hier="-1"/>
  </pageFields>
  <dataFields count="1">
    <dataField name="Somme de C. Ansc." fld="31" baseField="6" baseItem="0"/>
  </dataFields>
  <formats count="2">
    <format dxfId="3">
      <pivotArea dataOnly="0" labelOnly="1" grandRow="1" outline="0" fieldPosition="0"/>
    </format>
    <format dxfId="2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3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C9:D13" firstHeaderRow="1" firstDataRow="1" firstDataCol="1" rowPageCount="1" colPageCount="1"/>
  <pivotFields count="51">
    <pivotField axis="axisPage" showAll="0">
      <items count="43">
        <item x="7"/>
        <item m="1" x="34"/>
        <item x="14"/>
        <item m="1" x="17"/>
        <item m="1" x="20"/>
        <item m="1" x="36"/>
        <item m="1" x="25"/>
        <item x="5"/>
        <item x="6"/>
        <item m="1" x="30"/>
        <item x="13"/>
        <item m="1" x="33"/>
        <item m="1" x="38"/>
        <item x="11"/>
        <item x="4"/>
        <item m="1" x="19"/>
        <item m="1" x="39"/>
        <item m="1" x="22"/>
        <item m="1" x="41"/>
        <item x="3"/>
        <item m="1" x="23"/>
        <item m="1" x="16"/>
        <item m="1" x="40"/>
        <item m="1" x="32"/>
        <item m="1" x="31"/>
        <item x="10"/>
        <item m="1" x="28"/>
        <item m="1" x="21"/>
        <item x="1"/>
        <item x="2"/>
        <item m="1" x="35"/>
        <item m="1" x="27"/>
        <item m="1" x="29"/>
        <item m="1" x="26"/>
        <item m="1" x="37"/>
        <item m="1" x="24"/>
        <item m="1" x="15"/>
        <item x="9"/>
        <item x="12"/>
        <item m="1" x="18"/>
        <item x="8"/>
        <item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737"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152"/>
        <item m="1" x="523"/>
        <item m="1" x="166"/>
        <item m="1" x="539"/>
        <item m="1" x="180"/>
        <item m="1" x="552"/>
        <item m="1" x="192"/>
        <item m="1" x="566"/>
        <item m="1" x="206"/>
        <item m="1" x="580"/>
        <item m="1" x="220"/>
        <item m="1" x="596"/>
        <item m="1" x="234"/>
        <item m="1" x="610"/>
        <item m="1" x="248"/>
        <item m="1" x="624"/>
        <item m="1" x="262"/>
        <item m="1" x="638"/>
        <item m="1" x="276"/>
        <item m="1" x="654"/>
        <item m="1" x="290"/>
        <item m="1" x="668"/>
        <item m="1" x="304"/>
        <item m="1" x="680"/>
        <item m="1" x="316"/>
        <item m="1" x="692"/>
        <item m="1" x="328"/>
        <item m="1" x="704"/>
        <item m="1" x="525"/>
        <item m="1" x="168"/>
        <item m="1" x="541"/>
        <item m="1" x="182"/>
        <item m="1" x="554"/>
        <item m="1" x="194"/>
        <item m="1" x="568"/>
        <item m="1" x="208"/>
        <item m="1" x="582"/>
        <item m="1" x="222"/>
        <item m="1" x="598"/>
        <item m="1" x="236"/>
        <item m="1" x="612"/>
        <item m="1" x="250"/>
        <item m="1" x="626"/>
        <item m="1" x="264"/>
        <item m="1" x="640"/>
        <item m="1" x="278"/>
        <item m="1" x="656"/>
        <item m="1" x="292"/>
        <item m="1" x="670"/>
        <item m="1" x="306"/>
        <item m="1" x="682"/>
        <item m="1" x="318"/>
        <item m="1" x="694"/>
        <item m="1" x="330"/>
        <item m="1" x="706"/>
        <item m="1" x="340"/>
        <item m="1" x="716"/>
        <item m="1" x="350"/>
        <item m="1" x="726"/>
        <item m="1" x="556"/>
        <item m="1" x="196"/>
        <item m="1" x="570"/>
        <item m="1" x="210"/>
        <item m="1" x="584"/>
        <item m="1" x="224"/>
        <item m="1" x="600"/>
        <item m="1" x="238"/>
        <item m="1" x="614"/>
        <item m="1" x="252"/>
        <item m="1" x="628"/>
        <item m="1" x="266"/>
        <item m="1" x="642"/>
        <item m="1" x="280"/>
        <item m="1" x="658"/>
        <item m="1" x="294"/>
        <item m="1" x="672"/>
        <item m="1" x="308"/>
        <item m="1" x="684"/>
        <item m="1" x="320"/>
        <item m="1" x="696"/>
        <item m="1" x="332"/>
        <item m="1" x="708"/>
        <item m="1" x="342"/>
        <item m="1" x="718"/>
        <item m="1" x="352"/>
        <item m="1" x="728"/>
        <item m="1" x="360"/>
        <item m="1" x="8"/>
        <item m="1" x="368"/>
        <item m="1" x="586"/>
        <item m="1" x="226"/>
        <item m="1" x="602"/>
        <item m="1" x="240"/>
        <item m="1" x="616"/>
        <item m="1" x="254"/>
        <item m="1" x="630"/>
        <item m="1" x="268"/>
        <item m="1" x="644"/>
        <item m="1" x="282"/>
        <item m="1" x="660"/>
        <item m="1" x="296"/>
        <item m="1" x="674"/>
        <item m="1" x="310"/>
        <item m="1" x="686"/>
        <item m="1" x="322"/>
        <item m="1" x="698"/>
        <item m="1" x="334"/>
        <item m="1" x="710"/>
        <item m="1" x="344"/>
        <item m="1" x="720"/>
        <item m="1" x="354"/>
        <item m="1" x="730"/>
        <item m="1" x="362"/>
        <item m="1" x="10"/>
        <item m="1" x="370"/>
        <item m="1" x="16"/>
        <item m="1" x="376"/>
        <item m="1" x="22"/>
        <item m="1" x="383"/>
        <item m="1" x="29"/>
        <item m="1" x="618"/>
        <item m="1" x="256"/>
        <item m="1" x="632"/>
        <item m="1" x="270"/>
        <item m="1" x="646"/>
        <item m="1" x="284"/>
        <item m="1" x="662"/>
        <item m="1" x="298"/>
        <item m="1" x="676"/>
        <item m="1" x="312"/>
        <item m="1" x="688"/>
        <item m="1" x="324"/>
        <item m="1" x="700"/>
        <item m="1" x="336"/>
        <item m="1" x="712"/>
        <item m="1" x="346"/>
        <item m="1" x="722"/>
        <item m="1" x="356"/>
        <item m="1" x="732"/>
        <item m="1" x="364"/>
        <item m="1" x="12"/>
        <item m="1" x="372"/>
        <item m="1" x="18"/>
        <item m="1" x="378"/>
        <item m="1" x="24"/>
        <item m="1" x="385"/>
        <item m="1" x="31"/>
        <item m="1" x="391"/>
        <item m="1" x="37"/>
        <item m="1" x="399"/>
        <item m="1" x="648"/>
        <item m="1" x="286"/>
        <item m="1" x="664"/>
        <item m="1" x="300"/>
        <item m="1" x="678"/>
        <item m="1" x="314"/>
        <item m="1" x="690"/>
        <item m="1" x="326"/>
        <item m="1" x="702"/>
        <item m="1" x="338"/>
        <item m="1" x="714"/>
        <item m="1" x="348"/>
        <item m="1" x="724"/>
        <item m="1" x="358"/>
        <item m="1" x="734"/>
        <item m="1" x="366"/>
        <item m="1" x="14"/>
        <item m="1" x="374"/>
        <item m="1" x="20"/>
        <item m="1" x="380"/>
        <item m="1" x="26"/>
        <item m="1" x="387"/>
        <item m="1" x="33"/>
        <item m="1" x="393"/>
        <item m="1" x="39"/>
        <item m="1" x="401"/>
        <item m="1" x="45"/>
        <item m="1" x="407"/>
        <item m="1" x="51"/>
        <item m="1" x="415"/>
        <item m="1" x="59"/>
        <item m="1" x="382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577"/>
        <item m="1" x="217"/>
        <item m="1" x="593"/>
        <item m="1" x="231"/>
        <item m="1" x="607"/>
        <item m="1" x="245"/>
        <item m="1" x="621"/>
        <item m="1" x="259"/>
        <item m="1" x="635"/>
        <item m="1" x="273"/>
        <item m="1" x="651"/>
        <item m="1" x="470"/>
        <item m="1" x="113"/>
        <item m="1" x="482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587"/>
        <item m="1" x="227"/>
        <item m="1" x="603"/>
        <item m="1" x="241"/>
        <item m="1" x="617"/>
        <item m="1" x="255"/>
        <item m="1" x="631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733"/>
        <item m="1" x="365"/>
        <item m="1" x="13"/>
        <item m="1" x="373"/>
        <item m="1" x="19"/>
        <item m="1" x="379"/>
        <item m="1" x="25"/>
        <item m="1" x="386"/>
        <item m="1" x="32"/>
        <item m="1" x="392"/>
        <item m="1" x="38"/>
        <item m="1" x="400"/>
        <item m="1" x="649"/>
        <item m="1" x="287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15"/>
        <item m="1" x="375"/>
        <item m="1" x="21"/>
        <item m="1" x="381"/>
        <item m="1" x="27"/>
        <item m="1" x="388"/>
        <item m="1" x="34"/>
        <item m="1" x="394"/>
        <item m="1" x="40"/>
        <item m="1" x="402"/>
        <item m="1" x="46"/>
        <item m="1" x="408"/>
        <item m="1" x="52"/>
        <item m="1" x="416"/>
        <item x="1"/>
        <item x="2"/>
        <item x="3"/>
        <item x="4"/>
        <item x="5"/>
        <item x="6"/>
        <item x="7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4">
    <i>
      <x v="730"/>
    </i>
    <i>
      <x v="731"/>
    </i>
    <i>
      <x v="732"/>
    </i>
    <i t="grand">
      <x/>
    </i>
  </rowItems>
  <colItems count="1">
    <i/>
  </colItems>
  <pageFields count="1">
    <pageField fld="0" item="7" hier="-1"/>
  </pageFields>
  <dataFields count="1">
    <dataField name="Somme de C. Alged" fld="30" baseField="6" baseItem="149"/>
  </dataFields>
  <formats count="2">
    <format dxfId="5">
      <pivotArea dataOnly="0" labelOnly="1" grandRow="1" outline="0" fieldPosition="0"/>
    </format>
    <format dxfId="4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5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4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I9:J10" firstHeaderRow="1" firstDataRow="1" firstDataCol="1" rowPageCount="1" colPageCount="1"/>
  <pivotFields count="51">
    <pivotField axis="axisPage" showAll="0">
      <items count="43">
        <item x="7"/>
        <item m="1" x="34"/>
        <item x="14"/>
        <item m="1" x="17"/>
        <item m="1" x="20"/>
        <item m="1" x="36"/>
        <item m="1" x="25"/>
        <item x="5"/>
        <item x="6"/>
        <item m="1" x="30"/>
        <item x="13"/>
        <item m="1" x="33"/>
        <item m="1" x="38"/>
        <item x="11"/>
        <item x="4"/>
        <item m="1" x="19"/>
        <item m="1" x="39"/>
        <item m="1" x="22"/>
        <item m="1" x="41"/>
        <item x="3"/>
        <item m="1" x="23"/>
        <item m="1" x="16"/>
        <item m="1" x="40"/>
        <item m="1" x="32"/>
        <item m="1" x="31"/>
        <item x="10"/>
        <item m="1" x="28"/>
        <item m="1" x="21"/>
        <item x="1"/>
        <item x="2"/>
        <item m="1" x="35"/>
        <item m="1" x="27"/>
        <item m="1" x="29"/>
        <item m="1" x="26"/>
        <item m="1" x="37"/>
        <item m="1" x="24"/>
        <item m="1" x="15"/>
        <item x="9"/>
        <item x="12"/>
        <item m="1" x="18"/>
        <item x="8"/>
        <item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737"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152"/>
        <item m="1" x="523"/>
        <item m="1" x="166"/>
        <item m="1" x="539"/>
        <item m="1" x="180"/>
        <item m="1" x="552"/>
        <item m="1" x="192"/>
        <item m="1" x="566"/>
        <item m="1" x="206"/>
        <item m="1" x="580"/>
        <item m="1" x="220"/>
        <item m="1" x="596"/>
        <item m="1" x="234"/>
        <item m="1" x="610"/>
        <item m="1" x="248"/>
        <item m="1" x="624"/>
        <item m="1" x="262"/>
        <item m="1" x="638"/>
        <item m="1" x="276"/>
        <item m="1" x="654"/>
        <item m="1" x="290"/>
        <item m="1" x="668"/>
        <item m="1" x="304"/>
        <item m="1" x="680"/>
        <item m="1" x="316"/>
        <item m="1" x="692"/>
        <item m="1" x="328"/>
        <item m="1" x="704"/>
        <item m="1" x="525"/>
        <item m="1" x="168"/>
        <item m="1" x="541"/>
        <item m="1" x="182"/>
        <item m="1" x="554"/>
        <item m="1" x="194"/>
        <item m="1" x="568"/>
        <item m="1" x="208"/>
        <item m="1" x="582"/>
        <item m="1" x="222"/>
        <item m="1" x="598"/>
        <item m="1" x="236"/>
        <item m="1" x="612"/>
        <item m="1" x="250"/>
        <item m="1" x="626"/>
        <item m="1" x="264"/>
        <item m="1" x="640"/>
        <item m="1" x="278"/>
        <item m="1" x="656"/>
        <item m="1" x="292"/>
        <item m="1" x="670"/>
        <item m="1" x="306"/>
        <item m="1" x="682"/>
        <item m="1" x="318"/>
        <item m="1" x="694"/>
        <item m="1" x="330"/>
        <item m="1" x="706"/>
        <item m="1" x="340"/>
        <item m="1" x="716"/>
        <item m="1" x="350"/>
        <item m="1" x="726"/>
        <item m="1" x="556"/>
        <item m="1" x="196"/>
        <item m="1" x="570"/>
        <item m="1" x="210"/>
        <item m="1" x="584"/>
        <item m="1" x="224"/>
        <item m="1" x="600"/>
        <item m="1" x="238"/>
        <item m="1" x="614"/>
        <item m="1" x="252"/>
        <item m="1" x="628"/>
        <item m="1" x="266"/>
        <item m="1" x="642"/>
        <item m="1" x="280"/>
        <item m="1" x="658"/>
        <item m="1" x="294"/>
        <item m="1" x="672"/>
        <item m="1" x="308"/>
        <item m="1" x="684"/>
        <item m="1" x="320"/>
        <item m="1" x="696"/>
        <item m="1" x="332"/>
        <item m="1" x="708"/>
        <item m="1" x="342"/>
        <item m="1" x="718"/>
        <item m="1" x="352"/>
        <item m="1" x="728"/>
        <item m="1" x="360"/>
        <item m="1" x="8"/>
        <item m="1" x="368"/>
        <item m="1" x="586"/>
        <item m="1" x="226"/>
        <item m="1" x="602"/>
        <item m="1" x="240"/>
        <item m="1" x="616"/>
        <item m="1" x="254"/>
        <item m="1" x="630"/>
        <item m="1" x="268"/>
        <item m="1" x="644"/>
        <item m="1" x="282"/>
        <item m="1" x="660"/>
        <item m="1" x="296"/>
        <item m="1" x="674"/>
        <item m="1" x="310"/>
        <item m="1" x="686"/>
        <item m="1" x="322"/>
        <item m="1" x="698"/>
        <item m="1" x="334"/>
        <item m="1" x="710"/>
        <item m="1" x="344"/>
        <item m="1" x="720"/>
        <item m="1" x="354"/>
        <item m="1" x="730"/>
        <item m="1" x="362"/>
        <item m="1" x="10"/>
        <item m="1" x="370"/>
        <item m="1" x="16"/>
        <item m="1" x="376"/>
        <item m="1" x="22"/>
        <item m="1" x="383"/>
        <item m="1" x="29"/>
        <item m="1" x="618"/>
        <item m="1" x="256"/>
        <item m="1" x="632"/>
        <item m="1" x="270"/>
        <item m="1" x="646"/>
        <item m="1" x="284"/>
        <item m="1" x="662"/>
        <item m="1" x="298"/>
        <item m="1" x="676"/>
        <item m="1" x="312"/>
        <item m="1" x="688"/>
        <item m="1" x="324"/>
        <item m="1" x="700"/>
        <item m="1" x="336"/>
        <item m="1" x="712"/>
        <item m="1" x="346"/>
        <item m="1" x="722"/>
        <item m="1" x="356"/>
        <item m="1" x="732"/>
        <item m="1" x="364"/>
        <item m="1" x="12"/>
        <item m="1" x="372"/>
        <item m="1" x="18"/>
        <item m="1" x="378"/>
        <item m="1" x="24"/>
        <item m="1" x="385"/>
        <item m="1" x="31"/>
        <item m="1" x="391"/>
        <item m="1" x="37"/>
        <item m="1" x="399"/>
        <item m="1" x="648"/>
        <item m="1" x="286"/>
        <item m="1" x="664"/>
        <item m="1" x="300"/>
        <item m="1" x="678"/>
        <item m="1" x="314"/>
        <item m="1" x="690"/>
        <item m="1" x="326"/>
        <item m="1" x="702"/>
        <item m="1" x="338"/>
        <item m="1" x="714"/>
        <item m="1" x="348"/>
        <item m="1" x="724"/>
        <item m="1" x="358"/>
        <item m="1" x="734"/>
        <item m="1" x="366"/>
        <item m="1" x="14"/>
        <item m="1" x="374"/>
        <item m="1" x="20"/>
        <item m="1" x="380"/>
        <item m="1" x="26"/>
        <item m="1" x="387"/>
        <item m="1" x="33"/>
        <item m="1" x="393"/>
        <item m="1" x="39"/>
        <item m="1" x="401"/>
        <item m="1" x="45"/>
        <item m="1" x="407"/>
        <item m="1" x="51"/>
        <item m="1" x="415"/>
        <item m="1" x="59"/>
        <item m="1" x="382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577"/>
        <item m="1" x="217"/>
        <item m="1" x="593"/>
        <item m="1" x="231"/>
        <item m="1" x="607"/>
        <item m="1" x="245"/>
        <item m="1" x="621"/>
        <item m="1" x="259"/>
        <item m="1" x="635"/>
        <item m="1" x="273"/>
        <item m="1" x="651"/>
        <item m="1" x="470"/>
        <item m="1" x="113"/>
        <item m="1" x="482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587"/>
        <item m="1" x="227"/>
        <item m="1" x="603"/>
        <item m="1" x="241"/>
        <item m="1" x="617"/>
        <item m="1" x="255"/>
        <item m="1" x="631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733"/>
        <item m="1" x="365"/>
        <item m="1" x="13"/>
        <item m="1" x="373"/>
        <item m="1" x="19"/>
        <item m="1" x="379"/>
        <item m="1" x="25"/>
        <item m="1" x="386"/>
        <item m="1" x="32"/>
        <item m="1" x="392"/>
        <item m="1" x="38"/>
        <item m="1" x="400"/>
        <item m="1" x="649"/>
        <item m="1" x="287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15"/>
        <item m="1" x="375"/>
        <item m="1" x="21"/>
        <item m="1" x="381"/>
        <item m="1" x="27"/>
        <item m="1" x="388"/>
        <item m="1" x="34"/>
        <item m="1" x="394"/>
        <item m="1" x="40"/>
        <item m="1" x="402"/>
        <item m="1" x="46"/>
        <item m="1" x="408"/>
        <item m="1" x="52"/>
        <item m="1" x="416"/>
        <item x="1"/>
        <item x="2"/>
        <item x="3"/>
        <item x="4"/>
        <item x="5"/>
        <item x="6"/>
        <item x="7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7" hier="-1"/>
  </pageFields>
  <dataFields count="1">
    <dataField name="Somme de RTTe" fld="23" baseField="0" baseItem="0"/>
  </dataFields>
  <formats count="2">
    <format dxfId="7">
      <pivotArea dataOnly="0" labelOnly="1" grandRow="1" outline="0" fieldPosition="0"/>
    </format>
    <format dxfId="6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GreaterThan" evalOrder="-1" id="5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A9:B11" firstHeaderRow="1" firstDataRow="1" firstDataCol="1" rowPageCount="1" colPageCount="1"/>
  <pivotFields count="51">
    <pivotField axis="axisPage" multipleItemSelectionAllowed="1" showAll="0">
      <items count="43">
        <item h="1" x="7"/>
        <item h="1" m="1" x="34"/>
        <item h="1" x="14"/>
        <item h="1" m="1" x="17"/>
        <item h="1" m="1" x="20"/>
        <item h="1" m="1" x="36"/>
        <item h="1" m="1" x="25"/>
        <item x="5"/>
        <item h="1" x="6"/>
        <item h="1" m="1" x="30"/>
        <item h="1" x="13"/>
        <item h="1" m="1" x="33"/>
        <item h="1" m="1" x="38"/>
        <item h="1" x="11"/>
        <item h="1" x="4"/>
        <item h="1" m="1" x="19"/>
        <item h="1" m="1" x="39"/>
        <item h="1" m="1" x="22"/>
        <item h="1" m="1" x="41"/>
        <item h="1" x="3"/>
        <item h="1" m="1" x="23"/>
        <item h="1" m="1" x="16"/>
        <item h="1" m="1" x="40"/>
        <item h="1" m="1" x="32"/>
        <item h="1" m="1" x="31"/>
        <item h="1" x="10"/>
        <item h="1" m="1" x="28"/>
        <item h="1" m="1" x="21"/>
        <item h="1" x="1"/>
        <item h="1" x="2"/>
        <item h="1" m="1" x="35"/>
        <item h="1" m="1" x="27"/>
        <item h="1" m="1" x="29"/>
        <item h="1" m="1" x="26"/>
        <item h="1" m="1" x="37"/>
        <item h="1" m="1" x="24"/>
        <item h="1" m="1" x="15"/>
        <item h="1" x="9"/>
        <item h="1" x="12"/>
        <item h="1" m="1" x="18"/>
        <item h="1" x="8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737"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152"/>
        <item m="1" x="523"/>
        <item m="1" x="166"/>
        <item m="1" x="539"/>
        <item m="1" x="180"/>
        <item m="1" x="552"/>
        <item m="1" x="192"/>
        <item m="1" x="566"/>
        <item m="1" x="206"/>
        <item m="1" x="580"/>
        <item m="1" x="220"/>
        <item m="1" x="596"/>
        <item m="1" x="234"/>
        <item m="1" x="610"/>
        <item m="1" x="248"/>
        <item m="1" x="624"/>
        <item m="1" x="262"/>
        <item m="1" x="638"/>
        <item m="1" x="276"/>
        <item m="1" x="654"/>
        <item m="1" x="290"/>
        <item m="1" x="668"/>
        <item m="1" x="304"/>
        <item m="1" x="680"/>
        <item m="1" x="316"/>
        <item m="1" x="692"/>
        <item m="1" x="328"/>
        <item m="1" x="704"/>
        <item m="1" x="525"/>
        <item m="1" x="168"/>
        <item m="1" x="541"/>
        <item m="1" x="182"/>
        <item m="1" x="554"/>
        <item m="1" x="194"/>
        <item m="1" x="568"/>
        <item m="1" x="208"/>
        <item m="1" x="582"/>
        <item m="1" x="222"/>
        <item m="1" x="598"/>
        <item m="1" x="236"/>
        <item m="1" x="612"/>
        <item m="1" x="250"/>
        <item m="1" x="626"/>
        <item m="1" x="264"/>
        <item m="1" x="640"/>
        <item m="1" x="278"/>
        <item m="1" x="656"/>
        <item m="1" x="292"/>
        <item m="1" x="670"/>
        <item m="1" x="306"/>
        <item m="1" x="682"/>
        <item m="1" x="318"/>
        <item m="1" x="694"/>
        <item m="1" x="330"/>
        <item m="1" x="706"/>
        <item m="1" x="340"/>
        <item m="1" x="716"/>
        <item m="1" x="350"/>
        <item m="1" x="726"/>
        <item m="1" x="556"/>
        <item m="1" x="196"/>
        <item m="1" x="570"/>
        <item m="1" x="210"/>
        <item m="1" x="584"/>
        <item m="1" x="224"/>
        <item m="1" x="600"/>
        <item m="1" x="238"/>
        <item m="1" x="614"/>
        <item m="1" x="252"/>
        <item m="1" x="628"/>
        <item m="1" x="266"/>
        <item m="1" x="642"/>
        <item m="1" x="280"/>
        <item m="1" x="658"/>
        <item m="1" x="294"/>
        <item m="1" x="672"/>
        <item m="1" x="308"/>
        <item m="1" x="684"/>
        <item m="1" x="320"/>
        <item m="1" x="696"/>
        <item m="1" x="332"/>
        <item m="1" x="708"/>
        <item m="1" x="342"/>
        <item m="1" x="718"/>
        <item m="1" x="352"/>
        <item m="1" x="728"/>
        <item m="1" x="360"/>
        <item m="1" x="8"/>
        <item m="1" x="368"/>
        <item m="1" x="586"/>
        <item m="1" x="226"/>
        <item m="1" x="602"/>
        <item m="1" x="240"/>
        <item m="1" x="616"/>
        <item m="1" x="254"/>
        <item m="1" x="630"/>
        <item m="1" x="268"/>
        <item m="1" x="644"/>
        <item m="1" x="282"/>
        <item m="1" x="660"/>
        <item m="1" x="296"/>
        <item m="1" x="674"/>
        <item m="1" x="310"/>
        <item m="1" x="686"/>
        <item m="1" x="322"/>
        <item m="1" x="698"/>
        <item m="1" x="334"/>
        <item m="1" x="710"/>
        <item m="1" x="344"/>
        <item m="1" x="720"/>
        <item m="1" x="354"/>
        <item m="1" x="730"/>
        <item m="1" x="362"/>
        <item m="1" x="10"/>
        <item m="1" x="370"/>
        <item m="1" x="16"/>
        <item m="1" x="376"/>
        <item m="1" x="22"/>
        <item m="1" x="383"/>
        <item m="1" x="29"/>
        <item m="1" x="618"/>
        <item m="1" x="256"/>
        <item m="1" x="632"/>
        <item m="1" x="270"/>
        <item m="1" x="646"/>
        <item m="1" x="284"/>
        <item m="1" x="662"/>
        <item m="1" x="298"/>
        <item m="1" x="676"/>
        <item m="1" x="312"/>
        <item m="1" x="688"/>
        <item m="1" x="324"/>
        <item m="1" x="700"/>
        <item m="1" x="336"/>
        <item m="1" x="712"/>
        <item m="1" x="346"/>
        <item m="1" x="722"/>
        <item m="1" x="356"/>
        <item m="1" x="732"/>
        <item m="1" x="364"/>
        <item m="1" x="12"/>
        <item m="1" x="372"/>
        <item m="1" x="18"/>
        <item m="1" x="378"/>
        <item m="1" x="24"/>
        <item m="1" x="385"/>
        <item m="1" x="31"/>
        <item m="1" x="391"/>
        <item m="1" x="37"/>
        <item m="1" x="399"/>
        <item m="1" x="648"/>
        <item m="1" x="286"/>
        <item m="1" x="664"/>
        <item m="1" x="300"/>
        <item m="1" x="678"/>
        <item m="1" x="314"/>
        <item m="1" x="690"/>
        <item m="1" x="326"/>
        <item m="1" x="702"/>
        <item m="1" x="338"/>
        <item m="1" x="714"/>
        <item m="1" x="348"/>
        <item m="1" x="724"/>
        <item m="1" x="358"/>
        <item m="1" x="734"/>
        <item m="1" x="366"/>
        <item m="1" x="14"/>
        <item m="1" x="374"/>
        <item m="1" x="20"/>
        <item m="1" x="380"/>
        <item m="1" x="26"/>
        <item m="1" x="387"/>
        <item m="1" x="33"/>
        <item m="1" x="393"/>
        <item m="1" x="39"/>
        <item m="1" x="401"/>
        <item m="1" x="45"/>
        <item m="1" x="407"/>
        <item m="1" x="51"/>
        <item m="1" x="415"/>
        <item m="1" x="59"/>
        <item m="1" x="382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577"/>
        <item m="1" x="217"/>
        <item m="1" x="593"/>
        <item m="1" x="231"/>
        <item m="1" x="607"/>
        <item m="1" x="245"/>
        <item m="1" x="621"/>
        <item m="1" x="259"/>
        <item m="1" x="635"/>
        <item m="1" x="273"/>
        <item m="1" x="651"/>
        <item m="1" x="470"/>
        <item m="1" x="113"/>
        <item m="1" x="482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587"/>
        <item m="1" x="227"/>
        <item m="1" x="603"/>
        <item m="1" x="241"/>
        <item m="1" x="617"/>
        <item m="1" x="255"/>
        <item m="1" x="631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733"/>
        <item m="1" x="365"/>
        <item m="1" x="13"/>
        <item m="1" x="373"/>
        <item m="1" x="19"/>
        <item m="1" x="379"/>
        <item m="1" x="25"/>
        <item m="1" x="386"/>
        <item m="1" x="32"/>
        <item m="1" x="392"/>
        <item m="1" x="38"/>
        <item m="1" x="400"/>
        <item m="1" x="649"/>
        <item m="1" x="287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15"/>
        <item m="1" x="375"/>
        <item m="1" x="21"/>
        <item m="1" x="381"/>
        <item m="1" x="27"/>
        <item m="1" x="388"/>
        <item m="1" x="34"/>
        <item m="1" x="394"/>
        <item m="1" x="40"/>
        <item m="1" x="402"/>
        <item m="1" x="46"/>
        <item m="1" x="408"/>
        <item m="1" x="52"/>
        <item m="1" x="416"/>
        <item x="1"/>
        <item x="2"/>
        <item x="3"/>
        <item x="4"/>
        <item x="5"/>
        <item x="6"/>
        <item x="7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showAll="0" includeNewItemsInFilter="1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2">
    <i>
      <x v="728"/>
    </i>
    <i t="grand">
      <x/>
    </i>
  </rowItems>
  <colItems count="1">
    <i/>
  </colItems>
  <pageFields count="1">
    <pageField fld="0" hier="-1"/>
  </pageFields>
  <dataFields count="1">
    <dataField name="Somme de C. Payés" fld="29" baseField="6" baseItem="154"/>
  </dataFields>
  <formats count="2">
    <format dxfId="9">
      <pivotArea dataOnly="0" labelOnly="1" grandRow="1" outline="0" fieldPosition="0"/>
    </format>
    <format dxfId="8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8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7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K9:L10" firstHeaderRow="1" firstDataRow="1" firstDataCol="1" rowPageCount="1" colPageCount="1"/>
  <pivotFields count="51">
    <pivotField axis="axisPage" showAll="0">
      <items count="43">
        <item x="7"/>
        <item m="1" x="34"/>
        <item x="14"/>
        <item m="1" x="17"/>
        <item m="1" x="20"/>
        <item m="1" x="36"/>
        <item m="1" x="25"/>
        <item x="5"/>
        <item x="6"/>
        <item m="1" x="30"/>
        <item x="13"/>
        <item m="1" x="33"/>
        <item m="1" x="38"/>
        <item x="11"/>
        <item x="4"/>
        <item m="1" x="19"/>
        <item m="1" x="39"/>
        <item m="1" x="22"/>
        <item m="1" x="41"/>
        <item x="3"/>
        <item m="1" x="23"/>
        <item m="1" x="16"/>
        <item m="1" x="40"/>
        <item m="1" x="32"/>
        <item m="1" x="31"/>
        <item x="10"/>
        <item m="1" x="28"/>
        <item m="1" x="21"/>
        <item x="1"/>
        <item x="2"/>
        <item m="1" x="35"/>
        <item m="1" x="27"/>
        <item m="1" x="29"/>
        <item m="1" x="26"/>
        <item m="1" x="37"/>
        <item m="1" x="24"/>
        <item m="1" x="15"/>
        <item x="9"/>
        <item x="12"/>
        <item m="1" x="18"/>
        <item x="8"/>
        <item x="0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737">
        <item m="1" x="389"/>
        <item m="1" x="35"/>
        <item m="1" x="395"/>
        <item m="1" x="41"/>
        <item m="1" x="403"/>
        <item m="1" x="47"/>
        <item m="1" x="409"/>
        <item m="1" x="53"/>
        <item m="1" x="417"/>
        <item m="1" x="60"/>
        <item m="1" x="423"/>
        <item m="1" x="66"/>
        <item m="1" x="431"/>
        <item m="1" x="74"/>
        <item m="1" x="439"/>
        <item m="1" x="82"/>
        <item m="1" x="449"/>
        <item m="1" x="92"/>
        <item m="1" x="459"/>
        <item m="1" x="102"/>
        <item m="1" x="471"/>
        <item m="1" x="114"/>
        <item m="1" x="483"/>
        <item m="1" x="126"/>
        <item m="1" x="497"/>
        <item m="1" x="140"/>
        <item m="1" x="511"/>
        <item m="1" x="154"/>
        <item m="1" x="527"/>
        <item m="1" x="397"/>
        <item m="1" x="43"/>
        <item m="1" x="405"/>
        <item m="1" x="49"/>
        <item m="1" x="411"/>
        <item m="1" x="55"/>
        <item m="1" x="419"/>
        <item m="1" x="62"/>
        <item m="1" x="425"/>
        <item m="1" x="68"/>
        <item m="1" x="433"/>
        <item m="1" x="76"/>
        <item m="1" x="441"/>
        <item m="1" x="84"/>
        <item m="1" x="451"/>
        <item m="1" x="94"/>
        <item m="1" x="461"/>
        <item m="1" x="104"/>
        <item m="1" x="473"/>
        <item m="1" x="116"/>
        <item m="1" x="485"/>
        <item m="1" x="128"/>
        <item m="1" x="499"/>
        <item m="1" x="142"/>
        <item m="1" x="513"/>
        <item m="1" x="156"/>
        <item m="1" x="529"/>
        <item m="1" x="170"/>
        <item m="1" x="413"/>
        <item m="1" x="57"/>
        <item m="1" x="421"/>
        <item m="1" x="64"/>
        <item m="1" x="427"/>
        <item m="1" x="70"/>
        <item m="1" x="435"/>
        <item m="1" x="78"/>
        <item m="1" x="443"/>
        <item m="1" x="86"/>
        <item m="1" x="453"/>
        <item m="1" x="96"/>
        <item m="1" x="463"/>
        <item m="1" x="106"/>
        <item m="1" x="475"/>
        <item m="1" x="118"/>
        <item m="1" x="487"/>
        <item m="1" x="130"/>
        <item m="1" x="501"/>
        <item m="1" x="144"/>
        <item m="1" x="515"/>
        <item m="1" x="158"/>
        <item m="1" x="531"/>
        <item m="1" x="172"/>
        <item m="1" x="544"/>
        <item m="1" x="184"/>
        <item m="1" x="558"/>
        <item m="1" x="198"/>
        <item m="1" x="572"/>
        <item m="1" x="212"/>
        <item m="1" x="588"/>
        <item m="1" x="429"/>
        <item m="1" x="72"/>
        <item m="1" x="437"/>
        <item m="1" x="80"/>
        <item m="1" x="445"/>
        <item m="1" x="88"/>
        <item m="1" x="455"/>
        <item m="1" x="98"/>
        <item m="1" x="465"/>
        <item m="1" x="108"/>
        <item m="1" x="477"/>
        <item m="1" x="120"/>
        <item m="1" x="489"/>
        <item m="1" x="132"/>
        <item m="1" x="503"/>
        <item m="1" x="146"/>
        <item m="1" x="517"/>
        <item m="1" x="160"/>
        <item m="1" x="533"/>
        <item m="1" x="174"/>
        <item m="1" x="546"/>
        <item m="1" x="186"/>
        <item m="1" x="560"/>
        <item m="1" x="200"/>
        <item m="1" x="574"/>
        <item m="1" x="214"/>
        <item m="1" x="590"/>
        <item m="1" x="228"/>
        <item m="1" x="604"/>
        <item m="1" x="242"/>
        <item m="1" x="447"/>
        <item m="1" x="90"/>
        <item m="1" x="457"/>
        <item m="1" x="100"/>
        <item m="1" x="467"/>
        <item m="1" x="110"/>
        <item m="1" x="479"/>
        <item m="1" x="122"/>
        <item m="1" x="491"/>
        <item m="1" x="134"/>
        <item m="1" x="505"/>
        <item m="1" x="148"/>
        <item m="1" x="519"/>
        <item m="1" x="162"/>
        <item m="1" x="535"/>
        <item m="1" x="176"/>
        <item m="1" x="548"/>
        <item m="1" x="188"/>
        <item m="1" x="562"/>
        <item m="1" x="202"/>
        <item m="1" x="576"/>
        <item m="1" x="216"/>
        <item m="1" x="592"/>
        <item m="1" x="230"/>
        <item m="1" x="606"/>
        <item m="1" x="244"/>
        <item m="1" x="620"/>
        <item m="1" x="258"/>
        <item m="1" x="634"/>
        <item m="1" x="272"/>
        <item m="1" x="650"/>
        <item m="1" x="469"/>
        <item m="1" x="112"/>
        <item m="1" x="481"/>
        <item m="1" x="124"/>
        <item m="1" x="493"/>
        <item m="1" x="136"/>
        <item m="1" x="507"/>
        <item m="1" x="150"/>
        <item m="1" x="521"/>
        <item m="1" x="164"/>
        <item m="1" x="537"/>
        <item m="1" x="178"/>
        <item m="1" x="550"/>
        <item m="1" x="190"/>
        <item m="1" x="564"/>
        <item m="1" x="204"/>
        <item m="1" x="578"/>
        <item m="1" x="218"/>
        <item m="1" x="594"/>
        <item m="1" x="232"/>
        <item m="1" x="608"/>
        <item m="1" x="246"/>
        <item m="1" x="622"/>
        <item m="1" x="260"/>
        <item m="1" x="636"/>
        <item m="1" x="274"/>
        <item m="1" x="652"/>
        <item m="1" x="288"/>
        <item m="1" x="666"/>
        <item m="1" x="302"/>
        <item m="1" x="495"/>
        <item m="1" x="138"/>
        <item m="1" x="509"/>
        <item m="1" x="152"/>
        <item m="1" x="523"/>
        <item m="1" x="166"/>
        <item m="1" x="539"/>
        <item m="1" x="180"/>
        <item m="1" x="552"/>
        <item m="1" x="192"/>
        <item m="1" x="566"/>
        <item m="1" x="206"/>
        <item m="1" x="580"/>
        <item m="1" x="220"/>
        <item m="1" x="596"/>
        <item m="1" x="234"/>
        <item m="1" x="610"/>
        <item m="1" x="248"/>
        <item m="1" x="624"/>
        <item m="1" x="262"/>
        <item m="1" x="638"/>
        <item m="1" x="276"/>
        <item m="1" x="654"/>
        <item m="1" x="290"/>
        <item m="1" x="668"/>
        <item m="1" x="304"/>
        <item m="1" x="680"/>
        <item m="1" x="316"/>
        <item m="1" x="692"/>
        <item m="1" x="328"/>
        <item m="1" x="704"/>
        <item m="1" x="525"/>
        <item m="1" x="168"/>
        <item m="1" x="541"/>
        <item m="1" x="182"/>
        <item m="1" x="554"/>
        <item m="1" x="194"/>
        <item m="1" x="568"/>
        <item m="1" x="208"/>
        <item m="1" x="582"/>
        <item m="1" x="222"/>
        <item m="1" x="598"/>
        <item m="1" x="236"/>
        <item m="1" x="612"/>
        <item m="1" x="250"/>
        <item m="1" x="626"/>
        <item m="1" x="264"/>
        <item m="1" x="640"/>
        <item m="1" x="278"/>
        <item m="1" x="656"/>
        <item m="1" x="292"/>
        <item m="1" x="670"/>
        <item m="1" x="306"/>
        <item m="1" x="682"/>
        <item m="1" x="318"/>
        <item m="1" x="694"/>
        <item m="1" x="330"/>
        <item m="1" x="706"/>
        <item m="1" x="340"/>
        <item m="1" x="716"/>
        <item m="1" x="350"/>
        <item m="1" x="726"/>
        <item m="1" x="556"/>
        <item m="1" x="196"/>
        <item m="1" x="570"/>
        <item m="1" x="210"/>
        <item m="1" x="584"/>
        <item m="1" x="224"/>
        <item m="1" x="600"/>
        <item m="1" x="238"/>
        <item m="1" x="614"/>
        <item m="1" x="252"/>
        <item m="1" x="628"/>
        <item m="1" x="266"/>
        <item m="1" x="642"/>
        <item m="1" x="280"/>
        <item m="1" x="658"/>
        <item m="1" x="294"/>
        <item m="1" x="672"/>
        <item m="1" x="308"/>
        <item m="1" x="684"/>
        <item m="1" x="320"/>
        <item m="1" x="696"/>
        <item m="1" x="332"/>
        <item m="1" x="708"/>
        <item m="1" x="342"/>
        <item m="1" x="718"/>
        <item m="1" x="352"/>
        <item m="1" x="728"/>
        <item m="1" x="360"/>
        <item m="1" x="8"/>
        <item m="1" x="368"/>
        <item m="1" x="586"/>
        <item m="1" x="226"/>
        <item m="1" x="602"/>
        <item m="1" x="240"/>
        <item m="1" x="616"/>
        <item m="1" x="254"/>
        <item m="1" x="630"/>
        <item m="1" x="268"/>
        <item m="1" x="644"/>
        <item m="1" x="282"/>
        <item m="1" x="660"/>
        <item m="1" x="296"/>
        <item m="1" x="674"/>
        <item m="1" x="310"/>
        <item m="1" x="686"/>
        <item m="1" x="322"/>
        <item m="1" x="698"/>
        <item m="1" x="334"/>
        <item m="1" x="710"/>
        <item m="1" x="344"/>
        <item m="1" x="720"/>
        <item m="1" x="354"/>
        <item m="1" x="730"/>
        <item m="1" x="29"/>
        <item m="1" x="618"/>
        <item m="1" x="256"/>
        <item m="1" x="632"/>
        <item m="1" x="270"/>
        <item m="1" x="646"/>
        <item m="1" x="284"/>
        <item m="1" x="362"/>
        <item m="1" x="10"/>
        <item m="1" x="370"/>
        <item m="1" x="16"/>
        <item m="1" x="376"/>
        <item m="1" x="22"/>
        <item m="1" x="383"/>
        <item m="1" x="662"/>
        <item m="1" x="298"/>
        <item m="1" x="676"/>
        <item m="1" x="312"/>
        <item m="1" x="688"/>
        <item m="1" x="324"/>
        <item m="1" x="700"/>
        <item m="1" x="12"/>
        <item m="1" x="372"/>
        <item m="1" x="18"/>
        <item m="1" x="378"/>
        <item m="1" x="24"/>
        <item m="1" x="385"/>
        <item m="1" x="31"/>
        <item m="1" x="336"/>
        <item m="1" x="712"/>
        <item m="1" x="346"/>
        <item m="1" x="722"/>
        <item m="1" x="356"/>
        <item m="1" x="732"/>
        <item m="1" x="364"/>
        <item m="1" x="391"/>
        <item m="1" x="37"/>
        <item m="1" x="399"/>
        <item m="1" x="648"/>
        <item m="1" x="286"/>
        <item m="1" x="664"/>
        <item m="1" x="300"/>
        <item m="1" x="401"/>
        <item m="1" x="45"/>
        <item m="1" x="407"/>
        <item m="1" x="51"/>
        <item m="1" x="415"/>
        <item m="1" x="59"/>
        <item m="1" x="382"/>
        <item m="1" x="20"/>
        <item m="1" x="380"/>
        <item m="1" x="26"/>
        <item m="1" x="387"/>
        <item m="1" x="33"/>
        <item m="1" x="393"/>
        <item m="1" x="39"/>
        <item m="1" x="348"/>
        <item m="1" x="724"/>
        <item m="1" x="358"/>
        <item m="1" x="734"/>
        <item m="1" x="366"/>
        <item m="1" x="14"/>
        <item m="1" x="374"/>
        <item m="1" x="678"/>
        <item m="1" x="314"/>
        <item m="1" x="690"/>
        <item m="1" x="326"/>
        <item m="1" x="702"/>
        <item m="1" x="338"/>
        <item m="1" x="714"/>
        <item m="1" x="28"/>
        <item m="1" x="390"/>
        <item m="1" x="36"/>
        <item m="1" x="396"/>
        <item m="1" x="42"/>
        <item m="1" x="404"/>
        <item m="1" x="48"/>
        <item m="1" x="410"/>
        <item m="1" x="54"/>
        <item m="1" x="418"/>
        <item m="1" x="61"/>
        <item m="1" x="424"/>
        <item m="1" x="67"/>
        <item m="1" x="432"/>
        <item m="1" x="75"/>
        <item m="1" x="440"/>
        <item m="1" x="83"/>
        <item m="1" x="450"/>
        <item m="1" x="93"/>
        <item m="1" x="460"/>
        <item m="1" x="103"/>
        <item m="1" x="472"/>
        <item m="1" x="115"/>
        <item m="1" x="484"/>
        <item m="1" x="127"/>
        <item m="1" x="498"/>
        <item m="1" x="141"/>
        <item m="1" x="512"/>
        <item m="1" x="155"/>
        <item m="1" x="528"/>
        <item m="1" x="398"/>
        <item m="1" x="44"/>
        <item m="1" x="406"/>
        <item m="1" x="50"/>
        <item m="1" x="412"/>
        <item m="1" x="56"/>
        <item m="1" x="420"/>
        <item m="1" x="63"/>
        <item m="1" x="426"/>
        <item m="1" x="69"/>
        <item m="1" x="434"/>
        <item m="1" x="77"/>
        <item m="1" x="442"/>
        <item m="1" x="85"/>
        <item m="1" x="452"/>
        <item m="1" x="95"/>
        <item m="1" x="462"/>
        <item m="1" x="105"/>
        <item m="1" x="474"/>
        <item m="1" x="117"/>
        <item m="1" x="486"/>
        <item m="1" x="129"/>
        <item m="1" x="500"/>
        <item m="1" x="143"/>
        <item m="1" x="514"/>
        <item m="1" x="157"/>
        <item m="1" x="530"/>
        <item m="1" x="171"/>
        <item m="1" x="543"/>
        <item m="1" x="414"/>
        <item m="1" x="58"/>
        <item m="1" x="422"/>
        <item m="1" x="65"/>
        <item m="1" x="428"/>
        <item m="1" x="71"/>
        <item m="1" x="436"/>
        <item m="1" x="79"/>
        <item m="1" x="444"/>
        <item m="1" x="87"/>
        <item m="1" x="454"/>
        <item m="1" x="97"/>
        <item m="1" x="464"/>
        <item m="1" x="107"/>
        <item m="1" x="476"/>
        <item m="1" x="119"/>
        <item m="1" x="488"/>
        <item m="1" x="131"/>
        <item m="1" x="502"/>
        <item m="1" x="145"/>
        <item m="1" x="516"/>
        <item m="1" x="159"/>
        <item m="1" x="532"/>
        <item m="1" x="173"/>
        <item m="1" x="545"/>
        <item m="1" x="185"/>
        <item m="1" x="559"/>
        <item m="1" x="199"/>
        <item m="1" x="573"/>
        <item m="1" x="213"/>
        <item m="1" x="589"/>
        <item m="1" x="430"/>
        <item m="1" x="73"/>
        <item m="1" x="438"/>
        <item m="1" x="81"/>
        <item m="1" x="446"/>
        <item m="1" x="89"/>
        <item m="1" x="456"/>
        <item m="1" x="99"/>
        <item m="1" x="466"/>
        <item m="1" x="109"/>
        <item m="1" x="478"/>
        <item m="1" x="121"/>
        <item m="1" x="490"/>
        <item m="1" x="133"/>
        <item m="1" x="504"/>
        <item m="1" x="147"/>
        <item m="1" x="518"/>
        <item m="1" x="161"/>
        <item m="1" x="534"/>
        <item m="1" x="175"/>
        <item m="1" x="547"/>
        <item m="1" x="187"/>
        <item m="1" x="561"/>
        <item m="1" x="201"/>
        <item m="1" x="575"/>
        <item m="1" x="215"/>
        <item m="1" x="591"/>
        <item m="1" x="229"/>
        <item m="1" x="605"/>
        <item m="1" x="243"/>
        <item m="1" x="448"/>
        <item m="1" x="91"/>
        <item m="1" x="458"/>
        <item m="1" x="101"/>
        <item m="1" x="468"/>
        <item m="1" x="111"/>
        <item m="1" x="480"/>
        <item m="1" x="123"/>
        <item m="1" x="492"/>
        <item m="1" x="135"/>
        <item m="1" x="506"/>
        <item m="1" x="149"/>
        <item m="1" x="520"/>
        <item m="1" x="163"/>
        <item m="1" x="536"/>
        <item m="1" x="177"/>
        <item m="1" x="549"/>
        <item m="1" x="189"/>
        <item m="1" x="563"/>
        <item m="1" x="203"/>
        <item m="1" x="259"/>
        <item m="1" x="635"/>
        <item m="1" x="273"/>
        <item m="1" x="651"/>
        <item m="1" x="470"/>
        <item m="1" x="113"/>
        <item m="1" x="482"/>
        <item m="1" x="577"/>
        <item m="1" x="217"/>
        <item m="1" x="593"/>
        <item m="1" x="231"/>
        <item m="1" x="607"/>
        <item m="1" x="245"/>
        <item m="1" x="621"/>
        <item m="1" x="125"/>
        <item m="1" x="494"/>
        <item m="1" x="137"/>
        <item m="1" x="508"/>
        <item m="1" x="151"/>
        <item m="1" x="522"/>
        <item m="1" x="165"/>
        <item m="1" x="538"/>
        <item m="1" x="179"/>
        <item m="1" x="551"/>
        <item m="1" x="191"/>
        <item m="1" x="565"/>
        <item m="1" x="205"/>
        <item m="1" x="579"/>
        <item m="1" x="219"/>
        <item m="1" x="595"/>
        <item m="1" x="233"/>
        <item m="1" x="609"/>
        <item m="1" x="247"/>
        <item m="1" x="623"/>
        <item m="1" x="261"/>
        <item m="1" x="637"/>
        <item m="1" x="275"/>
        <item m="1" x="653"/>
        <item m="1" x="289"/>
        <item m="1" x="667"/>
        <item m="1" x="303"/>
        <item m="1" x="496"/>
        <item m="1" x="139"/>
        <item m="1" x="510"/>
        <item m="1" x="153"/>
        <item m="1" x="524"/>
        <item m="1" x="167"/>
        <item m="1" x="540"/>
        <item m="1" x="181"/>
        <item m="1" x="553"/>
        <item m="1" x="193"/>
        <item m="1" x="567"/>
        <item m="1" x="207"/>
        <item m="1" x="581"/>
        <item m="1" x="221"/>
        <item m="1" x="597"/>
        <item m="1" x="235"/>
        <item m="1" x="611"/>
        <item m="1" x="249"/>
        <item m="1" x="625"/>
        <item m="1" x="263"/>
        <item m="1" x="639"/>
        <item m="1" x="277"/>
        <item m="1" x="655"/>
        <item m="1" x="291"/>
        <item m="1" x="669"/>
        <item m="1" x="305"/>
        <item m="1" x="681"/>
        <item m="1" x="317"/>
        <item m="1" x="693"/>
        <item m="1" x="329"/>
        <item m="1" x="705"/>
        <item m="1" x="526"/>
        <item m="1" x="169"/>
        <item m="1" x="542"/>
        <item m="1" x="183"/>
        <item m="1" x="555"/>
        <item m="1" x="195"/>
        <item m="1" x="569"/>
        <item m="1" x="209"/>
        <item m="1" x="583"/>
        <item m="1" x="223"/>
        <item m="1" x="599"/>
        <item m="1" x="237"/>
        <item m="1" x="613"/>
        <item m="1" x="251"/>
        <item m="1" x="627"/>
        <item m="1" x="265"/>
        <item m="1" x="641"/>
        <item m="1" x="279"/>
        <item m="1" x="657"/>
        <item m="1" x="293"/>
        <item m="1" x="671"/>
        <item m="1" x="307"/>
        <item m="1" x="683"/>
        <item m="1" x="319"/>
        <item m="1" x="695"/>
        <item m="1" x="331"/>
        <item m="1" x="707"/>
        <item m="1" x="341"/>
        <item m="1" x="717"/>
        <item m="1" x="351"/>
        <item m="1" x="727"/>
        <item m="1" x="557"/>
        <item m="1" x="197"/>
        <item m="1" x="571"/>
        <item m="1" x="211"/>
        <item m="1" x="585"/>
        <item m="1" x="225"/>
        <item m="1" x="601"/>
        <item m="1" x="239"/>
        <item m="1" x="615"/>
        <item m="1" x="253"/>
        <item m="1" x="629"/>
        <item m="1" x="267"/>
        <item m="1" x="643"/>
        <item m="1" x="281"/>
        <item m="1" x="659"/>
        <item m="1" x="295"/>
        <item m="1" x="673"/>
        <item m="1" x="309"/>
        <item m="1" x="685"/>
        <item m="1" x="321"/>
        <item m="1" x="697"/>
        <item m="1" x="333"/>
        <item m="1" x="709"/>
        <item m="1" x="343"/>
        <item m="1" x="719"/>
        <item m="1" x="353"/>
        <item m="1" x="729"/>
        <item m="1" x="361"/>
        <item m="1" x="9"/>
        <item m="1" x="369"/>
        <item m="1" x="269"/>
        <item m="1" x="645"/>
        <item m="1" x="283"/>
        <item m="1" x="661"/>
        <item m="1" x="297"/>
        <item m="1" x="675"/>
        <item m="1" x="311"/>
        <item m="1" x="687"/>
        <item m="1" x="323"/>
        <item m="1" x="699"/>
        <item m="1" x="335"/>
        <item m="1" x="711"/>
        <item m="1" x="345"/>
        <item m="1" x="721"/>
        <item m="1" x="355"/>
        <item m="1" x="731"/>
        <item m="1" x="363"/>
        <item m="1" x="11"/>
        <item m="1" x="371"/>
        <item m="1" x="17"/>
        <item m="1" x="377"/>
        <item m="1" x="587"/>
        <item m="1" x="227"/>
        <item m="1" x="603"/>
        <item m="1" x="241"/>
        <item m="1" x="617"/>
        <item m="1" x="255"/>
        <item m="1" x="631"/>
        <item x="0"/>
        <item m="1" x="23"/>
        <item m="1" x="384"/>
        <item m="1" x="30"/>
        <item m="1" x="619"/>
        <item m="1" x="257"/>
        <item m="1" x="633"/>
        <item m="1" x="271"/>
        <item m="1" x="647"/>
        <item m="1" x="285"/>
        <item m="1" x="663"/>
        <item m="1" x="299"/>
        <item m="1" x="677"/>
        <item m="1" x="313"/>
        <item m="1" x="689"/>
        <item m="1" x="325"/>
        <item m="1" x="701"/>
        <item m="1" x="337"/>
        <item m="1" x="713"/>
        <item m="1" x="347"/>
        <item m="1" x="723"/>
        <item m="1" x="357"/>
        <item m="1" x="386"/>
        <item m="1" x="32"/>
        <item m="1" x="392"/>
        <item m="1" x="38"/>
        <item m="1" x="400"/>
        <item m="1" x="649"/>
        <item m="1" x="287"/>
        <item m="1" x="733"/>
        <item m="1" x="365"/>
        <item m="1" x="13"/>
        <item m="1" x="373"/>
        <item m="1" x="19"/>
        <item m="1" x="379"/>
        <item m="1" x="25"/>
        <item m="1" x="665"/>
        <item m="1" x="301"/>
        <item m="1" x="679"/>
        <item m="1" x="315"/>
        <item m="1" x="691"/>
        <item m="1" x="327"/>
        <item m="1" x="703"/>
        <item m="1" x="339"/>
        <item m="1" x="715"/>
        <item m="1" x="349"/>
        <item m="1" x="725"/>
        <item m="1" x="359"/>
        <item m="1" x="735"/>
        <item m="1" x="367"/>
        <item m="1" x="394"/>
        <item m="1" x="40"/>
        <item m="1" x="402"/>
        <item m="1" x="46"/>
        <item m="1" x="408"/>
        <item m="1" x="52"/>
        <item m="1" x="416"/>
        <item m="1" x="15"/>
        <item m="1" x="375"/>
        <item m="1" x="21"/>
        <item m="1" x="381"/>
        <item m="1" x="27"/>
        <item m="1" x="388"/>
        <item m="1" x="3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7" hier="-1"/>
  </pageFields>
  <dataFields count="1">
    <dataField name="Somme de RTTs" fld="22" baseField="6" baseItem="266"/>
  </dataFields>
  <formats count="2">
    <format dxfId="11">
      <pivotArea dataOnly="0" labelOnly="1" grandRow="1" outline="0" fieldPosition="0"/>
    </format>
    <format dxfId="10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10"/>
          </customFilters>
        </filterColumn>
      </autoFilter>
    </filter>
    <filter fld="6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theme="8"/>
  </sheetPr>
  <dimension ref="A1:M48"/>
  <sheetViews>
    <sheetView tabSelected="1" view="pageLayout" topLeftCell="A16" zoomScale="145" zoomScaleNormal="115" zoomScalePageLayoutView="145" workbookViewId="0">
      <selection activeCell="G28" sqref="G28"/>
    </sheetView>
  </sheetViews>
  <sheetFormatPr baseColWidth="10" defaultColWidth="9.140625" defaultRowHeight="15"/>
  <cols>
    <col min="1" max="1" width="15.28515625" customWidth="1"/>
    <col min="2" max="2" width="2.85546875" customWidth="1"/>
    <col min="3" max="3" width="15.28515625" customWidth="1"/>
    <col min="4" max="4" width="2.85546875" customWidth="1"/>
    <col min="5" max="5" width="15.28515625" customWidth="1"/>
    <col min="6" max="6" width="2.85546875" customWidth="1"/>
    <col min="7" max="7" width="12" customWidth="1"/>
    <col min="8" max="8" width="2.85546875" customWidth="1"/>
    <col min="9" max="9" width="10.85546875" customWidth="1"/>
    <col min="10" max="10" width="5" customWidth="1"/>
    <col min="11" max="11" width="10.85546875" customWidth="1"/>
    <col min="12" max="12" width="3.85546875" customWidth="1"/>
  </cols>
  <sheetData>
    <row r="1" spans="1:13" ht="15.75" thickBot="1">
      <c r="A1" s="59"/>
      <c r="B1" s="60"/>
      <c r="C1" s="59"/>
      <c r="J1" s="53" t="s">
        <v>87</v>
      </c>
      <c r="K1" s="55">
        <v>37531</v>
      </c>
    </row>
    <row r="2" spans="1:13" ht="15.75" thickBot="1">
      <c r="A2" s="39" t="s">
        <v>86</v>
      </c>
    </row>
    <row r="3" spans="1:13" ht="28.5" customHeight="1" thickBot="1">
      <c r="A3" s="39" t="s">
        <v>81</v>
      </c>
      <c r="B3" s="11">
        <v>6</v>
      </c>
      <c r="C3" s="39" t="s">
        <v>82</v>
      </c>
      <c r="D3" s="10">
        <v>3</v>
      </c>
      <c r="E3" s="39" t="s">
        <v>81</v>
      </c>
      <c r="F3" s="10"/>
      <c r="G3" s="42"/>
      <c r="H3" s="10"/>
      <c r="I3" s="45" t="s">
        <v>6</v>
      </c>
      <c r="J3" s="10"/>
    </row>
    <row r="4" spans="1:13" ht="28.5" customHeight="1" thickBot="1">
      <c r="A4" s="40" t="s">
        <v>84</v>
      </c>
      <c r="B4" s="8">
        <v>30</v>
      </c>
      <c r="C4" s="40" t="s">
        <v>83</v>
      </c>
      <c r="D4" s="8">
        <v>9</v>
      </c>
      <c r="E4" s="40" t="s">
        <v>85</v>
      </c>
      <c r="F4" s="54">
        <v>2</v>
      </c>
      <c r="G4" s="43" t="s">
        <v>3</v>
      </c>
      <c r="H4" s="8"/>
      <c r="I4" s="46" t="s">
        <v>5</v>
      </c>
      <c r="J4" s="9">
        <f>'Calcul RTT 2012'!D10</f>
        <v>81.03</v>
      </c>
    </row>
    <row r="5" spans="1:13" ht="15.75" thickBot="1">
      <c r="A5" s="41" t="s">
        <v>4</v>
      </c>
      <c r="B5" s="10">
        <f>B4-GETPIVOTDATA("C. Payés",$A$9)+B3</f>
        <v>35</v>
      </c>
      <c r="C5" s="41" t="s">
        <v>4</v>
      </c>
      <c r="D5" s="10">
        <f>D4-GETPIVOTDATA("C. Alged",$C$9)+D3</f>
        <v>9</v>
      </c>
      <c r="E5" s="41" t="s">
        <v>4</v>
      </c>
      <c r="F5" s="10">
        <f>F4-GETPIVOTDATA("C. Ansc.",$E$9)+F3</f>
        <v>2</v>
      </c>
      <c r="G5" s="41" t="s">
        <v>4</v>
      </c>
      <c r="H5" s="10">
        <f>H4-GETPIVOTDATA("C.
Excep.",$G$9)+H3</f>
        <v>0</v>
      </c>
      <c r="I5" s="44" t="s">
        <v>4</v>
      </c>
      <c r="J5" s="12">
        <f>J4-GETPIVOTDATA("RTTe",$I$9)-GETPIVOTDATA("RTTs",$K$9)+J3</f>
        <v>81.03</v>
      </c>
    </row>
    <row r="6" spans="1:13" ht="15" customHeight="1" thickBot="1">
      <c r="A6" s="5"/>
      <c r="B6" s="5"/>
      <c r="C6" s="5"/>
      <c r="D6" s="5"/>
      <c r="E6" s="5"/>
      <c r="F6" s="5"/>
      <c r="G6" s="5"/>
      <c r="H6" s="5"/>
      <c r="I6" s="56" t="s">
        <v>13</v>
      </c>
      <c r="J6" s="56"/>
      <c r="K6" s="57" t="s">
        <v>14</v>
      </c>
      <c r="L6" s="57"/>
    </row>
    <row r="7" spans="1:13" ht="15.75" hidden="1" thickTop="1">
      <c r="A7" s="1" t="s">
        <v>0</v>
      </c>
      <c r="B7" t="s">
        <v>15</v>
      </c>
      <c r="C7" s="1" t="s">
        <v>0</v>
      </c>
      <c r="D7" t="s">
        <v>15</v>
      </c>
      <c r="E7" s="1" t="s">
        <v>0</v>
      </c>
      <c r="F7" t="s">
        <v>15</v>
      </c>
      <c r="G7" s="1" t="s">
        <v>0</v>
      </c>
      <c r="H7" t="s">
        <v>15</v>
      </c>
      <c r="I7" s="1" t="s">
        <v>0</v>
      </c>
      <c r="J7" t="s">
        <v>15</v>
      </c>
      <c r="K7" s="1" t="s">
        <v>0</v>
      </c>
      <c r="L7" t="s">
        <v>15</v>
      </c>
    </row>
    <row r="8" spans="1:13" hidden="1"/>
    <row r="9" spans="1:13" s="3" customFormat="1" hidden="1">
      <c r="A9" s="1" t="s">
        <v>1</v>
      </c>
      <c r="B9" t="s">
        <v>7</v>
      </c>
      <c r="C9" s="1" t="s">
        <v>1</v>
      </c>
      <c r="D9" t="s">
        <v>8</v>
      </c>
      <c r="E9" s="1" t="s">
        <v>1</v>
      </c>
      <c r="F9" t="s">
        <v>9</v>
      </c>
      <c r="G9" s="1" t="s">
        <v>1</v>
      </c>
      <c r="H9" t="s">
        <v>10</v>
      </c>
      <c r="I9" s="1" t="s">
        <v>1</v>
      </c>
      <c r="J9" t="s">
        <v>11</v>
      </c>
      <c r="K9" s="1" t="s">
        <v>1</v>
      </c>
      <c r="L9" t="s">
        <v>12</v>
      </c>
      <c r="M9"/>
    </row>
    <row r="10" spans="1:13" ht="15.75" thickTop="1">
      <c r="A10" s="13">
        <v>41274</v>
      </c>
      <c r="B10" s="2">
        <v>1</v>
      </c>
      <c r="C10" s="13">
        <v>41276</v>
      </c>
      <c r="D10" s="2">
        <v>1</v>
      </c>
      <c r="E10" s="4" t="s">
        <v>2</v>
      </c>
      <c r="F10" s="2"/>
      <c r="G10" s="4" t="s">
        <v>2</v>
      </c>
      <c r="H10" s="2"/>
      <c r="I10" s="7" t="s">
        <v>2</v>
      </c>
      <c r="J10" s="2"/>
      <c r="K10" s="7" t="s">
        <v>2</v>
      </c>
      <c r="L10" s="2"/>
    </row>
    <row r="11" spans="1:13">
      <c r="A11" s="4" t="s">
        <v>2</v>
      </c>
      <c r="B11" s="2">
        <v>1</v>
      </c>
      <c r="C11" s="13">
        <v>41277</v>
      </c>
      <c r="D11" s="2">
        <v>1</v>
      </c>
    </row>
    <row r="12" spans="1:13">
      <c r="C12" s="13">
        <v>41278</v>
      </c>
      <c r="D12" s="2">
        <v>1</v>
      </c>
    </row>
    <row r="13" spans="1:13">
      <c r="C13" s="4" t="s">
        <v>2</v>
      </c>
      <c r="D13" s="2">
        <v>3</v>
      </c>
    </row>
    <row r="20" spans="1:5">
      <c r="A20" s="61" t="s">
        <v>92</v>
      </c>
      <c r="B20" s="62"/>
      <c r="C20" s="62"/>
      <c r="D20" s="62"/>
      <c r="E20" s="63">
        <f>IF(AND(MONTH(K1)=6,DAY(K1)=1),K1,IF(MONTH(K1)&lt;6,DATE(YEAR(K1),6,1),DATE(YEAR(K1)+1,6,1)))</f>
        <v>37773</v>
      </c>
    </row>
    <row r="21" spans="1:5">
      <c r="A21" s="64" t="s">
        <v>93</v>
      </c>
      <c r="B21" s="65"/>
      <c r="C21" s="65"/>
      <c r="D21" s="65"/>
      <c r="E21" s="66">
        <f>DATE(YEAR(A10) + 1,6,1)</f>
        <v>41426</v>
      </c>
    </row>
    <row r="22" spans="1:5">
      <c r="A22" s="64" t="s">
        <v>94</v>
      </c>
      <c r="B22" s="65"/>
      <c r="C22" s="65"/>
      <c r="D22" s="65"/>
      <c r="E22" s="67">
        <f>DATEDIF(E20,E21,"m")</f>
        <v>120</v>
      </c>
    </row>
    <row r="23" spans="1:5">
      <c r="A23" s="68" t="s">
        <v>95</v>
      </c>
      <c r="B23" s="69"/>
      <c r="C23" s="69"/>
      <c r="D23" s="69"/>
      <c r="E23" s="70">
        <f>IF(E22&gt;=180,6,IF(E22&gt;=120,4,IF(E22&gt;=60,2,0)))</f>
        <v>4</v>
      </c>
    </row>
    <row r="25" spans="1:5">
      <c r="A25" s="71" t="s">
        <v>96</v>
      </c>
      <c r="B25" s="72"/>
      <c r="C25" s="72"/>
      <c r="D25" s="72"/>
      <c r="E25" s="73">
        <f>IF(DATEDIF(IF(AND(MONTH(K1)=6,DAY(K1)=1),K1,IF(MONTH(K1)&lt;6,DATE(YEAR(K1),6,1),DATE(YEAR(K1)+1,6,1))),DATE(YEAR(A10) + 1,6,1),"m")&gt;=180,6,IF(DATEDIF(IF(AND(MONTH(K1)=6,DAY(K1)=1),K1,IF(MONTH(K1)&lt;6,DATE(YEAR(K1),6,1),DATE(YEAR(K1)+1,6,1))),DATE(YEAR(A10) + 1,6,1),"m")&gt;=120,4,IF(DATEDIF(IF(AND(MONTH(K1)=6,DAY(K1)=1),K1,IF(MONTH(K1)&lt;6,DATE(YEAR(K1),6,1),DATE(YEAR(K1)+1,6,1))),DATE(YEAR(A10) + 1,6,1),"m")&gt;=60,2,0)))</f>
        <v>4</v>
      </c>
    </row>
    <row r="48" spans="12:12">
      <c r="L48" s="6" t="s">
        <v>16</v>
      </c>
    </row>
  </sheetData>
  <mergeCells count="2">
    <mergeCell ref="I6:J6"/>
    <mergeCell ref="K6:L6"/>
  </mergeCells>
  <conditionalFormatting sqref="A10:A101">
    <cfRule type="expression" dxfId="12" priority="1">
      <formula>IF($A10="",FALSE,WEEKDAY($A10,2)=6)</formula>
    </cfRule>
  </conditionalFormatting>
  <pageMargins left="0.26" right="0.17241379310344829" top="0.91" bottom="0.59055118110236227" header="0.23622047244094491" footer="0.31496062992125984"/>
  <pageSetup paperSize="9" orientation="portrait" r:id="rId7"/>
  <headerFooter>
    <oddHeader>&amp;C&amp;"-,Gras"&amp;20&amp;K03+000Mona
Récapitulatif</oddHeader>
    <oddFooter>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6">
    <tabColor rgb="FFFF0000"/>
  </sheetPr>
  <dimension ref="A1:N68"/>
  <sheetViews>
    <sheetView zoomScale="160" zoomScaleNormal="16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/>
  <cols>
    <col min="1" max="1" width="19.42578125" customWidth="1"/>
    <col min="2" max="2" width="8.5703125" customWidth="1"/>
    <col min="3" max="3" width="9.85546875" customWidth="1"/>
    <col min="4" max="4" width="8.140625" customWidth="1"/>
    <col min="5" max="6" width="8.5703125" customWidth="1"/>
    <col min="7" max="7" width="8.140625" customWidth="1"/>
    <col min="8" max="8" width="9" hidden="1" customWidth="1"/>
    <col min="9" max="10" width="9" customWidth="1"/>
    <col min="11" max="11" width="8.5703125" customWidth="1"/>
    <col min="12" max="12" width="8.85546875" customWidth="1"/>
    <col min="13" max="13" width="7.5703125" customWidth="1"/>
    <col min="14" max="14" width="8" customWidth="1"/>
  </cols>
  <sheetData>
    <row r="1" spans="1:14" ht="48.75" customHeight="1">
      <c r="A1" s="14" t="s">
        <v>88</v>
      </c>
      <c r="B1" s="23"/>
      <c r="C1" s="24"/>
      <c r="D1" s="23" t="s">
        <v>91</v>
      </c>
      <c r="E1" s="24"/>
      <c r="F1" s="23"/>
      <c r="G1" s="24"/>
      <c r="H1" s="23" t="s">
        <v>77</v>
      </c>
      <c r="I1" s="23"/>
      <c r="J1" s="24"/>
      <c r="K1" s="23"/>
      <c r="L1" s="24"/>
      <c r="M1" s="23"/>
      <c r="N1" s="24"/>
    </row>
    <row r="2" spans="1:14">
      <c r="A2" s="21" t="s">
        <v>17</v>
      </c>
      <c r="B2" s="15">
        <v>365</v>
      </c>
      <c r="C2" s="17">
        <v>365</v>
      </c>
      <c r="D2" s="15">
        <v>365</v>
      </c>
      <c r="E2" s="17">
        <v>365</v>
      </c>
      <c r="F2" s="15">
        <v>365</v>
      </c>
      <c r="G2" s="17">
        <v>365</v>
      </c>
      <c r="H2" s="15">
        <v>365</v>
      </c>
      <c r="I2" s="15">
        <v>365</v>
      </c>
      <c r="J2" s="17">
        <v>365</v>
      </c>
      <c r="K2" s="15">
        <v>0</v>
      </c>
      <c r="L2" s="17">
        <v>365</v>
      </c>
      <c r="M2" s="15">
        <v>365</v>
      </c>
      <c r="N2" s="17">
        <v>365</v>
      </c>
    </row>
    <row r="3" spans="1:14">
      <c r="A3" s="21" t="s">
        <v>18</v>
      </c>
      <c r="B3" s="15">
        <v>104</v>
      </c>
      <c r="C3" s="17">
        <v>104</v>
      </c>
      <c r="D3" s="15">
        <v>104</v>
      </c>
      <c r="E3" s="17">
        <v>104</v>
      </c>
      <c r="F3" s="15">
        <v>104</v>
      </c>
      <c r="G3" s="17">
        <v>104</v>
      </c>
      <c r="H3" s="15">
        <v>104</v>
      </c>
      <c r="I3" s="15">
        <v>104</v>
      </c>
      <c r="J3" s="17">
        <v>104</v>
      </c>
      <c r="K3" s="15">
        <v>0</v>
      </c>
      <c r="L3" s="17">
        <v>104</v>
      </c>
      <c r="M3" s="15">
        <v>104</v>
      </c>
      <c r="N3" s="17">
        <v>104</v>
      </c>
    </row>
    <row r="4" spans="1:14">
      <c r="A4" s="21" t="s">
        <v>19</v>
      </c>
      <c r="B4" s="15">
        <v>25</v>
      </c>
      <c r="C4" s="17">
        <v>25</v>
      </c>
      <c r="D4" s="15">
        <v>25</v>
      </c>
      <c r="E4" s="17">
        <v>25</v>
      </c>
      <c r="F4" s="15">
        <v>25</v>
      </c>
      <c r="G4" s="17">
        <v>25</v>
      </c>
      <c r="H4" s="15">
        <v>25</v>
      </c>
      <c r="I4" s="15">
        <v>25</v>
      </c>
      <c r="J4" s="17">
        <v>25</v>
      </c>
      <c r="K4" s="15">
        <v>0</v>
      </c>
      <c r="L4" s="17">
        <v>25</v>
      </c>
      <c r="M4" s="15">
        <v>25</v>
      </c>
      <c r="N4" s="17">
        <v>25</v>
      </c>
    </row>
    <row r="5" spans="1:14">
      <c r="A5" s="21" t="s">
        <v>20</v>
      </c>
      <c r="B5" s="15">
        <v>9</v>
      </c>
      <c r="C5" s="17">
        <v>9</v>
      </c>
      <c r="D5" s="15">
        <v>9</v>
      </c>
      <c r="E5" s="17">
        <v>9</v>
      </c>
      <c r="F5" s="15">
        <v>9</v>
      </c>
      <c r="G5" s="17">
        <v>9</v>
      </c>
      <c r="H5" s="15">
        <v>9</v>
      </c>
      <c r="I5" s="15">
        <v>9</v>
      </c>
      <c r="J5" s="17">
        <v>9</v>
      </c>
      <c r="K5" s="15">
        <v>0</v>
      </c>
      <c r="L5" s="17">
        <v>9</v>
      </c>
      <c r="M5" s="15">
        <v>9</v>
      </c>
      <c r="N5" s="17">
        <v>9</v>
      </c>
    </row>
    <row r="6" spans="1:14">
      <c r="A6" s="21" t="s">
        <v>21</v>
      </c>
      <c r="B6" s="15">
        <v>11</v>
      </c>
      <c r="C6" s="17">
        <v>11</v>
      </c>
      <c r="D6" s="15">
        <v>11</v>
      </c>
      <c r="E6" s="17">
        <v>11</v>
      </c>
      <c r="F6" s="15">
        <v>11</v>
      </c>
      <c r="G6" s="17">
        <v>11</v>
      </c>
      <c r="H6" s="15">
        <v>11</v>
      </c>
      <c r="I6" s="15">
        <v>11</v>
      </c>
      <c r="J6" s="17">
        <v>11</v>
      </c>
      <c r="K6" s="15">
        <v>0</v>
      </c>
      <c r="L6" s="17">
        <v>11</v>
      </c>
      <c r="M6" s="15">
        <v>11</v>
      </c>
      <c r="N6" s="17">
        <v>11</v>
      </c>
    </row>
    <row r="7" spans="1:14">
      <c r="A7" s="21" t="s">
        <v>22</v>
      </c>
      <c r="B7" s="15">
        <v>6</v>
      </c>
      <c r="C7" s="17"/>
      <c r="D7" s="15">
        <v>2</v>
      </c>
      <c r="E7" s="17"/>
      <c r="F7" s="15"/>
      <c r="G7" s="17"/>
      <c r="H7" s="15"/>
      <c r="I7" s="15"/>
      <c r="J7" s="17">
        <v>4</v>
      </c>
      <c r="K7" s="15"/>
      <c r="L7" s="17">
        <v>2</v>
      </c>
      <c r="M7" s="15"/>
      <c r="N7" s="17"/>
    </row>
    <row r="8" spans="1:14">
      <c r="A8" s="21" t="s">
        <v>23</v>
      </c>
      <c r="B8" s="15">
        <f>B2-SUM(B3:B7)</f>
        <v>210</v>
      </c>
      <c r="C8" s="17">
        <f t="shared" ref="C8:N8" si="0">C2-SUM(C3:C7)</f>
        <v>216</v>
      </c>
      <c r="D8" s="15">
        <f t="shared" si="0"/>
        <v>214</v>
      </c>
      <c r="E8" s="17">
        <f t="shared" si="0"/>
        <v>216</v>
      </c>
      <c r="F8" s="15">
        <f t="shared" si="0"/>
        <v>216</v>
      </c>
      <c r="G8" s="17">
        <f t="shared" si="0"/>
        <v>216</v>
      </c>
      <c r="H8" s="15">
        <f t="shared" si="0"/>
        <v>216</v>
      </c>
      <c r="I8" s="15">
        <f t="shared" si="0"/>
        <v>216</v>
      </c>
      <c r="J8" s="17">
        <f t="shared" si="0"/>
        <v>212</v>
      </c>
      <c r="K8" s="15">
        <f t="shared" si="0"/>
        <v>0</v>
      </c>
      <c r="L8" s="17">
        <f t="shared" si="0"/>
        <v>214</v>
      </c>
      <c r="M8" s="15">
        <f t="shared" si="0"/>
        <v>216</v>
      </c>
      <c r="N8" s="17">
        <f t="shared" si="0"/>
        <v>216</v>
      </c>
    </row>
    <row r="9" spans="1:14">
      <c r="A9" s="21" t="s">
        <v>24</v>
      </c>
      <c r="B9" s="15">
        <f>B8/5</f>
        <v>42</v>
      </c>
      <c r="C9" s="17">
        <f t="shared" ref="C9:N9" si="1">C8/5</f>
        <v>43.2</v>
      </c>
      <c r="D9" s="15">
        <f t="shared" si="1"/>
        <v>42.8</v>
      </c>
      <c r="E9" s="17">
        <f t="shared" si="1"/>
        <v>43.2</v>
      </c>
      <c r="F9" s="15">
        <f t="shared" si="1"/>
        <v>43.2</v>
      </c>
      <c r="G9" s="17">
        <f t="shared" si="1"/>
        <v>43.2</v>
      </c>
      <c r="H9" s="15">
        <f t="shared" si="1"/>
        <v>43.2</v>
      </c>
      <c r="I9" s="15">
        <f t="shared" si="1"/>
        <v>43.2</v>
      </c>
      <c r="J9" s="17">
        <f t="shared" si="1"/>
        <v>42.4</v>
      </c>
      <c r="K9" s="15">
        <f t="shared" si="1"/>
        <v>0</v>
      </c>
      <c r="L9" s="17">
        <f t="shared" si="1"/>
        <v>42.8</v>
      </c>
      <c r="M9" s="15">
        <f t="shared" si="1"/>
        <v>43.2</v>
      </c>
      <c r="N9" s="17">
        <f t="shared" si="1"/>
        <v>43.2</v>
      </c>
    </row>
    <row r="10" spans="1:14">
      <c r="A10" s="21" t="s">
        <v>25</v>
      </c>
      <c r="B10" s="16">
        <f>B9*2-B65+B11</f>
        <v>82.7</v>
      </c>
      <c r="C10" s="18">
        <f t="shared" ref="C10:N10" si="2">C9*2-C65+C11</f>
        <v>79.5</v>
      </c>
      <c r="D10" s="16">
        <f t="shared" si="2"/>
        <v>81.03</v>
      </c>
      <c r="E10" s="18">
        <f t="shared" si="2"/>
        <v>80.600000000000009</v>
      </c>
      <c r="F10" s="16">
        <f t="shared" si="2"/>
        <v>81.400000000000006</v>
      </c>
      <c r="G10" s="18">
        <f t="shared" si="2"/>
        <v>75.100000000000009</v>
      </c>
      <c r="H10" s="16">
        <f t="shared" si="2"/>
        <v>95.600000000000009</v>
      </c>
      <c r="I10" s="16">
        <f t="shared" si="2"/>
        <v>82.100000000000009</v>
      </c>
      <c r="J10" s="18">
        <f t="shared" si="2"/>
        <v>79.2</v>
      </c>
      <c r="K10" s="16">
        <f t="shared" si="2"/>
        <v>1.1000000000000001</v>
      </c>
      <c r="L10" s="18">
        <f t="shared" si="2"/>
        <v>76.599999999999994</v>
      </c>
      <c r="M10" s="16">
        <f t="shared" si="2"/>
        <v>79.400000000000006</v>
      </c>
      <c r="N10" s="18">
        <f t="shared" si="2"/>
        <v>84.2</v>
      </c>
    </row>
    <row r="11" spans="1:14">
      <c r="A11" s="22" t="s">
        <v>89</v>
      </c>
      <c r="B11" s="16">
        <v>5.7</v>
      </c>
      <c r="C11" s="18">
        <v>0.1</v>
      </c>
      <c r="D11" s="16">
        <v>2.4300000000000002</v>
      </c>
      <c r="E11" s="18">
        <v>1.2</v>
      </c>
      <c r="F11" s="16">
        <v>2</v>
      </c>
      <c r="G11" s="18">
        <v>-4.3</v>
      </c>
      <c r="H11" s="16">
        <v>9.1999999999999993</v>
      </c>
      <c r="I11" s="16">
        <v>2.7</v>
      </c>
      <c r="J11" s="18">
        <v>1.4</v>
      </c>
      <c r="K11" s="16">
        <v>1.1000000000000001</v>
      </c>
      <c r="L11" s="18">
        <v>-2</v>
      </c>
      <c r="M11" s="16">
        <v>0</v>
      </c>
      <c r="N11" s="18">
        <v>4.8</v>
      </c>
    </row>
    <row r="12" spans="1:14" ht="16.5" thickBot="1">
      <c r="B12" s="58" t="s">
        <v>76</v>
      </c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</row>
    <row r="13" spans="1:14" ht="15.75" thickTop="1">
      <c r="A13" s="25" t="s">
        <v>26</v>
      </c>
      <c r="B13" s="26"/>
      <c r="C13" s="27"/>
      <c r="D13" s="26"/>
      <c r="E13" s="27"/>
      <c r="F13" s="26"/>
      <c r="G13" s="27"/>
      <c r="H13" s="26"/>
      <c r="I13" s="26"/>
      <c r="J13" s="27"/>
      <c r="K13" s="26"/>
      <c r="L13" s="27"/>
      <c r="M13" s="26"/>
      <c r="N13" s="28"/>
    </row>
    <row r="14" spans="1:14">
      <c r="A14" s="29" t="s">
        <v>27</v>
      </c>
      <c r="B14" s="19"/>
      <c r="C14" s="20"/>
      <c r="D14" s="19"/>
      <c r="E14" s="20"/>
      <c r="F14" s="19"/>
      <c r="G14" s="20"/>
      <c r="H14" s="19"/>
      <c r="I14" s="19"/>
      <c r="J14" s="20"/>
      <c r="K14" s="19"/>
      <c r="L14" s="20"/>
      <c r="M14" s="19"/>
      <c r="N14" s="30"/>
    </row>
    <row r="15" spans="1:14">
      <c r="A15" s="29" t="s">
        <v>28</v>
      </c>
      <c r="B15" s="19"/>
      <c r="C15" s="20"/>
      <c r="D15" s="19"/>
      <c r="E15" s="20"/>
      <c r="F15" s="19"/>
      <c r="G15" s="20"/>
      <c r="H15" s="19"/>
      <c r="I15" s="19"/>
      <c r="J15" s="20"/>
      <c r="K15" s="19"/>
      <c r="L15" s="20"/>
      <c r="M15" s="19"/>
      <c r="N15" s="30"/>
    </row>
    <row r="16" spans="1:14">
      <c r="A16" s="29" t="s">
        <v>29</v>
      </c>
      <c r="B16" s="19"/>
      <c r="C16" s="20"/>
      <c r="D16" s="19"/>
      <c r="E16" s="20"/>
      <c r="F16" s="19"/>
      <c r="G16" s="20"/>
      <c r="H16" s="19"/>
      <c r="I16" s="19"/>
      <c r="J16" s="20"/>
      <c r="K16" s="19"/>
      <c r="L16" s="20"/>
      <c r="M16" s="19"/>
      <c r="N16" s="30"/>
    </row>
    <row r="17" spans="1:14">
      <c r="A17" s="29" t="s">
        <v>30</v>
      </c>
      <c r="B17" s="19"/>
      <c r="C17" s="20"/>
      <c r="D17" s="19"/>
      <c r="E17" s="20"/>
      <c r="F17" s="19"/>
      <c r="G17" s="20"/>
      <c r="H17" s="19"/>
      <c r="I17" s="19"/>
      <c r="J17" s="20"/>
      <c r="K17" s="19"/>
      <c r="L17" s="20"/>
      <c r="M17" s="19"/>
      <c r="N17" s="30"/>
    </row>
    <row r="18" spans="1:14">
      <c r="A18" s="29" t="s">
        <v>31</v>
      </c>
      <c r="B18" s="19"/>
      <c r="C18" s="20"/>
      <c r="D18" s="19"/>
      <c r="E18" s="20"/>
      <c r="F18" s="19"/>
      <c r="G18" s="20"/>
      <c r="H18" s="19"/>
      <c r="I18" s="19"/>
      <c r="J18" s="20"/>
      <c r="K18" s="19"/>
      <c r="L18" s="20"/>
      <c r="M18" s="19"/>
      <c r="N18" s="30"/>
    </row>
    <row r="19" spans="1:14">
      <c r="A19" s="29" t="s">
        <v>32</v>
      </c>
      <c r="B19" s="19"/>
      <c r="C19" s="20"/>
      <c r="D19" s="19"/>
      <c r="E19" s="20"/>
      <c r="F19" s="19"/>
      <c r="G19" s="20"/>
      <c r="H19" s="19"/>
      <c r="I19" s="19"/>
      <c r="J19" s="20"/>
      <c r="K19" s="19"/>
      <c r="L19" s="20"/>
      <c r="M19" s="19"/>
      <c r="N19" s="30"/>
    </row>
    <row r="20" spans="1:14">
      <c r="A20" s="29" t="s">
        <v>33</v>
      </c>
      <c r="B20" s="19"/>
      <c r="C20" s="20"/>
      <c r="D20" s="19"/>
      <c r="E20" s="20"/>
      <c r="F20" s="19"/>
      <c r="G20" s="20"/>
      <c r="H20" s="19"/>
      <c r="I20" s="19"/>
      <c r="J20" s="20"/>
      <c r="K20" s="19"/>
      <c r="L20" s="20"/>
      <c r="M20" s="19"/>
      <c r="N20" s="30"/>
    </row>
    <row r="21" spans="1:14">
      <c r="A21" s="29" t="s">
        <v>34</v>
      </c>
      <c r="B21" s="19"/>
      <c r="C21" s="20"/>
      <c r="D21" s="19"/>
      <c r="E21" s="20"/>
      <c r="F21" s="19"/>
      <c r="G21" s="20"/>
      <c r="H21" s="19"/>
      <c r="I21" s="19"/>
      <c r="J21" s="20"/>
      <c r="K21" s="19"/>
      <c r="L21" s="20"/>
      <c r="M21" s="19"/>
      <c r="N21" s="30"/>
    </row>
    <row r="22" spans="1:14">
      <c r="A22" s="29" t="s">
        <v>35</v>
      </c>
      <c r="B22" s="19"/>
      <c r="C22" s="20"/>
      <c r="D22" s="19"/>
      <c r="E22" s="20"/>
      <c r="F22" s="19"/>
      <c r="G22" s="20"/>
      <c r="H22" s="19"/>
      <c r="I22" s="19"/>
      <c r="J22" s="20"/>
      <c r="K22" s="19"/>
      <c r="L22" s="20"/>
      <c r="M22" s="19"/>
      <c r="N22" s="30"/>
    </row>
    <row r="23" spans="1:14">
      <c r="A23" s="29" t="s">
        <v>36</v>
      </c>
      <c r="B23" s="19"/>
      <c r="C23" s="20"/>
      <c r="D23" s="19"/>
      <c r="E23" s="20"/>
      <c r="F23" s="19"/>
      <c r="G23" s="20"/>
      <c r="H23" s="19"/>
      <c r="I23" s="19"/>
      <c r="J23" s="20"/>
      <c r="K23" s="19"/>
      <c r="L23" s="20"/>
      <c r="M23" s="19"/>
      <c r="N23" s="30"/>
    </row>
    <row r="24" spans="1:14">
      <c r="A24" s="29" t="s">
        <v>37</v>
      </c>
      <c r="B24" s="19"/>
      <c r="C24" s="20"/>
      <c r="D24" s="19"/>
      <c r="E24" s="20"/>
      <c r="F24" s="19"/>
      <c r="G24" s="20"/>
      <c r="H24" s="19"/>
      <c r="I24" s="19"/>
      <c r="J24" s="20"/>
      <c r="K24" s="19"/>
      <c r="L24" s="20"/>
      <c r="M24" s="19"/>
      <c r="N24" s="30"/>
    </row>
    <row r="25" spans="1:14" ht="15.75" thickBot="1">
      <c r="A25" s="31" t="s">
        <v>38</v>
      </c>
      <c r="B25" s="32"/>
      <c r="C25" s="33"/>
      <c r="D25" s="32"/>
      <c r="E25" s="33"/>
      <c r="F25" s="32"/>
      <c r="G25" s="33"/>
      <c r="H25" s="32"/>
      <c r="I25" s="32"/>
      <c r="J25" s="33"/>
      <c r="K25" s="32"/>
      <c r="L25" s="33"/>
      <c r="M25" s="32"/>
      <c r="N25" s="34"/>
    </row>
    <row r="26" spans="1:14" ht="15.75" thickTop="1">
      <c r="A26" s="25" t="s">
        <v>39</v>
      </c>
      <c r="B26" s="26"/>
      <c r="C26" s="27"/>
      <c r="D26" s="26"/>
      <c r="E26" s="27"/>
      <c r="F26" s="26"/>
      <c r="G26" s="27"/>
      <c r="H26" s="26"/>
      <c r="I26" s="26"/>
      <c r="J26" s="27"/>
      <c r="K26" s="26"/>
      <c r="L26" s="27"/>
      <c r="M26" s="26"/>
      <c r="N26" s="28"/>
    </row>
    <row r="27" spans="1:14">
      <c r="A27" s="29" t="s">
        <v>40</v>
      </c>
      <c r="B27" s="19"/>
      <c r="C27" s="20"/>
      <c r="D27" s="19"/>
      <c r="E27" s="20"/>
      <c r="F27" s="19"/>
      <c r="G27" s="20"/>
      <c r="H27" s="19"/>
      <c r="I27" s="19"/>
      <c r="J27" s="20"/>
      <c r="K27" s="19"/>
      <c r="L27" s="20"/>
      <c r="M27" s="19"/>
      <c r="N27" s="30"/>
    </row>
    <row r="28" spans="1:14">
      <c r="A28" s="29" t="s">
        <v>41</v>
      </c>
      <c r="B28" s="19"/>
      <c r="C28" s="20"/>
      <c r="D28" s="19"/>
      <c r="E28" s="20"/>
      <c r="F28" s="19"/>
      <c r="G28" s="20"/>
      <c r="H28" s="19"/>
      <c r="I28" s="19"/>
      <c r="J28" s="20"/>
      <c r="K28" s="19"/>
      <c r="L28" s="20"/>
      <c r="M28" s="19"/>
      <c r="N28" s="30"/>
    </row>
    <row r="29" spans="1:14">
      <c r="A29" s="29" t="s">
        <v>42</v>
      </c>
      <c r="B29" s="19"/>
      <c r="C29" s="20"/>
      <c r="D29" s="19"/>
      <c r="E29" s="20"/>
      <c r="F29" s="19"/>
      <c r="G29" s="20"/>
      <c r="H29" s="19"/>
      <c r="I29" s="19"/>
      <c r="J29" s="20"/>
      <c r="K29" s="19"/>
      <c r="L29" s="20"/>
      <c r="M29" s="19"/>
      <c r="N29" s="30"/>
    </row>
    <row r="30" spans="1:14">
      <c r="A30" s="29" t="s">
        <v>43</v>
      </c>
      <c r="B30" s="19"/>
      <c r="C30" s="20"/>
      <c r="D30" s="19"/>
      <c r="E30" s="20"/>
      <c r="F30" s="19"/>
      <c r="G30" s="20"/>
      <c r="H30" s="19"/>
      <c r="I30" s="19"/>
      <c r="J30" s="20"/>
      <c r="K30" s="19"/>
      <c r="L30" s="20"/>
      <c r="M30" s="19"/>
      <c r="N30" s="30"/>
    </row>
    <row r="31" spans="1:14">
      <c r="A31" s="29" t="s">
        <v>44</v>
      </c>
      <c r="B31" s="19"/>
      <c r="C31" s="20"/>
      <c r="D31" s="19"/>
      <c r="E31" s="20"/>
      <c r="F31" s="19"/>
      <c r="G31" s="20"/>
      <c r="H31" s="19"/>
      <c r="I31" s="19"/>
      <c r="J31" s="20"/>
      <c r="K31" s="19"/>
      <c r="L31" s="20"/>
      <c r="M31" s="19"/>
      <c r="N31" s="30"/>
    </row>
    <row r="32" spans="1:14">
      <c r="A32" s="29" t="s">
        <v>45</v>
      </c>
      <c r="B32" s="19"/>
      <c r="C32" s="20"/>
      <c r="D32" s="19"/>
      <c r="E32" s="20"/>
      <c r="F32" s="19"/>
      <c r="G32" s="20"/>
      <c r="H32" s="19"/>
      <c r="I32" s="19"/>
      <c r="J32" s="20"/>
      <c r="K32" s="19"/>
      <c r="L32" s="20"/>
      <c r="M32" s="19"/>
      <c r="N32" s="30"/>
    </row>
    <row r="33" spans="1:14" ht="27">
      <c r="A33" s="47" t="s">
        <v>90</v>
      </c>
      <c r="B33" s="19">
        <v>7</v>
      </c>
      <c r="C33" s="20">
        <v>7</v>
      </c>
      <c r="D33" s="19">
        <v>7</v>
      </c>
      <c r="E33" s="20">
        <v>7</v>
      </c>
      <c r="F33" s="19">
        <v>7</v>
      </c>
      <c r="G33" s="20">
        <v>7</v>
      </c>
      <c r="H33" s="19"/>
      <c r="I33" s="19">
        <v>7</v>
      </c>
      <c r="J33" s="20">
        <v>7</v>
      </c>
      <c r="K33" s="19"/>
      <c r="L33" s="20">
        <v>7</v>
      </c>
      <c r="M33" s="19">
        <v>7</v>
      </c>
      <c r="N33" s="30">
        <v>7</v>
      </c>
    </row>
    <row r="34" spans="1:14" ht="16.5" customHeight="1">
      <c r="A34" s="29" t="s">
        <v>78</v>
      </c>
      <c r="B34" s="19"/>
      <c r="C34" s="20"/>
      <c r="D34" s="19"/>
      <c r="E34" s="20"/>
      <c r="F34" s="19"/>
      <c r="G34" s="20"/>
      <c r="H34" s="19"/>
      <c r="I34" s="19"/>
      <c r="J34" s="20"/>
      <c r="K34" s="19"/>
      <c r="L34" s="20"/>
      <c r="M34" s="19"/>
      <c r="N34" s="30"/>
    </row>
    <row r="35" spans="1:14">
      <c r="A35" s="29" t="s">
        <v>46</v>
      </c>
      <c r="B35" s="19"/>
      <c r="C35" s="20"/>
      <c r="D35" s="19"/>
      <c r="E35" s="20"/>
      <c r="F35" s="19"/>
      <c r="G35" s="20"/>
      <c r="H35" s="19"/>
      <c r="I35" s="19"/>
      <c r="J35" s="20"/>
      <c r="K35" s="19"/>
      <c r="L35" s="20"/>
      <c r="M35" s="19"/>
      <c r="N35" s="30"/>
    </row>
    <row r="36" spans="1:14">
      <c r="A36" s="29" t="s">
        <v>47</v>
      </c>
      <c r="B36" s="19"/>
      <c r="C36" s="20"/>
      <c r="D36" s="19"/>
      <c r="E36" s="20"/>
      <c r="F36" s="19"/>
      <c r="G36" s="20"/>
      <c r="H36" s="19"/>
      <c r="I36" s="19"/>
      <c r="J36" s="20"/>
      <c r="K36" s="19"/>
      <c r="L36" s="20"/>
      <c r="M36" s="19"/>
      <c r="N36" s="30"/>
    </row>
    <row r="37" spans="1:14">
      <c r="A37" s="29" t="s">
        <v>48</v>
      </c>
      <c r="B37" s="19"/>
      <c r="C37" s="20"/>
      <c r="D37" s="19"/>
      <c r="E37" s="20"/>
      <c r="F37" s="19"/>
      <c r="G37" s="20"/>
      <c r="H37" s="19"/>
      <c r="I37" s="19"/>
      <c r="J37" s="20"/>
      <c r="K37" s="19"/>
      <c r="L37" s="20"/>
      <c r="M37" s="19"/>
      <c r="N37" s="30"/>
    </row>
    <row r="38" spans="1:14" ht="15.75" thickBot="1">
      <c r="A38" s="35" t="s">
        <v>49</v>
      </c>
      <c r="B38" s="36"/>
      <c r="C38" s="37"/>
      <c r="D38" s="36"/>
      <c r="E38" s="37"/>
      <c r="F38" s="36"/>
      <c r="G38" s="37"/>
      <c r="H38" s="36"/>
      <c r="I38" s="36"/>
      <c r="J38" s="37"/>
      <c r="K38" s="36"/>
      <c r="L38" s="37"/>
      <c r="M38" s="36"/>
      <c r="N38" s="38"/>
    </row>
    <row r="39" spans="1:14" ht="15.75" thickTop="1">
      <c r="A39" s="25" t="s">
        <v>50</v>
      </c>
      <c r="B39" s="26"/>
      <c r="C39" s="27"/>
      <c r="D39" s="26"/>
      <c r="E39" s="27"/>
      <c r="F39" s="26"/>
      <c r="G39" s="27"/>
      <c r="H39" s="26"/>
      <c r="I39" s="26"/>
      <c r="J39" s="27"/>
      <c r="K39" s="26"/>
      <c r="L39" s="27"/>
      <c r="M39" s="26"/>
      <c r="N39" s="28"/>
    </row>
    <row r="40" spans="1:14">
      <c r="A40" s="29" t="s">
        <v>51</v>
      </c>
      <c r="B40" s="19"/>
      <c r="C40" s="20"/>
      <c r="D40" s="19"/>
      <c r="E40" s="20"/>
      <c r="F40" s="19"/>
      <c r="G40" s="20"/>
      <c r="H40" s="19"/>
      <c r="I40" s="19"/>
      <c r="J40" s="20"/>
      <c r="K40" s="19"/>
      <c r="L40" s="20"/>
      <c r="M40" s="19"/>
      <c r="N40" s="30"/>
    </row>
    <row r="41" spans="1:14">
      <c r="A41" s="29" t="s">
        <v>52</v>
      </c>
      <c r="B41" s="19"/>
      <c r="C41" s="20"/>
      <c r="D41" s="19"/>
      <c r="E41" s="20"/>
      <c r="F41" s="19"/>
      <c r="G41" s="20"/>
      <c r="H41" s="19"/>
      <c r="I41" s="19"/>
      <c r="J41" s="20"/>
      <c r="K41" s="19"/>
      <c r="L41" s="20"/>
      <c r="M41" s="19"/>
      <c r="N41" s="30"/>
    </row>
    <row r="42" spans="1:14">
      <c r="A42" s="29" t="s">
        <v>53</v>
      </c>
      <c r="B42" s="19"/>
      <c r="C42" s="20"/>
      <c r="D42" s="19"/>
      <c r="E42" s="20"/>
      <c r="F42" s="19"/>
      <c r="G42" s="20"/>
      <c r="H42" s="19"/>
      <c r="I42" s="19"/>
      <c r="J42" s="20"/>
      <c r="K42" s="19"/>
      <c r="L42" s="20"/>
      <c r="M42" s="19"/>
      <c r="N42" s="30"/>
    </row>
    <row r="43" spans="1:14">
      <c r="A43" s="29" t="s">
        <v>54</v>
      </c>
      <c r="B43" s="19"/>
      <c r="C43" s="20"/>
      <c r="D43" s="19"/>
      <c r="E43" s="20"/>
      <c r="F43" s="19"/>
      <c r="G43" s="20"/>
      <c r="H43" s="19"/>
      <c r="I43" s="19"/>
      <c r="J43" s="20"/>
      <c r="K43" s="19"/>
      <c r="L43" s="20"/>
      <c r="M43" s="19"/>
      <c r="N43" s="30"/>
    </row>
    <row r="44" spans="1:14">
      <c r="A44" s="29" t="s">
        <v>55</v>
      </c>
      <c r="B44" s="19"/>
      <c r="C44" s="20"/>
      <c r="D44" s="19"/>
      <c r="E44" s="20"/>
      <c r="F44" s="19"/>
      <c r="G44" s="20"/>
      <c r="H44" s="19"/>
      <c r="I44" s="19"/>
      <c r="J44" s="20"/>
      <c r="K44" s="19"/>
      <c r="L44" s="20"/>
      <c r="M44" s="19"/>
      <c r="N44" s="30"/>
    </row>
    <row r="45" spans="1:14">
      <c r="A45" s="29" t="s">
        <v>56</v>
      </c>
      <c r="B45" s="19"/>
      <c r="C45" s="20"/>
      <c r="D45" s="19"/>
      <c r="E45" s="20"/>
      <c r="F45" s="19"/>
      <c r="G45" s="20"/>
      <c r="H45" s="19"/>
      <c r="I45" s="19"/>
      <c r="J45" s="20"/>
      <c r="K45" s="19"/>
      <c r="L45" s="20"/>
      <c r="M45" s="19"/>
      <c r="N45" s="30"/>
    </row>
    <row r="46" spans="1:14">
      <c r="A46" s="29" t="s">
        <v>57</v>
      </c>
      <c r="B46" s="19"/>
      <c r="C46" s="20"/>
      <c r="D46" s="19"/>
      <c r="E46" s="20"/>
      <c r="F46" s="19"/>
      <c r="G46" s="20"/>
      <c r="H46" s="19"/>
      <c r="I46" s="19"/>
      <c r="J46" s="20"/>
      <c r="K46" s="19"/>
      <c r="L46" s="20"/>
      <c r="M46" s="19"/>
      <c r="N46" s="30"/>
    </row>
    <row r="47" spans="1:14">
      <c r="A47" s="29" t="s">
        <v>58</v>
      </c>
      <c r="B47" s="19"/>
      <c r="C47" s="20"/>
      <c r="D47" s="19"/>
      <c r="E47" s="20"/>
      <c r="F47" s="19"/>
      <c r="G47" s="20"/>
      <c r="H47" s="19"/>
      <c r="I47" s="19"/>
      <c r="J47" s="20"/>
      <c r="K47" s="19"/>
      <c r="L47" s="20"/>
      <c r="M47" s="19"/>
      <c r="N47" s="30"/>
    </row>
    <row r="48" spans="1:14">
      <c r="A48" s="29" t="s">
        <v>59</v>
      </c>
      <c r="B48" s="19"/>
      <c r="C48" s="20"/>
      <c r="D48" s="19"/>
      <c r="E48" s="20"/>
      <c r="F48" s="19"/>
      <c r="G48" s="20"/>
      <c r="H48" s="19"/>
      <c r="I48" s="19"/>
      <c r="J48" s="20"/>
      <c r="K48" s="19"/>
      <c r="L48" s="20"/>
      <c r="M48" s="19"/>
      <c r="N48" s="30"/>
    </row>
    <row r="49" spans="1:14">
      <c r="A49" s="29" t="s">
        <v>60</v>
      </c>
      <c r="B49" s="19"/>
      <c r="C49" s="20"/>
      <c r="D49" s="19"/>
      <c r="E49" s="20"/>
      <c r="F49" s="19"/>
      <c r="G49" s="20"/>
      <c r="H49" s="19"/>
      <c r="I49" s="19"/>
      <c r="J49" s="20"/>
      <c r="K49" s="19"/>
      <c r="L49" s="20"/>
      <c r="M49" s="19"/>
      <c r="N49" s="30"/>
    </row>
    <row r="50" spans="1:14">
      <c r="A50" s="29" t="s">
        <v>61</v>
      </c>
      <c r="B50" s="19"/>
      <c r="C50" s="20"/>
      <c r="D50" s="19"/>
      <c r="E50" s="20"/>
      <c r="F50" s="19"/>
      <c r="G50" s="20"/>
      <c r="H50" s="19"/>
      <c r="I50" s="19"/>
      <c r="J50" s="20"/>
      <c r="K50" s="19"/>
      <c r="L50" s="20"/>
      <c r="M50" s="19"/>
      <c r="N50" s="30"/>
    </row>
    <row r="51" spans="1:14" ht="15.75" thickBot="1">
      <c r="A51" s="31" t="s">
        <v>62</v>
      </c>
      <c r="B51" s="32"/>
      <c r="C51" s="33"/>
      <c r="D51" s="32"/>
      <c r="E51" s="33"/>
      <c r="F51" s="32"/>
      <c r="G51" s="33"/>
      <c r="H51" s="32"/>
      <c r="I51" s="32"/>
      <c r="J51" s="33"/>
      <c r="K51" s="32"/>
      <c r="L51" s="33"/>
      <c r="M51" s="32"/>
      <c r="N51" s="34"/>
    </row>
    <row r="52" spans="1:14" ht="15.75" thickTop="1">
      <c r="A52" s="25" t="s">
        <v>63</v>
      </c>
      <c r="B52" s="26"/>
      <c r="C52" s="27"/>
      <c r="D52" s="26"/>
      <c r="E52" s="27"/>
      <c r="F52" s="26"/>
      <c r="G52" s="27"/>
      <c r="H52" s="26"/>
      <c r="I52" s="26"/>
      <c r="J52" s="27"/>
      <c r="K52" s="26"/>
      <c r="L52" s="27"/>
      <c r="M52" s="26"/>
      <c r="N52" s="28"/>
    </row>
    <row r="53" spans="1:14">
      <c r="A53" s="29" t="s">
        <v>64</v>
      </c>
      <c r="B53" s="19"/>
      <c r="C53" s="20"/>
      <c r="D53" s="19"/>
      <c r="E53" s="20"/>
      <c r="F53" s="19"/>
      <c r="G53" s="20"/>
      <c r="H53" s="19"/>
      <c r="I53" s="19"/>
      <c r="J53" s="20"/>
      <c r="K53" s="19"/>
      <c r="L53" s="20"/>
      <c r="M53" s="19"/>
      <c r="N53" s="30"/>
    </row>
    <row r="54" spans="1:14">
      <c r="A54" s="29" t="s">
        <v>65</v>
      </c>
      <c r="B54" s="19"/>
      <c r="C54" s="20"/>
      <c r="D54" s="19"/>
      <c r="E54" s="20"/>
      <c r="F54" s="19"/>
      <c r="G54" s="20"/>
      <c r="H54" s="19"/>
      <c r="I54" s="19"/>
      <c r="J54" s="20"/>
      <c r="K54" s="19"/>
      <c r="L54" s="20"/>
      <c r="M54" s="19"/>
      <c r="N54" s="30"/>
    </row>
    <row r="55" spans="1:14">
      <c r="A55" s="29" t="s">
        <v>66</v>
      </c>
      <c r="B55" s="19"/>
      <c r="C55" s="20"/>
      <c r="D55" s="19"/>
      <c r="E55" s="20"/>
      <c r="F55" s="19"/>
      <c r="G55" s="20"/>
      <c r="H55" s="19"/>
      <c r="I55" s="19"/>
      <c r="J55" s="20"/>
      <c r="K55" s="19"/>
      <c r="L55" s="20"/>
      <c r="M55" s="19"/>
      <c r="N55" s="30"/>
    </row>
    <row r="56" spans="1:14">
      <c r="A56" s="29" t="s">
        <v>67</v>
      </c>
      <c r="B56" s="19"/>
      <c r="C56" s="20"/>
      <c r="D56" s="19"/>
      <c r="E56" s="20"/>
      <c r="F56" s="19"/>
      <c r="G56" s="20"/>
      <c r="H56" s="19"/>
      <c r="I56" s="19"/>
      <c r="J56" s="20"/>
      <c r="K56" s="19"/>
      <c r="L56" s="20"/>
      <c r="M56" s="19"/>
      <c r="N56" s="30"/>
    </row>
    <row r="57" spans="1:14">
      <c r="A57" s="29" t="s">
        <v>68</v>
      </c>
      <c r="B57" s="19"/>
      <c r="C57" s="20"/>
      <c r="D57" s="19"/>
      <c r="E57" s="20"/>
      <c r="F57" s="19"/>
      <c r="G57" s="20"/>
      <c r="H57" s="19"/>
      <c r="I57" s="19"/>
      <c r="J57" s="20"/>
      <c r="K57" s="19"/>
      <c r="L57" s="20"/>
      <c r="M57" s="19"/>
      <c r="N57" s="30"/>
    </row>
    <row r="58" spans="1:14">
      <c r="A58" s="29" t="s">
        <v>69</v>
      </c>
      <c r="B58" s="19"/>
      <c r="C58" s="20"/>
      <c r="D58" s="19"/>
      <c r="E58" s="20"/>
      <c r="F58" s="19"/>
      <c r="G58" s="20"/>
      <c r="H58" s="19"/>
      <c r="I58" s="19"/>
      <c r="J58" s="20"/>
      <c r="K58" s="19"/>
      <c r="L58" s="20"/>
      <c r="M58" s="19"/>
      <c r="N58" s="30"/>
    </row>
    <row r="59" spans="1:14">
      <c r="A59" s="29" t="s">
        <v>70</v>
      </c>
      <c r="B59" s="19"/>
      <c r="C59" s="20"/>
      <c r="D59" s="19"/>
      <c r="E59" s="20"/>
      <c r="F59" s="19"/>
      <c r="G59" s="20"/>
      <c r="H59" s="19"/>
      <c r="I59" s="19"/>
      <c r="J59" s="20"/>
      <c r="K59" s="19"/>
      <c r="L59" s="20"/>
      <c r="M59" s="19"/>
      <c r="N59" s="30"/>
    </row>
    <row r="60" spans="1:14">
      <c r="A60" s="29" t="s">
        <v>71</v>
      </c>
      <c r="B60" s="19"/>
      <c r="C60" s="20"/>
      <c r="D60" s="19"/>
      <c r="E60" s="20"/>
      <c r="F60" s="19"/>
      <c r="G60" s="20"/>
      <c r="H60" s="19"/>
      <c r="I60" s="19"/>
      <c r="J60" s="20"/>
      <c r="K60" s="19"/>
      <c r="L60" s="20"/>
      <c r="M60" s="19"/>
      <c r="N60" s="30"/>
    </row>
    <row r="61" spans="1:14">
      <c r="A61" s="29" t="s">
        <v>72</v>
      </c>
      <c r="B61" s="19"/>
      <c r="C61" s="20"/>
      <c r="D61" s="19"/>
      <c r="E61" s="20"/>
      <c r="F61" s="19"/>
      <c r="G61" s="20"/>
      <c r="H61" s="19"/>
      <c r="I61" s="19"/>
      <c r="J61" s="20"/>
      <c r="K61" s="19"/>
      <c r="L61" s="20"/>
      <c r="M61" s="19"/>
      <c r="N61" s="30"/>
    </row>
    <row r="62" spans="1:14">
      <c r="A62" s="29" t="s">
        <v>73</v>
      </c>
      <c r="B62" s="19"/>
      <c r="C62" s="20"/>
      <c r="D62" s="19"/>
      <c r="E62" s="20"/>
      <c r="F62" s="19"/>
      <c r="G62" s="20"/>
      <c r="H62" s="19"/>
      <c r="I62" s="19"/>
      <c r="J62" s="20"/>
      <c r="K62" s="19"/>
      <c r="L62" s="20"/>
      <c r="M62" s="19"/>
      <c r="N62" s="30"/>
    </row>
    <row r="63" spans="1:14">
      <c r="A63" s="29" t="s">
        <v>74</v>
      </c>
      <c r="B63" s="19"/>
      <c r="C63" s="20"/>
      <c r="D63" s="19"/>
      <c r="E63" s="20"/>
      <c r="F63" s="19"/>
      <c r="G63" s="20"/>
      <c r="H63" s="19"/>
      <c r="I63" s="19"/>
      <c r="J63" s="20"/>
      <c r="K63" s="19"/>
      <c r="L63" s="20"/>
      <c r="M63" s="19"/>
      <c r="N63" s="30"/>
    </row>
    <row r="64" spans="1:14" ht="15.75" thickBot="1">
      <c r="A64" s="31" t="s">
        <v>75</v>
      </c>
      <c r="B64" s="32"/>
      <c r="C64" s="33"/>
      <c r="D64" s="32"/>
      <c r="E64" s="33"/>
      <c r="F64" s="32"/>
      <c r="G64" s="33"/>
      <c r="H64" s="32"/>
      <c r="I64" s="32"/>
      <c r="J64" s="33"/>
      <c r="K64" s="32"/>
      <c r="L64" s="33"/>
      <c r="M64" s="32"/>
      <c r="N64" s="34"/>
    </row>
    <row r="65" spans="1:14" ht="15.75" thickTop="1">
      <c r="A65" s="48"/>
      <c r="B65" s="19">
        <f t="shared" ref="B65:N65" si="3">SUM(B13:B64)-B34</f>
        <v>7</v>
      </c>
      <c r="C65" s="20">
        <f t="shared" si="3"/>
        <v>7</v>
      </c>
      <c r="D65" s="19">
        <f t="shared" si="3"/>
        <v>7</v>
      </c>
      <c r="E65" s="20">
        <f t="shared" si="3"/>
        <v>7</v>
      </c>
      <c r="F65" s="19">
        <f t="shared" si="3"/>
        <v>7</v>
      </c>
      <c r="G65" s="20">
        <f t="shared" si="3"/>
        <v>7</v>
      </c>
      <c r="H65" s="19">
        <f t="shared" si="3"/>
        <v>0</v>
      </c>
      <c r="I65" s="19">
        <f t="shared" si="3"/>
        <v>7</v>
      </c>
      <c r="J65" s="20">
        <f t="shared" si="3"/>
        <v>7</v>
      </c>
      <c r="K65" s="19">
        <f t="shared" si="3"/>
        <v>0</v>
      </c>
      <c r="L65" s="20">
        <f t="shared" si="3"/>
        <v>7</v>
      </c>
      <c r="M65" s="19">
        <f t="shared" si="3"/>
        <v>7</v>
      </c>
      <c r="N65" s="30">
        <f t="shared" si="3"/>
        <v>7</v>
      </c>
    </row>
    <row r="66" spans="1:14">
      <c r="A66" s="48" t="s">
        <v>79</v>
      </c>
      <c r="B66" s="19"/>
      <c r="C66" s="20"/>
      <c r="D66" s="19"/>
      <c r="E66" s="20"/>
      <c r="F66" s="19"/>
      <c r="G66" s="20"/>
      <c r="H66" s="19"/>
      <c r="I66" s="19"/>
      <c r="J66" s="20"/>
      <c r="K66" s="19"/>
      <c r="L66" s="20"/>
      <c r="M66" s="19"/>
      <c r="N66" s="30"/>
    </row>
    <row r="67" spans="1:14" ht="16.5" thickBot="1">
      <c r="A67" s="49" t="s">
        <v>80</v>
      </c>
      <c r="B67" s="50">
        <f>B65-B66</f>
        <v>7</v>
      </c>
      <c r="C67" s="51">
        <f t="shared" ref="C67:N67" si="4">C65-C66</f>
        <v>7</v>
      </c>
      <c r="D67" s="50">
        <f t="shared" si="4"/>
        <v>7</v>
      </c>
      <c r="E67" s="51">
        <f t="shared" si="4"/>
        <v>7</v>
      </c>
      <c r="F67" s="50">
        <f t="shared" si="4"/>
        <v>7</v>
      </c>
      <c r="G67" s="51">
        <f t="shared" si="4"/>
        <v>7</v>
      </c>
      <c r="H67" s="50">
        <f t="shared" si="4"/>
        <v>0</v>
      </c>
      <c r="I67" s="50">
        <f t="shared" si="4"/>
        <v>7</v>
      </c>
      <c r="J67" s="51">
        <f t="shared" si="4"/>
        <v>7</v>
      </c>
      <c r="K67" s="50">
        <f t="shared" si="4"/>
        <v>0</v>
      </c>
      <c r="L67" s="51">
        <f t="shared" si="4"/>
        <v>7</v>
      </c>
      <c r="M67" s="50">
        <f t="shared" si="4"/>
        <v>7</v>
      </c>
      <c r="N67" s="52">
        <f t="shared" si="4"/>
        <v>7</v>
      </c>
    </row>
    <row r="68" spans="1:14" ht="15.75" thickTop="1"/>
  </sheetData>
  <mergeCells count="1">
    <mergeCell ref="B12:N12"/>
  </mergeCells>
  <pageMargins left="0.27559055118110237" right="0.27559055118110237" top="0.27559055118110237" bottom="0.31496062992125984" header="0.15748031496062992" footer="0.15748031496062992"/>
  <pageSetup paperSize="9" scale="76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MONA</vt:lpstr>
      <vt:lpstr>Calcul RTT 2012</vt:lpstr>
      <vt:lpstr>MONA!Impression_des_titres</vt:lpstr>
      <vt:lpstr>'Calcul RTT 2012'!Zone_d_impression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2012-12-26T09:38:52Z</dcterms:modified>
</cp:coreProperties>
</file>