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filterPrivacy="1" codeName="ThisWorkbook"/>
  <xr:revisionPtr revIDLastSave="0" documentId="13_ncr:1_{B844B652-BD09-45E8-B487-23E21E6C6E6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4" r:id="rId1"/>
    <sheet name="Tableau de bord annuel" sheetId="12" r:id="rId2"/>
    <sheet name="VISUEL ANNUEL" sheetId="15" r:id="rId3"/>
    <sheet name="01 - Tableau de bord" sheetId="18" r:id="rId4"/>
    <sheet name="01 - VISUEL" sheetId="19" r:id="rId5"/>
    <sheet name="02 - Tableau de bord" sheetId="20" r:id="rId6"/>
    <sheet name="02 - VISUEL" sheetId="21" r:id="rId7"/>
    <sheet name="03 - Tableau de bord" sheetId="22" r:id="rId8"/>
    <sheet name="03 - VISUEL" sheetId="23" r:id="rId9"/>
    <sheet name="04 - Tableau de bord" sheetId="24" r:id="rId10"/>
    <sheet name="04 - VISUEL" sheetId="25" r:id="rId11"/>
    <sheet name="05 - Tableau de bord" sheetId="26" r:id="rId12"/>
    <sheet name="05 - VISUEL" sheetId="27" r:id="rId13"/>
    <sheet name="06 - Tableau de bord" sheetId="28" r:id="rId14"/>
    <sheet name="06 - VISUEL" sheetId="29" r:id="rId15"/>
    <sheet name="07 - Tableau de bord" sheetId="30" r:id="rId16"/>
    <sheet name="07 - VISUEL" sheetId="31" r:id="rId17"/>
    <sheet name="08 - Tableau de bord" sheetId="32" r:id="rId18"/>
    <sheet name="08 - VISUEL" sheetId="33" r:id="rId19"/>
    <sheet name="09 - Tableau de bord" sheetId="34" r:id="rId20"/>
    <sheet name="09 - VISUEL" sheetId="35" r:id="rId21"/>
    <sheet name="10 - Tableau de bord" sheetId="36" r:id="rId22"/>
    <sheet name="10 - VISUEL" sheetId="37" r:id="rId23"/>
  </sheets>
  <externalReferences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Stat_compo_familiale">'[1]BASE DE DONNEES'!$N$7:$N$218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37" l="1"/>
  <c r="A1" i="35" l="1"/>
  <c r="A1" i="33" l="1"/>
  <c r="A1" i="31" l="1"/>
  <c r="A1" i="29" l="1"/>
  <c r="A1" i="27"/>
  <c r="A1" i="25" l="1"/>
  <c r="A1" i="23" l="1"/>
  <c r="A1" i="21" l="1"/>
  <c r="A1" i="19" l="1"/>
  <c r="D2" i="12" l="1"/>
  <c r="A1" i="15" l="1"/>
  <c r="B28" i="12"/>
  <c r="F2" i="12"/>
  <c r="V22" i="12" l="1"/>
  <c r="N22" i="12"/>
  <c r="L22" i="12"/>
  <c r="H22" i="12"/>
  <c r="D22" i="12"/>
  <c r="B22" i="12"/>
  <c r="R21" i="12"/>
  <c r="J21" i="12"/>
  <c r="F21" i="12"/>
  <c r="B21" i="12"/>
  <c r="R20" i="12"/>
  <c r="F20" i="12"/>
  <c r="D20" i="12"/>
  <c r="B20" i="12"/>
  <c r="B19" i="12"/>
  <c r="B18" i="12"/>
  <c r="B17" i="12" s="1"/>
  <c r="R12" i="12"/>
  <c r="N12" i="12"/>
  <c r="J12" i="12"/>
  <c r="F12" i="12"/>
  <c r="B12" i="12"/>
  <c r="R11" i="12"/>
  <c r="N11" i="12"/>
  <c r="J11" i="12"/>
  <c r="F11" i="12"/>
  <c r="B11" i="12"/>
  <c r="R10" i="12"/>
  <c r="N10" i="12"/>
  <c r="J10" i="12"/>
  <c r="F10" i="12"/>
  <c r="B10" i="12"/>
  <c r="J9" i="12"/>
  <c r="F9" i="12"/>
  <c r="D9" i="12"/>
  <c r="R8" i="12"/>
  <c r="F8" i="12"/>
  <c r="D8" i="12"/>
  <c r="R7" i="12"/>
  <c r="N7" i="12"/>
  <c r="L7" i="12"/>
  <c r="J7" i="12"/>
  <c r="F7" i="12"/>
  <c r="D7" i="12"/>
  <c r="R6" i="12"/>
  <c r="F6" i="12"/>
  <c r="D6" i="12"/>
  <c r="R5" i="12"/>
  <c r="F5" i="12"/>
  <c r="D5" i="12"/>
  <c r="R4" i="12"/>
  <c r="N4" i="12"/>
  <c r="L4" i="12"/>
  <c r="J4" i="12"/>
  <c r="F4" i="12"/>
  <c r="D4" i="12"/>
  <c r="R3" i="12"/>
  <c r="F3" i="12"/>
  <c r="D3" i="12"/>
  <c r="R2" i="12"/>
  <c r="N2" i="12"/>
  <c r="L2" i="12"/>
  <c r="J2" i="12"/>
</calcChain>
</file>

<file path=xl/sharedStrings.xml><?xml version="1.0" encoding="utf-8"?>
<sst xmlns="http://schemas.openxmlformats.org/spreadsheetml/2006/main" count="937" uniqueCount="68">
  <si>
    <t>DMS</t>
  </si>
  <si>
    <t>TAUX D'OCCUPATION</t>
  </si>
  <si>
    <t>TDA</t>
  </si>
  <si>
    <t>ESCALE JEUNE</t>
  </si>
  <si>
    <t>SPIP</t>
  </si>
  <si>
    <t>La Belle Echappée</t>
  </si>
  <si>
    <t>LHSS</t>
  </si>
  <si>
    <t>AVDL</t>
  </si>
  <si>
    <t>ASLL</t>
  </si>
  <si>
    <t>ARL</t>
  </si>
  <si>
    <t>IML</t>
  </si>
  <si>
    <t>RSA</t>
  </si>
  <si>
    <t>TAUX DE RéALISATION DES MESURES</t>
  </si>
  <si>
    <t>NOMBRE DE MENAGE</t>
  </si>
  <si>
    <t>MR</t>
  </si>
  <si>
    <t>ADJ C</t>
  </si>
  <si>
    <t>ADJ O</t>
  </si>
  <si>
    <t>ADJ FEMME</t>
  </si>
  <si>
    <t>CHRS INSERTION CARPENTRAS</t>
  </si>
  <si>
    <t>CHRS I ORANGE</t>
  </si>
  <si>
    <t>CHRS Urgence Carpentras</t>
  </si>
  <si>
    <t>CHRS U ORANGE</t>
  </si>
  <si>
    <t>Dispositif</t>
  </si>
  <si>
    <t>ADJ C+O</t>
  </si>
  <si>
    <t>CHRS I
 C+O</t>
  </si>
  <si>
    <t>CHRS U 
C+O</t>
  </si>
  <si>
    <t>CHRS UH 
C+O</t>
  </si>
  <si>
    <t>Objectif Taux de réalisation</t>
  </si>
  <si>
    <t>CHANTIERS D'INSERTION</t>
  </si>
  <si>
    <t>Taux d'insertion: nombre de personne sortie vers emploi</t>
  </si>
  <si>
    <t>Taux d'insertion : nombre de personne ayant obtenue une formation</t>
  </si>
  <si>
    <t>DM A
 (durée moyenne d'accompagnement)</t>
  </si>
  <si>
    <t>% de sortie par glissement de bail</t>
  </si>
  <si>
    <t>CPCA</t>
  </si>
  <si>
    <t>L'Embellie</t>
  </si>
  <si>
    <t>Obj. Nombre de ménages sorties vers le logement</t>
  </si>
  <si>
    <t>Obj.
Tx sortie logement</t>
  </si>
  <si>
    <t>Obj
% sortie par glissement</t>
  </si>
  <si>
    <t>Obj.
DMS</t>
  </si>
  <si>
    <t>Obj.
DMS dépassée: nombre de ménage</t>
  </si>
  <si>
    <t>Obj.
DM A</t>
  </si>
  <si>
    <t>Obj
Tx d'insertion vers l'emploi</t>
  </si>
  <si>
    <t>Obj.
Tx d'insertion vers la formation</t>
  </si>
  <si>
    <t>Obj.
 File Active</t>
  </si>
  <si>
    <t>Obj.
 Nombre de ménage</t>
  </si>
  <si>
    <t>Objectif 
Taux d'occupation</t>
  </si>
  <si>
    <t>CDP</t>
  </si>
  <si>
    <t xml:space="preserve">CHRS I + U </t>
  </si>
  <si>
    <t>NOMBRE DE MENAGE DEPASSANT LA DMS</t>
  </si>
  <si>
    <t>donnée non automatiq
12</t>
  </si>
  <si>
    <t>donnée non automatiq
19</t>
  </si>
  <si>
    <r>
      <t xml:space="preserve">FILE ACTIVE 
</t>
    </r>
    <r>
      <rPr>
        <sz val="9"/>
        <color theme="1"/>
        <rFont val="Times New Roman"/>
        <family val="1"/>
      </rPr>
      <t xml:space="preserve"> nombre de personnes accompagnées différentes inscrites par dispositifs au 31+ nombre de personnes sorties</t>
    </r>
  </si>
  <si>
    <t>1/ TOUJOURS Activer le contenu</t>
  </si>
  <si>
    <t>Tableau de bord annuel = visuel à l'instant T</t>
  </si>
  <si>
    <t>Personnes entrées dans logement ou dès le début?</t>
  </si>
  <si>
    <t>Attention données non automatique</t>
  </si>
  <si>
    <t>13 SUR 40</t>
  </si>
  <si>
    <t>j'ai noté le nombre de personnes suivie (avant filtre "validation")</t>
  </si>
  <si>
    <t>SORTIES VERS LE LOGEMENT</t>
  </si>
  <si>
    <t>objectif nombre de p. sorties positives</t>
  </si>
  <si>
    <t xml:space="preserve">NOMBRE DE PERSONNES SORTIES POSITIVES </t>
  </si>
  <si>
    <t>données impossibles à exporter</t>
  </si>
  <si>
    <t>a ajouter</t>
  </si>
  <si>
    <t>il s'agit du nombre de personnes sorties : aucune donnée sur le type de sortie (décés cet été?)</t>
  </si>
  <si>
    <t>VERS LE LOGEMENT Ordinaire + adapté</t>
  </si>
  <si>
    <t>NOMBRE DE MENAGES SORTIES positives</t>
  </si>
  <si>
    <t>TAUX DE SORTIE positive (cf les ménages)</t>
  </si>
  <si>
    <t>durée en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</si>
</sst>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1" xfId="0" applyBorder="1"/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4" borderId="1" xfId="0" applyFill="1" applyBorder="1"/>
    <xf numFmtId="0" fontId="0" fillId="4" borderId="6" xfId="0" applyFill="1" applyBorder="1"/>
    <xf numFmtId="0" fontId="1" fillId="0" borderId="10" xfId="0" applyFont="1" applyBorder="1" applyAlignment="1">
      <alignment horizontal="center" vertical="center" wrapText="1"/>
    </xf>
    <xf numFmtId="0" fontId="0" fillId="4" borderId="12" xfId="0" applyFill="1" applyBorder="1"/>
    <xf numFmtId="0" fontId="4" fillId="6" borderId="1" xfId="0" applyFont="1" applyFill="1" applyBorder="1"/>
    <xf numFmtId="0" fontId="5" fillId="0" borderId="1" xfId="0" applyFont="1" applyBorder="1"/>
    <xf numFmtId="0" fontId="5" fillId="0" borderId="6" xfId="0" applyFont="1" applyBorder="1"/>
    <xf numFmtId="0" fontId="5" fillId="0" borderId="0" xfId="0" applyFont="1"/>
    <xf numFmtId="0" fontId="7" fillId="3" borderId="1" xfId="0" applyFont="1" applyFill="1" applyBorder="1"/>
    <xf numFmtId="0" fontId="7" fillId="4" borderId="1" xfId="0" applyFont="1" applyFill="1" applyBorder="1"/>
    <xf numFmtId="0" fontId="7" fillId="4" borderId="6" xfId="0" applyFont="1" applyFill="1" applyBorder="1"/>
    <xf numFmtId="0" fontId="7" fillId="0" borderId="0" xfId="0" applyFont="1"/>
    <xf numFmtId="0" fontId="7" fillId="2" borderId="0" xfId="0" applyFont="1" applyFill="1"/>
    <xf numFmtId="0" fontId="7" fillId="5" borderId="1" xfId="0" applyFont="1" applyFill="1" applyBorder="1"/>
    <xf numFmtId="0" fontId="7" fillId="7" borderId="1" xfId="0" applyFont="1" applyFill="1" applyBorder="1"/>
    <xf numFmtId="0" fontId="8" fillId="6" borderId="8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3" fillId="8" borderId="1" xfId="0" applyFont="1" applyFill="1" applyBorder="1"/>
    <xf numFmtId="0" fontId="8" fillId="9" borderId="8" xfId="0" applyFont="1" applyFill="1" applyBorder="1" applyAlignment="1">
      <alignment horizontal="center" vertical="center"/>
    </xf>
    <xf numFmtId="0" fontId="0" fillId="9" borderId="1" xfId="0" applyFill="1" applyBorder="1"/>
    <xf numFmtId="0" fontId="8" fillId="10" borderId="8" xfId="0" applyFont="1" applyFill="1" applyBorder="1" applyAlignment="1">
      <alignment horizontal="center" vertical="center"/>
    </xf>
    <xf numFmtId="0" fontId="0" fillId="10" borderId="1" xfId="0" applyFill="1" applyBorder="1"/>
    <xf numFmtId="0" fontId="8" fillId="11" borderId="8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8" fillId="14" borderId="1" xfId="0" applyFont="1" applyFill="1" applyBorder="1" applyAlignment="1">
      <alignment horizontal="center" vertical="center"/>
    </xf>
    <xf numFmtId="0" fontId="0" fillId="14" borderId="1" xfId="0" applyFill="1" applyBorder="1"/>
    <xf numFmtId="0" fontId="8" fillId="15" borderId="8" xfId="0" applyFont="1" applyFill="1" applyBorder="1" applyAlignment="1">
      <alignment horizontal="center" vertical="center"/>
    </xf>
    <xf numFmtId="0" fontId="0" fillId="15" borderId="1" xfId="0" applyFill="1" applyBorder="1"/>
    <xf numFmtId="0" fontId="8" fillId="16" borderId="8" xfId="0" applyFont="1" applyFill="1" applyBorder="1" applyAlignment="1">
      <alignment horizontal="center" vertical="center"/>
    </xf>
    <xf numFmtId="0" fontId="0" fillId="16" borderId="1" xfId="0" applyFill="1" applyBorder="1"/>
    <xf numFmtId="0" fontId="8" fillId="17" borderId="8" xfId="0" applyFont="1" applyFill="1" applyBorder="1" applyAlignment="1">
      <alignment horizontal="center" vertical="center"/>
    </xf>
    <xf numFmtId="0" fontId="0" fillId="17" borderId="1" xfId="0" applyFill="1" applyBorder="1"/>
    <xf numFmtId="0" fontId="8" fillId="18" borderId="8" xfId="0" applyFont="1" applyFill="1" applyBorder="1" applyAlignment="1">
      <alignment horizontal="center" vertical="center"/>
    </xf>
    <xf numFmtId="0" fontId="0" fillId="18" borderId="1" xfId="0" applyFill="1" applyBorder="1"/>
    <xf numFmtId="0" fontId="8" fillId="19" borderId="8" xfId="0" applyFont="1" applyFill="1" applyBorder="1" applyAlignment="1">
      <alignment horizontal="center" vertical="center"/>
    </xf>
    <xf numFmtId="0" fontId="0" fillId="19" borderId="1" xfId="0" applyFill="1" applyBorder="1"/>
    <xf numFmtId="0" fontId="8" fillId="20" borderId="8" xfId="0" applyFont="1" applyFill="1" applyBorder="1" applyAlignment="1">
      <alignment horizontal="center" vertical="center"/>
    </xf>
    <xf numFmtId="0" fontId="0" fillId="20" borderId="1" xfId="0" applyFill="1" applyBorder="1"/>
    <xf numFmtId="0" fontId="8" fillId="21" borderId="8" xfId="0" applyFont="1" applyFill="1" applyBorder="1" applyAlignment="1">
      <alignment horizontal="center" vertical="center"/>
    </xf>
    <xf numFmtId="0" fontId="0" fillId="21" borderId="1" xfId="0" applyFill="1" applyBorder="1"/>
    <xf numFmtId="0" fontId="0" fillId="21" borderId="6" xfId="0" applyFill="1" applyBorder="1"/>
    <xf numFmtId="0" fontId="10" fillId="3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0" fillId="22" borderId="1" xfId="0" applyFill="1" applyBorder="1"/>
    <xf numFmtId="0" fontId="0" fillId="22" borderId="6" xfId="0" applyFill="1" applyBorder="1"/>
    <xf numFmtId="0" fontId="8" fillId="22" borderId="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6" borderId="1" xfId="0" applyFont="1" applyFill="1" applyBorder="1" applyAlignment="1">
      <alignment wrapText="1"/>
    </xf>
    <xf numFmtId="0" fontId="0" fillId="15" borderId="1" xfId="0" applyFill="1" applyBorder="1" applyAlignment="1">
      <alignment wrapText="1"/>
    </xf>
    <xf numFmtId="0" fontId="0" fillId="16" borderId="1" xfId="0" applyFill="1" applyBorder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12" fillId="12" borderId="1" xfId="0" applyFont="1" applyFill="1" applyBorder="1" applyAlignment="1">
      <alignment horizontal="center" vertical="center"/>
    </xf>
    <xf numFmtId="0" fontId="5" fillId="12" borderId="1" xfId="0" applyFont="1" applyFill="1" applyBorder="1"/>
    <xf numFmtId="0" fontId="12" fillId="13" borderId="1" xfId="0" applyFont="1" applyFill="1" applyBorder="1" applyAlignment="1">
      <alignment horizontal="center" vertical="center"/>
    </xf>
    <xf numFmtId="0" fontId="5" fillId="13" borderId="1" xfId="0" applyFont="1" applyFill="1" applyBorder="1"/>
    <xf numFmtId="0" fontId="10" fillId="23" borderId="8" xfId="0" applyFont="1" applyFill="1" applyBorder="1" applyAlignment="1">
      <alignment horizontal="center" vertical="center"/>
    </xf>
    <xf numFmtId="0" fontId="5" fillId="23" borderId="1" xfId="0" applyFont="1" applyFill="1" applyBorder="1"/>
    <xf numFmtId="0" fontId="8" fillId="24" borderId="8" xfId="0" applyFont="1" applyFill="1" applyBorder="1" applyAlignment="1">
      <alignment horizontal="center" vertical="center"/>
    </xf>
    <xf numFmtId="0" fontId="0" fillId="24" borderId="1" xfId="0" applyFill="1" applyBorder="1"/>
    <xf numFmtId="0" fontId="5" fillId="4" borderId="11" xfId="0" applyFont="1" applyFill="1" applyBorder="1"/>
    <xf numFmtId="0" fontId="13" fillId="0" borderId="10" xfId="0" applyFont="1" applyBorder="1" applyAlignment="1">
      <alignment horizontal="center" vertical="center" wrapText="1"/>
    </xf>
    <xf numFmtId="0" fontId="8" fillId="25" borderId="8" xfId="0" applyFont="1" applyFill="1" applyBorder="1" applyAlignment="1">
      <alignment horizontal="center" vertical="center"/>
    </xf>
    <xf numFmtId="0" fontId="0" fillId="25" borderId="1" xfId="0" applyFill="1" applyBorder="1"/>
    <xf numFmtId="0" fontId="0" fillId="25" borderId="0" xfId="0" applyFill="1" applyBorder="1"/>
    <xf numFmtId="0" fontId="7" fillId="25" borderId="5" xfId="0" applyFont="1" applyFill="1" applyBorder="1"/>
    <xf numFmtId="0" fontId="0" fillId="25" borderId="2" xfId="0" applyFill="1" applyBorder="1"/>
    <xf numFmtId="0" fontId="0" fillId="25" borderId="0" xfId="0" applyFill="1"/>
    <xf numFmtId="0" fontId="0" fillId="25" borderId="6" xfId="0" applyFill="1" applyBorder="1"/>
    <xf numFmtId="10" fontId="4" fillId="6" borderId="1" xfId="0" applyNumberFormat="1" applyFont="1" applyFill="1" applyBorder="1"/>
    <xf numFmtId="10" fontId="7" fillId="3" borderId="1" xfId="0" applyNumberFormat="1" applyFont="1" applyFill="1" applyBorder="1"/>
    <xf numFmtId="10" fontId="7" fillId="5" borderId="1" xfId="0" applyNumberFormat="1" applyFont="1" applyFill="1" applyBorder="1"/>
    <xf numFmtId="10" fontId="7" fillId="7" borderId="1" xfId="0" applyNumberFormat="1" applyFont="1" applyFill="1" applyBorder="1"/>
    <xf numFmtId="10" fontId="3" fillId="8" borderId="1" xfId="0" applyNumberFormat="1" applyFont="1" applyFill="1" applyBorder="1" applyAlignment="1">
      <alignment wrapText="1"/>
    </xf>
    <xf numFmtId="10" fontId="0" fillId="9" borderId="1" xfId="0" applyNumberFormat="1" applyFill="1" applyBorder="1" applyAlignment="1">
      <alignment wrapText="1"/>
    </xf>
    <xf numFmtId="10" fontId="0" fillId="10" borderId="1" xfId="0" applyNumberFormat="1" applyFill="1" applyBorder="1" applyAlignment="1">
      <alignment wrapText="1"/>
    </xf>
    <xf numFmtId="10" fontId="0" fillId="24" borderId="1" xfId="0" applyNumberFormat="1" applyFill="1" applyBorder="1" applyAlignment="1">
      <alignment wrapText="1"/>
    </xf>
    <xf numFmtId="10" fontId="0" fillId="11" borderId="1" xfId="0" applyNumberFormat="1" applyFill="1" applyBorder="1" applyAlignment="1">
      <alignment wrapText="1"/>
    </xf>
    <xf numFmtId="10" fontId="5" fillId="23" borderId="1" xfId="0" applyNumberFormat="1" applyFont="1" applyFill="1" applyBorder="1" applyAlignment="1">
      <alignment wrapText="1"/>
    </xf>
    <xf numFmtId="10" fontId="0" fillId="14" borderId="1" xfId="0" applyNumberFormat="1" applyFill="1" applyBorder="1" applyAlignment="1">
      <alignment wrapText="1"/>
    </xf>
    <xf numFmtId="10" fontId="0" fillId="15" borderId="1" xfId="0" applyNumberFormat="1" applyFill="1" applyBorder="1" applyAlignment="1">
      <alignment wrapText="1"/>
    </xf>
    <xf numFmtId="10" fontId="0" fillId="16" borderId="1" xfId="0" applyNumberFormat="1" applyFill="1" applyBorder="1" applyAlignment="1">
      <alignment wrapText="1"/>
    </xf>
    <xf numFmtId="10" fontId="0" fillId="18" borderId="1" xfId="0" applyNumberFormat="1" applyFill="1" applyBorder="1" applyAlignment="1">
      <alignment wrapText="1"/>
    </xf>
    <xf numFmtId="10" fontId="0" fillId="19" borderId="1" xfId="0" applyNumberFormat="1" applyFill="1" applyBorder="1" applyAlignment="1">
      <alignment wrapText="1"/>
    </xf>
    <xf numFmtId="10" fontId="0" fillId="20" borderId="1" xfId="0" applyNumberFormat="1" applyFill="1" applyBorder="1" applyAlignment="1">
      <alignment wrapText="1"/>
    </xf>
    <xf numFmtId="10" fontId="0" fillId="22" borderId="1" xfId="0" applyNumberFormat="1" applyFill="1" applyBorder="1" applyAlignment="1">
      <alignment wrapText="1"/>
    </xf>
    <xf numFmtId="10" fontId="0" fillId="21" borderId="1" xfId="0" applyNumberFormat="1" applyFill="1" applyBorder="1" applyAlignment="1">
      <alignment wrapText="1"/>
    </xf>
    <xf numFmtId="10" fontId="0" fillId="25" borderId="1" xfId="0" applyNumberFormat="1" applyFill="1" applyBorder="1" applyAlignment="1">
      <alignment wrapText="1"/>
    </xf>
    <xf numFmtId="1" fontId="4" fillId="6" borderId="1" xfId="0" applyNumberFormat="1" applyFont="1" applyFill="1" applyBorder="1" applyAlignment="1">
      <alignment wrapText="1"/>
    </xf>
    <xf numFmtId="1" fontId="7" fillId="3" borderId="1" xfId="0" applyNumberFormat="1" applyFont="1" applyFill="1" applyBorder="1" applyAlignment="1">
      <alignment wrapText="1"/>
    </xf>
    <xf numFmtId="1" fontId="7" fillId="5" borderId="1" xfId="0" applyNumberFormat="1" applyFont="1" applyFill="1" applyBorder="1" applyAlignment="1">
      <alignment wrapText="1"/>
    </xf>
    <xf numFmtId="1" fontId="7" fillId="7" borderId="1" xfId="0" applyNumberFormat="1" applyFont="1" applyFill="1" applyBorder="1" applyAlignment="1">
      <alignment wrapText="1"/>
    </xf>
    <xf numFmtId="1" fontId="3" fillId="8" borderId="1" xfId="0" applyNumberFormat="1" applyFont="1" applyFill="1" applyBorder="1"/>
    <xf numFmtId="1" fontId="0" fillId="9" borderId="1" xfId="0" applyNumberFormat="1" applyFill="1" applyBorder="1"/>
    <xf numFmtId="1" fontId="0" fillId="10" borderId="1" xfId="0" applyNumberFormat="1" applyFill="1" applyBorder="1"/>
    <xf numFmtId="1" fontId="0" fillId="24" borderId="1" xfId="0" applyNumberFormat="1" applyFill="1" applyBorder="1"/>
    <xf numFmtId="1" fontId="0" fillId="11" borderId="1" xfId="0" applyNumberFormat="1" applyFill="1" applyBorder="1"/>
    <xf numFmtId="1" fontId="5" fillId="23" borderId="1" xfId="0" applyNumberFormat="1" applyFont="1" applyFill="1" applyBorder="1"/>
    <xf numFmtId="1" fontId="0" fillId="14" borderId="1" xfId="0" applyNumberFormat="1" applyFill="1" applyBorder="1"/>
    <xf numFmtId="1" fontId="9" fillId="6" borderId="1" xfId="0" applyNumberFormat="1" applyFont="1" applyFill="1" applyBorder="1" applyAlignment="1">
      <alignment horizontal="center" vertical="center"/>
    </xf>
    <xf numFmtId="1" fontId="0" fillId="15" borderId="1" xfId="0" applyNumberFormat="1" applyFill="1" applyBorder="1"/>
    <xf numFmtId="1" fontId="0" fillId="16" borderId="1" xfId="0" applyNumberFormat="1" applyFill="1" applyBorder="1"/>
    <xf numFmtId="1" fontId="0" fillId="17" borderId="1" xfId="0" applyNumberFormat="1" applyFill="1" applyBorder="1"/>
    <xf numFmtId="1" fontId="0" fillId="18" borderId="1" xfId="0" applyNumberFormat="1" applyFill="1" applyBorder="1"/>
    <xf numFmtId="1" fontId="0" fillId="19" borderId="1" xfId="0" applyNumberFormat="1" applyFill="1" applyBorder="1"/>
    <xf numFmtId="1" fontId="0" fillId="20" borderId="1" xfId="0" applyNumberFormat="1" applyFill="1" applyBorder="1"/>
    <xf numFmtId="1" fontId="0" fillId="22" borderId="1" xfId="0" applyNumberFormat="1" applyFill="1" applyBorder="1"/>
    <xf numFmtId="1" fontId="0" fillId="21" borderId="1" xfId="0" applyNumberFormat="1" applyFill="1" applyBorder="1"/>
    <xf numFmtId="1" fontId="0" fillId="25" borderId="1" xfId="0" applyNumberFormat="1" applyFill="1" applyBorder="1" applyAlignment="1">
      <alignment wrapText="1"/>
    </xf>
    <xf numFmtId="1" fontId="4" fillId="6" borderId="1" xfId="0" applyNumberFormat="1" applyFont="1" applyFill="1" applyBorder="1"/>
    <xf numFmtId="1" fontId="7" fillId="3" borderId="1" xfId="0" applyNumberFormat="1" applyFont="1" applyFill="1" applyBorder="1"/>
    <xf numFmtId="1" fontId="7" fillId="5" borderId="1" xfId="0" applyNumberFormat="1" applyFont="1" applyFill="1" applyBorder="1"/>
    <xf numFmtId="1" fontId="0" fillId="4" borderId="1" xfId="0" applyNumberFormat="1" applyFill="1" applyBorder="1"/>
    <xf numFmtId="1" fontId="0" fillId="0" borderId="1" xfId="0" applyNumberFormat="1" applyBorder="1"/>
    <xf numFmtId="1" fontId="0" fillId="25" borderId="1" xfId="0" applyNumberFormat="1" applyFill="1" applyBorder="1"/>
    <xf numFmtId="1" fontId="7" fillId="26" borderId="1" xfId="0" applyNumberFormat="1" applyFont="1" applyFill="1" applyBorder="1" applyAlignment="1">
      <alignment wrapText="1"/>
    </xf>
    <xf numFmtId="10" fontId="0" fillId="4" borderId="6" xfId="0" applyNumberFormat="1" applyFill="1" applyBorder="1"/>
    <xf numFmtId="10" fontId="5" fillId="4" borderId="6" xfId="0" applyNumberFormat="1" applyFont="1" applyFill="1" applyBorder="1"/>
    <xf numFmtId="10" fontId="0" fillId="22" borderId="6" xfId="0" applyNumberFormat="1" applyFill="1" applyBorder="1"/>
    <xf numFmtId="10" fontId="0" fillId="21" borderId="6" xfId="0" applyNumberFormat="1" applyFill="1" applyBorder="1"/>
    <xf numFmtId="10" fontId="0" fillId="25" borderId="1" xfId="0" applyNumberFormat="1" applyFill="1" applyBorder="1"/>
    <xf numFmtId="1" fontId="0" fillId="12" borderId="1" xfId="0" applyNumberFormat="1" applyFill="1" applyBorder="1"/>
    <xf numFmtId="1" fontId="0" fillId="13" borderId="1" xfId="0" applyNumberFormat="1" applyFill="1" applyBorder="1"/>
    <xf numFmtId="0" fontId="7" fillId="3" borderId="1" xfId="0" applyFont="1" applyFill="1" applyBorder="1" applyAlignment="1">
      <alignment horizontal="right" wrapText="1"/>
    </xf>
    <xf numFmtId="0" fontId="7" fillId="5" borderId="1" xfId="0" applyFont="1" applyFill="1" applyBorder="1" applyAlignment="1">
      <alignment horizontal="right" wrapText="1"/>
    </xf>
    <xf numFmtId="10" fontId="3" fillId="8" borderId="1" xfId="0" applyNumberFormat="1" applyFont="1" applyFill="1" applyBorder="1"/>
    <xf numFmtId="10" fontId="0" fillId="9" borderId="1" xfId="0" applyNumberFormat="1" applyFill="1" applyBorder="1"/>
    <xf numFmtId="10" fontId="0" fillId="10" borderId="1" xfId="0" applyNumberFormat="1" applyFill="1" applyBorder="1"/>
    <xf numFmtId="0" fontId="0" fillId="16" borderId="1" xfId="0" applyNumberFormat="1" applyFill="1" applyBorder="1"/>
    <xf numFmtId="0" fontId="14" fillId="6" borderId="1" xfId="0" applyFont="1" applyFill="1" applyBorder="1"/>
    <xf numFmtId="0" fontId="7" fillId="4" borderId="1" xfId="0" applyFont="1" applyFill="1" applyBorder="1" applyAlignment="1">
      <alignment wrapText="1"/>
    </xf>
    <xf numFmtId="1" fontId="0" fillId="16" borderId="1" xfId="0" applyNumberFormat="1" applyFill="1" applyBorder="1" applyAlignment="1">
      <alignment wrapText="1"/>
    </xf>
    <xf numFmtId="9" fontId="0" fillId="17" borderId="1" xfId="0" applyNumberFormat="1" applyFill="1" applyBorder="1"/>
    <xf numFmtId="9" fontId="7" fillId="4" borderId="1" xfId="0" applyNumberFormat="1" applyFont="1" applyFill="1" applyBorder="1"/>
    <xf numFmtId="9" fontId="0" fillId="18" borderId="1" xfId="0" applyNumberFormat="1" applyFill="1" applyBorder="1"/>
    <xf numFmtId="9" fontId="0" fillId="19" borderId="1" xfId="0" applyNumberFormat="1" applyFill="1" applyBorder="1"/>
    <xf numFmtId="9" fontId="0" fillId="20" borderId="1" xfId="0" applyNumberFormat="1" applyFill="1" applyBorder="1"/>
    <xf numFmtId="9" fontId="0" fillId="21" borderId="1" xfId="0" applyNumberFormat="1" applyFill="1" applyBorder="1"/>
    <xf numFmtId="9" fontId="0" fillId="25" borderId="1" xfId="0" applyNumberFormat="1" applyFill="1" applyBorder="1"/>
    <xf numFmtId="1" fontId="7" fillId="4" borderId="1" xfId="0" applyNumberFormat="1" applyFont="1" applyFill="1" applyBorder="1"/>
    <xf numFmtId="14" fontId="0" fillId="0" borderId="0" xfId="0" applyNumberFormat="1"/>
  </cellXfs>
  <cellStyles count="1">
    <cellStyle name="Normal" xfId="0" builtinId="0"/>
  </cellStyles>
  <dxfs count="242"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0066"/>
      <color rgb="FFDBE7AD"/>
      <color rgb="FF66FFCC"/>
      <color rgb="FFFF3300"/>
      <color rgb="FFCC0099"/>
      <color rgb="FFFF9933"/>
      <color rgb="FFFFCC99"/>
      <color rgb="FF6666FF"/>
      <color rgb="FFCCFF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externalLink" Target="externalLinks/externalLink9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externalLink" Target="externalLinks/externalLink7.xml"/><Relationship Id="rId35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D'OCCUPATION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 annuel'!$F$1</c:f>
              <c:strCache>
                <c:ptCount val="1"/>
                <c:pt idx="0">
                  <c:v>TAUX D'OCCUPATION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'Tableau de bord annuel'!$A$2:$E$28</c15:sqref>
                  </c15:fullRef>
                </c:ext>
              </c:extLst>
              <c:f>('Tableau de bord annuel'!$A$2:$E$2,'Tableau de bord annuel'!$A$4:$E$4,'Tableau de bord annuel'!$A$7:$E$7,'Tableau de bord annuel'!$A$10:$E$14,'Tableau de bord annuel'!$A$20:$E$21)</c:f>
              <c:multiLvlStrCache>
                <c:ptCount val="10"/>
                <c:lvl>
                  <c:pt idx="8">
                    <c:v>j'ai noté le nombre de personnes suivie (avant filtre "validation")</c:v>
                  </c:pt>
                  <c:pt idx="9">
                    <c:v>a ajouter</c:v>
                  </c:pt>
                </c:lvl>
                <c:lvl>
                  <c:pt idx="0">
                    <c:v>118</c:v>
                  </c:pt>
                  <c:pt idx="1">
                    <c:v>59</c:v>
                  </c:pt>
                  <c:pt idx="2">
                    <c:v>51</c:v>
                  </c:pt>
                  <c:pt idx="8">
                    <c:v>45</c:v>
                  </c:pt>
                </c:lvl>
                <c:lvl>
                  <c:pt idx="8">
                    <c:v>Personnes entrées dans logement ou dès le début?</c:v>
                  </c:pt>
                </c:lvl>
                <c:lvl>
                  <c:pt idx="3">
                    <c:v>13</c:v>
                  </c:pt>
                  <c:pt idx="4">
                    <c:v>12</c:v>
                  </c:pt>
                  <c:pt idx="5">
                    <c:v>3</c:v>
                  </c:pt>
                  <c:pt idx="8">
                    <c:v>21</c:v>
                  </c:pt>
                  <c:pt idx="9">
                    <c:v>45</c:v>
                  </c:pt>
                </c:lvl>
                <c:lvl>
                  <c:pt idx="0">
                    <c:v>CHRS I + U </c:v>
                  </c:pt>
                  <c:pt idx="1">
                    <c:v>CHRS I
 C+O</c:v>
                  </c:pt>
                  <c:pt idx="2">
                    <c:v>CHRS U 
C+O</c:v>
                  </c:pt>
                  <c:pt idx="3">
                    <c:v>LHSS</c:v>
                  </c:pt>
                  <c:pt idx="4">
                    <c:v>ESCALE JEUNE</c:v>
                  </c:pt>
                  <c:pt idx="5">
                    <c:v>SPIP</c:v>
                  </c:pt>
                  <c:pt idx="6">
                    <c:v>L'Embellie</c:v>
                  </c:pt>
                  <c:pt idx="7">
                    <c:v>La Belle Echappée</c:v>
                  </c:pt>
                  <c:pt idx="8">
                    <c:v>TDA</c:v>
                  </c:pt>
                  <c:pt idx="9">
                    <c:v>MR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annuel'!$F$2:$F$28</c15:sqref>
                  </c15:fullRef>
                </c:ext>
              </c:extLst>
              <c:f>('Tableau de bord annuel'!$F$2,'Tableau de bord annuel'!$F$4,'Tableau de bord annuel'!$F$7,'Tableau de bord annuel'!$F$10:$F$14,'Tableau de bord annuel'!$F$20:$F$21)</c:f>
              <c:numCache>
                <c:formatCode>0.00%</c:formatCode>
                <c:ptCount val="10"/>
                <c:pt idx="0">
                  <c:v>0</c:v>
                </c:pt>
                <c:pt idx="1">
                  <c:v>0.81771457085828347</c:v>
                </c:pt>
                <c:pt idx="2">
                  <c:v>0</c:v>
                </c:pt>
                <c:pt idx="3">
                  <c:v>0.87574850299401197</c:v>
                </c:pt>
                <c:pt idx="4">
                  <c:v>0.8532934131736527</c:v>
                </c:pt>
                <c:pt idx="5">
                  <c:v>0.91916167664670656</c:v>
                </c:pt>
                <c:pt idx="8">
                  <c:v>0.65200000000000002</c:v>
                </c:pt>
                <c:pt idx="9">
                  <c:v>0.85593770279039583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2-459B-8A48-6F124BD98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3429208"/>
        <c:axId val="603421664"/>
      </c:barChart>
      <c:lineChart>
        <c:grouping val="standard"/>
        <c:varyColors val="0"/>
        <c:ser>
          <c:idx val="1"/>
          <c:order val="1"/>
          <c:tx>
            <c:strRef>
              <c:f>'Tableau de bord annuel'!$G$1</c:f>
              <c:strCache>
                <c:ptCount val="1"/>
                <c:pt idx="0">
                  <c:v>Objectif 
Taux d'occupation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extLst>
                <c:ext xmlns:c15="http://schemas.microsoft.com/office/drawing/2012/chart" uri="{02D57815-91ED-43cb-92C2-25804820EDAC}">
                  <c15:fullRef>
                    <c15:sqref>'Tableau de bord annuel'!$A$2:$E$28</c15:sqref>
                  </c15:fullRef>
                </c:ext>
              </c:extLst>
              <c:f>('Tableau de bord annuel'!$A$2:$E$2,'Tableau de bord annuel'!$A$4:$E$4,'Tableau de bord annuel'!$A$7:$E$7,'Tableau de bord annuel'!$A$10:$E$14,'Tableau de bord annuel'!$A$20:$E$21)</c:f>
              <c:multiLvlStrCache>
                <c:ptCount val="10"/>
                <c:lvl>
                  <c:pt idx="8">
                    <c:v>j'ai noté le nombre de personnes suivie (avant filtre "validation")</c:v>
                  </c:pt>
                  <c:pt idx="9">
                    <c:v>a ajouter</c:v>
                  </c:pt>
                </c:lvl>
                <c:lvl>
                  <c:pt idx="0">
                    <c:v>118</c:v>
                  </c:pt>
                  <c:pt idx="1">
                    <c:v>59</c:v>
                  </c:pt>
                  <c:pt idx="2">
                    <c:v>51</c:v>
                  </c:pt>
                  <c:pt idx="8">
                    <c:v>45</c:v>
                  </c:pt>
                </c:lvl>
                <c:lvl>
                  <c:pt idx="8">
                    <c:v>Personnes entrées dans logement ou dès le début?</c:v>
                  </c:pt>
                </c:lvl>
                <c:lvl>
                  <c:pt idx="3">
                    <c:v>13</c:v>
                  </c:pt>
                  <c:pt idx="4">
                    <c:v>12</c:v>
                  </c:pt>
                  <c:pt idx="5">
                    <c:v>3</c:v>
                  </c:pt>
                  <c:pt idx="8">
                    <c:v>21</c:v>
                  </c:pt>
                  <c:pt idx="9">
                    <c:v>45</c:v>
                  </c:pt>
                </c:lvl>
                <c:lvl>
                  <c:pt idx="0">
                    <c:v>CHRS I + U </c:v>
                  </c:pt>
                  <c:pt idx="1">
                    <c:v>CHRS I
 C+O</c:v>
                  </c:pt>
                  <c:pt idx="2">
                    <c:v>CHRS U 
C+O</c:v>
                  </c:pt>
                  <c:pt idx="3">
                    <c:v>LHSS</c:v>
                  </c:pt>
                  <c:pt idx="4">
                    <c:v>ESCALE JEUNE</c:v>
                  </c:pt>
                  <c:pt idx="5">
                    <c:v>SPIP</c:v>
                  </c:pt>
                  <c:pt idx="6">
                    <c:v>L'Embellie</c:v>
                  </c:pt>
                  <c:pt idx="7">
                    <c:v>La Belle Echappée</c:v>
                  </c:pt>
                  <c:pt idx="8">
                    <c:v>TDA</c:v>
                  </c:pt>
                  <c:pt idx="9">
                    <c:v>MR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annuel'!$G$2:$G$28</c15:sqref>
                  </c15:fullRef>
                </c:ext>
              </c:extLst>
              <c:f>('Tableau de bord annuel'!$G$2,'Tableau de bord annuel'!$G$4,'Tableau de bord annuel'!$G$7,'Tableau de bord annuel'!$G$10:$G$14,'Tableau de bord annuel'!$G$20:$G$21)</c:f>
              <c:numCache>
                <c:formatCode>0.00%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D2-459B-8A48-6F124BD98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29208"/>
        <c:axId val="603421664"/>
      </c:lineChart>
      <c:catAx>
        <c:axId val="6034292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03421664"/>
        <c:crosses val="autoZero"/>
        <c:auto val="1"/>
        <c:lblAlgn val="ctr"/>
        <c:lblOffset val="100"/>
        <c:noMultiLvlLbl val="0"/>
      </c:catAx>
      <c:valAx>
        <c:axId val="603421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3429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'Tableau de bord annuel'!$D$1</c:f>
              <c:strCache>
                <c:ptCount val="1"/>
                <c:pt idx="0">
                  <c:v>NOMBRE DE MENAGE</c:v>
                </c:pt>
              </c:strCache>
            </c:strRef>
          </c:tx>
          <c:spPr>
            <a:solidFill>
              <a:schemeClr val="accent5">
                <a:tint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'Tableau de bord annuel'!$A$2:$A$28</c15:sqref>
                  </c15:fullRef>
                </c:ext>
              </c:extLst>
              <c:f>('Tableau de bord annuel'!$A$2,'Tableau de bord annuel'!$A$4,'Tableau de bord annuel'!$A$7,'Tableau de bord annuel'!$A$10:$A$15,'Tableau de bord annuel'!$A$20,'Tableau de bord annuel'!$A$22:$A$25)</c:f>
              <c:strCache>
                <c:ptCount val="14"/>
                <c:pt idx="0">
                  <c:v>CHRS I + U </c:v>
                </c:pt>
                <c:pt idx="1">
                  <c:v>CHRS I
 C+O</c:v>
                </c:pt>
                <c:pt idx="2">
                  <c:v>CHRS U 
C+O</c:v>
                </c:pt>
                <c:pt idx="3">
                  <c:v>LHSS</c:v>
                </c:pt>
                <c:pt idx="4">
                  <c:v>ESCALE JEUNE</c:v>
                </c:pt>
                <c:pt idx="5">
                  <c:v>SPIP</c:v>
                </c:pt>
                <c:pt idx="6">
                  <c:v>L'Embellie</c:v>
                </c:pt>
                <c:pt idx="7">
                  <c:v>La Belle Echappée</c:v>
                </c:pt>
                <c:pt idx="8">
                  <c:v>CPCA</c:v>
                </c:pt>
                <c:pt idx="9">
                  <c:v>TDA</c:v>
                </c:pt>
                <c:pt idx="10">
                  <c:v>AVDL</c:v>
                </c:pt>
                <c:pt idx="11">
                  <c:v>ASLL</c:v>
                </c:pt>
                <c:pt idx="12">
                  <c:v>ARL</c:v>
                </c:pt>
                <c:pt idx="13">
                  <c:v>IML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annuel'!$D$2:$D$28</c15:sqref>
                  </c15:fullRef>
                </c:ext>
              </c:extLst>
              <c:f>('Tableau de bord annuel'!$D$2,'Tableau de bord annuel'!$D$4,'Tableau de bord annuel'!$D$7,'Tableau de bord annuel'!$D$10:$D$15,'Tableau de bord annuel'!$D$20,'Tableau de bord annuel'!$D$22:$D$25)</c:f>
              <c:numCache>
                <c:formatCode>General</c:formatCode>
                <c:ptCount val="14"/>
                <c:pt idx="0">
                  <c:v>118</c:v>
                </c:pt>
                <c:pt idx="1">
                  <c:v>59</c:v>
                </c:pt>
                <c:pt idx="2">
                  <c:v>51</c:v>
                </c:pt>
                <c:pt idx="9">
                  <c:v>45</c:v>
                </c:pt>
                <c:pt idx="10" formatCode="0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4C7-4612-BEFC-C40FDE7674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1175992"/>
        <c:axId val="30117435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'Tableau de bord annuel'!$B$1</c15:sqref>
                        </c15:formulaRef>
                      </c:ext>
                    </c:extLst>
                    <c:strCache>
                      <c:ptCount val="1"/>
                      <c:pt idx="0">
                        <c:v>FILE ACTIVE 
 nombre de personnes accompagnées différentes inscrites par dispositifs au 31+ nombre de personnes sorties</c:v>
                      </c:pt>
                    </c:strCache>
                  </c:strRef>
                </c:tx>
                <c:spPr>
                  <a:solidFill>
                    <a:schemeClr val="accent5">
                      <a:shade val="6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'Tableau de bord annuel'!$A$2:$A$28</c15:sqref>
                        </c15:fullRef>
                        <c15:formulaRef>
                          <c15:sqref>('Tableau de bord annuel'!$A$2,'Tableau de bord annuel'!$A$4,'Tableau de bord annuel'!$A$7,'Tableau de bord annuel'!$A$10:$A$15,'Tableau de bord annuel'!$A$20,'Tableau de bord annuel'!$A$22:$A$25)</c15:sqref>
                        </c15:formulaRef>
                      </c:ext>
                    </c:extLst>
                    <c:strCache>
                      <c:ptCount val="14"/>
                      <c:pt idx="0">
                        <c:v>CHRS I + U </c:v>
                      </c:pt>
                      <c:pt idx="1">
                        <c:v>CHRS I
 C+O</c:v>
                      </c:pt>
                      <c:pt idx="2">
                        <c:v>CHRS U 
C+O</c:v>
                      </c:pt>
                      <c:pt idx="3">
                        <c:v>LHSS</c:v>
                      </c:pt>
                      <c:pt idx="4">
                        <c:v>ESCALE JEUNE</c:v>
                      </c:pt>
                      <c:pt idx="5">
                        <c:v>SPIP</c:v>
                      </c:pt>
                      <c:pt idx="6">
                        <c:v>L'Embellie</c:v>
                      </c:pt>
                      <c:pt idx="7">
                        <c:v>La Belle Echappée</c:v>
                      </c:pt>
                      <c:pt idx="8">
                        <c:v>CPCA</c:v>
                      </c:pt>
                      <c:pt idx="9">
                        <c:v>TDA</c:v>
                      </c:pt>
                      <c:pt idx="10">
                        <c:v>AVDL</c:v>
                      </c:pt>
                      <c:pt idx="11">
                        <c:v>ASLL</c:v>
                      </c:pt>
                      <c:pt idx="12">
                        <c:v>ARL</c:v>
                      </c:pt>
                      <c:pt idx="13">
                        <c:v>IML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'Tableau de bord annuel'!$B$2:$B$28</c15:sqref>
                        </c15:fullRef>
                        <c15:formulaRef>
                          <c15:sqref>('Tableau de bord annuel'!$B$2,'Tableau de bord annuel'!$B$4,'Tableau de bord annuel'!$B$7,'Tableau de bord annuel'!$B$10:$B$15,'Tableau de bord annuel'!$B$20,'Tableau de bord annuel'!$B$22:$B$25)</c15:sqref>
                        </c15:formulaRef>
                      </c:ext>
                    </c:extLst>
                    <c:numCache>
                      <c:formatCode>General</c:formatCode>
                      <c:ptCount val="14"/>
                      <c:pt idx="3">
                        <c:v>13</c:v>
                      </c:pt>
                      <c:pt idx="4">
                        <c:v>12</c:v>
                      </c:pt>
                      <c:pt idx="5">
                        <c:v>3</c:v>
                      </c:pt>
                      <c:pt idx="9">
                        <c:v>21</c:v>
                      </c:pt>
                      <c:pt idx="10">
                        <c:v>43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4C7-4612-BEFC-C40FDE7674C3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annuel'!$C$1</c15:sqref>
                        </c15:formulaRef>
                      </c:ext>
                    </c:extLst>
                    <c:strCache>
                      <c:ptCount val="1"/>
                      <c:pt idx="0">
                        <c:v>Obj.
 File Active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annuel'!$A$2:$A$28</c15:sqref>
                        </c15:fullRef>
                        <c15:formulaRef>
                          <c15:sqref>('Tableau de bord annuel'!$A$2,'Tableau de bord annuel'!$A$4,'Tableau de bord annuel'!$A$7,'Tableau de bord annuel'!$A$10:$A$15,'Tableau de bord annuel'!$A$20,'Tableau de bord annuel'!$A$22:$A$25)</c15:sqref>
                        </c15:formulaRef>
                      </c:ext>
                    </c:extLst>
                    <c:strCache>
                      <c:ptCount val="14"/>
                      <c:pt idx="0">
                        <c:v>CHRS I + U </c:v>
                      </c:pt>
                      <c:pt idx="1">
                        <c:v>CHRS I
 C+O</c:v>
                      </c:pt>
                      <c:pt idx="2">
                        <c:v>CHRS U 
C+O</c:v>
                      </c:pt>
                      <c:pt idx="3">
                        <c:v>LHSS</c:v>
                      </c:pt>
                      <c:pt idx="4">
                        <c:v>ESCALE JEUNE</c:v>
                      </c:pt>
                      <c:pt idx="5">
                        <c:v>SPIP</c:v>
                      </c:pt>
                      <c:pt idx="6">
                        <c:v>L'Embellie</c:v>
                      </c:pt>
                      <c:pt idx="7">
                        <c:v>La Belle Echappée</c:v>
                      </c:pt>
                      <c:pt idx="8">
                        <c:v>CPCA</c:v>
                      </c:pt>
                      <c:pt idx="9">
                        <c:v>TDA</c:v>
                      </c:pt>
                      <c:pt idx="10">
                        <c:v>AVDL</c:v>
                      </c:pt>
                      <c:pt idx="11">
                        <c:v>ASLL</c:v>
                      </c:pt>
                      <c:pt idx="12">
                        <c:v>ARL</c:v>
                      </c:pt>
                      <c:pt idx="13">
                        <c:v>IML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annuel'!$C$2:$C$28</c15:sqref>
                        </c15:fullRef>
                        <c15:formulaRef>
                          <c15:sqref>('Tableau de bord annuel'!$C$2,'Tableau de bord annuel'!$C$4,'Tableau de bord annuel'!$C$7,'Tableau de bord annuel'!$C$10:$C$15,'Tableau de bord annuel'!$C$20,'Tableau de bord annuel'!$C$22:$C$25)</c15:sqref>
                        </c15:formulaRef>
                      </c:ext>
                    </c:extLst>
                    <c:numCache>
                      <c:formatCode>General</c:formatCode>
                      <c:ptCount val="14"/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4C7-4612-BEFC-C40FDE7674C3}"/>
                  </c:ext>
                </c:extLst>
              </c15:ser>
            </c15:filteredBarSeries>
          </c:ext>
        </c:extLst>
      </c:barChart>
      <c:catAx>
        <c:axId val="301175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1174352"/>
        <c:crosses val="autoZero"/>
        <c:auto val="1"/>
        <c:lblAlgn val="ctr"/>
        <c:lblOffset val="100"/>
        <c:noMultiLvlLbl val="0"/>
      </c:catAx>
      <c:valAx>
        <c:axId val="301174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1175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8"/>
          <c:order val="8"/>
          <c:tx>
            <c:strRef>
              <c:f>'Tableau de bord annuel'!$N$1</c:f>
              <c:strCache>
                <c:ptCount val="1"/>
                <c:pt idx="0">
                  <c:v>TAUX DE SORTIE positive (cf les ménages)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'Tableau de bord annuel'!$A$2:$E$28</c15:sqref>
                  </c15:fullRef>
                </c:ext>
              </c:extLst>
              <c:f>('Tableau de bord annuel'!$A$2:$E$2,'Tableau de bord annuel'!$A$4:$E$4,'Tableau de bord annuel'!$A$7:$E$7,'Tableau de bord annuel'!$A$10:$E$15,'Tableau de bord annuel'!$A$20:$E$26,'Tableau de bord annuel'!$A$28:$E$28)</c:f>
              <c:multiLvlStrCache>
                <c:ptCount val="17"/>
                <c:lvl>
                  <c:pt idx="9">
                    <c:v>j'ai noté le nombre de personnes suivie (avant filtre "validation")</c:v>
                  </c:pt>
                  <c:pt idx="10">
                    <c:v>a ajouter</c:v>
                  </c:pt>
                  <c:pt idx="16">
                    <c:v>13 SUR 40</c:v>
                  </c:pt>
                </c:lvl>
                <c:lvl>
                  <c:pt idx="0">
                    <c:v>118</c:v>
                  </c:pt>
                  <c:pt idx="1">
                    <c:v>59</c:v>
                  </c:pt>
                  <c:pt idx="2">
                    <c:v>51</c:v>
                  </c:pt>
                  <c:pt idx="9">
                    <c:v>45</c:v>
                  </c:pt>
                  <c:pt idx="11">
                    <c:v>40</c:v>
                  </c:pt>
                </c:lvl>
                <c:lvl>
                  <c:pt idx="9">
                    <c:v>Personnes entrées dans logement ou dès le début?</c:v>
                  </c:pt>
                </c:lvl>
                <c:lvl>
                  <c:pt idx="3">
                    <c:v>13</c:v>
                  </c:pt>
                  <c:pt idx="4">
                    <c:v>12</c:v>
                  </c:pt>
                  <c:pt idx="5">
                    <c:v>3</c:v>
                  </c:pt>
                  <c:pt idx="9">
                    <c:v>21</c:v>
                  </c:pt>
                  <c:pt idx="10">
                    <c:v>45</c:v>
                  </c:pt>
                  <c:pt idx="11">
                    <c:v>43</c:v>
                  </c:pt>
                  <c:pt idx="16">
                    <c:v>13</c:v>
                  </c:pt>
                </c:lvl>
                <c:lvl>
                  <c:pt idx="0">
                    <c:v>CHRS I + U </c:v>
                  </c:pt>
                  <c:pt idx="1">
                    <c:v>CHRS I
 C+O</c:v>
                  </c:pt>
                  <c:pt idx="2">
                    <c:v>CHRS U 
C+O</c:v>
                  </c:pt>
                  <c:pt idx="3">
                    <c:v>LHSS</c:v>
                  </c:pt>
                  <c:pt idx="4">
                    <c:v>ESCALE JEUNE</c:v>
                  </c:pt>
                  <c:pt idx="5">
                    <c:v>SPIP</c:v>
                  </c:pt>
                  <c:pt idx="6">
                    <c:v>L'Embellie</c:v>
                  </c:pt>
                  <c:pt idx="7">
                    <c:v>La Belle Echappée</c:v>
                  </c:pt>
                  <c:pt idx="8">
                    <c:v>CPCA</c:v>
                  </c:pt>
                  <c:pt idx="9">
                    <c:v>TDA</c:v>
                  </c:pt>
                  <c:pt idx="10">
                    <c:v>MR</c:v>
                  </c:pt>
                  <c:pt idx="11">
                    <c:v>AVDL</c:v>
                  </c:pt>
                  <c:pt idx="12">
                    <c:v>ASLL</c:v>
                  </c:pt>
                  <c:pt idx="13">
                    <c:v>ARL</c:v>
                  </c:pt>
                  <c:pt idx="14">
                    <c:v>IML</c:v>
                  </c:pt>
                  <c:pt idx="15">
                    <c:v>CHANTIERS D'INSERTION</c:v>
                  </c:pt>
                  <c:pt idx="16">
                    <c:v>CDP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annuel'!$N$2:$N$28</c15:sqref>
                  </c15:fullRef>
                </c:ext>
              </c:extLst>
              <c:f>('Tableau de bord annuel'!$N$2,'Tableau de bord annuel'!$N$4,'Tableau de bord annuel'!$N$7,'Tableau de bord annuel'!$N$10:$N$15,'Tableau de bord annuel'!$N$20:$N$26,'Tableau de bord annuel'!$N$28)</c:f>
              <c:numCache>
                <c:formatCode>0</c:formatCode>
                <c:ptCount val="17"/>
                <c:pt idx="0" formatCode="0.00%">
                  <c:v>0.19540229885057472</c:v>
                </c:pt>
                <c:pt idx="1" formatCode="0.00%">
                  <c:v>0.43478260869565216</c:v>
                </c:pt>
                <c:pt idx="2" formatCode="0.00%">
                  <c:v>0.18181818181818182</c:v>
                </c:pt>
                <c:pt idx="3" formatCode="0.00%">
                  <c:v>0.5</c:v>
                </c:pt>
                <c:pt idx="4" formatCode="0.00%">
                  <c:v>0.4</c:v>
                </c:pt>
                <c:pt idx="5" formatCode="0.00%">
                  <c:v>1</c:v>
                </c:pt>
                <c:pt idx="11" formatCode="0.00%">
                  <c:v>0.625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8E-4A0C-ABE6-1EDCBF00CE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33752"/>
        <c:axId val="4863347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'Tableau de bord annuel'!$F$1</c15:sqref>
                        </c15:formulaRef>
                      </c:ext>
                    </c:extLst>
                    <c:strCache>
                      <c:ptCount val="1"/>
                      <c:pt idx="0">
                        <c:v>TAUX D'OCCUPATION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ullRef>
                          <c15:sqref>'Tableau de bord annuel'!$F$2:$F$28</c15:sqref>
                        </c15:fullRef>
                        <c15:formulaRef>
                          <c15:sqref>('Tableau de bord annuel'!$F$2,'Tableau de bord annuel'!$F$4,'Tableau de bord annuel'!$F$7,'Tableau de bord annuel'!$F$10:$F$15,'Tableau de bord annuel'!$F$20:$F$26,'Tableau de bord annuel'!$F$28)</c15:sqref>
                        </c15:formulaRef>
                      </c:ext>
                    </c:extLst>
                    <c:numCache>
                      <c:formatCode>0.00%</c:formatCode>
                      <c:ptCount val="17"/>
                      <c:pt idx="0">
                        <c:v>0</c:v>
                      </c:pt>
                      <c:pt idx="1">
                        <c:v>0.81771457085828347</c:v>
                      </c:pt>
                      <c:pt idx="2">
                        <c:v>0</c:v>
                      </c:pt>
                      <c:pt idx="3">
                        <c:v>0.87574850299401197</c:v>
                      </c:pt>
                      <c:pt idx="4">
                        <c:v>0.8532934131736527</c:v>
                      </c:pt>
                      <c:pt idx="5">
                        <c:v>0.91916167664670656</c:v>
                      </c:pt>
                      <c:pt idx="9">
                        <c:v>0.65200000000000002</c:v>
                      </c:pt>
                      <c:pt idx="10">
                        <c:v>0.85593770279039583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D8E-4A0C-ABE6-1EDCBF00CE5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annuel'!$G$1</c15:sqref>
                        </c15:formulaRef>
                      </c:ext>
                    </c:extLst>
                    <c:strCache>
                      <c:ptCount val="1"/>
                      <c:pt idx="0">
                        <c:v>Objectif 
Taux d'occupation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annuel'!$G$2:$G$28</c15:sqref>
                        </c15:fullRef>
                        <c15:formulaRef>
                          <c15:sqref>('Tableau de bord annuel'!$G$2,'Tableau de bord annuel'!$G$4,'Tableau de bord annuel'!$G$7,'Tableau de bord annuel'!$G$10:$G$15,'Tableau de bord annuel'!$G$20:$G$26,'Tableau de bord annuel'!$G$28)</c15:sqref>
                        </c15:formulaRef>
                      </c:ext>
                    </c:extLst>
                    <c:numCache>
                      <c:formatCode>0.00%</c:formatCode>
                      <c:ptCount val="17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D8E-4A0C-ABE6-1EDCBF00CE5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annuel'!$H$1</c15:sqref>
                        </c15:formulaRef>
                      </c:ext>
                    </c:extLst>
                    <c:strCache>
                      <c:ptCount val="1"/>
                      <c:pt idx="0">
                        <c:v>TAUX DE RéALISATION DES MESURES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annuel'!$H$2:$H$28</c15:sqref>
                        </c15:fullRef>
                        <c15:formulaRef>
                          <c15:sqref>('Tableau de bord annuel'!$H$2,'Tableau de bord annuel'!$H$4,'Tableau de bord annuel'!$H$7,'Tableau de bord annuel'!$H$10:$H$15,'Tableau de bord annuel'!$H$20:$H$26,'Tableau de bord annuel'!$H$28)</c15:sqref>
                        </c15:formulaRef>
                      </c:ext>
                    </c:extLst>
                    <c:numCache>
                      <c:formatCode>0%</c:formatCode>
                      <c:ptCount val="17"/>
                      <c:pt idx="11">
                        <c:v>1.2187657876539313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D8E-4A0C-ABE6-1EDCBF00CE5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annuel'!$I$1</c15:sqref>
                        </c15:formulaRef>
                      </c:ext>
                    </c:extLst>
                    <c:strCache>
                      <c:ptCount val="1"/>
                      <c:pt idx="0">
                        <c:v>Objectif Taux de réalisation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annuel'!$I$2:$I$28</c15:sqref>
                        </c15:fullRef>
                        <c15:formulaRef>
                          <c15:sqref>('Tableau de bord annuel'!$I$2,'Tableau de bord annuel'!$I$4,'Tableau de bord annuel'!$I$7,'Tableau de bord annuel'!$I$10:$I$15,'Tableau de bord annuel'!$I$20:$I$26,'Tableau de bord annuel'!$I$28)</c15:sqref>
                        </c15:formulaRef>
                      </c:ext>
                    </c:extLst>
                    <c:numCache>
                      <c:formatCode>General</c:formatCode>
                      <c:ptCount val="1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D8E-4A0C-ABE6-1EDCBF00CE5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annuel'!$J$1</c15:sqref>
                        </c15:formulaRef>
                      </c:ext>
                    </c:extLst>
                    <c:strCache>
                      <c:ptCount val="1"/>
                      <c:pt idx="0">
                        <c:v>NOMBRE DE PERSONNES SORTIES POSITIVES 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annuel'!$J$2:$J$28</c15:sqref>
                        </c15:fullRef>
                        <c15:formulaRef>
                          <c15:sqref>('Tableau de bord annuel'!$J$2,'Tableau de bord annuel'!$J$4,'Tableau de bord annuel'!$J$7,'Tableau de bord annuel'!$J$10:$J$15,'Tableau de bord annuel'!$J$20:$J$26,'Tableau de bord annuel'!$J$28)</c15:sqref>
                        </c15:formulaRef>
                      </c:ext>
                    </c:extLst>
                    <c:numCache>
                      <c:formatCode>0</c:formatCode>
                      <c:ptCount val="17"/>
                      <c:pt idx="0">
                        <c:v>28</c:v>
                      </c:pt>
                      <c:pt idx="1">
                        <c:v>20</c:v>
                      </c:pt>
                      <c:pt idx="2">
                        <c:v>7</c:v>
                      </c:pt>
                      <c:pt idx="3">
                        <c:v>5</c:v>
                      </c:pt>
                      <c:pt idx="4">
                        <c:v>5</c:v>
                      </c:pt>
                      <c:pt idx="5">
                        <c:v>1</c:v>
                      </c:pt>
                      <c:pt idx="9" formatCode="General">
                        <c:v>3</c:v>
                      </c:pt>
                      <c:pt idx="10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D8E-4A0C-ABE6-1EDCBF00CE5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annuel'!$K$1</c15:sqref>
                        </c15:formulaRef>
                      </c:ext>
                    </c:extLst>
                    <c:strCache>
                      <c:ptCount val="1"/>
                      <c:pt idx="0">
                        <c:v>objectif nombre de p. sorties positives</c:v>
                      </c:pt>
                    </c:strCache>
                  </c:strRef>
                </c:tx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annuel'!$K$2:$K$28</c15:sqref>
                        </c15:fullRef>
                        <c15:formulaRef>
                          <c15:sqref>('Tableau de bord annuel'!$K$2,'Tableau de bord annuel'!$K$4,'Tableau de bord annuel'!$K$7,'Tableau de bord annuel'!$K$10:$K$15,'Tableau de bord annuel'!$K$20:$K$26,'Tableau de bord annuel'!$K$28)</c15:sqref>
                        </c15:formulaRef>
                      </c:ext>
                    </c:extLst>
                    <c:numCache>
                      <c:formatCode>0</c:formatCode>
                      <c:ptCount val="17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  <c:pt idx="9" formatCode="General">
                        <c:v>0</c:v>
                      </c:pt>
                      <c:pt idx="10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D8E-4A0C-ABE6-1EDCBF00CE5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annuel'!$L$1</c15:sqref>
                        </c15:formulaRef>
                      </c:ext>
                    </c:extLst>
                    <c:strCache>
                      <c:ptCount val="1"/>
                      <c:pt idx="0">
                        <c:v>NOMBRE DE MENAGES SORTIES positives</c:v>
                      </c:pt>
                    </c:strCache>
                  </c:strRef>
                </c:tx>
                <c:spPr>
                  <a:solidFill>
                    <a:schemeClr val="accent1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annuel'!$L$2:$L$28</c15:sqref>
                        </c15:fullRef>
                        <c15:formulaRef>
                          <c15:sqref>('Tableau de bord annuel'!$L$2,'Tableau de bord annuel'!$L$4,'Tableau de bord annuel'!$L$7,'Tableau de bord annuel'!$L$10:$L$15,'Tableau de bord annuel'!$L$20:$L$26,'Tableau de bord annuel'!$L$28)</c15:sqref>
                        </c15:formulaRef>
                      </c:ext>
                    </c:extLst>
                    <c:numCache>
                      <c:formatCode>0</c:formatCode>
                      <c:ptCount val="17"/>
                      <c:pt idx="0">
                        <c:v>17</c:v>
                      </c:pt>
                      <c:pt idx="1">
                        <c:v>10</c:v>
                      </c:pt>
                      <c:pt idx="2">
                        <c:v>6</c:v>
                      </c:pt>
                      <c:pt idx="11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D8E-4A0C-ABE6-1EDCBF00CE5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annuel'!$M$1</c15:sqref>
                        </c15:formulaRef>
                      </c:ext>
                    </c:extLst>
                    <c:strCache>
                      <c:ptCount val="1"/>
                      <c:pt idx="0">
                        <c:v>Obj. Nombre de ménages sorties vers le logement</c:v>
                      </c:pt>
                    </c:strCache>
                  </c:strRef>
                </c:tx>
                <c:spPr>
                  <a:solidFill>
                    <a:schemeClr val="accent3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annuel'!$M$2:$M$28</c15:sqref>
                        </c15:fullRef>
                        <c15:formulaRef>
                          <c15:sqref>('Tableau de bord annuel'!$M$2,'Tableau de bord annuel'!$M$4,'Tableau de bord annuel'!$M$7,'Tableau de bord annuel'!$M$10:$M$15,'Tableau de bord annuel'!$M$20:$M$26,'Tableau de bord annuel'!$M$28)</c15:sqref>
                        </c15:formulaRef>
                      </c:ext>
                    </c:extLst>
                    <c:numCache>
                      <c:formatCode>0</c:formatCode>
                      <c:ptCount val="17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D8E-4A0C-ABE6-1EDCBF00CE51}"/>
                  </c:ext>
                </c:extLst>
              </c15:ser>
            </c15:filteredBarSeries>
          </c:ext>
        </c:extLst>
      </c:barChart>
      <c:catAx>
        <c:axId val="4863337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86334736"/>
        <c:crosses val="autoZero"/>
        <c:auto val="1"/>
        <c:lblAlgn val="ctr"/>
        <c:lblOffset val="100"/>
        <c:noMultiLvlLbl val="0"/>
      </c:catAx>
      <c:valAx>
        <c:axId val="48633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333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DMS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 annuel'!$R$1</c:f>
              <c:strCache>
                <c:ptCount val="1"/>
                <c:pt idx="0">
                  <c:v>DMS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'Tableau de bord annuel'!$A$2:$A$28</c15:sqref>
                  </c15:fullRef>
                </c:ext>
              </c:extLst>
              <c:f>('Tableau de bord annuel'!$A$2,'Tableau de bord annuel'!$A$10:$A$12,'Tableau de bord annuel'!$A$14,'Tableau de bord annuel'!$A$20:$A$21)</c:f>
              <c:strCache>
                <c:ptCount val="7"/>
                <c:pt idx="0">
                  <c:v>CHRS I + U </c:v>
                </c:pt>
                <c:pt idx="1">
                  <c:v>LHSS</c:v>
                </c:pt>
                <c:pt idx="2">
                  <c:v>ESCALE JEUNE</c:v>
                </c:pt>
                <c:pt idx="3">
                  <c:v>SPIP</c:v>
                </c:pt>
                <c:pt idx="4">
                  <c:v>La Belle Echappée</c:v>
                </c:pt>
                <c:pt idx="5">
                  <c:v>TDA</c:v>
                </c:pt>
                <c:pt idx="6">
                  <c:v>MR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annuel'!$R$2:$R$28</c15:sqref>
                  </c15:fullRef>
                </c:ext>
              </c:extLst>
              <c:f>('Tableau de bord annuel'!$R$2,'Tableau de bord annuel'!$R$10:$R$12,'Tableau de bord annuel'!$R$14,'Tableau de bord annuel'!$R$20:$R$21)</c:f>
              <c:numCache>
                <c:formatCode>0</c:formatCode>
                <c:ptCount val="7"/>
                <c:pt idx="0">
                  <c:v>0</c:v>
                </c:pt>
                <c:pt idx="1">
                  <c:v>237.7</c:v>
                </c:pt>
                <c:pt idx="2">
                  <c:v>414.2</c:v>
                </c:pt>
                <c:pt idx="3">
                  <c:v>296</c:v>
                </c:pt>
                <c:pt idx="5">
                  <c:v>329.66666666666669</c:v>
                </c:pt>
                <c:pt idx="6">
                  <c:v>2465.1999999999998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39-4C57-95FD-A0A7CC8178B1}"/>
            </c:ext>
          </c:extLst>
        </c:ser>
        <c:ser>
          <c:idx val="1"/>
          <c:order val="1"/>
          <c:tx>
            <c:strRef>
              <c:f>'Tableau de bord annuel'!$S$1</c:f>
              <c:strCache>
                <c:ptCount val="1"/>
                <c:pt idx="0">
                  <c:v>Obj.
DMS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'Tableau de bord annuel'!$A$2:$A$28</c15:sqref>
                  </c15:fullRef>
                </c:ext>
              </c:extLst>
              <c:f>('Tableau de bord annuel'!$A$2,'Tableau de bord annuel'!$A$10:$A$12,'Tableau de bord annuel'!$A$14,'Tableau de bord annuel'!$A$20:$A$21)</c:f>
              <c:strCache>
                <c:ptCount val="7"/>
                <c:pt idx="0">
                  <c:v>CHRS I + U </c:v>
                </c:pt>
                <c:pt idx="1">
                  <c:v>LHSS</c:v>
                </c:pt>
                <c:pt idx="2">
                  <c:v>ESCALE JEUNE</c:v>
                </c:pt>
                <c:pt idx="3">
                  <c:v>SPIP</c:v>
                </c:pt>
                <c:pt idx="4">
                  <c:v>La Belle Echappée</c:v>
                </c:pt>
                <c:pt idx="5">
                  <c:v>TDA</c:v>
                </c:pt>
                <c:pt idx="6">
                  <c:v>MR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annuel'!$S$2:$S$28</c15:sqref>
                  </c15:fullRef>
                </c:ext>
              </c:extLst>
              <c:f>('Tableau de bord annuel'!$S$2,'Tableau de bord annuel'!$S$10:$S$12,'Tableau de bord annuel'!$S$14,'Tableau de bord annuel'!$S$20:$S$21)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1-DE39-4C57-95FD-A0A7CC8178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4951080"/>
        <c:axId val="604950424"/>
      </c:barChart>
      <c:catAx>
        <c:axId val="604951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4950424"/>
        <c:crosses val="autoZero"/>
        <c:auto val="1"/>
        <c:lblAlgn val="ctr"/>
        <c:lblOffset val="100"/>
        <c:noMultiLvlLbl val="0"/>
      </c:catAx>
      <c:valAx>
        <c:axId val="604950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4951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Durée Moyenne D'accompagnement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 annuel'!$V$1</c:f>
              <c:strCache>
                <c:ptCount val="1"/>
                <c:pt idx="0">
                  <c:v>DM A
 (durée moyenne d'accompagnement)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'Tableau de bord annuel'!$A$2:$A$28</c15:sqref>
                  </c15:fullRef>
                </c:ext>
              </c:extLst>
              <c:f>('Tableau de bord annuel'!$A$15,'Tableau de bord annuel'!$A$22:$A$28)</c:f>
              <c:strCache>
                <c:ptCount val="8"/>
                <c:pt idx="0">
                  <c:v>CPCA</c:v>
                </c:pt>
                <c:pt idx="1">
                  <c:v>AVDL</c:v>
                </c:pt>
                <c:pt idx="2">
                  <c:v>ASLL</c:v>
                </c:pt>
                <c:pt idx="3">
                  <c:v>ARL</c:v>
                </c:pt>
                <c:pt idx="4">
                  <c:v>IML</c:v>
                </c:pt>
                <c:pt idx="5">
                  <c:v>CHANTIERS D'INSERTION</c:v>
                </c:pt>
                <c:pt idx="6">
                  <c:v>RSA</c:v>
                </c:pt>
                <c:pt idx="7">
                  <c:v>CDP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annuel'!$V$2:$V$28</c15:sqref>
                  </c15:fullRef>
                </c:ext>
              </c:extLst>
              <c:f>('Tableau de bord annuel'!$V$15,'Tableau de bord annuel'!$V$22:$V$28)</c:f>
              <c:numCache>
                <c:formatCode>0</c:formatCode>
                <c:ptCount val="8"/>
                <c:pt idx="1">
                  <c:v>190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D9-4454-90F4-FA1809D0EA5E}"/>
            </c:ext>
          </c:extLst>
        </c:ser>
        <c:ser>
          <c:idx val="1"/>
          <c:order val="1"/>
          <c:tx>
            <c:strRef>
              <c:f>'Tableau de bord annuel'!$W$1</c:f>
              <c:strCache>
                <c:ptCount val="1"/>
                <c:pt idx="0">
                  <c:v>Obj.
DM 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'Tableau de bord annuel'!$A$2:$A$28</c15:sqref>
                  </c15:fullRef>
                </c:ext>
              </c:extLst>
              <c:f>('Tableau de bord annuel'!$A$15,'Tableau de bord annuel'!$A$22:$A$28)</c:f>
              <c:strCache>
                <c:ptCount val="8"/>
                <c:pt idx="0">
                  <c:v>CPCA</c:v>
                </c:pt>
                <c:pt idx="1">
                  <c:v>AVDL</c:v>
                </c:pt>
                <c:pt idx="2">
                  <c:v>ASLL</c:v>
                </c:pt>
                <c:pt idx="3">
                  <c:v>ARL</c:v>
                </c:pt>
                <c:pt idx="4">
                  <c:v>IML</c:v>
                </c:pt>
                <c:pt idx="5">
                  <c:v>CHANTIERS D'INSERTION</c:v>
                </c:pt>
                <c:pt idx="6">
                  <c:v>RSA</c:v>
                </c:pt>
                <c:pt idx="7">
                  <c:v>CDP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annuel'!$W$2:$W$28</c15:sqref>
                  </c15:fullRef>
                </c:ext>
              </c:extLst>
              <c:f>('Tableau de bord annuel'!$W$15,'Tableau de bord annuel'!$W$22:$W$28)</c:f>
              <c:numCache>
                <c:formatCode>General</c:formatCode>
                <c:ptCount val="8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D9-4454-90F4-FA1809D0EA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0882432"/>
        <c:axId val="540872264"/>
      </c:barChart>
      <c:catAx>
        <c:axId val="54088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872264"/>
        <c:crosses val="autoZero"/>
        <c:auto val="1"/>
        <c:lblAlgn val="ctr"/>
        <c:lblOffset val="100"/>
        <c:noMultiLvlLbl val="0"/>
      </c:catAx>
      <c:valAx>
        <c:axId val="54087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882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4</xdr:row>
          <xdr:rowOff>28575</xdr:rowOff>
        </xdr:from>
        <xdr:to>
          <xdr:col>7</xdr:col>
          <xdr:colOff>676275</xdr:colOff>
          <xdr:row>7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année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171450</xdr:rowOff>
    </xdr:from>
    <xdr:to>
      <xdr:col>5</xdr:col>
      <xdr:colOff>190500</xdr:colOff>
      <xdr:row>16</xdr:row>
      <xdr:rowOff>57150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333375</xdr:colOff>
      <xdr:row>1</xdr:row>
      <xdr:rowOff>180975</xdr:rowOff>
    </xdr:from>
    <xdr:to>
      <xdr:col>11</xdr:col>
      <xdr:colOff>333375</xdr:colOff>
      <xdr:row>16</xdr:row>
      <xdr:rowOff>66675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5</xdr:col>
      <xdr:colOff>142875</xdr:colOff>
      <xdr:row>32</xdr:row>
      <xdr:rowOff>76200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0</xdr:colOff>
      <xdr:row>18</xdr:row>
      <xdr:rowOff>0</xdr:rowOff>
    </xdr:from>
    <xdr:to>
      <xdr:col>12</xdr:col>
      <xdr:colOff>0</xdr:colOff>
      <xdr:row>32</xdr:row>
      <xdr:rowOff>76200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34</xdr:row>
      <xdr:rowOff>0</xdr:rowOff>
    </xdr:from>
    <xdr:to>
      <xdr:col>5</xdr:col>
      <xdr:colOff>142875</xdr:colOff>
      <xdr:row>48</xdr:row>
      <xdr:rowOff>76200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2%20-%20CHRS\TABLEAU%20GENERAL%20CHRS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3%20-%20LHSS\TABLEAU%20LHSS%2020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20%20-%20Escale%20jeunes\TABLEAU%20ESCALE%20JEUNES%20202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9%20-%20SPIP\TABLEAU%20GENERAL%20SPIP%202020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1%20-%20Accueils%20de%20jour\SUIVI%20ACCUEIL%20DE%20JOUR%20CARPENTRAS%202020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1%20-%20Accueils%20de%20jour\SUIVI%20ACCUEIL%20DE%20JOUR%20ORANGE%202020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23%20-%20Toit%20d'abord\TABLEAU%20TOIT%20D'ABORD%202020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4%20-%20Maisons%20relais\TABLEAU%20MAISON%20RELAIS%202020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5%20-%20Logement\03154%20-%20AVDL\Suivi%20AVDL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TAUX D'OCCUPATION"/>
      <sheetName val="Sorties &amp; DMS"/>
      <sheetName val="SORTIES_CHRS"/>
      <sheetName val="TYPOLOGIE PUBLIC ACC."/>
      <sheetName val="Liste"/>
    </sheetNames>
    <sheetDataSet>
      <sheetData sheetId="0" refreshError="1">
        <row r="7">
          <cell r="N7" t="str">
            <v>Femme + 2 enfants</v>
          </cell>
        </row>
        <row r="8">
          <cell r="N8"/>
        </row>
        <row r="9">
          <cell r="N9"/>
        </row>
        <row r="10">
          <cell r="N10" t="str">
            <v>Femme + 1 enfant</v>
          </cell>
        </row>
        <row r="11">
          <cell r="N11"/>
        </row>
        <row r="12">
          <cell r="N12" t="str">
            <v>Homme + 3 enfants</v>
          </cell>
        </row>
        <row r="13">
          <cell r="N13"/>
        </row>
        <row r="14">
          <cell r="N14"/>
        </row>
        <row r="15">
          <cell r="N15"/>
        </row>
        <row r="16">
          <cell r="N16" t="str">
            <v>Femme seule</v>
          </cell>
        </row>
        <row r="17">
          <cell r="N17" t="str">
            <v>Femme + 2 enfants</v>
          </cell>
        </row>
        <row r="18">
          <cell r="N18"/>
        </row>
        <row r="19">
          <cell r="N19"/>
        </row>
        <row r="20">
          <cell r="N20" t="str">
            <v>Homme seul</v>
          </cell>
        </row>
        <row r="21">
          <cell r="N21" t="str">
            <v>Femme + 1 enfant</v>
          </cell>
        </row>
        <row r="22">
          <cell r="N22"/>
        </row>
        <row r="23">
          <cell r="N23" t="str">
            <v>Femme + 3 enfants</v>
          </cell>
        </row>
        <row r="24">
          <cell r="N24"/>
        </row>
        <row r="25">
          <cell r="N25"/>
        </row>
        <row r="26">
          <cell r="N26"/>
        </row>
        <row r="27">
          <cell r="N27" t="str">
            <v>Homme seul</v>
          </cell>
        </row>
        <row r="28">
          <cell r="N28" t="str">
            <v>Homme seul</v>
          </cell>
        </row>
        <row r="29">
          <cell r="N29" t="str">
            <v>Femme + 1 enfant</v>
          </cell>
        </row>
        <row r="30">
          <cell r="N30"/>
        </row>
        <row r="31">
          <cell r="N31" t="str">
            <v>Femme + 1 enfant</v>
          </cell>
        </row>
        <row r="32">
          <cell r="N32"/>
        </row>
        <row r="33">
          <cell r="N33" t="str">
            <v>Homme + 1 enfant</v>
          </cell>
        </row>
        <row r="34">
          <cell r="N34"/>
        </row>
        <row r="35">
          <cell r="N35" t="str">
            <v>Femme + 2 enfants</v>
          </cell>
        </row>
        <row r="36">
          <cell r="N36"/>
        </row>
        <row r="37">
          <cell r="N37"/>
        </row>
        <row r="38">
          <cell r="N38" t="str">
            <v>Homme seul</v>
          </cell>
        </row>
        <row r="39">
          <cell r="N39" t="str">
            <v>Femme seule</v>
          </cell>
        </row>
        <row r="40">
          <cell r="N40" t="str">
            <v>Femme + 2 enfants</v>
          </cell>
        </row>
        <row r="41">
          <cell r="N41"/>
        </row>
        <row r="42">
          <cell r="N42"/>
        </row>
        <row r="43">
          <cell r="N43" t="str">
            <v>Femme + 3 enfants</v>
          </cell>
        </row>
        <row r="44">
          <cell r="N44"/>
        </row>
        <row r="45">
          <cell r="N45"/>
        </row>
        <row r="46">
          <cell r="N46"/>
        </row>
        <row r="47">
          <cell r="N47" t="str">
            <v>Femme seule</v>
          </cell>
        </row>
        <row r="48">
          <cell r="N48" t="str">
            <v>Couple + 1 enfant</v>
          </cell>
        </row>
        <row r="49">
          <cell r="N49"/>
        </row>
        <row r="50">
          <cell r="N50"/>
        </row>
        <row r="51">
          <cell r="N51" t="str">
            <v>Homme seul</v>
          </cell>
        </row>
        <row r="52">
          <cell r="N52" t="str">
            <v>Homme seul</v>
          </cell>
        </row>
        <row r="53">
          <cell r="N53" t="str">
            <v>Femme + 1 enfant</v>
          </cell>
        </row>
        <row r="54">
          <cell r="N54" t="str">
            <v>Femme seule</v>
          </cell>
        </row>
        <row r="55">
          <cell r="N55" t="str">
            <v>Femme seule</v>
          </cell>
        </row>
        <row r="56">
          <cell r="N56" t="str">
            <v>Homme seul</v>
          </cell>
        </row>
        <row r="57">
          <cell r="N57" t="str">
            <v>Femme seule</v>
          </cell>
        </row>
        <row r="58">
          <cell r="N58" t="str">
            <v>Femme seule</v>
          </cell>
        </row>
        <row r="59">
          <cell r="N59" t="str">
            <v>Couple</v>
          </cell>
        </row>
        <row r="60">
          <cell r="N60"/>
        </row>
        <row r="61">
          <cell r="N61" t="str">
            <v>Homme seul</v>
          </cell>
        </row>
        <row r="62">
          <cell r="N62"/>
        </row>
        <row r="63">
          <cell r="N63"/>
        </row>
        <row r="64">
          <cell r="N64"/>
        </row>
        <row r="65">
          <cell r="N65"/>
        </row>
        <row r="66">
          <cell r="N66"/>
        </row>
        <row r="67">
          <cell r="N67"/>
        </row>
        <row r="68">
          <cell r="N68"/>
        </row>
        <row r="69">
          <cell r="N69" t="str">
            <v>Femme seule</v>
          </cell>
        </row>
        <row r="70">
          <cell r="N70" t="str">
            <v>Homme seul</v>
          </cell>
        </row>
        <row r="71">
          <cell r="N71" t="str">
            <v>Femme seule</v>
          </cell>
        </row>
        <row r="72">
          <cell r="N72" t="str">
            <v>Homme seul</v>
          </cell>
        </row>
        <row r="73">
          <cell r="N73" t="str">
            <v>Femme seule</v>
          </cell>
        </row>
        <row r="74">
          <cell r="N74" t="str">
            <v>Homme seul</v>
          </cell>
        </row>
        <row r="75">
          <cell r="N75" t="str">
            <v>Femme seule</v>
          </cell>
        </row>
        <row r="76">
          <cell r="N76" t="str">
            <v>Homme seul</v>
          </cell>
        </row>
        <row r="77">
          <cell r="N77" t="str">
            <v>Femme seule</v>
          </cell>
        </row>
        <row r="78">
          <cell r="N78" t="str">
            <v>Homme seul</v>
          </cell>
        </row>
        <row r="79">
          <cell r="N79" t="str">
            <v>Femme seule</v>
          </cell>
        </row>
        <row r="80">
          <cell r="N80" t="str">
            <v>Femme + 1 enfant</v>
          </cell>
        </row>
        <row r="81">
          <cell r="N81"/>
        </row>
        <row r="82">
          <cell r="N82" t="str">
            <v>Homme seul</v>
          </cell>
        </row>
        <row r="83">
          <cell r="N83"/>
        </row>
        <row r="84">
          <cell r="N84" t="str">
            <v>Femme + 1 enfant</v>
          </cell>
        </row>
        <row r="85">
          <cell r="N85" t="str">
            <v>Homme seul</v>
          </cell>
        </row>
        <row r="86">
          <cell r="N86" t="str">
            <v>Femme seule</v>
          </cell>
        </row>
        <row r="87">
          <cell r="N87" t="str">
            <v>Homme seul</v>
          </cell>
        </row>
        <row r="88">
          <cell r="N88" t="str">
            <v>Femme seule</v>
          </cell>
        </row>
        <row r="89">
          <cell r="N89" t="str">
            <v>Femme seule</v>
          </cell>
        </row>
        <row r="90">
          <cell r="N90" t="str">
            <v>Femme seule</v>
          </cell>
        </row>
        <row r="91">
          <cell r="N91" t="str">
            <v>Femme seule</v>
          </cell>
        </row>
        <row r="92">
          <cell r="N92" t="str">
            <v>Femme seule</v>
          </cell>
        </row>
        <row r="93">
          <cell r="N93" t="str">
            <v>Homme seul</v>
          </cell>
        </row>
        <row r="94">
          <cell r="N94" t="str">
            <v>Homme seul</v>
          </cell>
        </row>
        <row r="95">
          <cell r="N95" t="str">
            <v>Femme seule</v>
          </cell>
        </row>
        <row r="96">
          <cell r="N96" t="str">
            <v>Homme seul</v>
          </cell>
        </row>
        <row r="97">
          <cell r="N97" t="str">
            <v>Femme seule</v>
          </cell>
        </row>
        <row r="98">
          <cell r="N98" t="str">
            <v>Homme seul</v>
          </cell>
        </row>
        <row r="99">
          <cell r="N99" t="str">
            <v>Femme seule</v>
          </cell>
        </row>
        <row r="100">
          <cell r="N100" t="str">
            <v>Femme seule</v>
          </cell>
        </row>
        <row r="101">
          <cell r="N101" t="str">
            <v>Femme seule</v>
          </cell>
        </row>
        <row r="102">
          <cell r="N102" t="str">
            <v>Homme seul</v>
          </cell>
        </row>
        <row r="103">
          <cell r="N103" t="str">
            <v>Femme seule</v>
          </cell>
        </row>
        <row r="104">
          <cell r="N104" t="str">
            <v>Homme seul</v>
          </cell>
        </row>
        <row r="105">
          <cell r="N105"/>
        </row>
        <row r="106">
          <cell r="N106"/>
        </row>
        <row r="107">
          <cell r="N107"/>
        </row>
        <row r="108">
          <cell r="N108"/>
        </row>
        <row r="109">
          <cell r="N109"/>
        </row>
        <row r="110">
          <cell r="N110"/>
        </row>
        <row r="111">
          <cell r="N111"/>
        </row>
        <row r="112">
          <cell r="N112" t="str">
            <v>Homme seul</v>
          </cell>
        </row>
        <row r="113">
          <cell r="N113" t="str">
            <v>Homme seul</v>
          </cell>
        </row>
        <row r="114">
          <cell r="N114" t="str">
            <v>Femme + 2 enfants</v>
          </cell>
        </row>
        <row r="115">
          <cell r="N115"/>
        </row>
        <row r="116">
          <cell r="N116"/>
        </row>
        <row r="117">
          <cell r="N117" t="str">
            <v>Homme seul</v>
          </cell>
        </row>
        <row r="118">
          <cell r="N118" t="str">
            <v>Homme seul</v>
          </cell>
        </row>
        <row r="119">
          <cell r="N119" t="str">
            <v>Homme seul</v>
          </cell>
        </row>
        <row r="120">
          <cell r="N120" t="str">
            <v>Femme seule</v>
          </cell>
        </row>
        <row r="121">
          <cell r="N121" t="str">
            <v>Homme seul</v>
          </cell>
        </row>
        <row r="122">
          <cell r="N122" t="str">
            <v>Couple + 3 enfants</v>
          </cell>
        </row>
        <row r="123">
          <cell r="N123"/>
        </row>
        <row r="124">
          <cell r="N124"/>
        </row>
        <row r="125">
          <cell r="N125"/>
        </row>
        <row r="126">
          <cell r="N126"/>
        </row>
        <row r="127">
          <cell r="N127" t="str">
            <v>Femme seule</v>
          </cell>
        </row>
        <row r="128">
          <cell r="N128" t="str">
            <v>Homme seul</v>
          </cell>
        </row>
        <row r="129">
          <cell r="N129" t="str">
            <v>Homme seul</v>
          </cell>
        </row>
        <row r="130">
          <cell r="N130" t="str">
            <v>Femme seule</v>
          </cell>
        </row>
        <row r="131">
          <cell r="N131" t="str">
            <v>Femme seule</v>
          </cell>
        </row>
        <row r="132">
          <cell r="N132" t="str">
            <v>Homme seul</v>
          </cell>
        </row>
        <row r="133">
          <cell r="N133" t="str">
            <v>Homme seul</v>
          </cell>
        </row>
        <row r="134">
          <cell r="N134" t="str">
            <v>Femme seule</v>
          </cell>
        </row>
        <row r="135">
          <cell r="N135" t="str">
            <v>Homme seul</v>
          </cell>
        </row>
        <row r="136">
          <cell r="N136" t="str">
            <v>Homme + 2 enfants</v>
          </cell>
        </row>
        <row r="137">
          <cell r="N137"/>
        </row>
        <row r="138">
          <cell r="N138"/>
        </row>
        <row r="139">
          <cell r="N139" t="str">
            <v>Femme seule</v>
          </cell>
        </row>
        <row r="140">
          <cell r="N140" t="str">
            <v>Femme seule</v>
          </cell>
        </row>
        <row r="141">
          <cell r="N141" t="str">
            <v>Femme seule</v>
          </cell>
        </row>
        <row r="142">
          <cell r="N142" t="str">
            <v>Femme + 1 enfant</v>
          </cell>
        </row>
        <row r="143">
          <cell r="N143"/>
        </row>
        <row r="144">
          <cell r="N144" t="str">
            <v>Homme seul</v>
          </cell>
        </row>
        <row r="145">
          <cell r="N145" t="str">
            <v>Femme + 3 enfants</v>
          </cell>
        </row>
        <row r="146">
          <cell r="N146"/>
        </row>
        <row r="147">
          <cell r="N147"/>
        </row>
        <row r="148">
          <cell r="N148"/>
        </row>
        <row r="149">
          <cell r="N149" t="str">
            <v>Homme seul</v>
          </cell>
        </row>
        <row r="150">
          <cell r="N150" t="str">
            <v>Homme seul</v>
          </cell>
        </row>
        <row r="151">
          <cell r="N151" t="str">
            <v>Couple + 2 enfants</v>
          </cell>
        </row>
        <row r="152">
          <cell r="N152"/>
        </row>
        <row r="153">
          <cell r="N153"/>
        </row>
        <row r="154">
          <cell r="N154"/>
        </row>
        <row r="155">
          <cell r="N155" t="str">
            <v>Homme seul</v>
          </cell>
        </row>
        <row r="156">
          <cell r="N156"/>
        </row>
        <row r="157">
          <cell r="N157"/>
        </row>
        <row r="158">
          <cell r="N158"/>
        </row>
        <row r="159">
          <cell r="N159"/>
        </row>
        <row r="160">
          <cell r="N160"/>
        </row>
        <row r="161">
          <cell r="N161"/>
        </row>
        <row r="162">
          <cell r="N162"/>
        </row>
        <row r="163">
          <cell r="N163"/>
        </row>
        <row r="164">
          <cell r="N164"/>
        </row>
        <row r="165">
          <cell r="N165"/>
        </row>
        <row r="166">
          <cell r="N166"/>
        </row>
        <row r="167">
          <cell r="N167"/>
        </row>
        <row r="168">
          <cell r="N168"/>
        </row>
        <row r="169">
          <cell r="N169"/>
        </row>
        <row r="170">
          <cell r="N170"/>
        </row>
        <row r="171">
          <cell r="N171"/>
        </row>
        <row r="172">
          <cell r="N172" t="str">
            <v>Homme seul</v>
          </cell>
        </row>
        <row r="173">
          <cell r="N173" t="str">
            <v>Femme seule</v>
          </cell>
        </row>
        <row r="174">
          <cell r="N174" t="str">
            <v>Homme seul</v>
          </cell>
        </row>
        <row r="175">
          <cell r="N175" t="str">
            <v>Homme seul</v>
          </cell>
        </row>
        <row r="176">
          <cell r="N176" t="str">
            <v>Femme seule</v>
          </cell>
        </row>
        <row r="177">
          <cell r="N177" t="str">
            <v>Femme seule</v>
          </cell>
        </row>
        <row r="178">
          <cell r="N178" t="str">
            <v>Homme seul</v>
          </cell>
        </row>
        <row r="179">
          <cell r="N179" t="str">
            <v>Femme seule</v>
          </cell>
        </row>
        <row r="180">
          <cell r="N180" t="str">
            <v>Homme seul</v>
          </cell>
        </row>
        <row r="181">
          <cell r="N181" t="str">
            <v>Homme seul</v>
          </cell>
        </row>
        <row r="182">
          <cell r="N182" t="str">
            <v>Femme seule</v>
          </cell>
        </row>
        <row r="183">
          <cell r="N183" t="str">
            <v>Femme seule</v>
          </cell>
        </row>
        <row r="184">
          <cell r="N184" t="str">
            <v>Femme seule</v>
          </cell>
        </row>
        <row r="185">
          <cell r="N185" t="str">
            <v>Homme seul</v>
          </cell>
        </row>
        <row r="186">
          <cell r="N186" t="str">
            <v>Femme seule</v>
          </cell>
        </row>
        <row r="187">
          <cell r="N187" t="str">
            <v>Homme seul</v>
          </cell>
        </row>
        <row r="188">
          <cell r="N188" t="str">
            <v>Femme + 3 enfants</v>
          </cell>
        </row>
        <row r="189">
          <cell r="N189"/>
        </row>
        <row r="190">
          <cell r="N190"/>
        </row>
        <row r="191">
          <cell r="N191"/>
        </row>
        <row r="192">
          <cell r="N192" t="str">
            <v>Femme + 2 enfants</v>
          </cell>
        </row>
        <row r="193">
          <cell r="N193"/>
        </row>
        <row r="194">
          <cell r="N194"/>
        </row>
        <row r="195">
          <cell r="N195" t="str">
            <v>Homme seul</v>
          </cell>
        </row>
        <row r="196">
          <cell r="N196" t="str">
            <v>Homme seul</v>
          </cell>
        </row>
        <row r="197">
          <cell r="N197" t="str">
            <v>Femme seule</v>
          </cell>
        </row>
        <row r="198">
          <cell r="N198" t="str">
            <v>Homme seul</v>
          </cell>
        </row>
        <row r="199">
          <cell r="N199" t="str">
            <v>Homme seul</v>
          </cell>
        </row>
        <row r="200">
          <cell r="N200" t="str">
            <v>Homme seul</v>
          </cell>
        </row>
        <row r="201">
          <cell r="N201" t="str">
            <v>Homme seul</v>
          </cell>
        </row>
        <row r="202">
          <cell r="N202"/>
        </row>
        <row r="203">
          <cell r="N203"/>
        </row>
        <row r="204">
          <cell r="N204"/>
        </row>
        <row r="205">
          <cell r="N205"/>
        </row>
        <row r="206">
          <cell r="N206"/>
        </row>
        <row r="207">
          <cell r="N207"/>
        </row>
        <row r="208">
          <cell r="N208"/>
        </row>
        <row r="209">
          <cell r="N209"/>
        </row>
        <row r="210">
          <cell r="N210"/>
        </row>
        <row r="211">
          <cell r="N211"/>
        </row>
        <row r="212">
          <cell r="N212"/>
        </row>
        <row r="213">
          <cell r="N213"/>
        </row>
        <row r="214">
          <cell r="N214"/>
        </row>
        <row r="215">
          <cell r="N215"/>
        </row>
        <row r="216">
          <cell r="N216"/>
        </row>
        <row r="217">
          <cell r="N217"/>
        </row>
        <row r="218">
          <cell r="N218"/>
        </row>
      </sheetData>
      <sheetData sheetId="1" refreshError="1">
        <row r="4">
          <cell r="D4" t="e">
            <v>#REF!</v>
          </cell>
        </row>
        <row r="54">
          <cell r="C54" t="e">
            <v>#REF!</v>
          </cell>
        </row>
        <row r="60">
          <cell r="C60">
            <v>0.81771457085828347</v>
          </cell>
        </row>
        <row r="65">
          <cell r="C65">
            <v>0.88512974051896209</v>
          </cell>
        </row>
        <row r="70">
          <cell r="C70">
            <v>0.75029940119760474</v>
          </cell>
        </row>
        <row r="75">
          <cell r="C75" t="e">
            <v>#REF!</v>
          </cell>
        </row>
        <row r="83">
          <cell r="C83">
            <v>0.97964071856287427</v>
          </cell>
        </row>
        <row r="91">
          <cell r="C91">
            <v>0.69311377245508987</v>
          </cell>
        </row>
      </sheetData>
      <sheetData sheetId="2" refreshError="1">
        <row r="7">
          <cell r="H7" t="e">
            <v>#REF!</v>
          </cell>
        </row>
        <row r="9">
          <cell r="V9">
            <v>25</v>
          </cell>
          <cell r="AG9">
            <v>17</v>
          </cell>
          <cell r="AR9">
            <v>7</v>
          </cell>
          <cell r="BC9">
            <v>1</v>
          </cell>
        </row>
        <row r="10">
          <cell r="H10" t="e">
            <v>#REF!</v>
          </cell>
        </row>
        <row r="11">
          <cell r="H11">
            <v>184.86274509803923</v>
          </cell>
        </row>
        <row r="12">
          <cell r="H12">
            <v>196.57894736842104</v>
          </cell>
          <cell r="V12">
            <v>3</v>
          </cell>
          <cell r="AG12">
            <v>3</v>
          </cell>
          <cell r="AR12">
            <v>0</v>
          </cell>
          <cell r="BC12">
            <v>0</v>
          </cell>
        </row>
        <row r="13">
          <cell r="H13">
            <v>177.90625</v>
          </cell>
        </row>
        <row r="14">
          <cell r="H14" t="e">
            <v>#REF!</v>
          </cell>
        </row>
        <row r="15">
          <cell r="H15">
            <v>62</v>
          </cell>
        </row>
        <row r="34">
          <cell r="V34">
            <v>15</v>
          </cell>
          <cell r="W34">
            <v>0.17241379310344829</v>
          </cell>
          <cell r="AG34">
            <v>8</v>
          </cell>
          <cell r="AH34">
            <v>0.34782608695652173</v>
          </cell>
          <cell r="AR34">
            <v>6</v>
          </cell>
          <cell r="AS34">
            <v>0.18181818181818182</v>
          </cell>
        </row>
        <row r="37">
          <cell r="V37">
            <v>2</v>
          </cell>
          <cell r="W37">
            <v>2.2988505747126436E-2</v>
          </cell>
          <cell r="AG37">
            <v>2</v>
          </cell>
          <cell r="AH37">
            <v>8.6956521739130432E-2</v>
          </cell>
          <cell r="AR37">
            <v>0</v>
          </cell>
          <cell r="AS37">
            <v>0</v>
          </cell>
        </row>
      </sheetData>
      <sheetData sheetId="3" refreshError="1"/>
      <sheetData sheetId="4" refreshError="1">
        <row r="50">
          <cell r="AD50">
            <v>118</v>
          </cell>
        </row>
        <row r="51">
          <cell r="AD51">
            <v>59</v>
          </cell>
        </row>
        <row r="52">
          <cell r="AD52">
            <v>51</v>
          </cell>
        </row>
        <row r="53">
          <cell r="AD53">
            <v>8</v>
          </cell>
        </row>
        <row r="54">
          <cell r="AD54">
            <v>29</v>
          </cell>
        </row>
        <row r="55">
          <cell r="AD55">
            <v>30</v>
          </cell>
        </row>
        <row r="56">
          <cell r="AD56">
            <v>22</v>
          </cell>
        </row>
        <row r="57">
          <cell r="AD57">
            <v>29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STATISTIQUES"/>
      <sheetName val="Liste"/>
    </sheetNames>
    <sheetDataSet>
      <sheetData sheetId="0"/>
      <sheetData sheetId="1">
        <row r="4">
          <cell r="D4">
            <v>0.87574850299401197</v>
          </cell>
        </row>
        <row r="18">
          <cell r="AL18">
            <v>5</v>
          </cell>
        </row>
        <row r="19">
          <cell r="AL19">
            <v>0.5</v>
          </cell>
        </row>
        <row r="22">
          <cell r="F22">
            <v>237.7</v>
          </cell>
        </row>
        <row r="26">
          <cell r="B26">
            <v>13</v>
          </cell>
          <cell r="C26"/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STATISTIQUES"/>
      <sheetName val="Liste"/>
    </sheetNames>
    <sheetDataSet>
      <sheetData sheetId="0"/>
      <sheetData sheetId="1">
        <row r="4">
          <cell r="D4">
            <v>0.8532934131736527</v>
          </cell>
        </row>
        <row r="19">
          <cell r="AM19">
            <v>5</v>
          </cell>
        </row>
        <row r="22">
          <cell r="F22">
            <v>414.2</v>
          </cell>
          <cell r="AM22">
            <v>0.4</v>
          </cell>
        </row>
        <row r="26">
          <cell r="B26">
            <v>12</v>
          </cell>
          <cell r="C26"/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Statistiques"/>
      <sheetName val="TAUX D'OCCUPATION"/>
      <sheetName val="HEBERGES_CHRS"/>
      <sheetName val="SORTIES_CHRS"/>
      <sheetName val="Liste"/>
    </sheetNames>
    <sheetDataSet>
      <sheetData sheetId="0"/>
      <sheetData sheetId="1">
        <row r="4">
          <cell r="D4">
            <v>0.91916167664670656</v>
          </cell>
        </row>
        <row r="18">
          <cell r="AL18">
            <v>1</v>
          </cell>
        </row>
        <row r="19">
          <cell r="AL19">
            <v>1</v>
          </cell>
        </row>
        <row r="22">
          <cell r="F22">
            <v>296</v>
          </cell>
        </row>
        <row r="26">
          <cell r="B26">
            <v>3</v>
          </cell>
          <cell r="C26"/>
        </row>
      </sheetData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ADJ"/>
      <sheetName val="Feuil5"/>
      <sheetName val="Feuil4"/>
      <sheetName val="Feuil3"/>
      <sheetName val="Feuil2"/>
      <sheetName val="Feuil1"/>
      <sheetName val="STAT ADJ"/>
      <sheetName val="Présence ADJ"/>
      <sheetName val="Liste"/>
      <sheetName val="Suivi DOMI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C1">
            <v>1039</v>
          </cell>
        </row>
      </sheetData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ADJ"/>
      <sheetName val="STAT"/>
      <sheetName val="Présence"/>
      <sheetName val="Liste"/>
    </sheetNames>
    <sheetDataSet>
      <sheetData sheetId="0"/>
      <sheetData sheetId="1"/>
      <sheetData sheetId="2">
        <row r="1">
          <cell r="C1">
            <v>247</v>
          </cell>
        </row>
      </sheetData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DOC ADMIN"/>
      <sheetName val="Suivi RDV"/>
      <sheetName val="Suivi EI"/>
      <sheetName val="Per Diem"/>
      <sheetName val="Suivi travaux"/>
      <sheetName val="STATISTIQUES"/>
      <sheetName val="STATISTIQUES (2)"/>
      <sheetName val="profil à l'entrée"/>
      <sheetName val="profil des personnes sortie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D5">
            <v>0.65200000000000002</v>
          </cell>
        </row>
        <row r="7">
          <cell r="V7">
            <v>45</v>
          </cell>
        </row>
        <row r="23">
          <cell r="F23">
            <v>329.66666666666669</v>
          </cell>
        </row>
        <row r="29">
          <cell r="C29">
            <v>21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STATISTIQUES"/>
      <sheetName val="Liste"/>
    </sheetNames>
    <sheetDataSet>
      <sheetData sheetId="0"/>
      <sheetData sheetId="1">
        <row r="5">
          <cell r="E5">
            <v>0.85593770279039583</v>
          </cell>
        </row>
        <row r="16">
          <cell r="AE16">
            <v>45</v>
          </cell>
        </row>
        <row r="19">
          <cell r="AE19">
            <v>5</v>
          </cell>
        </row>
        <row r="21">
          <cell r="AE21">
            <v>2465.1999999999998</v>
          </cell>
        </row>
      </sheetData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BENEFICIAIRES"/>
      <sheetName val="Gestion des places SISIAO"/>
      <sheetName val="STAT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Suivi général mois mesure"/>
      <sheetName val="Objectifs"/>
      <sheetName val="Suivis actifs"/>
      <sheetName val="Liste"/>
    </sheetNames>
    <sheetDataSet>
      <sheetData sheetId="0"/>
      <sheetData sheetId="1"/>
      <sheetData sheetId="2">
        <row r="5">
          <cell r="Y5">
            <v>10</v>
          </cell>
        </row>
        <row r="6">
          <cell r="Y6">
            <v>0.625</v>
          </cell>
        </row>
        <row r="9">
          <cell r="R9">
            <v>1.2187657876539313</v>
          </cell>
        </row>
        <row r="68">
          <cell r="E68">
            <v>40</v>
          </cell>
        </row>
        <row r="146">
          <cell r="C146">
            <v>43</v>
          </cell>
        </row>
        <row r="149">
          <cell r="C149">
            <v>190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AA28" totalsRowShown="0" headerRowDxfId="241" headerRowBorderDxfId="240" tableBorderDxfId="239" totalsRowBorderDxfId="238">
  <autoFilter ref="A1:AA28" xr:uid="{00000000-0009-0000-0100-000001000000}"/>
  <tableColumns count="27">
    <tableColumn id="1" xr3:uid="{00000000-0010-0000-0100-000001000000}" name="Dispositif" dataDxfId="237"/>
    <tableColumn id="3" xr3:uid="{00000000-0010-0000-0100-000003000000}" name="FILE ACTIVE _x000a_ nombre de personnes accompagnées différentes inscrites par dispositifs au 31+ nombre de personnes sorties" dataDxfId="236"/>
    <tableColumn id="15" xr3:uid="{00000000-0010-0000-0100-00000F000000}" name="Obj._x000a_ File Active"/>
    <tableColumn id="4" xr3:uid="{00000000-0010-0000-0100-000004000000}" name="NOMBRE DE MENAGE" dataDxfId="235">
      <calculatedColumnFormula>'[1]TYPOLOGIE PUBLIC ACC.'!$AD$50</calculatedColumnFormula>
    </tableColumn>
    <tableColumn id="16" xr3:uid="{00000000-0010-0000-0100-000010000000}" name="Obj._x000a_ Nombre de ménage"/>
    <tableColumn id="5" xr3:uid="{00000000-0010-0000-0100-000005000000}" name="TAUX D'OCCUPATION" dataDxfId="234">
      <calculatedColumnFormula>'[1]TAUX D''OCCUPATION'!$D$4</calculatedColumnFormula>
    </tableColumn>
    <tableColumn id="17" xr3:uid="{00000000-0010-0000-0100-000011000000}" name="Objectif _x000a_Taux d'occupation"/>
    <tableColumn id="6" xr3:uid="{00000000-0010-0000-0100-000006000000}" name="TAUX DE RéALISATION DES MESURES" dataDxfId="233">
      <calculatedColumnFormula>[9]STAT!$R$9</calculatedColumnFormula>
    </tableColumn>
    <tableColumn id="18" xr3:uid="{00000000-0010-0000-0100-000012000000}" name="Objectif Taux de réalisation" dataDxfId="232"/>
    <tableColumn id="7" xr3:uid="{00000000-0010-0000-0100-000007000000}" name="NOMBRE DE PERSONNES SORTIES POSITIVES " dataDxfId="231">
      <calculatedColumnFormula>'[1]Sorties &amp; DMS'!$V$9+'[1]Sorties &amp; DMS'!$V$12</calculatedColumnFormula>
    </tableColumn>
    <tableColumn id="19" xr3:uid="{00000000-0010-0000-0100-000013000000}" name="objectif nombre de p. sorties positives" dataDxfId="230"/>
    <tableColumn id="8" xr3:uid="{00000000-0010-0000-0100-000008000000}" name="NOMBRE DE MENAGES SORTIES positives" dataDxfId="229">
      <calculatedColumnFormula>'[1]Sorties &amp; DMS'!$V$34+'[1]Sorties &amp; DMS'!$V$37</calculatedColumnFormula>
    </tableColumn>
    <tableColumn id="20" xr3:uid="{00000000-0010-0000-0100-000014000000}" name="Obj. Nombre de ménages sorties vers le logement"/>
    <tableColumn id="9" xr3:uid="{00000000-0010-0000-0100-000009000000}" name="TAUX DE SORTIE positive (cf les ménages)" dataDxfId="228">
      <calculatedColumnFormula>'[1]Sorties &amp; DMS'!$W$34+'[1]Sorties &amp; DMS'!$W$37</calculatedColumnFormula>
    </tableColumn>
    <tableColumn id="21" xr3:uid="{00000000-0010-0000-0100-000015000000}" name="Obj._x000a_Tx sortie logement"/>
    <tableColumn id="27" xr3:uid="{00000000-0010-0000-0100-00001B000000}" name="% de sortie par glissement de bail"/>
    <tableColumn id="28" xr3:uid="{00000000-0010-0000-0100-00001C000000}" name="Obj_x000a_% sortie par glissement"/>
    <tableColumn id="10" xr3:uid="{00000000-0010-0000-0100-00000A000000}" name="DMS" dataDxfId="227">
      <calculatedColumnFormula>'[1]Sorties &amp; DMS'!$H$7</calculatedColumnFormula>
    </tableColumn>
    <tableColumn id="22" xr3:uid="{00000000-0010-0000-0100-000016000000}" name="Obj._x000a_DMS" dataDxfId="226"/>
    <tableColumn id="11" xr3:uid="{00000000-0010-0000-0100-00000B000000}" name="NOMBRE DE MENAGE DEPASSANT LA DMS" dataDxfId="225"/>
    <tableColumn id="23" xr3:uid="{00000000-0010-0000-0100-000017000000}" name="Obj._x000a_DMS dépassée: nombre de ménage"/>
    <tableColumn id="14" xr3:uid="{00000000-0010-0000-0100-00000E000000}" name="DM A_x000a_ (durée moyenne d'accompagnement)" dataDxfId="224">
      <calculatedColumnFormula>[9]STAT!$C$149</calculatedColumnFormula>
    </tableColumn>
    <tableColumn id="24" xr3:uid="{00000000-0010-0000-0100-000018000000}" name="Obj._x000a_DM A"/>
    <tableColumn id="12" xr3:uid="{00000000-0010-0000-0100-00000C000000}" name="Taux d'insertion: nombre de personne sortie vers emploi" dataDxfId="223"/>
    <tableColumn id="25" xr3:uid="{00000000-0010-0000-0100-000019000000}" name="Obj_x000a_Tx d'insertion vers l'emploi" dataDxfId="222"/>
    <tableColumn id="13" xr3:uid="{00000000-0010-0000-0100-00000D000000}" name="Taux d'insertion : nombre de personne ayant obtenue une formation" dataDxfId="221"/>
    <tableColumn id="29" xr3:uid="{00000000-0010-0000-0100-00001D000000}" name="Obj._x000a_Tx d'insertion vers la formation" dataDxfId="220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546CC2C-F202-4B93-91F7-3903723E75CA}" name="Tableau14" displayName="Tableau14" ref="A1:AA28" totalsRowShown="0" headerRowDxfId="219" headerRowBorderDxfId="218" tableBorderDxfId="217" totalsRowBorderDxfId="216">
  <autoFilter ref="A1:AA28" xr:uid="{00000000-0009-0000-0100-000001000000}"/>
  <tableColumns count="27">
    <tableColumn id="1" xr3:uid="{CBF0EC52-82B8-473D-BDDE-85E1FC5D0AB4}" name="Dispositif" dataDxfId="215"/>
    <tableColumn id="3" xr3:uid="{905B75D3-6463-429F-81BE-40522B3C50C0}" name="FILE ACTIVE _x000a_ nombre de personnes accompagnées différentes inscrites par dispositifs au 31+ nombre de personnes sorties" dataDxfId="214"/>
    <tableColumn id="15" xr3:uid="{A2121C43-18AF-4BDB-9CFB-79BE3A3647CE}" name="Obj._x000a_ File Active"/>
    <tableColumn id="4" xr3:uid="{35A28F44-3517-4BAA-BEFA-A22B6AB70CB8}" name="NOMBRE DE MENAGE" dataDxfId="213"/>
    <tableColumn id="16" xr3:uid="{7AAFBD82-813C-4950-86B4-0278995E4027}" name="Obj._x000a_ Nombre de ménage"/>
    <tableColumn id="5" xr3:uid="{37C3C476-F6C8-4ACA-AA4E-9209E78DB0F1}" name="TAUX D'OCCUPATION" dataDxfId="212"/>
    <tableColumn id="17" xr3:uid="{AE304139-1FDB-4A3F-BCC6-1F6213DEE686}" name="Objectif _x000a_Taux d'occupation"/>
    <tableColumn id="6" xr3:uid="{D5E85972-F984-4AA5-B9F7-EC22E553E37D}" name="TAUX DE RéALISATION DES MESURES" dataDxfId="211"/>
    <tableColumn id="18" xr3:uid="{171881F8-1BC1-4D15-A359-C627799A5CF4}" name="Objectif Taux de réalisation" dataDxfId="210"/>
    <tableColumn id="7" xr3:uid="{E7B93EA3-C378-47EF-AF6A-A02238028658}" name="NOMBRE DE PERSONNES SORTIES POSITIVES " dataDxfId="209"/>
    <tableColumn id="19" xr3:uid="{4BC4D54F-0935-4D08-B6C5-FC6F0F90A9DF}" name="objectif nombre de p. sorties positives" dataDxfId="208"/>
    <tableColumn id="8" xr3:uid="{67ECD45B-BB2D-4952-97DB-38CF2FD25844}" name="NOMBRE DE MENAGES SORTIES positives" dataDxfId="207"/>
    <tableColumn id="20" xr3:uid="{59ABFF80-81F5-4A9F-8E6C-5A6E8A5A617A}" name="Obj. Nombre de ménages sorties vers le logement"/>
    <tableColumn id="9" xr3:uid="{8D1DD355-2670-4F41-8763-9066CE1CA619}" name="TAUX DE SORTIE positive (cf les ménages)" dataDxfId="206"/>
    <tableColumn id="21" xr3:uid="{DCD583B3-263C-4715-B2F0-BEADEA926F88}" name="Obj._x000a_Tx sortie logement"/>
    <tableColumn id="27" xr3:uid="{AD34ECC5-CC97-41BC-8236-3B27D5ADC223}" name="% de sortie par glissement de bail"/>
    <tableColumn id="28" xr3:uid="{C6DDAD67-E628-4BD0-85C3-B8F9E8E35168}" name="Obj_x000a_% sortie par glissement"/>
    <tableColumn id="10" xr3:uid="{ACD7463B-0E14-4DD4-8BE4-38772E96C253}" name="DMS" dataDxfId="205"/>
    <tableColumn id="22" xr3:uid="{F1F6CD00-C8E6-44D4-AC36-89FD1CD04EB1}" name="Obj._x000a_DMS" dataDxfId="204"/>
    <tableColumn id="11" xr3:uid="{8771F29A-87EA-404E-96FD-334AA8E6F31E}" name="NOMBRE DE MENAGE DEPASSANT LA DMS" dataDxfId="203"/>
    <tableColumn id="23" xr3:uid="{E84942BC-FF19-487E-A830-A1B717D1EAC9}" name="Obj._x000a_DMS dépassée: nombre de ménage"/>
    <tableColumn id="14" xr3:uid="{AEC587B9-9A4E-4CA5-B074-A8592DBAEEBB}" name="DM A_x000a_ (durée moyenne d'accompagnement)" dataDxfId="202"/>
    <tableColumn id="24" xr3:uid="{7B908F1B-610E-459C-85FA-717FA2C0F99A}" name="Obj._x000a_DM A"/>
    <tableColumn id="12" xr3:uid="{F4A85C36-F881-4847-A13F-F3D037EA99BC}" name="Taux d'insertion: nombre de personne sortie vers emploi" dataDxfId="201"/>
    <tableColumn id="25" xr3:uid="{87BBC6D7-76EA-4389-B16A-CAA642BBAF96}" name="Obj_x000a_Tx d'insertion vers l'emploi" dataDxfId="200"/>
    <tableColumn id="13" xr3:uid="{BA49CCF4-23D2-4F4B-9723-729EE3D1112D}" name="Taux d'insertion : nombre de personne ayant obtenue une formation" dataDxfId="199"/>
    <tableColumn id="29" xr3:uid="{174BC80D-36A4-43F0-B4A9-2A1799E65CD4}" name="Obj._x000a_Tx d'insertion vers la formation" dataDxfId="198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FCAF73-E5B3-443A-9722-0676478ECAED}" name="Tableau13" displayName="Tableau13" ref="A1:AA28" totalsRowShown="0" headerRowDxfId="197" headerRowBorderDxfId="196" tableBorderDxfId="195" totalsRowBorderDxfId="194">
  <autoFilter ref="A1:AA28" xr:uid="{00000000-0009-0000-0100-000001000000}"/>
  <tableColumns count="27">
    <tableColumn id="1" xr3:uid="{3402B925-F052-450C-B13B-87A883701A6E}" name="Dispositif" dataDxfId="193"/>
    <tableColumn id="3" xr3:uid="{B1D878AE-AE2D-407D-85E0-4C67725DF678}" name="FILE ACTIVE _x000a_ nombre de personnes accompagnées différentes inscrites par dispositifs au 31+ nombre de personnes sorties" dataDxfId="192"/>
    <tableColumn id="15" xr3:uid="{EC977A9F-0793-4D73-AFBD-F6438350610B}" name="Obj._x000a_ File Active"/>
    <tableColumn id="4" xr3:uid="{517948E5-DCDD-47F7-B640-41397F6B5D21}" name="NOMBRE DE MENAGE" dataDxfId="191"/>
    <tableColumn id="16" xr3:uid="{E59E88CA-37AD-41CE-992F-3CA20AC6C5B2}" name="Obj._x000a_ Nombre de ménage"/>
    <tableColumn id="5" xr3:uid="{AA4BBA01-9281-42ED-9605-FA3D50DFE5A6}" name="TAUX D'OCCUPATION" dataDxfId="190"/>
    <tableColumn id="17" xr3:uid="{B0AA4AF7-91DA-4728-B091-7B6D80092DD7}" name="Objectif _x000a_Taux d'occupation"/>
    <tableColumn id="6" xr3:uid="{A8B25F17-A4DD-4577-B767-A7F259E9B9E2}" name="TAUX DE RéALISATION DES MESURES" dataDxfId="189"/>
    <tableColumn id="18" xr3:uid="{EDAD1B12-46FC-46DC-8026-CA4954762668}" name="Objectif Taux de réalisation" dataDxfId="188"/>
    <tableColumn id="7" xr3:uid="{B8311D06-2CCD-488F-9E6B-4E33EF0B69CA}" name="NOMBRE DE PERSONNES SORTIES POSITIVES " dataDxfId="187"/>
    <tableColumn id="19" xr3:uid="{AE7393B2-0291-4765-8B2C-BC1BF173FCD8}" name="objectif nombre de p. sorties positives" dataDxfId="186"/>
    <tableColumn id="8" xr3:uid="{6DE6FDE5-BCB9-425C-8A99-9BBA2B39ACB5}" name="NOMBRE DE MENAGES SORTIES positives" dataDxfId="185"/>
    <tableColumn id="20" xr3:uid="{46D56B1F-C3F5-4846-99CC-1EE01E88E6A9}" name="Obj. Nombre de ménages sorties vers le logement"/>
    <tableColumn id="9" xr3:uid="{680DCF0C-9232-455D-8216-9E35C6168CE7}" name="TAUX DE SORTIE positive (cf les ménages)" dataDxfId="184"/>
    <tableColumn id="21" xr3:uid="{76ED8734-E569-4C66-9C1F-8A80938880E0}" name="Obj._x000a_Tx sortie logement"/>
    <tableColumn id="27" xr3:uid="{FE433055-496A-4B9F-AFED-7CE7093FD4ED}" name="% de sortie par glissement de bail"/>
    <tableColumn id="28" xr3:uid="{740879AB-3D0B-44F1-A48A-A17A9658CB87}" name="Obj_x000a_% sortie par glissement"/>
    <tableColumn id="10" xr3:uid="{725D46CF-2D7A-4943-B874-67862A781249}" name="DMS" dataDxfId="183"/>
    <tableColumn id="22" xr3:uid="{0DCA58AF-87E4-4239-AB62-EFFFC784F798}" name="Obj._x000a_DMS" dataDxfId="182"/>
    <tableColumn id="11" xr3:uid="{00D38FF8-55A5-4169-8575-8441DCC72D4A}" name="NOMBRE DE MENAGE DEPASSANT LA DMS" dataDxfId="181"/>
    <tableColumn id="23" xr3:uid="{9230916D-77E9-4B3C-B2DF-976B7E80FC56}" name="Obj._x000a_DMS dépassée: nombre de ménage"/>
    <tableColumn id="14" xr3:uid="{BE63B3B1-AB27-4810-8782-5B61A8CE4E90}" name="DM A_x000a_ (durée moyenne d'accompagnement)" dataDxfId="180"/>
    <tableColumn id="24" xr3:uid="{52C0ADD7-6F50-456D-A817-6353262D18E8}" name="Obj._x000a_DM A"/>
    <tableColumn id="12" xr3:uid="{1A8C6AB3-2C5F-4743-8DD8-1EEBD7EE1A31}" name="Taux d'insertion: nombre de personne sortie vers emploi" dataDxfId="179"/>
    <tableColumn id="25" xr3:uid="{CEB5BB18-8995-4479-8C3E-17A491566D37}" name="Obj_x000a_Tx d'insertion vers l'emploi" dataDxfId="178"/>
    <tableColumn id="13" xr3:uid="{3336876E-EDB2-484A-BE3C-53C7CB122372}" name="Taux d'insertion : nombre de personne ayant obtenue une formation" dataDxfId="177"/>
    <tableColumn id="29" xr3:uid="{9D11AB55-C035-4568-AF93-C90229A278CE}" name="Obj._x000a_Tx d'insertion vers la formation" dataDxfId="176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BDC901-245B-4E80-B0E4-F8C1141F4949}" name="Tableau15" displayName="Tableau15" ref="A1:AA28" totalsRowShown="0" headerRowDxfId="175" headerRowBorderDxfId="174" tableBorderDxfId="173" totalsRowBorderDxfId="172">
  <autoFilter ref="A1:AA28" xr:uid="{00000000-0009-0000-0100-000001000000}"/>
  <tableColumns count="27">
    <tableColumn id="1" xr3:uid="{6A5E3AF8-2021-493A-81A0-8B498A51B071}" name="Dispositif" dataDxfId="171"/>
    <tableColumn id="3" xr3:uid="{BFB7D150-0860-472E-9EAA-0DD6C1A5E6E5}" name="FILE ACTIVE _x000a_ nombre de personnes accompagnées différentes inscrites par dispositifs au 31+ nombre de personnes sorties" dataDxfId="170"/>
    <tableColumn id="15" xr3:uid="{7BA7C5AF-DE7D-4863-9C05-6577D9DBC6B8}" name="Obj._x000a_ File Active"/>
    <tableColumn id="4" xr3:uid="{A648D04A-38EC-4762-BB0F-EE6C0CDC6D26}" name="NOMBRE DE MENAGE" dataDxfId="169"/>
    <tableColumn id="16" xr3:uid="{4EE45237-8F7E-4540-8CFE-A617A7393D14}" name="Obj._x000a_ Nombre de ménage"/>
    <tableColumn id="5" xr3:uid="{F31939B4-9DA0-4C9E-B732-F768230C03E4}" name="TAUX D'OCCUPATION" dataDxfId="168"/>
    <tableColumn id="17" xr3:uid="{BD569C7A-3D09-4426-90AF-B3026DD230F3}" name="Objectif _x000a_Taux d'occupation"/>
    <tableColumn id="6" xr3:uid="{0AF4DD30-7F90-474F-A117-2982BF199664}" name="TAUX DE RéALISATION DES MESURES" dataDxfId="167"/>
    <tableColumn id="18" xr3:uid="{FB401C2B-8E3B-4982-97FB-4C55B1F77EE8}" name="Objectif Taux de réalisation" dataDxfId="166"/>
    <tableColumn id="7" xr3:uid="{3CBD571D-46C3-4384-858F-9DD7843C263E}" name="NOMBRE DE PERSONNES SORTIES POSITIVES " dataDxfId="165"/>
    <tableColumn id="19" xr3:uid="{E6D660E2-8D0C-41C5-BF6F-77B8A2F14410}" name="objectif nombre de p. sorties positives" dataDxfId="164"/>
    <tableColumn id="8" xr3:uid="{6A5E665B-30FE-4AF7-B217-A6838F348C64}" name="NOMBRE DE MENAGES SORTIES positives" dataDxfId="163"/>
    <tableColumn id="20" xr3:uid="{DBC03470-E383-481C-8639-14949D2E68BE}" name="Obj. Nombre de ménages sorties vers le logement"/>
    <tableColumn id="9" xr3:uid="{D1C5DEB2-9243-4BF2-82D0-2EBD1B74C85D}" name="TAUX DE SORTIE positive (cf les ménages)" dataDxfId="162"/>
    <tableColumn id="21" xr3:uid="{C8DF6FB3-ACD4-43F8-B0C8-860E824A1810}" name="Obj._x000a_Tx sortie logement"/>
    <tableColumn id="27" xr3:uid="{440FC6A2-D796-47CA-9AC7-D008F53BC8C9}" name="% de sortie par glissement de bail"/>
    <tableColumn id="28" xr3:uid="{A9D6033F-0234-4C93-AFC4-94D34663CFF8}" name="Obj_x000a_% sortie par glissement"/>
    <tableColumn id="10" xr3:uid="{453C5C1C-22A6-40AE-B1FA-F103A3B0B063}" name="DMS" dataDxfId="161"/>
    <tableColumn id="22" xr3:uid="{C7B3134D-81F0-445E-9496-B7177B8C3538}" name="Obj._x000a_DMS" dataDxfId="160"/>
    <tableColumn id="11" xr3:uid="{C8177F75-63A9-4DF0-8AFD-3C5D68C9440D}" name="NOMBRE DE MENAGE DEPASSANT LA DMS" dataDxfId="159"/>
    <tableColumn id="23" xr3:uid="{5ACB0AA4-8D55-488E-A4B1-C34F4BD891BE}" name="Obj._x000a_DMS dépassée: nombre de ménage"/>
    <tableColumn id="14" xr3:uid="{43BCD57B-DEF0-463E-9C51-4B32733114D1}" name="DM A_x000a_ (durée moyenne d'accompagnement)" dataDxfId="158"/>
    <tableColumn id="24" xr3:uid="{B07FC4C0-54AA-4F8C-A7B5-93CAB7217E16}" name="Obj._x000a_DM A"/>
    <tableColumn id="12" xr3:uid="{E697DD0A-6E37-43D9-AB21-0833112D0916}" name="Taux d'insertion: nombre de personne sortie vers emploi" dataDxfId="157"/>
    <tableColumn id="25" xr3:uid="{66B56955-5204-4817-B5A2-E007C7A48AD6}" name="Obj_x000a_Tx d'insertion vers l'emploi" dataDxfId="156"/>
    <tableColumn id="13" xr3:uid="{48E417EA-5FDA-43FB-907D-DD75175DEDF0}" name="Taux d'insertion : nombre de personne ayant obtenue une formation" dataDxfId="155"/>
    <tableColumn id="29" xr3:uid="{C7057C4C-401C-4EE8-8F5F-F1B1462C420B}" name="Obj._x000a_Tx d'insertion vers la formation" dataDxfId="154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FD19064-C931-4374-B040-9F16D1F5A7B0}" name="Tableau16" displayName="Tableau16" ref="A1:AA28" totalsRowShown="0" headerRowDxfId="153" headerRowBorderDxfId="152" tableBorderDxfId="151" totalsRowBorderDxfId="150">
  <autoFilter ref="A1:AA28" xr:uid="{00000000-0009-0000-0100-000001000000}"/>
  <tableColumns count="27">
    <tableColumn id="1" xr3:uid="{417F2624-73EE-496E-B698-5D06EA1E58B5}" name="Dispositif" dataDxfId="149"/>
    <tableColumn id="3" xr3:uid="{24540FD8-CCCD-4D13-BE78-4884B5F988BA}" name="FILE ACTIVE _x000a_ nombre de personnes accompagnées différentes inscrites par dispositifs au 31+ nombre de personnes sorties" dataDxfId="148"/>
    <tableColumn id="15" xr3:uid="{B00C2379-CD27-451A-97AD-333483E8137C}" name="Obj._x000a_ File Active"/>
    <tableColumn id="4" xr3:uid="{81A47005-8426-4491-8E6F-D710FE918367}" name="NOMBRE DE MENAGE" dataDxfId="147"/>
    <tableColumn id="16" xr3:uid="{43720131-DBBC-4C27-AB58-7ED8A8A89167}" name="Obj._x000a_ Nombre de ménage"/>
    <tableColumn id="5" xr3:uid="{8AD49C89-0F5C-4BD5-8715-1FFD2D55DB51}" name="TAUX D'OCCUPATION" dataDxfId="146"/>
    <tableColumn id="17" xr3:uid="{536CE65C-0348-4EC6-B98B-5837F316F954}" name="Objectif _x000a_Taux d'occupation"/>
    <tableColumn id="6" xr3:uid="{555E28CE-DC1C-4540-99DD-C3DC83032718}" name="TAUX DE RéALISATION DES MESURES" dataDxfId="145"/>
    <tableColumn id="18" xr3:uid="{B2E82E38-DAB8-4EF0-AA21-54357D18CE90}" name="Objectif Taux de réalisation" dataDxfId="144"/>
    <tableColumn id="7" xr3:uid="{5EAB1FC6-3F7F-41CA-8050-C2B12505F4DC}" name="NOMBRE DE PERSONNES SORTIES POSITIVES " dataDxfId="143"/>
    <tableColumn id="19" xr3:uid="{8F713A25-084E-4955-938A-9B55B3D70D1F}" name="objectif nombre de p. sorties positives" dataDxfId="142"/>
    <tableColumn id="8" xr3:uid="{6A255B2A-61EA-4967-B886-66E01E4AAD52}" name="NOMBRE DE MENAGES SORTIES positives" dataDxfId="141"/>
    <tableColumn id="20" xr3:uid="{6C005CE9-B1EB-46DA-A211-0869297AA244}" name="Obj. Nombre de ménages sorties vers le logement"/>
    <tableColumn id="9" xr3:uid="{793C2341-C2A1-4296-9FB5-93E7F4B657B8}" name="TAUX DE SORTIE positive (cf les ménages)" dataDxfId="140"/>
    <tableColumn id="21" xr3:uid="{D9F1CEB9-B459-4D03-9E20-1B0F722B104D}" name="Obj._x000a_Tx sortie logement"/>
    <tableColumn id="27" xr3:uid="{258C46A6-701A-425F-B56C-BD5A4292DE81}" name="% de sortie par glissement de bail"/>
    <tableColumn id="28" xr3:uid="{AF2B0B3C-3EDE-478F-AA58-EBE0261F4DFB}" name="Obj_x000a_% sortie par glissement"/>
    <tableColumn id="10" xr3:uid="{E70FDC43-264A-4BF8-A56E-715DA013FE4C}" name="DMS" dataDxfId="139"/>
    <tableColumn id="22" xr3:uid="{101AD3EC-3BEC-46B0-BC3C-B4DBF971909F}" name="Obj._x000a_DMS" dataDxfId="138"/>
    <tableColumn id="11" xr3:uid="{6E89EF04-738C-45DE-8744-D52A77CB8FD9}" name="NOMBRE DE MENAGE DEPASSANT LA DMS" dataDxfId="137"/>
    <tableColumn id="23" xr3:uid="{A30216C6-6D3B-4F1C-894E-A4FCBB380778}" name="Obj._x000a_DMS dépassée: nombre de ménage"/>
    <tableColumn id="14" xr3:uid="{08F7C5EA-003D-4029-8D5A-5F1A680E5E29}" name="DM A_x000a_ (durée moyenne d'accompagnement)" dataDxfId="136"/>
    <tableColumn id="24" xr3:uid="{DF47BFF6-33E2-4535-8E95-36336349A9B4}" name="Obj._x000a_DM A"/>
    <tableColumn id="12" xr3:uid="{DAC048B8-8F9C-4A92-9628-D812170CC924}" name="Taux d'insertion: nombre de personne sortie vers emploi" dataDxfId="135"/>
    <tableColumn id="25" xr3:uid="{76AF00CF-A383-449B-8B1C-EA8856C1528C}" name="Obj_x000a_Tx d'insertion vers l'emploi" dataDxfId="134"/>
    <tableColumn id="13" xr3:uid="{4852826A-4387-4974-8F69-95F4D73D16AD}" name="Taux d'insertion : nombre de personne ayant obtenue une formation" dataDxfId="133"/>
    <tableColumn id="29" xr3:uid="{C5633BCB-8BCB-4DE6-A59F-F2CE1896E9A4}" name="Obj._x000a_Tx d'insertion vers la formation" dataDxfId="132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E4342CE-EA2F-4DDD-950A-45E6AE94E89F}" name="Tableau17" displayName="Tableau17" ref="A1:AA28" totalsRowShown="0" headerRowDxfId="131" headerRowBorderDxfId="130" tableBorderDxfId="129" totalsRowBorderDxfId="128">
  <autoFilter ref="A1:AA28" xr:uid="{00000000-0009-0000-0100-000001000000}"/>
  <tableColumns count="27">
    <tableColumn id="1" xr3:uid="{1F8DD03F-F423-49C4-8548-291CB66F9B23}" name="Dispositif" dataDxfId="127"/>
    <tableColumn id="3" xr3:uid="{1E6D305C-9013-410C-95A8-B656DD2D596F}" name="FILE ACTIVE _x000a_ nombre de personnes accompagnées différentes inscrites par dispositifs au 31+ nombre de personnes sorties" dataDxfId="126"/>
    <tableColumn id="15" xr3:uid="{7AFC329D-4B8B-4B5B-BAA1-FD4272E324B7}" name="Obj._x000a_ File Active"/>
    <tableColumn id="4" xr3:uid="{7D7EB317-1BD5-4B3B-8C3F-7916ABFEA99B}" name="NOMBRE DE MENAGE" dataDxfId="125"/>
    <tableColumn id="16" xr3:uid="{B7B5CFCA-FB8E-430C-ACB5-53BA4E0D29F8}" name="Obj._x000a_ Nombre de ménage"/>
    <tableColumn id="5" xr3:uid="{740B5288-73C4-49A5-9F99-AF9E43126B9D}" name="TAUX D'OCCUPATION" dataDxfId="124"/>
    <tableColumn id="17" xr3:uid="{817D0CAC-2C1C-4BF0-AA68-65317B5E5F80}" name="Objectif _x000a_Taux d'occupation"/>
    <tableColumn id="6" xr3:uid="{FC4590AD-41DA-407C-9643-93FAC5EA09AE}" name="TAUX DE RéALISATION DES MESURES" dataDxfId="123"/>
    <tableColumn id="18" xr3:uid="{F4B852DF-58B0-4CB8-A0DE-01965A80F13F}" name="Objectif Taux de réalisation" dataDxfId="122"/>
    <tableColumn id="7" xr3:uid="{5CA31395-578A-4446-B094-43EC0846BDC6}" name="NOMBRE DE PERSONNES SORTIES POSITIVES " dataDxfId="121"/>
    <tableColumn id="19" xr3:uid="{EF319CFD-6470-45D3-B7BD-425345F28007}" name="objectif nombre de p. sorties positives" dataDxfId="120"/>
    <tableColumn id="8" xr3:uid="{61A35F63-F91D-40E1-8D77-9A56A91834AF}" name="NOMBRE DE MENAGES SORTIES positives" dataDxfId="119"/>
    <tableColumn id="20" xr3:uid="{71251480-428F-432E-B227-5B0104E220F9}" name="Obj. Nombre de ménages sorties vers le logement"/>
    <tableColumn id="9" xr3:uid="{98421267-05DA-40F0-8235-5465222605B6}" name="TAUX DE SORTIE positive (cf les ménages)" dataDxfId="118"/>
    <tableColumn id="21" xr3:uid="{E5215AB8-A7E3-4CA4-97CC-50D2E3348F6E}" name="Obj._x000a_Tx sortie logement"/>
    <tableColumn id="27" xr3:uid="{E04BE41E-323D-48DC-973A-F6F27BFE081B}" name="% de sortie par glissement de bail"/>
    <tableColumn id="28" xr3:uid="{98FA4E8F-5C84-4D0C-AE0A-0E8B4B535E78}" name="Obj_x000a_% sortie par glissement"/>
    <tableColumn id="10" xr3:uid="{9ADC91E1-5E79-48DC-ACF8-6E242499F3CE}" name="DMS" dataDxfId="117"/>
    <tableColumn id="22" xr3:uid="{BF6B1DD7-B727-46D4-8BBE-8D3422B5F779}" name="Obj._x000a_DMS" dataDxfId="116"/>
    <tableColumn id="11" xr3:uid="{A5323A8B-3AF9-49C4-8620-6292BB820E4A}" name="NOMBRE DE MENAGE DEPASSANT LA DMS" dataDxfId="115"/>
    <tableColumn id="23" xr3:uid="{32AE6996-2A09-4CC1-9E45-7C106CF762FB}" name="Obj._x000a_DMS dépassée: nombre de ménage"/>
    <tableColumn id="14" xr3:uid="{06A185E6-131C-4FF5-B564-7584D75AF21F}" name="DM A_x000a_ (durée moyenne d'accompagnement)" dataDxfId="114"/>
    <tableColumn id="24" xr3:uid="{71F59487-BD3B-42E9-BCBE-71DC162ACA91}" name="Obj._x000a_DM A"/>
    <tableColumn id="12" xr3:uid="{FA6C916E-39A5-43B9-8379-F79D287D240F}" name="Taux d'insertion: nombre de personne sortie vers emploi" dataDxfId="113"/>
    <tableColumn id="25" xr3:uid="{38DCD492-0307-47AB-90B0-32E53C535907}" name="Obj_x000a_Tx d'insertion vers l'emploi" dataDxfId="112"/>
    <tableColumn id="13" xr3:uid="{11804D36-4309-4395-97A6-BD9EEB125F13}" name="Taux d'insertion : nombre de personne ayant obtenue une formation" dataDxfId="111"/>
    <tableColumn id="29" xr3:uid="{D3871C53-96DD-4475-B093-020ABC402353}" name="Obj._x000a_Tx d'insertion vers la formation" dataDxfId="110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C2B7F64-7826-4A0B-A3B8-298E13462AA0}" name="Tableau18" displayName="Tableau18" ref="A1:AA28" totalsRowShown="0" headerRowDxfId="109" headerRowBorderDxfId="108" tableBorderDxfId="107" totalsRowBorderDxfId="106">
  <autoFilter ref="A1:AA28" xr:uid="{00000000-0009-0000-0100-000001000000}"/>
  <tableColumns count="27">
    <tableColumn id="1" xr3:uid="{4175A95A-404B-44C6-9BE8-FCE84E04B28D}" name="Dispositif" dataDxfId="105"/>
    <tableColumn id="3" xr3:uid="{8DE979FD-D912-4F81-828B-263A0871F124}" name="FILE ACTIVE _x000a_ nombre de personnes accompagnées différentes inscrites par dispositifs au 31+ nombre de personnes sorties" dataDxfId="104"/>
    <tableColumn id="15" xr3:uid="{657FFA35-85D3-4081-8354-FC4B8721B2B6}" name="Obj._x000a_ File Active"/>
    <tableColumn id="4" xr3:uid="{1E34E2C7-A0AB-43A0-A336-E9C21F302BC9}" name="NOMBRE DE MENAGE" dataDxfId="103"/>
    <tableColumn id="16" xr3:uid="{7E17CCE7-7FEB-42BD-9447-626E1672D323}" name="Obj._x000a_ Nombre de ménage"/>
    <tableColumn id="5" xr3:uid="{ED52A153-38E9-4502-8E77-827C1DF755B0}" name="TAUX D'OCCUPATION" dataDxfId="102"/>
    <tableColumn id="17" xr3:uid="{AE83DB55-0F52-405B-8ACD-B0B1ACC6BEFF}" name="Objectif _x000a_Taux d'occupation"/>
    <tableColumn id="6" xr3:uid="{A84B8E9A-1AF3-472F-9AC9-7395FE7A48F3}" name="TAUX DE RéALISATION DES MESURES" dataDxfId="101"/>
    <tableColumn id="18" xr3:uid="{2F557DA0-BB18-4803-8ADC-047B9C81DBCB}" name="Objectif Taux de réalisation" dataDxfId="100"/>
    <tableColumn id="7" xr3:uid="{F9C816A0-AC9E-45F2-94D6-FCCF2D288772}" name="NOMBRE DE PERSONNES SORTIES POSITIVES " dataDxfId="99"/>
    <tableColumn id="19" xr3:uid="{4CE8D11C-10E1-4865-B59D-A19DBC8B0BB5}" name="objectif nombre de p. sorties positives" dataDxfId="98"/>
    <tableColumn id="8" xr3:uid="{49D07B81-60A9-4F6D-959D-ED047112E5EA}" name="NOMBRE DE MENAGES SORTIES positives" dataDxfId="97"/>
    <tableColumn id="20" xr3:uid="{6A00634B-7BC2-4C5F-9392-41214ED4CEF5}" name="Obj. Nombre de ménages sorties vers le logement"/>
    <tableColumn id="9" xr3:uid="{2CFB050E-4029-4BEA-A09C-3B519F31212A}" name="TAUX DE SORTIE positive (cf les ménages)" dataDxfId="96"/>
    <tableColumn id="21" xr3:uid="{E686DAE0-D973-470A-8EBE-EC309559B489}" name="Obj._x000a_Tx sortie logement"/>
    <tableColumn id="27" xr3:uid="{B3F0FE6E-4F21-4214-8BD5-435535DA88C1}" name="% de sortie par glissement de bail"/>
    <tableColumn id="28" xr3:uid="{625E3BCE-B551-43ED-8EF0-46C0C240781A}" name="Obj_x000a_% sortie par glissement"/>
    <tableColumn id="10" xr3:uid="{932BDE32-35CA-498A-9D8F-90DB5D2EF7B8}" name="DMS" dataDxfId="95"/>
    <tableColumn id="22" xr3:uid="{5A70D73B-4B13-4FAD-8103-FDE38974318B}" name="Obj._x000a_DMS" dataDxfId="94"/>
    <tableColumn id="11" xr3:uid="{4385317F-E693-4E9C-BD9F-EECCD32281DF}" name="NOMBRE DE MENAGE DEPASSANT LA DMS" dataDxfId="93"/>
    <tableColumn id="23" xr3:uid="{6D120C69-93E9-484F-8075-F0FCC2A093EB}" name="Obj._x000a_DMS dépassée: nombre de ménage"/>
    <tableColumn id="14" xr3:uid="{1C2204EB-86E4-4E1A-B2DD-98BCB5CBDA4B}" name="DM A_x000a_ (durée moyenne d'accompagnement)" dataDxfId="92"/>
    <tableColumn id="24" xr3:uid="{9368A463-8CD5-4E33-BAAA-BC46EDFBEA73}" name="Obj._x000a_DM A"/>
    <tableColumn id="12" xr3:uid="{92B0A0F2-7180-4268-8B1A-46FD8E54D074}" name="Taux d'insertion: nombre de personne sortie vers emploi" dataDxfId="91"/>
    <tableColumn id="25" xr3:uid="{BB9A78C8-6C86-43DE-BC55-6ADB2CBD15C4}" name="Obj_x000a_Tx d'insertion vers l'emploi" dataDxfId="90"/>
    <tableColumn id="13" xr3:uid="{9FF70A45-ECBA-46D0-91EF-D403086E53A4}" name="Taux d'insertion : nombre de personne ayant obtenue une formation" dataDxfId="89"/>
    <tableColumn id="29" xr3:uid="{BE2A3719-DBAF-4854-BA17-00EB9B78E43F}" name="Obj._x000a_Tx d'insertion vers la formation" dataDxfId="88"/>
  </tableColumns>
  <tableStyleInfo name="TableStyleLight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6C094B8-69F6-41D2-AD88-16FC62EF4BA0}" name="Tableau19" displayName="Tableau19" ref="A1:AA28" totalsRowShown="0" headerRowDxfId="87" headerRowBorderDxfId="86" tableBorderDxfId="85" totalsRowBorderDxfId="84">
  <autoFilter ref="A1:AA28" xr:uid="{00000000-0009-0000-0100-000001000000}"/>
  <tableColumns count="27">
    <tableColumn id="1" xr3:uid="{FFC9C08D-1C9C-4829-B60E-23D28E79B9C4}" name="Dispositif" dataDxfId="83"/>
    <tableColumn id="3" xr3:uid="{6B55B683-D32F-4771-B5E7-6AC357A89C3B}" name="FILE ACTIVE _x000a_ nombre de personnes accompagnées différentes inscrites par dispositifs au 31+ nombre de personnes sorties" dataDxfId="82"/>
    <tableColumn id="15" xr3:uid="{22B4647C-731B-43AE-B947-CDA6F62B15D2}" name="Obj._x000a_ File Active"/>
    <tableColumn id="4" xr3:uid="{4D1E579F-BDC2-4564-B27A-42862529D7FF}" name="NOMBRE DE MENAGE" dataDxfId="81"/>
    <tableColumn id="16" xr3:uid="{EEF1A8FC-74FD-4F14-A471-1821BE2F448B}" name="Obj._x000a_ Nombre de ménage"/>
    <tableColumn id="5" xr3:uid="{1DE3D909-DE2D-45F3-AA68-389AD6577664}" name="TAUX D'OCCUPATION" dataDxfId="80"/>
    <tableColumn id="17" xr3:uid="{B1908B0A-DF77-4E1F-96EC-08978618EC61}" name="Objectif _x000a_Taux d'occupation"/>
    <tableColumn id="6" xr3:uid="{2309604F-A503-42FD-AF15-6A67F28964E3}" name="TAUX DE RéALISATION DES MESURES" dataDxfId="79"/>
    <tableColumn id="18" xr3:uid="{601FECF5-B058-4614-A6D5-308E1CC4A3E5}" name="Objectif Taux de réalisation" dataDxfId="78"/>
    <tableColumn id="7" xr3:uid="{720978D6-AB8C-4F78-B5BD-0AACD1106F55}" name="NOMBRE DE PERSONNES SORTIES POSITIVES " dataDxfId="77"/>
    <tableColumn id="19" xr3:uid="{2E5CBDA4-01EE-4640-B3AA-B5DF6DDB5AD1}" name="objectif nombre de p. sorties positives" dataDxfId="76"/>
    <tableColumn id="8" xr3:uid="{60291D48-1E27-43BC-BC67-E2D1DBBF9683}" name="NOMBRE DE MENAGES SORTIES positives" dataDxfId="75"/>
    <tableColumn id="20" xr3:uid="{94DB5B97-142A-4B38-AAEC-21E510EC178A}" name="Obj. Nombre de ménages sorties vers le logement"/>
    <tableColumn id="9" xr3:uid="{7D607E44-1BEE-4247-B9B9-E14C7954EA82}" name="TAUX DE SORTIE positive (cf les ménages)" dataDxfId="74"/>
    <tableColumn id="21" xr3:uid="{821BF509-A81D-40CB-BB6E-21BAED406009}" name="Obj._x000a_Tx sortie logement"/>
    <tableColumn id="27" xr3:uid="{F330889C-5109-4C3D-9A1D-83ED0BD374F2}" name="% de sortie par glissement de bail"/>
    <tableColumn id="28" xr3:uid="{95E61CDC-06D9-47F2-884E-495142BD1864}" name="Obj_x000a_% sortie par glissement"/>
    <tableColumn id="10" xr3:uid="{FB927279-8D6E-4022-B9E2-AC85AC1437B6}" name="DMS" dataDxfId="73"/>
    <tableColumn id="22" xr3:uid="{678CF1E0-D6BC-421D-A600-DDE6FC3C0727}" name="Obj._x000a_DMS" dataDxfId="72"/>
    <tableColumn id="11" xr3:uid="{627DBF5D-1C7C-4842-A8BD-284DEBE4F018}" name="NOMBRE DE MENAGE DEPASSANT LA DMS" dataDxfId="71"/>
    <tableColumn id="23" xr3:uid="{6602F70D-092B-4F08-901F-4DD9FF4A96FA}" name="Obj._x000a_DMS dépassée: nombre de ménage"/>
    <tableColumn id="14" xr3:uid="{C100BD7E-E3D3-4264-883C-FCF21298C7FE}" name="DM A_x000a_ (durée moyenne d'accompagnement)" dataDxfId="70"/>
    <tableColumn id="24" xr3:uid="{682FA729-774A-413A-890D-8ED27E1B56AE}" name="Obj._x000a_DM A"/>
    <tableColumn id="12" xr3:uid="{B183AC39-3F7B-4BE6-B693-DAF9DAE42BEA}" name="Taux d'insertion: nombre de personne sortie vers emploi" dataDxfId="69"/>
    <tableColumn id="25" xr3:uid="{1DAC98B6-A7BB-41FF-A209-214D3DF9135B}" name="Obj_x000a_Tx d'insertion vers l'emploi" dataDxfId="68"/>
    <tableColumn id="13" xr3:uid="{F2949FDB-A852-4779-A746-01E86414D461}" name="Taux d'insertion : nombre de personne ayant obtenue une formation" dataDxfId="67"/>
    <tableColumn id="29" xr3:uid="{649CA65B-F603-4D6B-B4BF-B8CCB16E8470}" name="Obj._x000a_Tx d'insertion vers la formation" dataDxfId="66"/>
  </tableColumns>
  <tableStyleInfo name="TableStyleLight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F08A1A7-37FF-4C7A-8711-38D2A3D96BA0}" name="Tableau110" displayName="Tableau110" ref="A1:AA28" totalsRowShown="0" headerRowDxfId="65" headerRowBorderDxfId="64" tableBorderDxfId="63" totalsRowBorderDxfId="62">
  <autoFilter ref="A1:AA28" xr:uid="{00000000-0009-0000-0100-000001000000}"/>
  <tableColumns count="27">
    <tableColumn id="1" xr3:uid="{EE08AE39-EB44-4637-AC62-E04C1DEFFFBE}" name="Dispositif" dataDxfId="61"/>
    <tableColumn id="3" xr3:uid="{890972B5-E525-4C59-8BCE-BCBF7DE9234A}" name="FILE ACTIVE _x000a_ nombre de personnes accompagnées différentes inscrites par dispositifs au 31+ nombre de personnes sorties" dataDxfId="60"/>
    <tableColumn id="15" xr3:uid="{00CD067A-98F5-4BD1-9476-7694B6E1D978}" name="Obj._x000a_ File Active"/>
    <tableColumn id="4" xr3:uid="{83605130-147C-4DA9-8ABA-4468F0190A88}" name="NOMBRE DE MENAGE" dataDxfId="59"/>
    <tableColumn id="16" xr3:uid="{2B0E577A-7FFC-4C9E-AFC1-B549D9889416}" name="Obj._x000a_ Nombre de ménage"/>
    <tableColumn id="5" xr3:uid="{A24A19A3-AB77-4E12-BFDA-C6D2F3F4714C}" name="TAUX D'OCCUPATION" dataDxfId="58"/>
    <tableColumn id="17" xr3:uid="{BE466122-955B-44B0-9B7C-985E90D4B31F}" name="Objectif _x000a_Taux d'occupation"/>
    <tableColumn id="6" xr3:uid="{190BE846-E79B-41A6-87B7-4FBE7966D770}" name="TAUX DE RéALISATION DES MESURES" dataDxfId="57"/>
    <tableColumn id="18" xr3:uid="{6259239A-5E62-4B0C-9405-D4C31BEB4A52}" name="Objectif Taux de réalisation" dataDxfId="56"/>
    <tableColumn id="7" xr3:uid="{1BABF931-4A82-427A-A908-04E91BEE26BE}" name="NOMBRE DE PERSONNES SORTIES POSITIVES " dataDxfId="55"/>
    <tableColumn id="19" xr3:uid="{0CC1D049-DDA5-40A6-A58D-F5B9C157AB2A}" name="objectif nombre de p. sorties positives" dataDxfId="54"/>
    <tableColumn id="8" xr3:uid="{2C88CBAD-3086-46EA-A453-A638A807B5DC}" name="NOMBRE DE MENAGES SORTIES positives" dataDxfId="53"/>
    <tableColumn id="20" xr3:uid="{E785CAFC-8B5C-4769-8A2C-C18FEE03F434}" name="Obj. Nombre de ménages sorties vers le logement"/>
    <tableColumn id="9" xr3:uid="{A39107F4-DE7A-469A-A297-C29FCA0A27FB}" name="TAUX DE SORTIE positive (cf les ménages)" dataDxfId="52"/>
    <tableColumn id="21" xr3:uid="{20F98462-9EAC-4193-86E4-7B406FD40C1F}" name="Obj._x000a_Tx sortie logement"/>
    <tableColumn id="27" xr3:uid="{AF3452D8-9E15-420F-837C-4A02B94A2C9B}" name="% de sortie par glissement de bail"/>
    <tableColumn id="28" xr3:uid="{96119764-5B9F-46B2-9467-BE05D7B67DC0}" name="Obj_x000a_% sortie par glissement"/>
    <tableColumn id="10" xr3:uid="{8BDC7068-7E2E-417D-A14F-EA40506F1F67}" name="DMS" dataDxfId="51"/>
    <tableColumn id="22" xr3:uid="{CE8B18AD-7D32-4180-A0D9-975EA6E772A8}" name="Obj._x000a_DMS" dataDxfId="50"/>
    <tableColumn id="11" xr3:uid="{BDC736FF-9AF2-456C-8516-1AB13A7143E8}" name="NOMBRE DE MENAGE DEPASSANT LA DMS" dataDxfId="49"/>
    <tableColumn id="23" xr3:uid="{7BFC58C1-41D6-4ACD-9E06-8462CD4A52BD}" name="Obj._x000a_DMS dépassée: nombre de ménage"/>
    <tableColumn id="14" xr3:uid="{41DE818C-E8D8-410B-9922-BE39204CBE38}" name="DM A_x000a_ (durée moyenne d'accompagnement)" dataDxfId="48"/>
    <tableColumn id="24" xr3:uid="{20C23054-85D6-401E-AA07-F8C93CA5C763}" name="Obj._x000a_DM A"/>
    <tableColumn id="12" xr3:uid="{24248FAA-D2F4-4C2F-99D6-3AFF6DF9301F}" name="Taux d'insertion: nombre de personne sortie vers emploi" dataDxfId="47"/>
    <tableColumn id="25" xr3:uid="{06A69198-24E2-4117-91F8-5C5F0F7F8EAB}" name="Obj_x000a_Tx d'insertion vers l'emploi" dataDxfId="46"/>
    <tableColumn id="13" xr3:uid="{0F5D134C-1F32-497D-B7C4-0B45D03A5649}" name="Taux d'insertion : nombre de personne ayant obtenue une formation" dataDxfId="45"/>
    <tableColumn id="29" xr3:uid="{EC0D7BBD-1FEC-4491-BCD8-AFF29E76B688}" name="Obj._x000a_Tx d'insertion vers la formation" dataDxfId="44"/>
  </tableColumns>
  <tableStyleInfo name="TableStyleLight1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DE3DFBF-37CA-40A7-9590-BE505B9FE549}" name="Tableau111" displayName="Tableau111" ref="A1:AA28" totalsRowShown="0" headerRowDxfId="43" headerRowBorderDxfId="42" tableBorderDxfId="41" totalsRowBorderDxfId="40">
  <autoFilter ref="A1:AA28" xr:uid="{00000000-0009-0000-0100-000001000000}"/>
  <tableColumns count="27">
    <tableColumn id="1" xr3:uid="{C46BE323-F77B-4914-8BDF-FD14F68BD79F}" name="Dispositif" dataDxfId="39"/>
    <tableColumn id="3" xr3:uid="{EAEF778B-33D1-49C3-9183-1CEAF955FB6A}" name="FILE ACTIVE _x000a_ nombre de personnes accompagnées différentes inscrites par dispositifs au 31+ nombre de personnes sorties" dataDxfId="38"/>
    <tableColumn id="15" xr3:uid="{F3F0513F-80E3-4430-8FCE-88570ECBAA0D}" name="Obj._x000a_ File Active"/>
    <tableColumn id="4" xr3:uid="{D24327D7-4C29-420D-A51B-6454138DD072}" name="NOMBRE DE MENAGE" dataDxfId="37"/>
    <tableColumn id="16" xr3:uid="{6E8E58A1-5096-427A-84AC-8D721DABDCFB}" name="Obj._x000a_ Nombre de ménage"/>
    <tableColumn id="5" xr3:uid="{2C049BD9-3010-4034-90D8-51765724B86C}" name="TAUX D'OCCUPATION" dataDxfId="36"/>
    <tableColumn id="17" xr3:uid="{8F0E7350-16C1-447C-909B-F20A709352E4}" name="Objectif _x000a_Taux d'occupation"/>
    <tableColumn id="6" xr3:uid="{AF4BE053-21C8-4AA4-87B3-262F676B28F0}" name="TAUX DE RéALISATION DES MESURES" dataDxfId="35"/>
    <tableColumn id="18" xr3:uid="{BFFF99AC-85E4-4D15-9F3A-DDB1B2C5BFCE}" name="Objectif Taux de réalisation" dataDxfId="34"/>
    <tableColumn id="7" xr3:uid="{DEBFCC13-9C14-4BCE-B1AE-29E4CACEE824}" name="NOMBRE DE PERSONNES SORTIES POSITIVES " dataDxfId="33"/>
    <tableColumn id="19" xr3:uid="{832F3490-7743-4CB2-B154-E800F4E83D5B}" name="objectif nombre de p. sorties positives" dataDxfId="32"/>
    <tableColumn id="8" xr3:uid="{A6C64FDB-8645-422D-9A18-34A973DB52DC}" name="NOMBRE DE MENAGES SORTIES positives" dataDxfId="31"/>
    <tableColumn id="20" xr3:uid="{5EEF62CC-5B76-452E-8D7F-39B1D4113A1F}" name="Obj. Nombre de ménages sorties vers le logement"/>
    <tableColumn id="9" xr3:uid="{4B90049C-E5D8-422C-84B0-1E508BC59563}" name="TAUX DE SORTIE positive (cf les ménages)" dataDxfId="30"/>
    <tableColumn id="21" xr3:uid="{D226F6C2-B00A-468F-A813-BD2FEEF9ED3F}" name="Obj._x000a_Tx sortie logement"/>
    <tableColumn id="27" xr3:uid="{E25A11E5-A689-434C-8421-D1AA3EA19BB0}" name="% de sortie par glissement de bail"/>
    <tableColumn id="28" xr3:uid="{8CDA03E6-A93C-4096-B3A4-FFD321B0996C}" name="Obj_x000a_% sortie par glissement"/>
    <tableColumn id="10" xr3:uid="{DBD5B773-25B0-4A40-B5D9-D13445865374}" name="DMS" dataDxfId="29"/>
    <tableColumn id="22" xr3:uid="{AA4B231C-1858-4C4B-BAA6-FD3D78273D44}" name="Obj._x000a_DMS" dataDxfId="28"/>
    <tableColumn id="11" xr3:uid="{97CBA706-CFF3-4524-9A91-4BCE1C5EE0F4}" name="NOMBRE DE MENAGE DEPASSANT LA DMS" dataDxfId="27"/>
    <tableColumn id="23" xr3:uid="{F4539217-D1B2-4018-A640-7690F285CB3E}" name="Obj._x000a_DMS dépassée: nombre de ménage"/>
    <tableColumn id="14" xr3:uid="{175DC9D8-38D1-4AE8-9826-2BC245A1F3BA}" name="DM A_x000a_ (durée moyenne d'accompagnement)" dataDxfId="26"/>
    <tableColumn id="24" xr3:uid="{ACF675D7-6B58-42A6-9368-48D816438A0B}" name="Obj._x000a_DM A"/>
    <tableColumn id="12" xr3:uid="{DD8A2BEB-428D-4C25-BAB7-8054A1A85175}" name="Taux d'insertion: nombre de personne sortie vers emploi" dataDxfId="25"/>
    <tableColumn id="25" xr3:uid="{C1B67FA0-B11A-47A6-B561-07341D67C8CD}" name="Obj_x000a_Tx d'insertion vers l'emploi" dataDxfId="24"/>
    <tableColumn id="13" xr3:uid="{5820DD8E-D1E3-46AA-AE61-E48E722919C2}" name="Taux d'insertion : nombre de personne ayant obtenue une formation" dataDxfId="23"/>
    <tableColumn id="29" xr3:uid="{41528CD7-F1D5-487A-BD8A-82681D955742}" name="Obj._x000a_Tx d'insertion vers la formation" dataDxfId="22"/>
  </tableColumns>
  <tableStyleInfo name="TableStyleLight1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E05806D-6FBB-463B-858D-96EEFBE64A2B}" name="Tableau112" displayName="Tableau112" ref="A1:AA28" totalsRowShown="0" headerRowDxfId="21" headerRowBorderDxfId="20" tableBorderDxfId="19" totalsRowBorderDxfId="18">
  <autoFilter ref="A1:AA28" xr:uid="{00000000-0009-0000-0100-000001000000}"/>
  <tableColumns count="27">
    <tableColumn id="1" xr3:uid="{12BA94DD-05BE-4891-8EF1-DB205B7C0258}" name="Dispositif" dataDxfId="17"/>
    <tableColumn id="3" xr3:uid="{5EE1CFC6-2FE9-4CBF-B9B0-81EFBE53A4B4}" name="FILE ACTIVE _x000a_ nombre de personnes accompagnées différentes inscrites par dispositifs au 31+ nombre de personnes sorties" dataDxfId="16"/>
    <tableColumn id="15" xr3:uid="{B5C12D0E-E025-43B5-A57E-60335E6D3FE4}" name="Obj._x000a_ File Active"/>
    <tableColumn id="4" xr3:uid="{DB826003-7B19-4083-B144-944160D00DD5}" name="NOMBRE DE MENAGE" dataDxfId="15"/>
    <tableColumn id="16" xr3:uid="{160A5E0A-2059-4B4B-A463-551F48486CC4}" name="Obj._x000a_ Nombre de ménage"/>
    <tableColumn id="5" xr3:uid="{2F6996DD-E122-4BD7-80C5-2D97B8062519}" name="TAUX D'OCCUPATION" dataDxfId="14"/>
    <tableColumn id="17" xr3:uid="{480F1496-34C3-48D5-90E6-992E2129826E}" name="Objectif _x000a_Taux d'occupation"/>
    <tableColumn id="6" xr3:uid="{662B57F4-F2AB-4CD3-AE36-C27775BE06DE}" name="TAUX DE RéALISATION DES MESURES" dataDxfId="13"/>
    <tableColumn id="18" xr3:uid="{B3CE1495-45D9-405C-AD59-645469407522}" name="Objectif Taux de réalisation" dataDxfId="12"/>
    <tableColumn id="7" xr3:uid="{762F615A-76AB-4A3E-A7A0-BF4AE8391325}" name="NOMBRE DE PERSONNES SORTIES POSITIVES " dataDxfId="11"/>
    <tableColumn id="19" xr3:uid="{F2B0661D-CB04-4E0C-94BA-BE0FDE4BD42E}" name="objectif nombre de p. sorties positives" dataDxfId="10"/>
    <tableColumn id="8" xr3:uid="{03183E9B-BD83-4ABA-A6E6-198B5D7720BC}" name="NOMBRE DE MENAGES SORTIES positives" dataDxfId="9"/>
    <tableColumn id="20" xr3:uid="{87F12462-EAF1-42CD-A35F-DD0F0B62FB41}" name="Obj. Nombre de ménages sorties vers le logement"/>
    <tableColumn id="9" xr3:uid="{2D77D11D-95A3-4F07-949E-5AC839BBA4F7}" name="TAUX DE SORTIE positive (cf les ménages)" dataDxfId="8"/>
    <tableColumn id="21" xr3:uid="{F8FCAC14-595C-4868-9D3C-D2381521EC1F}" name="Obj._x000a_Tx sortie logement"/>
    <tableColumn id="27" xr3:uid="{43F22E8E-D09A-4F4A-BFE5-CD5F26882580}" name="% de sortie par glissement de bail"/>
    <tableColumn id="28" xr3:uid="{01C4AEF4-FB22-44E9-A45C-82287605E962}" name="Obj_x000a_% sortie par glissement"/>
    <tableColumn id="10" xr3:uid="{3C4DB797-623A-441E-98DB-0548E33C2DEC}" name="DMS" dataDxfId="7"/>
    <tableColumn id="22" xr3:uid="{4C226C13-8280-48A7-9636-6DD3612A41D9}" name="Obj._x000a_DMS" dataDxfId="6"/>
    <tableColumn id="11" xr3:uid="{69E73E74-51CD-48DC-8B23-93DDACFEA063}" name="NOMBRE DE MENAGE DEPASSANT LA DMS" dataDxfId="5"/>
    <tableColumn id="23" xr3:uid="{BCB00CB9-9732-42E8-85BB-84BF6CCCD0E6}" name="Obj._x000a_DMS dépassée: nombre de ménage"/>
    <tableColumn id="14" xr3:uid="{BB0AEEBD-1DD4-46C0-8585-37F69FC15F87}" name="DM A_x000a_ (durée moyenne d'accompagnement)" dataDxfId="4"/>
    <tableColumn id="24" xr3:uid="{D4629C84-7C9B-41A3-A7A1-FEC78EBC382E}" name="Obj._x000a_DM A"/>
    <tableColumn id="12" xr3:uid="{C38351C1-12AD-40C8-A191-C83A9BC521E1}" name="Taux d'insertion: nombre de personne sortie vers emploi" dataDxfId="3"/>
    <tableColumn id="25" xr3:uid="{DA67D81D-3BBE-4CD4-9609-400F495A0DF0}" name="Obj_x000a_Tx d'insertion vers l'emploi" dataDxfId="2"/>
    <tableColumn id="13" xr3:uid="{F0EE6D68-FAA8-43ED-86EF-BD7E86C170C0}" name="Taux d'insertion : nombre de personne ayant obtenue une formation" dataDxfId="1"/>
    <tableColumn id="29" xr3:uid="{2EA256CB-E900-48B1-B9D7-97EE9FA5B4D3}" name="Obj._x000a_Tx d'insertion vers la formation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5"/>
  <sheetViews>
    <sheetView tabSelected="1" workbookViewId="0">
      <selection activeCell="W17" sqref="W17"/>
    </sheetView>
  </sheetViews>
  <sheetFormatPr baseColWidth="10" defaultRowHeight="15" x14ac:dyDescent="0.25"/>
  <sheetData>
    <row r="2" spans="1:1" x14ac:dyDescent="0.25">
      <c r="A2" t="s">
        <v>52</v>
      </c>
    </row>
    <row r="5" spans="1:1" x14ac:dyDescent="0.25">
      <c r="A5" t="s">
        <v>53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ouvelle_annee">
                <anchor moveWithCells="1" sizeWithCells="1">
                  <from>
                    <xdr:col>5</xdr:col>
                    <xdr:colOff>47625</xdr:colOff>
                    <xdr:row>4</xdr:row>
                    <xdr:rowOff>28575</xdr:rowOff>
                  </from>
                  <to>
                    <xdr:col>7</xdr:col>
                    <xdr:colOff>676275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 activeCell="D2" sqref="D2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f>'[1]TYPOLOGIE PUBLIC ACC.'!$AD$50</f>
        <v>118</v>
      </c>
      <c r="E2" s="8"/>
      <c r="F2" s="79" t="e">
        <f>'[1]TAUX D''OCCUPATION'!$D$4</f>
        <v>#REF!</v>
      </c>
      <c r="G2" s="79">
        <v>1</v>
      </c>
      <c r="H2" s="143"/>
      <c r="I2" s="13"/>
      <c r="J2" s="98">
        <f>'[1]Sorties &amp; DMS'!$V$9+'[1]Sorties &amp; DMS'!$V$12</f>
        <v>28</v>
      </c>
      <c r="K2" s="139" t="s">
        <v>58</v>
      </c>
      <c r="L2" s="119">
        <f>'[1]Sorties &amp; DMS'!$V$34+'[1]Sorties &amp; DMS'!$V$37</f>
        <v>17</v>
      </c>
      <c r="M2" s="139" t="s">
        <v>58</v>
      </c>
      <c r="N2" s="79">
        <f>'[1]Sorties &amp; DMS'!$W$34+'[1]Sorties &amp; DMS'!$W$37</f>
        <v>0.19540229885057472</v>
      </c>
      <c r="O2" s="139" t="s">
        <v>64</v>
      </c>
      <c r="P2" s="13"/>
      <c r="Q2" s="13"/>
      <c r="R2" s="119" t="e">
        <f>'[1]Sorties &amp; DMS'!$H$7</f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f>'[1]TYPOLOGIE PUBLIC ACC.'!$AD$54</f>
        <v>29</v>
      </c>
      <c r="E3" s="12"/>
      <c r="F3" s="80">
        <f>'[1]TAUX D''OCCUPATION'!$C$65</f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f>'[1]Sorties &amp; DMS'!$H$12</f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f>'[1]TYPOLOGIE PUBLIC ACC.'!$AD$51</f>
        <v>59</v>
      </c>
      <c r="E4" s="12"/>
      <c r="F4" s="80">
        <f>'[1]TAUX D''OCCUPATION'!$C$60</f>
        <v>0.81771457085828347</v>
      </c>
      <c r="G4" s="79">
        <v>1</v>
      </c>
      <c r="H4" s="143"/>
      <c r="I4" s="13"/>
      <c r="J4" s="99">
        <f>'[1]Sorties &amp; DMS'!$AG$9+'[1]Sorties &amp; DMS'!$AG$12</f>
        <v>20</v>
      </c>
      <c r="K4" s="12" t="s">
        <v>58</v>
      </c>
      <c r="L4" s="120">
        <f>'[1]Sorties &amp; DMS'!$AG$34+'[1]Sorties &amp; DMS'!$AG$37</f>
        <v>10</v>
      </c>
      <c r="M4" s="12" t="s">
        <v>58</v>
      </c>
      <c r="N4" s="80">
        <f>'[1]Sorties &amp; DMS'!$AH$34+'[1]Sorties &amp; DMS'!$AH$37</f>
        <v>0.43478260869565216</v>
      </c>
      <c r="O4" s="12" t="s">
        <v>64</v>
      </c>
      <c r="P4" s="13"/>
      <c r="Q4" s="13"/>
      <c r="R4" s="120">
        <f>'[1]Sorties &amp; DMS'!$H$11</f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f>'[1]TYPOLOGIE PUBLIC ACC.'!$AD$55</f>
        <v>30</v>
      </c>
      <c r="E5" s="12"/>
      <c r="F5" s="80">
        <f>'[1]TAUX D''OCCUPATION'!$C$70</f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f>'[1]Sorties &amp; DMS'!$H$13</f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f>'[1]TYPOLOGIE PUBLIC ACC.'!$AD$56</f>
        <v>22</v>
      </c>
      <c r="E6" s="17"/>
      <c r="F6" s="81" t="e">
        <f>'[1]TAUX D''OCCUPATION'!$C$75</f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f>'[1]Sorties &amp; DMS'!$H$14</f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f>'[1]TYPOLOGIE PUBLIC ACC.'!$AD$52</f>
        <v>51</v>
      </c>
      <c r="E7" s="17"/>
      <c r="F7" s="81" t="e">
        <f>'[1]TAUX D''OCCUPATION'!$C$54</f>
        <v>#REF!</v>
      </c>
      <c r="G7" s="79">
        <v>1</v>
      </c>
      <c r="H7" s="143"/>
      <c r="I7" s="13"/>
      <c r="J7" s="100">
        <f>'[1]Sorties &amp; DMS'!$AR$9+'[1]Sorties &amp; DMS'!$AR$12</f>
        <v>7</v>
      </c>
      <c r="K7" s="17" t="s">
        <v>58</v>
      </c>
      <c r="L7" s="121">
        <f>'[1]Sorties &amp; DMS'!$AR$34+'[1]Sorties &amp; DMS'!$AR$37</f>
        <v>6</v>
      </c>
      <c r="M7" s="17" t="s">
        <v>58</v>
      </c>
      <c r="N7" s="81">
        <f>'[1]Sorties &amp; DMS'!$AS$34+'[1]Sorties &amp; DMS'!$AS$37</f>
        <v>0.18181818181818182</v>
      </c>
      <c r="O7" s="17" t="s">
        <v>64</v>
      </c>
      <c r="P7" s="13"/>
      <c r="Q7" s="13"/>
      <c r="R7" s="121" t="e">
        <f>'[1]Sorties &amp; DMS'!$H$10</f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f>'[1]TYPOLOGIE PUBLIC ACC.'!$AD$57</f>
        <v>29</v>
      </c>
      <c r="E8" s="17"/>
      <c r="F8" s="81">
        <f>'[1]TAUX D''OCCUPATION'!$C$83</f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f>'[1]Sorties &amp; DMS'!$H$15</f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f>'[1]TYPOLOGIE PUBLIC ACC.'!$AD$53</f>
        <v>8</v>
      </c>
      <c r="E9" s="18"/>
      <c r="F9" s="82">
        <f>'[1]TAUX D''OCCUPATION'!$C$91</f>
        <v>0.69311377245508987</v>
      </c>
      <c r="G9" s="79">
        <v>1</v>
      </c>
      <c r="H9" s="143"/>
      <c r="I9" s="13"/>
      <c r="J9" s="101">
        <f>'[1]Sorties &amp; DMS'!$BC$9+'[1]Sorties &amp; DMS'!$BC$12</f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f>[2]STATISTIQUES!$B$26:$C$26</f>
        <v>13</v>
      </c>
      <c r="C10" s="22"/>
      <c r="D10" s="125"/>
      <c r="E10" s="125"/>
      <c r="F10" s="83">
        <f>[2]STATISTIQUES!$D$4</f>
        <v>0.87574850299401197</v>
      </c>
      <c r="G10" s="79">
        <v>1</v>
      </c>
      <c r="H10" s="143"/>
      <c r="I10" s="13"/>
      <c r="J10" s="102">
        <f>[2]STATISTIQUES!$AL$18</f>
        <v>5</v>
      </c>
      <c r="K10" s="22" t="s">
        <v>58</v>
      </c>
      <c r="L10" s="122"/>
      <c r="M10" s="4" t="s">
        <v>58</v>
      </c>
      <c r="N10" s="135">
        <f>[2]STATISTIQUES!$AL$19</f>
        <v>0.5</v>
      </c>
      <c r="O10" s="22" t="s">
        <v>64</v>
      </c>
      <c r="P10" s="13"/>
      <c r="Q10" s="13"/>
      <c r="R10" s="102">
        <f>[2]STATISTIQUES!$F$22</f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f>[3]STATISTIQUES!$B$26:$C$26</f>
        <v>12</v>
      </c>
      <c r="C11" s="24"/>
      <c r="D11" s="125"/>
      <c r="E11" s="125"/>
      <c r="F11" s="84">
        <f>[3]STATISTIQUES!$D$4</f>
        <v>0.8532934131736527</v>
      </c>
      <c r="G11" s="79">
        <v>1</v>
      </c>
      <c r="H11" s="143"/>
      <c r="I11" s="13"/>
      <c r="J11" s="103">
        <f>[3]STATISTIQUES!$AM$19</f>
        <v>5</v>
      </c>
      <c r="K11" s="24" t="s">
        <v>58</v>
      </c>
      <c r="L11" s="122"/>
      <c r="M11" s="4" t="s">
        <v>58</v>
      </c>
      <c r="N11" s="136">
        <f>[3]STATISTIQUES!$AM$22</f>
        <v>0.4</v>
      </c>
      <c r="O11" s="22" t="s">
        <v>64</v>
      </c>
      <c r="P11" s="13"/>
      <c r="Q11" s="13"/>
      <c r="R11" s="103">
        <f>[3]STATISTIQUES!$F$22</f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f>[4]Statistiques!$B$26:$C$26</f>
        <v>3</v>
      </c>
      <c r="C12" s="26"/>
      <c r="D12" s="125"/>
      <c r="E12" s="125"/>
      <c r="F12" s="85">
        <f>[4]Statistiques!$D$4</f>
        <v>0.91916167664670656</v>
      </c>
      <c r="G12" s="79">
        <v>1</v>
      </c>
      <c r="H12" s="143"/>
      <c r="I12" s="13"/>
      <c r="J12" s="104">
        <f>[4]Statistiques!$AL$18</f>
        <v>1</v>
      </c>
      <c r="K12" s="26" t="s">
        <v>58</v>
      </c>
      <c r="L12" s="123"/>
      <c r="M12" s="4" t="s">
        <v>58</v>
      </c>
      <c r="N12" s="137">
        <f>[4]Statistiques!$AL$19</f>
        <v>1</v>
      </c>
      <c r="O12" s="22" t="s">
        <v>64</v>
      </c>
      <c r="P12" s="13"/>
      <c r="Q12" s="13"/>
      <c r="R12" s="104">
        <f>[4]Statistiques!$F$22</f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f>B18+B19</f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f>'[5]Présence ADJ'!$C$1</f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f>[6]Présence!$C$1</f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f>[7]STATISTIQUES!$C$29</f>
        <v>21</v>
      </c>
      <c r="C20" s="56" t="s">
        <v>54</v>
      </c>
      <c r="D20" s="13">
        <f>[7]STATISTIQUES!$V$7</f>
        <v>45</v>
      </c>
      <c r="E20" s="140" t="s">
        <v>57</v>
      </c>
      <c r="F20" s="90">
        <f>[7]STATISTIQUES!$D$5</f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f>[7]STATISTIQUES!$F$23</f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f>[8]STATISTIQUES!$AE$16</f>
        <v>45</v>
      </c>
      <c r="C21" s="36"/>
      <c r="D21" s="36"/>
      <c r="E21" s="36" t="s">
        <v>62</v>
      </c>
      <c r="F21" s="91">
        <f>[8]STATISTIQUES!$E$5</f>
        <v>0.85593770279039583</v>
      </c>
      <c r="G21" s="79">
        <v>1</v>
      </c>
      <c r="H21" s="143"/>
      <c r="I21" s="13"/>
      <c r="J21" s="111">
        <f>[8]STATISTIQUES!$AE$19</f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f>[8]STATISTIQUES!$AE$21</f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f>[9]STAT!$C$146</f>
        <v>43</v>
      </c>
      <c r="C22" s="38"/>
      <c r="D22" s="112">
        <f>[9]STAT!$E$68</f>
        <v>40</v>
      </c>
      <c r="E22" s="38"/>
      <c r="F22" s="143"/>
      <c r="G22" s="79">
        <v>1</v>
      </c>
      <c r="H22" s="142">
        <f>[9]STAT!$R$9</f>
        <v>1.2187657876539313</v>
      </c>
      <c r="I22" s="38"/>
      <c r="J22" s="112"/>
      <c r="K22" s="38"/>
      <c r="L22" s="112">
        <f>[9]STAT!$Y$5</f>
        <v>10</v>
      </c>
      <c r="M22" s="4"/>
      <c r="N22" s="126">
        <f>[9]STAT!$Y$6</f>
        <v>0.625</v>
      </c>
      <c r="O22" s="112"/>
      <c r="P22" s="13"/>
      <c r="Q22" s="13"/>
      <c r="R22" s="123"/>
      <c r="S22" s="8"/>
      <c r="T22" s="123"/>
      <c r="U22" s="123"/>
      <c r="V22" s="112">
        <f>[9]STAT!$C$149</f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f>13</f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B1"/>
  <sheetViews>
    <sheetView workbookViewId="0">
      <selection activeCell="O26" sqref="O26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F1E14-3779-461A-A182-B830B55C5DE1}">
  <sheetPr codeName="Feuil3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44FB9-DC78-4BF4-9417-174E195E287C}">
  <sheetPr codeName="Feuil5"/>
  <dimension ref="A1:B1"/>
  <sheetViews>
    <sheetView workbookViewId="0">
      <selection activeCell="A35" sqref="A35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AD574-1C73-44E2-939B-86A7D2FD64B2}">
  <sheetPr codeName="Feuil6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94DBB-DD63-4E67-9049-F2425132392F}">
  <sheetPr codeName="Feuil7"/>
  <dimension ref="A1:B1"/>
  <sheetViews>
    <sheetView workbookViewId="0">
      <selection activeCell="Q10" sqref="Q10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754-4DE9-4298-B82B-9F21C9C48843}">
  <sheetPr codeName="Feuil8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6F8CD-FBF8-424D-B098-E7E461D70A3C}">
  <sheetPr codeName="Feuil9"/>
  <dimension ref="A1:B1"/>
  <sheetViews>
    <sheetView workbookViewId="0">
      <selection activeCell="A35" sqref="A35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6CC3-49EA-44C7-9897-108BE7B5A4DA}">
  <sheetPr codeName="Feuil10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F436D-282E-4AC0-B6F4-614A5CDE024C}">
  <sheetPr codeName="Feuil11"/>
  <dimension ref="A1:B1"/>
  <sheetViews>
    <sheetView workbookViewId="0">
      <selection activeCell="A35" sqref="A35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A72E4-1FC9-42D9-A2B0-9FCBFC157A17}">
  <sheetPr codeName="Feuil12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46509-A3FE-41AB-BE1E-4B647B673C4E}">
  <sheetPr codeName="Feuil13"/>
  <dimension ref="A1:B1"/>
  <sheetViews>
    <sheetView workbookViewId="0">
      <selection activeCell="A35" sqref="A35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38B67-2F7C-4FE9-ABB3-D208E70E4696}">
  <sheetPr codeName="Feuil14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3D01A-16A8-47D8-9DEF-1834C438DA7A}">
  <sheetPr codeName="Feuil15"/>
  <dimension ref="A1:B1"/>
  <sheetViews>
    <sheetView workbookViewId="0">
      <selection activeCell="F36" sqref="F36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52820-20C4-43FB-8093-E3A426DC53EA}">
  <sheetPr codeName="Feuil16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FF1DC-A030-445F-A0F7-C4CD1F6534F9}">
  <sheetPr codeName="Feuil17"/>
  <dimension ref="A1:B1"/>
  <sheetViews>
    <sheetView workbookViewId="0">
      <selection activeCell="A35" sqref="A35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9AA1-E8DC-46A4-9EE3-7DC0708A0538}">
  <sheetPr codeName="Feuil18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76F88-E7DC-4DFE-98D3-AC12FD265337}">
  <sheetPr codeName="Feuil19"/>
  <dimension ref="A1:B1"/>
  <sheetViews>
    <sheetView workbookViewId="0">
      <selection activeCell="N28" sqref="N28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141A9-61DC-4180-B791-30AC2A738C01}">
  <sheetPr codeName="Feuil20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469EF-03FE-4FEC-9950-CB01E965AAE1}">
  <sheetPr codeName="Feuil21"/>
  <dimension ref="A1:B1"/>
  <sheetViews>
    <sheetView workbookViewId="0">
      <selection activeCell="N22" sqref="N22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36862-0B53-4BB6-8133-AFB99D762F0E}">
  <sheetPr codeName="Feuil22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DB7F5-F126-465D-BC50-2E5E3A6FF86F}">
  <sheetPr codeName="Feuil23"/>
  <dimension ref="A1:B1"/>
  <sheetViews>
    <sheetView workbookViewId="0">
      <selection activeCell="P30" sqref="P30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Feuil1</vt:lpstr>
      <vt:lpstr>Tableau de bord annuel</vt:lpstr>
      <vt:lpstr>VISUEL ANNUEL</vt:lpstr>
      <vt:lpstr>01 - Tableau de bord</vt:lpstr>
      <vt:lpstr>01 - VISUEL</vt:lpstr>
      <vt:lpstr>02 - Tableau de bord</vt:lpstr>
      <vt:lpstr>02 - VISUEL</vt:lpstr>
      <vt:lpstr>03 - Tableau de bord</vt:lpstr>
      <vt:lpstr>03 - VISUEL</vt:lpstr>
      <vt:lpstr>04 - Tableau de bord</vt:lpstr>
      <vt:lpstr>04 - VISUEL</vt:lpstr>
      <vt:lpstr>05 - Tableau de bord</vt:lpstr>
      <vt:lpstr>05 - VISUEL</vt:lpstr>
      <vt:lpstr>06 - Tableau de bord</vt:lpstr>
      <vt:lpstr>06 - VISUEL</vt:lpstr>
      <vt:lpstr>07 - Tableau de bord</vt:lpstr>
      <vt:lpstr>07 - VISUEL</vt:lpstr>
      <vt:lpstr>08 - Tableau de bord</vt:lpstr>
      <vt:lpstr>08 - VISUEL</vt:lpstr>
      <vt:lpstr>09 - Tableau de bord</vt:lpstr>
      <vt:lpstr>09 - VISUEL</vt:lpstr>
      <vt:lpstr>10 - Tableau de bord</vt:lpstr>
      <vt:lpstr>10 - VISUEL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2021-01-01T19:26:12Z</dcterms:modified>
</cp:coreProperties>
</file>