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20" windowWidth="20115" windowHeight="7995" firstSheet="1" activeTab="2"/>
  </bookViews>
  <sheets>
    <sheet name="Feuil1" sheetId="1" r:id="rId1"/>
    <sheet name="Planning Interventions" sheetId="2" r:id="rId2"/>
    <sheet name="Planning Interventions 03.2014" sheetId="8" r:id="rId3"/>
    <sheet name="Planning Techniciens" sheetId="4" r:id="rId4"/>
    <sheet name="Etat Atelier" sheetId="7" r:id="rId5"/>
    <sheet name="Techniciens" sheetId="5" r:id="rId6"/>
    <sheet name="Absences" sheetId="6" r:id="rId7"/>
    <sheet name="Etapes d'intervention" sheetId="3" r:id="rId8"/>
  </sheets>
  <definedNames>
    <definedName name="paramAPartirDu">'Planning Techniciens'!$B$2</definedName>
    <definedName name="paramAPartirDu1" localSheetId="2">'Planning Interventions 03.2014'!$B$2</definedName>
    <definedName name="paramAPartirDu1">'Planning Interventions'!$B$2</definedName>
    <definedName name="paramAPartirDuP2">'Planning Techniciens'!$B$2</definedName>
    <definedName name="plageEtapesIntervention" localSheetId="2">TableEtapesIntervention[Etapes]</definedName>
    <definedName name="plageEtapesIntervention">TableEtapesIntervention[Etapes]</definedName>
    <definedName name="plageNomPrenom" localSheetId="2">tblTechniciens[Nom Prénom]</definedName>
    <definedName name="plageNomPrenom">tblTechniciens[Nom Prénom]</definedName>
    <definedName name="plagePosteDateEtape" localSheetId="2">#REF!</definedName>
    <definedName name="plagePosteDateEtape">#REF!</definedName>
    <definedName name="plagePosteTravail" localSheetId="2">TablePlanning2[Poste de travail]</definedName>
    <definedName name="plagePosteTravail">TablePlanning[Poste de travail]</definedName>
  </definedNames>
  <calcPr calcId="145621"/>
</workbook>
</file>

<file path=xl/calcChain.xml><?xml version="1.0" encoding="utf-8"?>
<calcChain xmlns="http://schemas.openxmlformats.org/spreadsheetml/2006/main">
  <c r="I5" i="8" l="1"/>
  <c r="D5" i="8"/>
  <c r="D4" i="8" s="1"/>
  <c r="F2" i="8"/>
  <c r="D10" i="7"/>
  <c r="D19" i="7"/>
  <c r="D25" i="7"/>
  <c r="D26" i="7"/>
  <c r="D27" i="7"/>
  <c r="D28" i="7"/>
  <c r="D29" i="7"/>
  <c r="D30" i="7"/>
  <c r="D5" i="7"/>
  <c r="D6" i="7"/>
  <c r="D7" i="7"/>
  <c r="D8" i="7"/>
  <c r="D9" i="7"/>
  <c r="D11" i="7"/>
  <c r="D12" i="7"/>
  <c r="D13" i="7"/>
  <c r="D14" i="7"/>
  <c r="D15" i="7"/>
  <c r="D16" i="7"/>
  <c r="D17" i="7"/>
  <c r="D18" i="7"/>
  <c r="D20" i="7"/>
  <c r="D21" i="7"/>
  <c r="D22" i="7"/>
  <c r="D23" i="7"/>
  <c r="D24" i="7"/>
  <c r="B2" i="7"/>
  <c r="I1" i="7" s="1"/>
  <c r="D5" i="2"/>
  <c r="D4" i="4"/>
  <c r="E4" i="4" s="1"/>
  <c r="F4" i="4" s="1"/>
  <c r="G4" i="4" s="1"/>
  <c r="H4" i="4" s="1"/>
  <c r="I4" i="4" s="1"/>
  <c r="J4" i="4" s="1"/>
  <c r="K4" i="4" s="1"/>
  <c r="C15" i="4"/>
  <c r="C8" i="4"/>
  <c r="C10" i="4"/>
  <c r="C12" i="4"/>
  <c r="G13" i="5"/>
  <c r="G12" i="5"/>
  <c r="C14" i="4" s="1"/>
  <c r="G10" i="5"/>
  <c r="G11" i="5"/>
  <c r="C13" i="4" s="1"/>
  <c r="G6" i="5"/>
  <c r="G7" i="5"/>
  <c r="C9" i="4" s="1"/>
  <c r="G8" i="5"/>
  <c r="G9" i="5"/>
  <c r="C11" i="4" s="1"/>
  <c r="G5" i="5"/>
  <c r="C7" i="4" s="1"/>
  <c r="E5" i="8" l="1"/>
  <c r="E5" i="2"/>
  <c r="D4" i="2"/>
  <c r="E4" i="2"/>
  <c r="F2" i="2"/>
  <c r="E4" i="8" l="1"/>
  <c r="F5" i="8"/>
  <c r="F5" i="2"/>
  <c r="G5" i="8" l="1"/>
  <c r="F4" i="8"/>
  <c r="G5" i="2"/>
  <c r="F4" i="2"/>
  <c r="G4" i="8" l="1"/>
  <c r="H5" i="8"/>
  <c r="H5" i="2"/>
  <c r="A8" i="2" s="1"/>
  <c r="G4" i="2"/>
  <c r="A10" i="8" l="1"/>
  <c r="A8" i="8"/>
  <c r="H4" i="8"/>
  <c r="I5" i="2"/>
  <c r="A10" i="2"/>
  <c r="H4" i="2"/>
  <c r="I4" i="8" l="1"/>
  <c r="J5" i="8"/>
  <c r="J5" i="2"/>
  <c r="I4" i="2"/>
  <c r="K5" i="8" l="1"/>
  <c r="J4" i="8"/>
  <c r="K5" i="2"/>
  <c r="J4" i="2"/>
  <c r="K4" i="8" l="1"/>
  <c r="L5" i="8"/>
  <c r="L5" i="2"/>
  <c r="K4" i="2"/>
  <c r="M5" i="8" l="1"/>
  <c r="L4" i="8"/>
  <c r="M5" i="2"/>
  <c r="L4" i="2"/>
  <c r="M4" i="8" l="1"/>
  <c r="N5" i="8"/>
  <c r="N5" i="2"/>
  <c r="M4" i="2"/>
  <c r="O5" i="8" l="1"/>
  <c r="N4" i="8"/>
  <c r="O5" i="2"/>
  <c r="N4" i="2"/>
  <c r="O4" i="8" l="1"/>
  <c r="P5" i="8"/>
  <c r="P5" i="2"/>
  <c r="O4" i="2"/>
  <c r="Q5" i="8" l="1"/>
  <c r="P4" i="8"/>
  <c r="Q5" i="2"/>
  <c r="P4" i="2"/>
  <c r="Q4" i="8" l="1"/>
  <c r="R5" i="8"/>
  <c r="R5" i="2"/>
  <c r="Q4" i="2"/>
  <c r="S5" i="8" l="1"/>
  <c r="R4" i="8"/>
  <c r="S5" i="2"/>
  <c r="R4" i="2"/>
  <c r="S4" i="8" l="1"/>
  <c r="T5" i="8"/>
  <c r="T5" i="2"/>
  <c r="S4" i="2"/>
  <c r="U5" i="8" l="1"/>
  <c r="T4" i="8"/>
  <c r="U5" i="2"/>
  <c r="T4" i="2"/>
  <c r="U4" i="8" l="1"/>
  <c r="V5" i="8"/>
  <c r="V5" i="2"/>
  <c r="U4" i="2"/>
  <c r="W5" i="8" l="1"/>
  <c r="V4" i="8"/>
  <c r="W5" i="2"/>
  <c r="V4" i="2"/>
  <c r="W4" i="8" l="1"/>
  <c r="X5" i="8"/>
  <c r="X5" i="2"/>
  <c r="W4" i="2"/>
  <c r="Y5" i="8" l="1"/>
  <c r="X4" i="8"/>
  <c r="X4" i="2"/>
  <c r="Y5" i="2"/>
  <c r="Y4" i="8" l="1"/>
  <c r="Z5" i="8"/>
  <c r="Z5" i="2"/>
  <c r="Y4" i="2"/>
  <c r="AA5" i="8" l="1"/>
  <c r="Z4" i="8"/>
  <c r="Z4" i="2"/>
  <c r="AA5" i="2"/>
  <c r="AA4" i="8" l="1"/>
  <c r="AB5" i="8"/>
  <c r="AA4" i="2"/>
  <c r="AB5" i="2"/>
  <c r="AC5" i="8" l="1"/>
  <c r="AB4" i="8"/>
  <c r="AC5" i="2"/>
  <c r="AB4" i="2"/>
  <c r="AC4" i="8" l="1"/>
  <c r="AD5" i="8"/>
  <c r="AD5" i="2"/>
  <c r="AC4" i="2"/>
  <c r="AE5" i="8" l="1"/>
  <c r="AD4" i="8"/>
  <c r="AE5" i="2"/>
  <c r="AD4" i="2"/>
  <c r="AE4" i="8" l="1"/>
  <c r="AE4" i="2"/>
</calcChain>
</file>

<file path=xl/sharedStrings.xml><?xml version="1.0" encoding="utf-8"?>
<sst xmlns="http://schemas.openxmlformats.org/spreadsheetml/2006/main" count="213" uniqueCount="131">
  <si>
    <t>Poste de travail</t>
  </si>
  <si>
    <t>Poste 1</t>
  </si>
  <si>
    <t>Poste 2</t>
  </si>
  <si>
    <t>Poste 3</t>
  </si>
  <si>
    <t>Poste 4</t>
  </si>
  <si>
    <t>Poste 5</t>
  </si>
  <si>
    <t>Poste 6</t>
  </si>
  <si>
    <t>Poste 7</t>
  </si>
  <si>
    <t>Poste 8</t>
  </si>
  <si>
    <t>Poste 9</t>
  </si>
  <si>
    <t>Poste 10</t>
  </si>
  <si>
    <t>Poste 11</t>
  </si>
  <si>
    <t>Poste 12</t>
  </si>
  <si>
    <t>Poste 13</t>
  </si>
  <si>
    <t>Poste 14</t>
  </si>
  <si>
    <t>Poste 15</t>
  </si>
  <si>
    <t>Poste 16</t>
  </si>
  <si>
    <t>Poste 17</t>
  </si>
  <si>
    <t>Poste 18</t>
  </si>
  <si>
    <t>Poste 19</t>
  </si>
  <si>
    <t>Poste 20</t>
  </si>
  <si>
    <t>Poste 21</t>
  </si>
  <si>
    <t>Poste 22</t>
  </si>
  <si>
    <t>Poste 23</t>
  </si>
  <si>
    <t>Poste 24</t>
  </si>
  <si>
    <t>Poste 25</t>
  </si>
  <si>
    <t>Poste 26</t>
  </si>
  <si>
    <t>Poste 27</t>
  </si>
  <si>
    <t>Poste 28</t>
  </si>
  <si>
    <t>Poste 29</t>
  </si>
  <si>
    <t>Poste 30</t>
  </si>
  <si>
    <t>Poste 31</t>
  </si>
  <si>
    <t>Poste 32</t>
  </si>
  <si>
    <t>Poste 33</t>
  </si>
  <si>
    <t>Poste 34</t>
  </si>
  <si>
    <t>Poste 35</t>
  </si>
  <si>
    <t>Poste 36</t>
  </si>
  <si>
    <t>Poste 37</t>
  </si>
  <si>
    <t>Poste 38</t>
  </si>
  <si>
    <t>Poste 39</t>
  </si>
  <si>
    <t>Poste 40</t>
  </si>
  <si>
    <t>J1</t>
  </si>
  <si>
    <t>J2</t>
  </si>
  <si>
    <t>J3</t>
  </si>
  <si>
    <t>J4</t>
  </si>
  <si>
    <t>J5</t>
  </si>
  <si>
    <t>J6</t>
  </si>
  <si>
    <t>J7</t>
  </si>
  <si>
    <t>J8</t>
  </si>
  <si>
    <t>J9</t>
  </si>
  <si>
    <t>J10</t>
  </si>
  <si>
    <t>J11</t>
  </si>
  <si>
    <t>J12</t>
  </si>
  <si>
    <t>J13</t>
  </si>
  <si>
    <t>J14</t>
  </si>
  <si>
    <t>J15</t>
  </si>
  <si>
    <t>J16</t>
  </si>
  <si>
    <t>J17</t>
  </si>
  <si>
    <t>J18</t>
  </si>
  <si>
    <t>J19</t>
  </si>
  <si>
    <t>J20</t>
  </si>
  <si>
    <t>J21</t>
  </si>
  <si>
    <t>J22</t>
  </si>
  <si>
    <t>J23</t>
  </si>
  <si>
    <t>J24</t>
  </si>
  <si>
    <t>J25</t>
  </si>
  <si>
    <t>J26</t>
  </si>
  <si>
    <t>J27</t>
  </si>
  <si>
    <t>J28</t>
  </si>
  <si>
    <t>J29</t>
  </si>
  <si>
    <t>J30</t>
  </si>
  <si>
    <t>Etapes d'intervention Atelier</t>
  </si>
  <si>
    <t>A=préparation</t>
  </si>
  <si>
    <r>
      <t>1</t>
    </r>
    <r>
      <rPr>
        <sz val="11"/>
        <color theme="1"/>
        <rFont val="Calibri"/>
        <family val="2"/>
        <scheme val="minor"/>
      </rPr>
      <t>  : Attente opération de Diagnostic</t>
    </r>
  </si>
  <si>
    <r>
      <t>2 </t>
    </r>
    <r>
      <rPr>
        <sz val="11"/>
        <color theme="1"/>
        <rFont val="Calibri"/>
        <family val="2"/>
        <scheme val="minor"/>
      </rPr>
      <t> : Démontage et Diagnostic en  cours</t>
    </r>
  </si>
  <si>
    <r>
      <t>3</t>
    </r>
    <r>
      <rPr>
        <sz val="11"/>
        <color theme="1"/>
        <rFont val="Calibri"/>
        <family val="2"/>
        <scheme val="minor"/>
      </rPr>
      <t>  : Devis a saisir sur système</t>
    </r>
  </si>
  <si>
    <t>B=alimentation</t>
  </si>
  <si>
    <r>
      <t>4</t>
    </r>
    <r>
      <rPr>
        <sz val="11"/>
        <color theme="1"/>
        <rFont val="Calibri"/>
        <family val="2"/>
        <scheme val="minor"/>
      </rPr>
      <t>  : attente accord et commande PDR</t>
    </r>
  </si>
  <si>
    <r>
      <t>5</t>
    </r>
    <r>
      <rPr>
        <sz val="11"/>
        <color theme="1"/>
        <rFont val="Calibri"/>
        <family val="2"/>
        <scheme val="minor"/>
      </rPr>
      <t>  : Travaux de sous traitant en cours</t>
    </r>
  </si>
  <si>
    <r>
      <t>6</t>
    </r>
    <r>
      <rPr>
        <sz val="11"/>
        <color theme="1"/>
        <rFont val="Calibri"/>
        <family val="2"/>
        <scheme val="minor"/>
      </rPr>
      <t>  : attente approvisionnement Pièces de rechanges</t>
    </r>
  </si>
  <si>
    <t>C=réparation</t>
  </si>
  <si>
    <r>
      <t>7</t>
    </r>
    <r>
      <rPr>
        <sz val="11"/>
        <color theme="1"/>
        <rFont val="Calibri"/>
        <family val="2"/>
        <scheme val="minor"/>
      </rPr>
      <t> : Devis additif au cours du remontage</t>
    </r>
  </si>
  <si>
    <r>
      <t>8</t>
    </r>
    <r>
      <rPr>
        <sz val="11"/>
        <color theme="1"/>
        <rFont val="Calibri"/>
        <family val="2"/>
        <scheme val="minor"/>
      </rPr>
      <t> : Exécution Travaux  de remontage</t>
    </r>
  </si>
  <si>
    <r>
      <t>9</t>
    </r>
    <r>
      <rPr>
        <sz val="11"/>
        <color theme="1"/>
        <rFont val="Calibri"/>
        <family val="2"/>
        <scheme val="minor"/>
      </rPr>
      <t> : Chariot Disponible pour contrôle</t>
    </r>
  </si>
  <si>
    <t>D=réservation</t>
  </si>
  <si>
    <r>
      <t>19</t>
    </r>
    <r>
      <rPr>
        <sz val="11"/>
        <color theme="1"/>
        <rFont val="Calibri"/>
        <family val="2"/>
        <scheme val="minor"/>
      </rPr>
      <t>: intervention rapide dans l'atelier</t>
    </r>
  </si>
  <si>
    <r>
      <t>X0</t>
    </r>
    <r>
      <rPr>
        <sz val="11"/>
        <color theme="1"/>
        <rFont val="Calibri"/>
        <family val="2"/>
        <scheme val="minor"/>
      </rPr>
      <t>:machine en étape </t>
    </r>
    <r>
      <rPr>
        <b/>
        <sz val="11"/>
        <color rgb="FFFF0000"/>
        <rFont val="Calibri"/>
        <family val="2"/>
        <scheme val="minor"/>
      </rPr>
      <t>X</t>
    </r>
    <r>
      <rPr>
        <sz val="11"/>
        <color theme="1"/>
        <rFont val="Calibri"/>
        <family val="2"/>
        <scheme val="minor"/>
      </rPr>
      <t> subissant un prélèvement (</t>
    </r>
    <r>
      <rPr>
        <b/>
        <sz val="11"/>
        <color rgb="FFFF0000"/>
        <rFont val="Calibri"/>
        <family val="2"/>
        <scheme val="minor"/>
      </rPr>
      <t>0</t>
    </r>
    <r>
      <rPr>
        <sz val="11"/>
        <color theme="1"/>
        <rFont val="Calibri"/>
        <family val="2"/>
        <scheme val="minor"/>
      </rPr>
      <t>)</t>
    </r>
  </si>
  <si>
    <r>
      <t>100</t>
    </r>
    <r>
      <rPr>
        <sz val="11"/>
        <color theme="1"/>
        <rFont val="Calibri"/>
        <family val="2"/>
        <scheme val="minor"/>
      </rPr>
      <t>:INSTANCE</t>
    </r>
  </si>
  <si>
    <r>
      <t>69</t>
    </r>
    <r>
      <rPr>
        <sz val="11"/>
        <color theme="1"/>
        <rFont val="Calibri"/>
        <family val="2"/>
        <scheme val="minor"/>
      </rPr>
      <t>: disponibilité PDR au magasin sans remontage</t>
    </r>
  </si>
  <si>
    <r>
      <t>99</t>
    </r>
    <r>
      <rPr>
        <sz val="11"/>
        <color theme="1"/>
        <rFont val="Calibri"/>
        <family val="2"/>
        <scheme val="minor"/>
      </rPr>
      <t>:Travaux déjà contrôlés pour être clôturés</t>
    </r>
  </si>
  <si>
    <t>Phases</t>
  </si>
  <si>
    <t>Etapes</t>
  </si>
  <si>
    <t>N°</t>
  </si>
  <si>
    <t>Code</t>
  </si>
  <si>
    <t>Nom</t>
  </si>
  <si>
    <t>Prénom</t>
  </si>
  <si>
    <t>Nom Prénom</t>
  </si>
  <si>
    <t>Nom et Prénom</t>
  </si>
  <si>
    <t>Date</t>
  </si>
  <si>
    <t>ACHAQ</t>
  </si>
  <si>
    <t xml:space="preserve">ABDELMOUNIM </t>
  </si>
  <si>
    <t>KAIBACH</t>
  </si>
  <si>
    <t xml:space="preserve">DRISS </t>
  </si>
  <si>
    <t xml:space="preserve">ED DBALI </t>
  </si>
  <si>
    <t xml:space="preserve">REDOUANE </t>
  </si>
  <si>
    <t xml:space="preserve">SLAHMI </t>
  </si>
  <si>
    <t xml:space="preserve">OMAR </t>
  </si>
  <si>
    <t xml:space="preserve">BELATIK </t>
  </si>
  <si>
    <t xml:space="preserve">ABDESLAM </t>
  </si>
  <si>
    <t xml:space="preserve">CHAFIK </t>
  </si>
  <si>
    <t>CHOUERIF</t>
  </si>
  <si>
    <t>RL OMRANI</t>
  </si>
  <si>
    <t xml:space="preserve"> KHALID </t>
  </si>
  <si>
    <t>DK</t>
  </si>
  <si>
    <t>AAB</t>
  </si>
  <si>
    <t>KEI</t>
  </si>
  <si>
    <t>EE3</t>
  </si>
  <si>
    <t>EL HOUCINE</t>
  </si>
  <si>
    <t>ABE9</t>
  </si>
  <si>
    <t>EL HAFIDY</t>
  </si>
  <si>
    <t>YOUNES</t>
  </si>
  <si>
    <t>YE</t>
  </si>
  <si>
    <t>OS</t>
  </si>
  <si>
    <t>CC</t>
  </si>
  <si>
    <t>RE4</t>
  </si>
  <si>
    <t>Affichier à partir du</t>
  </si>
  <si>
    <t>Afficher à partir Du</t>
  </si>
  <si>
    <t>Poste</t>
  </si>
  <si>
    <t>Etape d'intervention</t>
  </si>
  <si>
    <t>Poste + numéro</t>
  </si>
  <si>
    <t>Premier jour du mois (provisoire, cette info peut être mis dans le code par la suite)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</si>
</sst>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dd"/>
  </numFmts>
  <fonts count="7" x14ac:knownFonts="1"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/>
    <xf numFmtId="0" fontId="4" fillId="0" borderId="0" xfId="0" applyFont="1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left"/>
    </xf>
    <xf numFmtId="0" fontId="5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Border="1"/>
    <xf numFmtId="0" fontId="0" fillId="0" borderId="0" xfId="0" applyFont="1" applyBorder="1"/>
    <xf numFmtId="0" fontId="0" fillId="0" borderId="0" xfId="0" applyNumberFormat="1"/>
    <xf numFmtId="14" fontId="0" fillId="0" borderId="0" xfId="0" applyNumberFormat="1"/>
    <xf numFmtId="164" fontId="0" fillId="0" borderId="0" xfId="0" applyNumberFormat="1"/>
    <xf numFmtId="165" fontId="0" fillId="0" borderId="0" xfId="0" applyNumberFormat="1"/>
    <xf numFmtId="14" fontId="0" fillId="0" borderId="0" xfId="0" applyNumberFormat="1" applyAlignment="1">
      <alignment horizontal="center"/>
    </xf>
    <xf numFmtId="0" fontId="1" fillId="0" borderId="0" xfId="1" applyAlignment="1">
      <alignment horizontal="center"/>
    </xf>
    <xf numFmtId="0" fontId="6" fillId="0" borderId="0" xfId="0" applyFont="1"/>
    <xf numFmtId="14" fontId="6" fillId="0" borderId="0" xfId="0" applyNumberFormat="1" applyFont="1"/>
  </cellXfs>
  <cellStyles count="2">
    <cellStyle name="Normal" xfId="0" builtinId="0"/>
    <cellStyle name="Titre" xfId="1" builtinId="15"/>
  </cellStyles>
  <dxfs count="27">
    <dxf>
      <fill>
        <patternFill>
          <bgColor rgb="FFFFFF66"/>
        </patternFill>
      </fill>
    </dxf>
    <dxf>
      <fill>
        <patternFill>
          <bgColor rgb="FFF7DF2D"/>
        </patternFill>
      </fill>
    </dxf>
    <dxf>
      <fill>
        <patternFill>
          <bgColor rgb="FFFFFFCC"/>
        </patternFill>
      </fill>
    </dxf>
    <dxf>
      <fill>
        <patternFill>
          <bgColor rgb="FFFFFF66"/>
        </patternFill>
      </fill>
    </dxf>
    <dxf>
      <fill>
        <patternFill>
          <bgColor rgb="FFF7DF2D"/>
        </patternFill>
      </fill>
    </dxf>
    <dxf>
      <fill>
        <patternFill>
          <bgColor rgb="FFFFFFCC"/>
        </patternFill>
      </fill>
    </dxf>
    <dxf>
      <numFmt numFmtId="0" formatCode="General"/>
    </dxf>
    <dxf>
      <numFmt numFmtId="0" formatCode="General"/>
    </dxf>
    <dxf>
      <font>
        <b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relative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/>
      </font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colors>
    <mruColors>
      <color rgb="FFF7DF2D"/>
      <color rgb="FFFFFF66"/>
      <color rgb="FFFFFFCC"/>
      <color rgb="FFFFF50B"/>
      <color rgb="FFFFFF15"/>
      <color rgb="FFFFFF71"/>
      <color rgb="FFFFFFC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257174</xdr:colOff>
          <xdr:row>4</xdr:row>
          <xdr:rowOff>95250</xdr:rowOff>
        </xdr:from>
        <xdr:to>
          <xdr:col>2</xdr:col>
          <xdr:colOff>504824</xdr:colOff>
          <xdr:row>10</xdr:row>
          <xdr:rowOff>57150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Report sur la feuille </a:t>
              </a:r>
            </a:p>
            <a:p>
              <a:pPr algn="ctr" rtl="0">
                <a:defRPr sz="1000"/>
              </a:pPr>
              <a:endParaRPr lang="fr-CH" sz="1100" b="0" i="0" u="none" strike="noStrike" baseline="0">
                <a:solidFill>
                  <a:srgbClr val="000000"/>
                </a:solidFill>
                <a:latin typeface="Calibri"/>
              </a:endParaRPr>
            </a:p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Planning Interventions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TablePlanning" displayName="TablePlanning" ref="C6:AG46" totalsRowShown="0">
  <autoFilter ref="C6:AG46"/>
  <tableColumns count="31">
    <tableColumn id="1" name="Poste de travail" dataDxfId="26"/>
    <tableColumn id="2" name="J1" dataDxfId="25"/>
    <tableColumn id="3" name="J2"/>
    <tableColumn id="4" name="J3"/>
    <tableColumn id="39" name="J4"/>
    <tableColumn id="40" name="J5" dataDxfId="24"/>
    <tableColumn id="41" name="J6"/>
    <tableColumn id="42" name="J7"/>
    <tableColumn id="43" name="J8"/>
    <tableColumn id="44" name="J9"/>
    <tableColumn id="45" name="J10"/>
    <tableColumn id="46" name="J11"/>
    <tableColumn id="47" name="J12"/>
    <tableColumn id="48" name="J13"/>
    <tableColumn id="49" name="J14"/>
    <tableColumn id="50" name="J15"/>
    <tableColumn id="51" name="J16"/>
    <tableColumn id="52" name="J17"/>
    <tableColumn id="53" name="J18"/>
    <tableColumn id="54" name="J19"/>
    <tableColumn id="55" name="J20"/>
    <tableColumn id="56" name="J21"/>
    <tableColumn id="57" name="J22"/>
    <tableColumn id="58" name="J23"/>
    <tableColumn id="59" name="J24"/>
    <tableColumn id="60" name="J25"/>
    <tableColumn id="61" name="J26"/>
    <tableColumn id="62" name="J27"/>
    <tableColumn id="63" name="J28"/>
    <tableColumn id="64" name="J29"/>
    <tableColumn id="65" name="J30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ablePlanning2" displayName="TablePlanning2" ref="C6:AG46" totalsRowShown="0">
  <autoFilter ref="C6:AG46"/>
  <tableColumns count="31">
    <tableColumn id="1" name="Poste de travail" dataDxfId="8"/>
    <tableColumn id="2" name="J1" dataDxfId="7"/>
    <tableColumn id="3" name="J2"/>
    <tableColumn id="4" name="J3"/>
    <tableColumn id="39" name="J4"/>
    <tableColumn id="40" name="J5" dataDxfId="6"/>
    <tableColumn id="41" name="J6"/>
    <tableColumn id="42" name="J7"/>
    <tableColumn id="43" name="J8"/>
    <tableColumn id="44" name="J9"/>
    <tableColumn id="45" name="J10"/>
    <tableColumn id="46" name="J11"/>
    <tableColumn id="47" name="J12"/>
    <tableColumn id="48" name="J13"/>
    <tableColumn id="49" name="J14"/>
    <tableColumn id="50" name="J15"/>
    <tableColumn id="51" name="J16"/>
    <tableColumn id="52" name="J17"/>
    <tableColumn id="53" name="J18"/>
    <tableColumn id="54" name="J19"/>
    <tableColumn id="55" name="J20"/>
    <tableColumn id="56" name="J21"/>
    <tableColumn id="57" name="J22"/>
    <tableColumn id="58" name="J23"/>
    <tableColumn id="59" name="J24"/>
    <tableColumn id="60" name="J25"/>
    <tableColumn id="61" name="J26"/>
    <tableColumn id="62" name="J27"/>
    <tableColumn id="63" name="J28"/>
    <tableColumn id="64" name="J29"/>
    <tableColumn id="65" name="J30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9" name="tblPlanningTechnicien" displayName="tblPlanningTechnicien" ref="C6:K15" totalsRowShown="0">
  <autoFilter ref="C6:K15"/>
  <tableColumns count="9">
    <tableColumn id="1" name="Nom Prénom" dataDxfId="23">
      <calculatedColumnFormula>Techniciens!G5</calculatedColumnFormula>
    </tableColumn>
    <tableColumn id="2" name="J1" dataDxfId="22"/>
    <tableColumn id="3" name="J2" dataDxfId="21"/>
    <tableColumn id="4" name="J3" dataDxfId="20"/>
    <tableColumn id="5" name="J4" dataDxfId="19"/>
    <tableColumn id="6" name="J5" dataDxfId="18"/>
    <tableColumn id="7" name="J6" dataDxfId="17"/>
    <tableColumn id="8" name="J7" dataDxfId="16"/>
    <tableColumn id="9" name="J8" dataDxfId="15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10" name="tblEtatAtelier" displayName="tblEtatAtelier" ref="D4:F30" totalsRowShown="0">
  <autoFilter ref="D4:F30"/>
  <sortState ref="D5:F30">
    <sortCondition ref="D4:D30"/>
  </sortState>
  <tableColumns count="3">
    <tableColumn id="1" name="Poste + numéro" dataDxfId="14">
      <calculatedColumnFormula>"Poste "&amp;$E5</calculatedColumnFormula>
    </tableColumn>
    <tableColumn id="5" name="Poste" dataDxfId="13"/>
    <tableColumn id="2" name="Etape d'intervention" dataDxfId="12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7" name="tblTechniciens" displayName="tblTechniciens" ref="D4:G13" totalsRowShown="0">
  <autoFilter ref="D4:G13"/>
  <tableColumns count="4">
    <tableColumn id="1" name="Code"/>
    <tableColumn id="2" name="Nom"/>
    <tableColumn id="3" name="Prénom"/>
    <tableColumn id="4" name="Nom Prénom">
      <calculatedColumnFormula>tblTechniciens[Nom]&amp;" "&amp;tblTechniciens[Prénom]</calculatedColumnFormula>
    </tableColumn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id="8" name="tableAbsence" displayName="tableAbsence" ref="A1:B2" insertRow="1" totalsRowShown="0">
  <autoFilter ref="A1:B2"/>
  <tableColumns count="2">
    <tableColumn id="1" name="Nom et Prénom"/>
    <tableColumn id="2" name="Date"/>
  </tableColumns>
  <tableStyleInfo name="TableStyleMedium9" showFirstColumn="0" showLastColumn="0" showRowStripes="1" showColumnStripes="0"/>
</table>
</file>

<file path=xl/tables/table7.xml><?xml version="1.0" encoding="utf-8"?>
<table xmlns="http://schemas.openxmlformats.org/spreadsheetml/2006/main" id="6" name="TableEtapesIntervention" displayName="TableEtapesIntervention" ref="H7:I16" totalsRowShown="0" headerRowDxfId="11">
  <autoFilter ref="H7:I16"/>
  <tableColumns count="2">
    <tableColumn id="1" name="N°" dataDxfId="10"/>
    <tableColumn id="2" name="Etapes" dataDxfId="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4.xml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G46"/>
  <sheetViews>
    <sheetView workbookViewId="0">
      <selection activeCell="B3" sqref="B3"/>
    </sheetView>
  </sheetViews>
  <sheetFormatPr baseColWidth="10" defaultRowHeight="15" x14ac:dyDescent="0.25"/>
  <cols>
    <col min="1" max="1" width="17.42578125" customWidth="1"/>
    <col min="2" max="2" width="16" customWidth="1"/>
    <col min="3" max="3" width="16.5703125" customWidth="1"/>
    <col min="4" max="5" width="5.42578125" customWidth="1"/>
    <col min="6" max="6" width="5.28515625" customWidth="1"/>
    <col min="7" max="7" width="5.5703125" customWidth="1"/>
    <col min="8" max="8" width="5.42578125" customWidth="1"/>
    <col min="9" max="31" width="5.5703125" customWidth="1"/>
    <col min="32" max="40" width="5.28515625" customWidth="1"/>
    <col min="41" max="41" width="5.42578125" customWidth="1"/>
  </cols>
  <sheetData>
    <row r="1" spans="1:33" x14ac:dyDescent="0.25">
      <c r="A1" t="s">
        <v>126</v>
      </c>
    </row>
    <row r="2" spans="1:33" x14ac:dyDescent="0.25">
      <c r="B2" s="11">
        <v>1</v>
      </c>
      <c r="F2" s="15" t="str">
        <f>TEXT(D5,"mmmm aaaa")</f>
        <v>janvier 1900</v>
      </c>
      <c r="G2" s="15"/>
      <c r="H2" s="15"/>
      <c r="I2" s="15"/>
      <c r="J2" s="15"/>
      <c r="K2" s="15"/>
      <c r="L2" s="15"/>
      <c r="M2" s="15"/>
      <c r="N2" s="15"/>
      <c r="O2" s="15"/>
      <c r="P2" s="15"/>
      <c r="Q2" s="15"/>
      <c r="R2" s="15"/>
      <c r="S2" s="15"/>
      <c r="T2" s="15"/>
      <c r="U2" s="15"/>
      <c r="V2" s="15"/>
      <c r="W2" s="15"/>
      <c r="X2" s="15"/>
    </row>
    <row r="3" spans="1:33" x14ac:dyDescent="0.25">
      <c r="B3" s="11"/>
      <c r="F3" s="15"/>
      <c r="G3" s="15"/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  <c r="U3" s="15"/>
      <c r="V3" s="15"/>
      <c r="W3" s="15"/>
      <c r="X3" s="15"/>
    </row>
    <row r="4" spans="1:33" ht="14.25" customHeight="1" x14ac:dyDescent="0.25">
      <c r="B4" s="11"/>
      <c r="D4" t="str">
        <f>UPPER(LEFT(TEXT(D5,"jjjj")))</f>
        <v>D</v>
      </c>
      <c r="E4" t="str">
        <f t="shared" ref="E4:X4" si="0">UPPER(LEFT(TEXT(E5,"jjjj")))</f>
        <v>L</v>
      </c>
      <c r="F4" t="str">
        <f t="shared" si="0"/>
        <v>M</v>
      </c>
      <c r="G4" t="str">
        <f t="shared" si="0"/>
        <v>M</v>
      </c>
      <c r="H4" t="str">
        <f t="shared" si="0"/>
        <v>J</v>
      </c>
      <c r="I4" t="str">
        <f t="shared" si="0"/>
        <v>V</v>
      </c>
      <c r="J4" t="str">
        <f t="shared" si="0"/>
        <v>S</v>
      </c>
      <c r="K4" t="str">
        <f t="shared" si="0"/>
        <v>D</v>
      </c>
      <c r="L4" t="str">
        <f t="shared" si="0"/>
        <v>L</v>
      </c>
      <c r="M4" t="str">
        <f t="shared" si="0"/>
        <v>M</v>
      </c>
      <c r="N4" t="str">
        <f t="shared" si="0"/>
        <v>M</v>
      </c>
      <c r="O4" t="str">
        <f t="shared" si="0"/>
        <v>J</v>
      </c>
      <c r="P4" t="str">
        <f t="shared" si="0"/>
        <v>V</v>
      </c>
      <c r="Q4" t="str">
        <f t="shared" si="0"/>
        <v>S</v>
      </c>
      <c r="R4" t="str">
        <f t="shared" si="0"/>
        <v>D</v>
      </c>
      <c r="S4" t="str">
        <f t="shared" si="0"/>
        <v>L</v>
      </c>
      <c r="T4" t="str">
        <f t="shared" si="0"/>
        <v>M</v>
      </c>
      <c r="U4" t="str">
        <f t="shared" si="0"/>
        <v>M</v>
      </c>
      <c r="V4" t="str">
        <f t="shared" si="0"/>
        <v>J</v>
      </c>
      <c r="W4" t="str">
        <f t="shared" si="0"/>
        <v>V</v>
      </c>
      <c r="X4" t="str">
        <f t="shared" si="0"/>
        <v>S</v>
      </c>
      <c r="Y4" t="str">
        <f t="shared" ref="Y4" si="1">UPPER(LEFT(TEXT(Y5,"jjjj")))</f>
        <v>D</v>
      </c>
      <c r="Z4" t="str">
        <f t="shared" ref="Z4" si="2">UPPER(LEFT(TEXT(Z5,"jjjj")))</f>
        <v>L</v>
      </c>
      <c r="AA4" t="str">
        <f t="shared" ref="AA4" si="3">UPPER(LEFT(TEXT(AA5,"jjjj")))</f>
        <v>M</v>
      </c>
      <c r="AB4" t="str">
        <f t="shared" ref="AB4" si="4">UPPER(LEFT(TEXT(AB5,"jjjj")))</f>
        <v>M</v>
      </c>
      <c r="AC4" t="str">
        <f t="shared" ref="AC4" si="5">UPPER(LEFT(TEXT(AC5,"jjjj")))</f>
        <v>J</v>
      </c>
      <c r="AD4" t="str">
        <f t="shared" ref="AD4:AE4" si="6">UPPER(LEFT(TEXT(AD5,"jjjj")))</f>
        <v>V</v>
      </c>
      <c r="AE4" t="str">
        <f t="shared" si="6"/>
        <v>S</v>
      </c>
    </row>
    <row r="5" spans="1:33" x14ac:dyDescent="0.25">
      <c r="D5" s="13">
        <f>paramAPartirDu1</f>
        <v>1</v>
      </c>
      <c r="E5" s="13">
        <f>D5+1</f>
        <v>2</v>
      </c>
      <c r="F5" s="13">
        <f t="shared" ref="F5:AE5" si="7">E5+1</f>
        <v>3</v>
      </c>
      <c r="G5" s="13">
        <f t="shared" si="7"/>
        <v>4</v>
      </c>
      <c r="H5" s="13">
        <f t="shared" si="7"/>
        <v>5</v>
      </c>
      <c r="I5" s="13">
        <f t="shared" si="7"/>
        <v>6</v>
      </c>
      <c r="J5" s="13">
        <f t="shared" si="7"/>
        <v>7</v>
      </c>
      <c r="K5" s="13">
        <f t="shared" si="7"/>
        <v>8</v>
      </c>
      <c r="L5" s="13">
        <f t="shared" si="7"/>
        <v>9</v>
      </c>
      <c r="M5" s="13">
        <f t="shared" si="7"/>
        <v>10</v>
      </c>
      <c r="N5" s="13">
        <f t="shared" si="7"/>
        <v>11</v>
      </c>
      <c r="O5" s="13">
        <f t="shared" si="7"/>
        <v>12</v>
      </c>
      <c r="P5" s="13">
        <f t="shared" si="7"/>
        <v>13</v>
      </c>
      <c r="Q5" s="13">
        <f t="shared" si="7"/>
        <v>14</v>
      </c>
      <c r="R5" s="13">
        <f t="shared" si="7"/>
        <v>15</v>
      </c>
      <c r="S5" s="13">
        <f t="shared" si="7"/>
        <v>16</v>
      </c>
      <c r="T5" s="13">
        <f t="shared" si="7"/>
        <v>17</v>
      </c>
      <c r="U5" s="13">
        <f t="shared" si="7"/>
        <v>18</v>
      </c>
      <c r="V5" s="13">
        <f t="shared" si="7"/>
        <v>19</v>
      </c>
      <c r="W5" s="13">
        <f t="shared" si="7"/>
        <v>20</v>
      </c>
      <c r="X5" s="13">
        <f t="shared" si="7"/>
        <v>21</v>
      </c>
      <c r="Y5" s="13">
        <f t="shared" si="7"/>
        <v>22</v>
      </c>
      <c r="Z5" s="13">
        <f t="shared" si="7"/>
        <v>23</v>
      </c>
      <c r="AA5" s="13">
        <f t="shared" si="7"/>
        <v>24</v>
      </c>
      <c r="AB5" s="13">
        <f t="shared" si="7"/>
        <v>25</v>
      </c>
      <c r="AC5" s="13">
        <f t="shared" si="7"/>
        <v>26</v>
      </c>
      <c r="AD5" s="13">
        <f t="shared" si="7"/>
        <v>27</v>
      </c>
      <c r="AE5" s="13">
        <f t="shared" si="7"/>
        <v>28</v>
      </c>
    </row>
    <row r="6" spans="1:33" x14ac:dyDescent="0.25">
      <c r="C6" t="s">
        <v>0</v>
      </c>
      <c r="D6" t="s">
        <v>41</v>
      </c>
      <c r="E6" t="s">
        <v>42</v>
      </c>
      <c r="F6" t="s">
        <v>43</v>
      </c>
      <c r="G6" t="s">
        <v>44</v>
      </c>
      <c r="H6" t="s">
        <v>45</v>
      </c>
      <c r="I6" t="s">
        <v>46</v>
      </c>
      <c r="J6" t="s">
        <v>47</v>
      </c>
      <c r="K6" t="s">
        <v>48</v>
      </c>
      <c r="L6" t="s">
        <v>49</v>
      </c>
      <c r="M6" t="s">
        <v>50</v>
      </c>
      <c r="N6" t="s">
        <v>51</v>
      </c>
      <c r="O6" t="s">
        <v>52</v>
      </c>
      <c r="P6" t="s">
        <v>53</v>
      </c>
      <c r="Q6" t="s">
        <v>54</v>
      </c>
      <c r="R6" t="s">
        <v>55</v>
      </c>
      <c r="S6" t="s">
        <v>56</v>
      </c>
      <c r="T6" t="s">
        <v>57</v>
      </c>
      <c r="U6" t="s">
        <v>58</v>
      </c>
      <c r="V6" t="s">
        <v>59</v>
      </c>
      <c r="W6" t="s">
        <v>60</v>
      </c>
      <c r="X6" t="s">
        <v>61</v>
      </c>
      <c r="Y6" t="s">
        <v>62</v>
      </c>
      <c r="Z6" t="s">
        <v>63</v>
      </c>
      <c r="AA6" t="s">
        <v>64</v>
      </c>
      <c r="AB6" t="s">
        <v>65</v>
      </c>
      <c r="AC6" t="s">
        <v>66</v>
      </c>
      <c r="AD6" t="s">
        <v>67</v>
      </c>
      <c r="AE6" t="s">
        <v>68</v>
      </c>
      <c r="AF6" t="s">
        <v>69</v>
      </c>
      <c r="AG6" t="s">
        <v>70</v>
      </c>
    </row>
    <row r="7" spans="1:33" x14ac:dyDescent="0.25">
      <c r="C7" s="4" t="s">
        <v>1</v>
      </c>
      <c r="D7" s="10"/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</row>
    <row r="8" spans="1:33" x14ac:dyDescent="0.25">
      <c r="A8" t="str">
        <f>C32&amp;H5&amp;"1"</f>
        <v>Poste 2651</v>
      </c>
      <c r="C8" s="4" t="s">
        <v>2</v>
      </c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</row>
    <row r="9" spans="1:33" x14ac:dyDescent="0.25">
      <c r="C9" s="4" t="s">
        <v>3</v>
      </c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</row>
    <row r="10" spans="1:33" x14ac:dyDescent="0.25">
      <c r="A10" t="str">
        <f>TablePlanning[[#This Row],[Poste de travail]]&amp;H5&amp;"1"</f>
        <v>Poste 451</v>
      </c>
      <c r="C10" s="4" t="s">
        <v>4</v>
      </c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</row>
    <row r="11" spans="1:33" x14ac:dyDescent="0.25">
      <c r="C11" s="4" t="s">
        <v>5</v>
      </c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10"/>
      <c r="AG11" s="10"/>
    </row>
    <row r="12" spans="1:33" x14ac:dyDescent="0.25">
      <c r="C12" s="4" t="s">
        <v>6</v>
      </c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</row>
    <row r="13" spans="1:33" x14ac:dyDescent="0.25">
      <c r="C13" s="4" t="s">
        <v>7</v>
      </c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10"/>
      <c r="AG13" s="10"/>
    </row>
    <row r="14" spans="1:33" x14ac:dyDescent="0.25">
      <c r="C14" s="4" t="s">
        <v>8</v>
      </c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0"/>
    </row>
    <row r="15" spans="1:33" x14ac:dyDescent="0.25">
      <c r="C15" s="4" t="s">
        <v>9</v>
      </c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G15" s="10"/>
    </row>
    <row r="16" spans="1:33" x14ac:dyDescent="0.25">
      <c r="C16" s="4" t="s">
        <v>10</v>
      </c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</row>
    <row r="17" spans="3:33" x14ac:dyDescent="0.25">
      <c r="C17" s="4" t="s">
        <v>11</v>
      </c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</row>
    <row r="18" spans="3:33" x14ac:dyDescent="0.25">
      <c r="C18" s="4" t="s">
        <v>12</v>
      </c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</row>
    <row r="19" spans="3:33" x14ac:dyDescent="0.25">
      <c r="C19" s="4" t="s">
        <v>13</v>
      </c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</row>
    <row r="20" spans="3:33" x14ac:dyDescent="0.25">
      <c r="C20" s="4" t="s">
        <v>14</v>
      </c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</row>
    <row r="21" spans="3:33" x14ac:dyDescent="0.25">
      <c r="C21" s="4" t="s">
        <v>15</v>
      </c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</row>
    <row r="22" spans="3:33" x14ac:dyDescent="0.25">
      <c r="C22" s="4" t="s">
        <v>16</v>
      </c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</row>
    <row r="23" spans="3:33" x14ac:dyDescent="0.25">
      <c r="C23" s="4" t="s">
        <v>17</v>
      </c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</row>
    <row r="24" spans="3:33" x14ac:dyDescent="0.25">
      <c r="C24" s="4" t="s">
        <v>18</v>
      </c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</row>
    <row r="25" spans="3:33" x14ac:dyDescent="0.25">
      <c r="C25" s="4" t="s">
        <v>19</v>
      </c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0"/>
      <c r="W25" s="10"/>
      <c r="X25" s="10"/>
      <c r="Y25" s="10"/>
      <c r="Z25" s="10"/>
      <c r="AA25" s="10"/>
      <c r="AB25" s="10"/>
      <c r="AC25" s="10"/>
      <c r="AD25" s="10"/>
      <c r="AE25" s="10"/>
      <c r="AF25" s="10"/>
      <c r="AG25" s="10"/>
    </row>
    <row r="26" spans="3:33" x14ac:dyDescent="0.25">
      <c r="C26" s="4" t="s">
        <v>20</v>
      </c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10"/>
      <c r="X26" s="10"/>
      <c r="Y26" s="10"/>
      <c r="Z26" s="10"/>
      <c r="AA26" s="10"/>
      <c r="AB26" s="10"/>
      <c r="AC26" s="10"/>
      <c r="AD26" s="10"/>
      <c r="AE26" s="10"/>
      <c r="AF26" s="10"/>
      <c r="AG26" s="10"/>
    </row>
    <row r="27" spans="3:33" x14ac:dyDescent="0.25">
      <c r="C27" s="4" t="s">
        <v>21</v>
      </c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</row>
    <row r="28" spans="3:33" x14ac:dyDescent="0.25">
      <c r="C28" s="4" t="s">
        <v>22</v>
      </c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10"/>
      <c r="X28" s="10"/>
      <c r="Y28" s="10"/>
      <c r="Z28" s="10"/>
      <c r="AA28" s="10"/>
      <c r="AB28" s="10"/>
      <c r="AC28" s="10"/>
      <c r="AD28" s="10"/>
      <c r="AE28" s="10"/>
      <c r="AF28" s="10"/>
      <c r="AG28" s="10"/>
    </row>
    <row r="29" spans="3:33" x14ac:dyDescent="0.25">
      <c r="C29" s="4" t="s">
        <v>23</v>
      </c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</row>
    <row r="30" spans="3:33" x14ac:dyDescent="0.25">
      <c r="C30" s="4" t="s">
        <v>24</v>
      </c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10"/>
      <c r="X30" s="10"/>
      <c r="Y30" s="10"/>
      <c r="Z30" s="10"/>
      <c r="AA30" s="10"/>
      <c r="AB30" s="10"/>
      <c r="AC30" s="10"/>
      <c r="AD30" s="10"/>
      <c r="AE30" s="10"/>
      <c r="AF30" s="10"/>
      <c r="AG30" s="10"/>
    </row>
    <row r="31" spans="3:33" x14ac:dyDescent="0.25">
      <c r="C31" s="4" t="s">
        <v>25</v>
      </c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</row>
    <row r="32" spans="3:33" x14ac:dyDescent="0.25">
      <c r="C32" s="4" t="s">
        <v>26</v>
      </c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0"/>
      <c r="AG32" s="10"/>
    </row>
    <row r="33" spans="3:33" x14ac:dyDescent="0.25">
      <c r="C33" s="4" t="s">
        <v>27</v>
      </c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0"/>
      <c r="X33" s="10"/>
      <c r="Y33" s="10"/>
      <c r="Z33" s="10"/>
      <c r="AA33" s="10"/>
      <c r="AB33" s="10"/>
      <c r="AC33" s="10"/>
      <c r="AD33" s="10"/>
      <c r="AE33" s="10"/>
      <c r="AF33" s="10"/>
      <c r="AG33" s="10"/>
    </row>
    <row r="34" spans="3:33" x14ac:dyDescent="0.25">
      <c r="C34" s="4" t="s">
        <v>28</v>
      </c>
      <c r="D34" s="10"/>
      <c r="E34" s="10"/>
      <c r="F34" s="10"/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0"/>
      <c r="X34" s="10"/>
      <c r="Y34" s="10"/>
      <c r="Z34" s="10"/>
      <c r="AA34" s="10"/>
      <c r="AB34" s="10"/>
      <c r="AC34" s="10"/>
      <c r="AD34" s="10"/>
      <c r="AE34" s="10"/>
      <c r="AF34" s="10"/>
      <c r="AG34" s="10"/>
    </row>
    <row r="35" spans="3:33" x14ac:dyDescent="0.25">
      <c r="C35" s="4" t="s">
        <v>29</v>
      </c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</row>
    <row r="36" spans="3:33" x14ac:dyDescent="0.25">
      <c r="C36" s="4" t="s">
        <v>30</v>
      </c>
      <c r="D36" s="10"/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10"/>
      <c r="R36" s="10"/>
      <c r="S36" s="10"/>
      <c r="T36" s="10"/>
      <c r="U36" s="10"/>
      <c r="V36" s="10"/>
      <c r="W36" s="10"/>
      <c r="X36" s="10"/>
      <c r="Y36" s="10"/>
      <c r="Z36" s="10"/>
      <c r="AA36" s="10"/>
      <c r="AB36" s="10"/>
      <c r="AC36" s="10"/>
      <c r="AD36" s="10"/>
      <c r="AE36" s="10"/>
      <c r="AF36" s="10"/>
      <c r="AG36" s="10"/>
    </row>
    <row r="37" spans="3:33" x14ac:dyDescent="0.25">
      <c r="C37" s="4" t="s">
        <v>31</v>
      </c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</row>
    <row r="38" spans="3:33" x14ac:dyDescent="0.25">
      <c r="C38" s="4" t="s">
        <v>32</v>
      </c>
      <c r="D38" s="10"/>
      <c r="E38" s="10"/>
      <c r="F38" s="10"/>
      <c r="G38" s="10"/>
      <c r="H38" s="10"/>
      <c r="I38" s="10"/>
      <c r="J38" s="10"/>
      <c r="K38" s="10"/>
      <c r="L38" s="10"/>
      <c r="M38" s="10"/>
      <c r="N38" s="10"/>
      <c r="O38" s="10"/>
      <c r="P38" s="10"/>
      <c r="Q38" s="10"/>
      <c r="R38" s="10"/>
      <c r="S38" s="10"/>
      <c r="T38" s="10"/>
      <c r="U38" s="10"/>
      <c r="V38" s="10"/>
      <c r="W38" s="10"/>
      <c r="X38" s="10"/>
      <c r="Y38" s="10"/>
      <c r="Z38" s="10"/>
      <c r="AA38" s="10"/>
      <c r="AB38" s="10"/>
      <c r="AC38" s="10"/>
      <c r="AD38" s="10"/>
      <c r="AE38" s="10"/>
      <c r="AF38" s="10"/>
      <c r="AG38" s="10"/>
    </row>
    <row r="39" spans="3:33" x14ac:dyDescent="0.25">
      <c r="C39" s="4" t="s">
        <v>33</v>
      </c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  <c r="AD39" s="10"/>
      <c r="AE39" s="10"/>
      <c r="AF39" s="10"/>
      <c r="AG39" s="10"/>
    </row>
    <row r="40" spans="3:33" x14ac:dyDescent="0.25">
      <c r="C40" s="4" t="s">
        <v>34</v>
      </c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10"/>
      <c r="R40" s="10"/>
      <c r="S40" s="10"/>
      <c r="T40" s="10"/>
      <c r="U40" s="10"/>
      <c r="V40" s="10"/>
      <c r="W40" s="10"/>
      <c r="X40" s="10"/>
      <c r="Y40" s="10"/>
      <c r="Z40" s="10"/>
      <c r="AA40" s="10"/>
      <c r="AB40" s="10"/>
      <c r="AC40" s="10"/>
      <c r="AD40" s="10"/>
      <c r="AE40" s="10"/>
      <c r="AF40" s="10"/>
      <c r="AG40" s="10"/>
    </row>
    <row r="41" spans="3:33" x14ac:dyDescent="0.25">
      <c r="C41" s="4" t="s">
        <v>35</v>
      </c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  <c r="P41" s="10"/>
      <c r="Q41" s="10"/>
      <c r="R41" s="10"/>
      <c r="S41" s="10"/>
      <c r="T41" s="10"/>
      <c r="U41" s="10"/>
      <c r="V41" s="10"/>
      <c r="W41" s="10"/>
      <c r="X41" s="10"/>
      <c r="Y41" s="10"/>
      <c r="Z41" s="10"/>
      <c r="AA41" s="10"/>
      <c r="AB41" s="10"/>
      <c r="AC41" s="10"/>
      <c r="AD41" s="10"/>
      <c r="AE41" s="10"/>
      <c r="AF41" s="10"/>
      <c r="AG41" s="10"/>
    </row>
    <row r="42" spans="3:33" x14ac:dyDescent="0.25">
      <c r="C42" s="4" t="s">
        <v>36</v>
      </c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  <c r="P42" s="10"/>
      <c r="Q42" s="10"/>
      <c r="R42" s="10"/>
      <c r="S42" s="10"/>
      <c r="T42" s="10"/>
      <c r="U42" s="10"/>
      <c r="V42" s="10"/>
      <c r="W42" s="10"/>
      <c r="X42" s="10"/>
      <c r="Y42" s="10"/>
      <c r="Z42" s="10"/>
      <c r="AA42" s="10"/>
      <c r="AB42" s="10"/>
      <c r="AC42" s="10"/>
      <c r="AD42" s="10"/>
      <c r="AE42" s="10"/>
      <c r="AF42" s="10"/>
      <c r="AG42" s="10"/>
    </row>
    <row r="43" spans="3:33" x14ac:dyDescent="0.25">
      <c r="C43" s="4" t="s">
        <v>37</v>
      </c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</row>
    <row r="44" spans="3:33" x14ac:dyDescent="0.25">
      <c r="C44" s="4" t="s">
        <v>38</v>
      </c>
      <c r="D44" s="10"/>
      <c r="E44" s="10"/>
      <c r="F44" s="10"/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10"/>
      <c r="R44" s="10"/>
      <c r="S44" s="10"/>
      <c r="T44" s="10"/>
      <c r="U44" s="10"/>
      <c r="V44" s="10"/>
      <c r="W44" s="10"/>
      <c r="X44" s="10"/>
      <c r="Y44" s="10"/>
      <c r="Z44" s="10"/>
      <c r="AA44" s="10"/>
      <c r="AB44" s="10"/>
      <c r="AC44" s="10"/>
      <c r="AD44" s="10"/>
      <c r="AE44" s="10"/>
      <c r="AF44" s="10"/>
      <c r="AG44" s="10"/>
    </row>
    <row r="45" spans="3:33" x14ac:dyDescent="0.25">
      <c r="C45" s="4" t="s">
        <v>39</v>
      </c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  <c r="Y45" s="10"/>
      <c r="Z45" s="10"/>
      <c r="AA45" s="10"/>
      <c r="AB45" s="10"/>
      <c r="AC45" s="10"/>
      <c r="AD45" s="10"/>
      <c r="AE45" s="10"/>
      <c r="AF45" s="10"/>
      <c r="AG45" s="10"/>
    </row>
    <row r="46" spans="3:33" x14ac:dyDescent="0.25">
      <c r="C46" s="4" t="s">
        <v>40</v>
      </c>
      <c r="D46" s="10"/>
      <c r="E46" s="10"/>
      <c r="F46" s="10"/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10"/>
      <c r="R46" s="10"/>
      <c r="S46" s="10"/>
      <c r="T46" s="10"/>
      <c r="U46" s="10"/>
      <c r="V46" s="10"/>
      <c r="W46" s="10"/>
      <c r="X46" s="10"/>
      <c r="Y46" s="10"/>
      <c r="Z46" s="10"/>
      <c r="AA46" s="10"/>
      <c r="AB46" s="10"/>
      <c r="AC46" s="10"/>
      <c r="AD46" s="10"/>
      <c r="AE46" s="10"/>
      <c r="AF46" s="10"/>
      <c r="AG46" s="10"/>
    </row>
  </sheetData>
  <mergeCells count="1">
    <mergeCell ref="F2:X3"/>
  </mergeCells>
  <conditionalFormatting sqref="D7:AG46">
    <cfRule type="expression" dxfId="5" priority="3">
      <formula xml:space="preserve"> MATCH($C7 &amp; D$5 &amp; "1", plagePosteDateEtape,0)&gt;0</formula>
    </cfRule>
  </conditionalFormatting>
  <conditionalFormatting sqref="C7:AG46">
    <cfRule type="expression" dxfId="4" priority="1">
      <formula xml:space="preserve"> MATCH($C7 &amp; D$5 &amp; "3", plagePosteDateEtape,0)&gt;0</formula>
    </cfRule>
    <cfRule type="expression" dxfId="3" priority="2">
      <formula xml:space="preserve"> MATCH($C7 &amp; D$5 &amp; "2", plagePosteDateEtape,0)&gt;0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G46"/>
  <sheetViews>
    <sheetView tabSelected="1" workbookViewId="0">
      <selection activeCell="B2" sqref="B2"/>
    </sheetView>
  </sheetViews>
  <sheetFormatPr baseColWidth="10" defaultRowHeight="15" x14ac:dyDescent="0.25"/>
  <cols>
    <col min="1" max="1" width="17.42578125" customWidth="1"/>
    <col min="2" max="2" width="16" customWidth="1"/>
    <col min="3" max="3" width="16.5703125" customWidth="1"/>
    <col min="4" max="5" width="5.42578125" customWidth="1"/>
    <col min="6" max="6" width="5.28515625" customWidth="1"/>
    <col min="7" max="7" width="5.5703125" customWidth="1"/>
    <col min="8" max="8" width="5.42578125" customWidth="1"/>
    <col min="9" max="31" width="5.5703125" customWidth="1"/>
    <col min="32" max="40" width="5.28515625" customWidth="1"/>
    <col min="41" max="41" width="5.42578125" customWidth="1"/>
  </cols>
  <sheetData>
    <row r="1" spans="1:33" x14ac:dyDescent="0.25">
      <c r="A1" t="s">
        <v>126</v>
      </c>
    </row>
    <row r="2" spans="1:33" x14ac:dyDescent="0.25">
      <c r="B2" s="11">
        <v>41699</v>
      </c>
      <c r="F2" s="15" t="str">
        <f>TEXT(D5,"mmmm aaaa")</f>
        <v>mars 2014</v>
      </c>
      <c r="G2" s="15"/>
      <c r="H2" s="15"/>
      <c r="I2" s="15"/>
      <c r="J2" s="15"/>
      <c r="K2" s="15"/>
      <c r="L2" s="15"/>
      <c r="M2" s="15"/>
      <c r="N2" s="15"/>
      <c r="O2" s="15"/>
      <c r="P2" s="15"/>
      <c r="Q2" s="15"/>
      <c r="R2" s="15"/>
      <c r="S2" s="15"/>
      <c r="T2" s="15"/>
      <c r="U2" s="15"/>
      <c r="V2" s="15"/>
      <c r="W2" s="15"/>
      <c r="X2" s="15"/>
    </row>
    <row r="3" spans="1:33" x14ac:dyDescent="0.25">
      <c r="B3" s="11"/>
      <c r="F3" s="15"/>
      <c r="G3" s="15"/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  <c r="U3" s="15"/>
      <c r="V3" s="15"/>
      <c r="W3" s="15"/>
      <c r="X3" s="15"/>
    </row>
    <row r="4" spans="1:33" ht="14.25" customHeight="1" x14ac:dyDescent="0.25">
      <c r="B4" s="11"/>
      <c r="D4" t="str">
        <f>UPPER(LEFT(TEXT(D5,"jjjj")))</f>
        <v>S</v>
      </c>
      <c r="E4" t="str">
        <f t="shared" ref="E4:AE4" si="0">UPPER(LEFT(TEXT(E5,"jjjj")))</f>
        <v>D</v>
      </c>
      <c r="F4" t="str">
        <f t="shared" si="0"/>
        <v>L</v>
      </c>
      <c r="G4" t="str">
        <f t="shared" si="0"/>
        <v>M</v>
      </c>
      <c r="H4" t="str">
        <f t="shared" si="0"/>
        <v>M</v>
      </c>
      <c r="I4" t="str">
        <f t="shared" si="0"/>
        <v>J</v>
      </c>
      <c r="J4" t="str">
        <f t="shared" si="0"/>
        <v>V</v>
      </c>
      <c r="K4" t="str">
        <f t="shared" si="0"/>
        <v>S</v>
      </c>
      <c r="L4" t="str">
        <f t="shared" si="0"/>
        <v>D</v>
      </c>
      <c r="M4" t="str">
        <f t="shared" si="0"/>
        <v>L</v>
      </c>
      <c r="N4" t="str">
        <f t="shared" si="0"/>
        <v>M</v>
      </c>
      <c r="O4" t="str">
        <f t="shared" si="0"/>
        <v>M</v>
      </c>
      <c r="P4" t="str">
        <f t="shared" si="0"/>
        <v>J</v>
      </c>
      <c r="Q4" t="str">
        <f t="shared" si="0"/>
        <v>V</v>
      </c>
      <c r="R4" t="str">
        <f t="shared" si="0"/>
        <v>S</v>
      </c>
      <c r="S4" t="str">
        <f t="shared" si="0"/>
        <v>D</v>
      </c>
      <c r="T4" t="str">
        <f t="shared" si="0"/>
        <v>L</v>
      </c>
      <c r="U4" t="str">
        <f t="shared" si="0"/>
        <v>M</v>
      </c>
      <c r="V4" t="str">
        <f t="shared" si="0"/>
        <v>M</v>
      </c>
      <c r="W4" t="str">
        <f t="shared" si="0"/>
        <v>J</v>
      </c>
      <c r="X4" t="str">
        <f t="shared" si="0"/>
        <v>V</v>
      </c>
      <c r="Y4" t="str">
        <f t="shared" si="0"/>
        <v>S</v>
      </c>
      <c r="Z4" t="str">
        <f t="shared" si="0"/>
        <v>D</v>
      </c>
      <c r="AA4" t="str">
        <f t="shared" si="0"/>
        <v>L</v>
      </c>
      <c r="AB4" t="str">
        <f t="shared" si="0"/>
        <v>M</v>
      </c>
      <c r="AC4" t="str">
        <f t="shared" si="0"/>
        <v>M</v>
      </c>
      <c r="AD4" t="str">
        <f t="shared" si="0"/>
        <v>J</v>
      </c>
      <c r="AE4" t="str">
        <f t="shared" si="0"/>
        <v>V</v>
      </c>
    </row>
    <row r="5" spans="1:33" x14ac:dyDescent="0.25">
      <c r="D5" s="13">
        <f>paramAPartirDu1</f>
        <v>41699</v>
      </c>
      <c r="E5" s="13">
        <f>D5+1</f>
        <v>41700</v>
      </c>
      <c r="F5" s="13">
        <f t="shared" ref="F5:AE5" si="1">E5+1</f>
        <v>41701</v>
      </c>
      <c r="G5" s="13">
        <f t="shared" si="1"/>
        <v>41702</v>
      </c>
      <c r="H5" s="13">
        <f t="shared" si="1"/>
        <v>41703</v>
      </c>
      <c r="I5" s="13">
        <f t="shared" si="1"/>
        <v>41704</v>
      </c>
      <c r="J5" s="13">
        <f t="shared" si="1"/>
        <v>41705</v>
      </c>
      <c r="K5" s="13">
        <f t="shared" si="1"/>
        <v>41706</v>
      </c>
      <c r="L5" s="13">
        <f t="shared" si="1"/>
        <v>41707</v>
      </c>
      <c r="M5" s="13">
        <f t="shared" si="1"/>
        <v>41708</v>
      </c>
      <c r="N5" s="13">
        <f t="shared" si="1"/>
        <v>41709</v>
      </c>
      <c r="O5" s="13">
        <f t="shared" si="1"/>
        <v>41710</v>
      </c>
      <c r="P5" s="13">
        <f t="shared" si="1"/>
        <v>41711</v>
      </c>
      <c r="Q5" s="13">
        <f t="shared" si="1"/>
        <v>41712</v>
      </c>
      <c r="R5" s="13">
        <f t="shared" si="1"/>
        <v>41713</v>
      </c>
      <c r="S5" s="13">
        <f t="shared" si="1"/>
        <v>41714</v>
      </c>
      <c r="T5" s="13">
        <f t="shared" si="1"/>
        <v>41715</v>
      </c>
      <c r="U5" s="13">
        <f t="shared" si="1"/>
        <v>41716</v>
      </c>
      <c r="V5" s="13">
        <f t="shared" si="1"/>
        <v>41717</v>
      </c>
      <c r="W5" s="13">
        <f t="shared" si="1"/>
        <v>41718</v>
      </c>
      <c r="X5" s="13">
        <f t="shared" si="1"/>
        <v>41719</v>
      </c>
      <c r="Y5" s="13">
        <f t="shared" si="1"/>
        <v>41720</v>
      </c>
      <c r="Z5" s="13">
        <f t="shared" si="1"/>
        <v>41721</v>
      </c>
      <c r="AA5" s="13">
        <f t="shared" si="1"/>
        <v>41722</v>
      </c>
      <c r="AB5" s="13">
        <f t="shared" si="1"/>
        <v>41723</v>
      </c>
      <c r="AC5" s="13">
        <f t="shared" si="1"/>
        <v>41724</v>
      </c>
      <c r="AD5" s="13">
        <f t="shared" si="1"/>
        <v>41725</v>
      </c>
      <c r="AE5" s="13">
        <f t="shared" si="1"/>
        <v>41726</v>
      </c>
    </row>
    <row r="6" spans="1:33" x14ac:dyDescent="0.25">
      <c r="C6" t="s">
        <v>0</v>
      </c>
      <c r="D6" t="s">
        <v>41</v>
      </c>
      <c r="E6" t="s">
        <v>42</v>
      </c>
      <c r="F6" t="s">
        <v>43</v>
      </c>
      <c r="G6" t="s">
        <v>44</v>
      </c>
      <c r="H6" t="s">
        <v>45</v>
      </c>
      <c r="I6" t="s">
        <v>46</v>
      </c>
      <c r="J6" t="s">
        <v>47</v>
      </c>
      <c r="K6" t="s">
        <v>48</v>
      </c>
      <c r="L6" t="s">
        <v>49</v>
      </c>
      <c r="M6" t="s">
        <v>50</v>
      </c>
      <c r="N6" t="s">
        <v>51</v>
      </c>
      <c r="O6" t="s">
        <v>52</v>
      </c>
      <c r="P6" t="s">
        <v>53</v>
      </c>
      <c r="Q6" t="s">
        <v>54</v>
      </c>
      <c r="R6" t="s">
        <v>55</v>
      </c>
      <c r="S6" t="s">
        <v>56</v>
      </c>
      <c r="T6" t="s">
        <v>57</v>
      </c>
      <c r="U6" t="s">
        <v>58</v>
      </c>
      <c r="V6" t="s">
        <v>59</v>
      </c>
      <c r="W6" t="s">
        <v>60</v>
      </c>
      <c r="X6" t="s">
        <v>61</v>
      </c>
      <c r="Y6" t="s">
        <v>62</v>
      </c>
      <c r="Z6" t="s">
        <v>63</v>
      </c>
      <c r="AA6" t="s">
        <v>64</v>
      </c>
      <c r="AB6" t="s">
        <v>65</v>
      </c>
      <c r="AC6" t="s">
        <v>66</v>
      </c>
      <c r="AD6" t="s">
        <v>67</v>
      </c>
      <c r="AE6" t="s">
        <v>68</v>
      </c>
      <c r="AF6" t="s">
        <v>69</v>
      </c>
      <c r="AG6" t="s">
        <v>70</v>
      </c>
    </row>
    <row r="7" spans="1:33" x14ac:dyDescent="0.25">
      <c r="C7" s="4" t="s">
        <v>1</v>
      </c>
      <c r="D7" s="10"/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</row>
    <row r="8" spans="1:33" x14ac:dyDescent="0.25">
      <c r="A8" t="str">
        <f>C32&amp;H5&amp;"1"</f>
        <v>Poste 26417031</v>
      </c>
      <c r="C8" s="4" t="s">
        <v>2</v>
      </c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</row>
    <row r="9" spans="1:33" x14ac:dyDescent="0.25">
      <c r="C9" s="4" t="s">
        <v>3</v>
      </c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</row>
    <row r="10" spans="1:33" x14ac:dyDescent="0.25">
      <c r="A10" t="str">
        <f>TablePlanning2[[#This Row],[Poste de travail]]&amp;H5&amp;"1"</f>
        <v>Poste 4417031</v>
      </c>
      <c r="C10" s="4" t="s">
        <v>4</v>
      </c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</row>
    <row r="11" spans="1:33" x14ac:dyDescent="0.25">
      <c r="C11" s="4" t="s">
        <v>5</v>
      </c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10"/>
      <c r="AG11" s="10"/>
    </row>
    <row r="12" spans="1:33" x14ac:dyDescent="0.25">
      <c r="C12" s="4" t="s">
        <v>6</v>
      </c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</row>
    <row r="13" spans="1:33" x14ac:dyDescent="0.25">
      <c r="C13" s="4" t="s">
        <v>7</v>
      </c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10"/>
      <c r="AG13" s="10"/>
    </row>
    <row r="14" spans="1:33" x14ac:dyDescent="0.25">
      <c r="C14" s="4" t="s">
        <v>8</v>
      </c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0"/>
    </row>
    <row r="15" spans="1:33" x14ac:dyDescent="0.25">
      <c r="C15" s="4" t="s">
        <v>9</v>
      </c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G15" s="10"/>
    </row>
    <row r="16" spans="1:33" x14ac:dyDescent="0.25">
      <c r="C16" s="4" t="s">
        <v>10</v>
      </c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</row>
    <row r="17" spans="3:33" x14ac:dyDescent="0.25">
      <c r="C17" s="4" t="s">
        <v>11</v>
      </c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</row>
    <row r="18" spans="3:33" x14ac:dyDescent="0.25">
      <c r="C18" s="4" t="s">
        <v>12</v>
      </c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</row>
    <row r="19" spans="3:33" x14ac:dyDescent="0.25">
      <c r="C19" s="4" t="s">
        <v>13</v>
      </c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</row>
    <row r="20" spans="3:33" x14ac:dyDescent="0.25">
      <c r="C20" s="4" t="s">
        <v>14</v>
      </c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</row>
    <row r="21" spans="3:33" x14ac:dyDescent="0.25">
      <c r="C21" s="4" t="s">
        <v>15</v>
      </c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</row>
    <row r="22" spans="3:33" x14ac:dyDescent="0.25">
      <c r="C22" s="4" t="s">
        <v>16</v>
      </c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</row>
    <row r="23" spans="3:33" x14ac:dyDescent="0.25">
      <c r="C23" s="4" t="s">
        <v>17</v>
      </c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</row>
    <row r="24" spans="3:33" x14ac:dyDescent="0.25">
      <c r="C24" s="4" t="s">
        <v>18</v>
      </c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</row>
    <row r="25" spans="3:33" x14ac:dyDescent="0.25">
      <c r="C25" s="4" t="s">
        <v>19</v>
      </c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0"/>
      <c r="W25" s="10"/>
      <c r="X25" s="10"/>
      <c r="Y25" s="10"/>
      <c r="Z25" s="10"/>
      <c r="AA25" s="10"/>
      <c r="AB25" s="10"/>
      <c r="AC25" s="10"/>
      <c r="AD25" s="10"/>
      <c r="AE25" s="10"/>
      <c r="AF25" s="10"/>
      <c r="AG25" s="10"/>
    </row>
    <row r="26" spans="3:33" x14ac:dyDescent="0.25">
      <c r="C26" s="4" t="s">
        <v>20</v>
      </c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10"/>
      <c r="X26" s="10"/>
      <c r="Y26" s="10"/>
      <c r="Z26" s="10"/>
      <c r="AA26" s="10"/>
      <c r="AB26" s="10"/>
      <c r="AC26" s="10"/>
      <c r="AD26" s="10"/>
      <c r="AE26" s="10"/>
      <c r="AF26" s="10"/>
      <c r="AG26" s="10"/>
    </row>
    <row r="27" spans="3:33" x14ac:dyDescent="0.25">
      <c r="C27" s="4" t="s">
        <v>21</v>
      </c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</row>
    <row r="28" spans="3:33" x14ac:dyDescent="0.25">
      <c r="C28" s="4" t="s">
        <v>22</v>
      </c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10"/>
      <c r="X28" s="10"/>
      <c r="Y28" s="10"/>
      <c r="Z28" s="10"/>
      <c r="AA28" s="10"/>
      <c r="AB28" s="10"/>
      <c r="AC28" s="10"/>
      <c r="AD28" s="10"/>
      <c r="AE28" s="10"/>
      <c r="AF28" s="10"/>
      <c r="AG28" s="10"/>
    </row>
    <row r="29" spans="3:33" x14ac:dyDescent="0.25">
      <c r="C29" s="4" t="s">
        <v>23</v>
      </c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</row>
    <row r="30" spans="3:33" x14ac:dyDescent="0.25">
      <c r="C30" s="4" t="s">
        <v>24</v>
      </c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10"/>
      <c r="X30" s="10"/>
      <c r="Y30" s="10"/>
      <c r="Z30" s="10"/>
      <c r="AA30" s="10"/>
      <c r="AB30" s="10"/>
      <c r="AC30" s="10"/>
      <c r="AD30" s="10"/>
      <c r="AE30" s="10"/>
      <c r="AF30" s="10"/>
      <c r="AG30" s="10"/>
    </row>
    <row r="31" spans="3:33" x14ac:dyDescent="0.25">
      <c r="C31" s="4" t="s">
        <v>25</v>
      </c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</row>
    <row r="32" spans="3:33" x14ac:dyDescent="0.25">
      <c r="C32" s="4" t="s">
        <v>26</v>
      </c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0"/>
      <c r="AG32" s="10"/>
    </row>
    <row r="33" spans="3:33" x14ac:dyDescent="0.25">
      <c r="C33" s="4" t="s">
        <v>27</v>
      </c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0"/>
      <c r="X33" s="10"/>
      <c r="Y33" s="10"/>
      <c r="Z33" s="10"/>
      <c r="AA33" s="10"/>
      <c r="AB33" s="10"/>
      <c r="AC33" s="10"/>
      <c r="AD33" s="10"/>
      <c r="AE33" s="10"/>
      <c r="AF33" s="10"/>
      <c r="AG33" s="10"/>
    </row>
    <row r="34" spans="3:33" x14ac:dyDescent="0.25">
      <c r="C34" s="4" t="s">
        <v>28</v>
      </c>
      <c r="D34" s="10"/>
      <c r="E34" s="10"/>
      <c r="F34" s="10"/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0"/>
      <c r="X34" s="10"/>
      <c r="Y34" s="10"/>
      <c r="Z34" s="10"/>
      <c r="AA34" s="10"/>
      <c r="AB34" s="10"/>
      <c r="AC34" s="10"/>
      <c r="AD34" s="10"/>
      <c r="AE34" s="10"/>
      <c r="AF34" s="10"/>
      <c r="AG34" s="10"/>
    </row>
    <row r="35" spans="3:33" x14ac:dyDescent="0.25">
      <c r="C35" s="4" t="s">
        <v>29</v>
      </c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</row>
    <row r="36" spans="3:33" x14ac:dyDescent="0.25">
      <c r="C36" s="4" t="s">
        <v>30</v>
      </c>
      <c r="D36" s="10"/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10"/>
      <c r="R36" s="10"/>
      <c r="S36" s="10"/>
      <c r="T36" s="10"/>
      <c r="U36" s="10"/>
      <c r="V36" s="10"/>
      <c r="W36" s="10"/>
      <c r="X36" s="10"/>
      <c r="Y36" s="10"/>
      <c r="Z36" s="10"/>
      <c r="AA36" s="10"/>
      <c r="AB36" s="10"/>
      <c r="AC36" s="10"/>
      <c r="AD36" s="10"/>
      <c r="AE36" s="10"/>
      <c r="AF36" s="10"/>
      <c r="AG36" s="10"/>
    </row>
    <row r="37" spans="3:33" x14ac:dyDescent="0.25">
      <c r="C37" s="4" t="s">
        <v>31</v>
      </c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</row>
    <row r="38" spans="3:33" x14ac:dyDescent="0.25">
      <c r="C38" s="4" t="s">
        <v>32</v>
      </c>
      <c r="D38" s="10"/>
      <c r="E38" s="10"/>
      <c r="F38" s="10"/>
      <c r="G38" s="10"/>
      <c r="H38" s="10"/>
      <c r="I38" s="10"/>
      <c r="J38" s="10"/>
      <c r="K38" s="10"/>
      <c r="L38" s="10"/>
      <c r="M38" s="10"/>
      <c r="N38" s="10"/>
      <c r="O38" s="10"/>
      <c r="P38" s="10"/>
      <c r="Q38" s="10"/>
      <c r="R38" s="10"/>
      <c r="S38" s="10"/>
      <c r="T38" s="10"/>
      <c r="U38" s="10"/>
      <c r="V38" s="10"/>
      <c r="W38" s="10"/>
      <c r="X38" s="10"/>
      <c r="Y38" s="10"/>
      <c r="Z38" s="10"/>
      <c r="AA38" s="10"/>
      <c r="AB38" s="10"/>
      <c r="AC38" s="10"/>
      <c r="AD38" s="10"/>
      <c r="AE38" s="10"/>
      <c r="AF38" s="10"/>
      <c r="AG38" s="10"/>
    </row>
    <row r="39" spans="3:33" x14ac:dyDescent="0.25">
      <c r="C39" s="4" t="s">
        <v>33</v>
      </c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  <c r="AD39" s="10"/>
      <c r="AE39" s="10"/>
      <c r="AF39" s="10"/>
      <c r="AG39" s="10"/>
    </row>
    <row r="40" spans="3:33" x14ac:dyDescent="0.25">
      <c r="C40" s="4" t="s">
        <v>34</v>
      </c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10"/>
      <c r="R40" s="10"/>
      <c r="S40" s="10"/>
      <c r="T40" s="10"/>
      <c r="U40" s="10"/>
      <c r="V40" s="10"/>
      <c r="W40" s="10"/>
      <c r="X40" s="10"/>
      <c r="Y40" s="10"/>
      <c r="Z40" s="10"/>
      <c r="AA40" s="10"/>
      <c r="AB40" s="10"/>
      <c r="AC40" s="10"/>
      <c r="AD40" s="10"/>
      <c r="AE40" s="10"/>
      <c r="AF40" s="10"/>
      <c r="AG40" s="10"/>
    </row>
    <row r="41" spans="3:33" x14ac:dyDescent="0.25">
      <c r="C41" s="4" t="s">
        <v>35</v>
      </c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  <c r="P41" s="10"/>
      <c r="Q41" s="10"/>
      <c r="R41" s="10"/>
      <c r="S41" s="10"/>
      <c r="T41" s="10"/>
      <c r="U41" s="10"/>
      <c r="V41" s="10"/>
      <c r="W41" s="10"/>
      <c r="X41" s="10"/>
      <c r="Y41" s="10"/>
      <c r="Z41" s="10"/>
      <c r="AA41" s="10"/>
      <c r="AB41" s="10"/>
      <c r="AC41" s="10"/>
      <c r="AD41" s="10"/>
      <c r="AE41" s="10"/>
      <c r="AF41" s="10"/>
      <c r="AG41" s="10"/>
    </row>
    <row r="42" spans="3:33" x14ac:dyDescent="0.25">
      <c r="C42" s="4" t="s">
        <v>36</v>
      </c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  <c r="P42" s="10"/>
      <c r="Q42" s="10"/>
      <c r="R42" s="10"/>
      <c r="S42" s="10"/>
      <c r="T42" s="10"/>
      <c r="U42" s="10"/>
      <c r="V42" s="10"/>
      <c r="W42" s="10"/>
      <c r="X42" s="10"/>
      <c r="Y42" s="10"/>
      <c r="Z42" s="10"/>
      <c r="AA42" s="10"/>
      <c r="AB42" s="10"/>
      <c r="AC42" s="10"/>
      <c r="AD42" s="10"/>
      <c r="AE42" s="10"/>
      <c r="AF42" s="10"/>
      <c r="AG42" s="10"/>
    </row>
    <row r="43" spans="3:33" x14ac:dyDescent="0.25">
      <c r="C43" s="4" t="s">
        <v>37</v>
      </c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</row>
    <row r="44" spans="3:33" x14ac:dyDescent="0.25">
      <c r="C44" s="4" t="s">
        <v>38</v>
      </c>
      <c r="D44" s="10"/>
      <c r="E44" s="10"/>
      <c r="F44" s="10"/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10"/>
      <c r="R44" s="10"/>
      <c r="S44" s="10"/>
      <c r="T44" s="10"/>
      <c r="U44" s="10"/>
      <c r="V44" s="10"/>
      <c r="W44" s="10"/>
      <c r="X44" s="10"/>
      <c r="Y44" s="10"/>
      <c r="Z44" s="10"/>
      <c r="AA44" s="10"/>
      <c r="AB44" s="10"/>
      <c r="AC44" s="10"/>
      <c r="AD44" s="10"/>
      <c r="AE44" s="10"/>
      <c r="AF44" s="10"/>
      <c r="AG44" s="10"/>
    </row>
    <row r="45" spans="3:33" x14ac:dyDescent="0.25">
      <c r="C45" s="4" t="s">
        <v>39</v>
      </c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  <c r="Y45" s="10"/>
      <c r="Z45" s="10"/>
      <c r="AA45" s="10"/>
      <c r="AB45" s="10"/>
      <c r="AC45" s="10"/>
      <c r="AD45" s="10"/>
      <c r="AE45" s="10"/>
      <c r="AF45" s="10"/>
      <c r="AG45" s="10"/>
    </row>
    <row r="46" spans="3:33" x14ac:dyDescent="0.25">
      <c r="C46" s="4" t="s">
        <v>40</v>
      </c>
      <c r="D46" s="10"/>
      <c r="E46" s="10"/>
      <c r="F46" s="10"/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10"/>
      <c r="R46" s="10"/>
      <c r="S46" s="10"/>
      <c r="T46" s="10"/>
      <c r="U46" s="10"/>
      <c r="V46" s="10"/>
      <c r="W46" s="10"/>
      <c r="X46" s="10"/>
      <c r="Y46" s="10"/>
      <c r="Z46" s="10"/>
      <c r="AA46" s="10"/>
      <c r="AB46" s="10"/>
      <c r="AC46" s="10"/>
      <c r="AD46" s="10"/>
      <c r="AE46" s="10"/>
      <c r="AF46" s="10"/>
      <c r="AG46" s="10"/>
    </row>
  </sheetData>
  <mergeCells count="1">
    <mergeCell ref="F2:X3"/>
  </mergeCells>
  <conditionalFormatting sqref="D7:AG46">
    <cfRule type="expression" dxfId="2" priority="3">
      <formula xml:space="preserve"> MATCH($C7 &amp; D$5 &amp; "1", plagePosteDateEtape,0)&gt;0</formula>
    </cfRule>
  </conditionalFormatting>
  <conditionalFormatting sqref="C7:AG46">
    <cfRule type="expression" dxfId="1" priority="1">
      <formula xml:space="preserve"> MATCH($C7 &amp; D$5 &amp; "3", plagePosteDateEtape,0)&gt;0</formula>
    </cfRule>
    <cfRule type="expression" dxfId="0" priority="2">
      <formula xml:space="preserve"> MATCH($C7 &amp; D$5 &amp; "2", plagePosteDateEtape,0)&gt;0</formula>
    </cfRule>
  </conditionalFormatting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15"/>
  <sheetViews>
    <sheetView workbookViewId="0">
      <selection activeCell="B2" sqref="B2"/>
    </sheetView>
  </sheetViews>
  <sheetFormatPr baseColWidth="10" defaultRowHeight="15" x14ac:dyDescent="0.25"/>
  <cols>
    <col min="1" max="1" width="21.7109375" customWidth="1"/>
    <col min="3" max="3" width="22.7109375" customWidth="1"/>
  </cols>
  <sheetData>
    <row r="1" spans="1:11" x14ac:dyDescent="0.25">
      <c r="A1" t="s">
        <v>125</v>
      </c>
    </row>
    <row r="2" spans="1:11" x14ac:dyDescent="0.25">
      <c r="B2" s="11">
        <v>41699</v>
      </c>
    </row>
    <row r="4" spans="1:11" x14ac:dyDescent="0.25">
      <c r="D4" s="11">
        <f>paramAPartirDu</f>
        <v>41699</v>
      </c>
      <c r="E4" s="11">
        <f>D4+1</f>
        <v>41700</v>
      </c>
      <c r="F4" s="11">
        <f t="shared" ref="F4:K4" si="0">E4+1</f>
        <v>41701</v>
      </c>
      <c r="G4" s="11">
        <f t="shared" si="0"/>
        <v>41702</v>
      </c>
      <c r="H4" s="11">
        <f t="shared" si="0"/>
        <v>41703</v>
      </c>
      <c r="I4" s="11">
        <f t="shared" si="0"/>
        <v>41704</v>
      </c>
      <c r="J4" s="11">
        <f t="shared" si="0"/>
        <v>41705</v>
      </c>
      <c r="K4" s="11">
        <f t="shared" si="0"/>
        <v>41706</v>
      </c>
    </row>
    <row r="6" spans="1:11" x14ac:dyDescent="0.25">
      <c r="C6" t="s">
        <v>96</v>
      </c>
      <c r="D6" t="s">
        <v>41</v>
      </c>
      <c r="E6" t="s">
        <v>42</v>
      </c>
      <c r="F6" t="s">
        <v>43</v>
      </c>
      <c r="G6" t="s">
        <v>44</v>
      </c>
      <c r="H6" t="s">
        <v>45</v>
      </c>
      <c r="I6" t="s">
        <v>46</v>
      </c>
      <c r="J6" t="s">
        <v>47</v>
      </c>
      <c r="K6" t="s">
        <v>48</v>
      </c>
    </row>
    <row r="7" spans="1:11" x14ac:dyDescent="0.25">
      <c r="C7" t="str">
        <f>Techniciens!G5</f>
        <v xml:space="preserve">ACHAQ ABDELMOUNIM </v>
      </c>
      <c r="D7" s="10"/>
      <c r="E7" s="10"/>
      <c r="F7" s="10"/>
      <c r="G7" s="10"/>
      <c r="H7" s="10"/>
      <c r="I7" s="10"/>
      <c r="J7" s="10"/>
      <c r="K7" s="10"/>
    </row>
    <row r="8" spans="1:11" x14ac:dyDescent="0.25">
      <c r="C8" t="str">
        <f>Techniciens!G6</f>
        <v xml:space="preserve">KAIBACH DRISS </v>
      </c>
      <c r="D8" s="10"/>
      <c r="E8" s="10"/>
      <c r="F8" s="10"/>
      <c r="G8" s="10"/>
      <c r="H8" s="10"/>
      <c r="I8" s="10"/>
      <c r="J8" s="10"/>
      <c r="K8" s="10"/>
    </row>
    <row r="9" spans="1:11" x14ac:dyDescent="0.25">
      <c r="C9" t="str">
        <f>Techniciens!G7</f>
        <v xml:space="preserve">ED DBALI  REDOUANE </v>
      </c>
      <c r="D9" s="10"/>
      <c r="E9" s="10"/>
      <c r="F9" s="10"/>
      <c r="G9" s="10"/>
      <c r="H9" s="10"/>
      <c r="I9" s="10"/>
      <c r="J9" s="10"/>
      <c r="K9" s="10"/>
    </row>
    <row r="10" spans="1:11" x14ac:dyDescent="0.25">
      <c r="C10" t="str">
        <f>Techniciens!G8</f>
        <v xml:space="preserve">SLAHMI  OMAR </v>
      </c>
      <c r="D10" s="10"/>
      <c r="E10" s="10"/>
      <c r="F10" s="10"/>
      <c r="G10" s="10"/>
      <c r="H10" s="10"/>
      <c r="I10" s="10"/>
      <c r="J10" s="10"/>
      <c r="K10" s="10"/>
    </row>
    <row r="11" spans="1:11" x14ac:dyDescent="0.25">
      <c r="C11" t="str">
        <f>Techniciens!G9</f>
        <v xml:space="preserve">BELATIK  ABDESLAM </v>
      </c>
      <c r="D11" s="10"/>
      <c r="E11" s="10"/>
      <c r="F11" s="10"/>
      <c r="G11" s="10"/>
      <c r="H11" s="10"/>
      <c r="I11" s="10"/>
      <c r="J11" s="10"/>
      <c r="K11" s="10"/>
    </row>
    <row r="12" spans="1:11" x14ac:dyDescent="0.25">
      <c r="C12" t="str">
        <f>Techniciens!G10</f>
        <v>CHAFIK  CHOUERIF</v>
      </c>
      <c r="D12" s="10"/>
      <c r="E12" s="10"/>
      <c r="F12" s="10"/>
      <c r="G12" s="10"/>
      <c r="H12" s="10"/>
      <c r="I12" s="10"/>
      <c r="J12" s="10"/>
      <c r="K12" s="10"/>
    </row>
    <row r="13" spans="1:11" x14ac:dyDescent="0.25">
      <c r="C13" t="str">
        <f>Techniciens!G11</f>
        <v xml:space="preserve">RL OMRANI  KHALID </v>
      </c>
      <c r="D13" s="10"/>
      <c r="E13" s="10"/>
      <c r="F13" s="10"/>
      <c r="G13" s="10"/>
      <c r="H13" s="10"/>
      <c r="I13" s="10"/>
      <c r="J13" s="10"/>
      <c r="K13" s="10"/>
    </row>
    <row r="14" spans="1:11" x14ac:dyDescent="0.25">
      <c r="C14" t="str">
        <f>Techniciens!G12</f>
        <v>ED DBALI  EL HOUCINE</v>
      </c>
      <c r="D14" s="10"/>
      <c r="E14" s="10"/>
      <c r="F14" s="10"/>
      <c r="G14" s="10"/>
      <c r="H14" s="10"/>
      <c r="I14" s="10"/>
      <c r="J14" s="10"/>
      <c r="K14" s="10"/>
    </row>
    <row r="15" spans="1:11" x14ac:dyDescent="0.25">
      <c r="C15" t="str">
        <f>Techniciens!G13</f>
        <v>EL HAFIDY YOUNES</v>
      </c>
      <c r="D15" s="10"/>
      <c r="E15" s="10"/>
      <c r="F15" s="10"/>
      <c r="G15" s="10"/>
      <c r="H15" s="10"/>
      <c r="I15" s="10"/>
      <c r="J15" s="10"/>
      <c r="K15" s="10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B1:I30"/>
  <sheetViews>
    <sheetView workbookViewId="0">
      <selection activeCell="B24" sqref="B24"/>
    </sheetView>
  </sheetViews>
  <sheetFormatPr baseColWidth="10" defaultRowHeight="15" x14ac:dyDescent="0.25"/>
  <cols>
    <col min="2" max="3" width="20.7109375" customWidth="1"/>
    <col min="4" max="4" width="20.5703125" customWidth="1"/>
    <col min="5" max="5" width="11.5703125" style="1" customWidth="1"/>
    <col min="6" max="6" width="20" style="1" customWidth="1"/>
  </cols>
  <sheetData>
    <row r="1" spans="2:9" x14ac:dyDescent="0.25">
      <c r="D1" s="16" t="s">
        <v>130</v>
      </c>
      <c r="I1" s="17">
        <f ca="1">DATE(YEAR(B2),MONTH(B2),1)</f>
        <v>41699</v>
      </c>
    </row>
    <row r="2" spans="2:9" x14ac:dyDescent="0.25">
      <c r="B2" s="12">
        <f ca="1">TODAY()</f>
        <v>41704</v>
      </c>
      <c r="C2" s="12"/>
    </row>
    <row r="4" spans="2:9" x14ac:dyDescent="0.25">
      <c r="D4" s="14" t="s">
        <v>129</v>
      </c>
      <c r="E4" s="1" t="s">
        <v>127</v>
      </c>
      <c r="F4" s="1" t="s">
        <v>128</v>
      </c>
    </row>
    <row r="5" spans="2:9" x14ac:dyDescent="0.25">
      <c r="D5" s="14" t="str">
        <f t="shared" ref="D5:D30" si="0">"Poste "&amp;$E5</f>
        <v>Poste 11</v>
      </c>
      <c r="E5" s="1">
        <v>11</v>
      </c>
      <c r="F5" s="1">
        <v>8</v>
      </c>
    </row>
    <row r="6" spans="2:9" x14ac:dyDescent="0.25">
      <c r="D6" s="14" t="str">
        <f t="shared" si="0"/>
        <v>Poste 13</v>
      </c>
      <c r="E6" s="1">
        <v>13</v>
      </c>
      <c r="F6" s="1">
        <v>8</v>
      </c>
    </row>
    <row r="7" spans="2:9" x14ac:dyDescent="0.25">
      <c r="D7" s="14" t="str">
        <f t="shared" si="0"/>
        <v>Poste 13</v>
      </c>
      <c r="E7" s="1">
        <v>13</v>
      </c>
      <c r="F7" s="1">
        <v>1</v>
      </c>
    </row>
    <row r="8" spans="2:9" x14ac:dyDescent="0.25">
      <c r="D8" s="14" t="str">
        <f t="shared" si="0"/>
        <v>Poste 16</v>
      </c>
      <c r="E8" s="1">
        <v>16</v>
      </c>
      <c r="F8" s="1">
        <v>6</v>
      </c>
    </row>
    <row r="9" spans="2:9" x14ac:dyDescent="0.25">
      <c r="D9" s="14" t="str">
        <f t="shared" si="0"/>
        <v>Poste 17</v>
      </c>
      <c r="E9" s="1">
        <v>17</v>
      </c>
      <c r="F9" s="1">
        <v>1</v>
      </c>
    </row>
    <row r="10" spans="2:9" x14ac:dyDescent="0.25">
      <c r="D10" s="14" t="str">
        <f t="shared" si="0"/>
        <v>Poste 2</v>
      </c>
      <c r="E10" s="1">
        <v>2</v>
      </c>
      <c r="F10" s="1">
        <v>6</v>
      </c>
    </row>
    <row r="11" spans="2:9" x14ac:dyDescent="0.25">
      <c r="D11" s="14" t="str">
        <f t="shared" si="0"/>
        <v>Poste 20</v>
      </c>
      <c r="E11" s="1">
        <v>20</v>
      </c>
      <c r="F11" s="1">
        <v>8</v>
      </c>
    </row>
    <row r="12" spans="2:9" x14ac:dyDescent="0.25">
      <c r="D12" s="14" t="str">
        <f t="shared" si="0"/>
        <v>Poste 22</v>
      </c>
      <c r="E12" s="1">
        <v>22</v>
      </c>
      <c r="F12" s="1">
        <v>1</v>
      </c>
    </row>
    <row r="13" spans="2:9" x14ac:dyDescent="0.25">
      <c r="D13" s="14" t="str">
        <f t="shared" si="0"/>
        <v>Poste 23</v>
      </c>
      <c r="E13" s="1">
        <v>23</v>
      </c>
      <c r="F13" s="1">
        <v>6</v>
      </c>
    </row>
    <row r="14" spans="2:9" x14ac:dyDescent="0.25">
      <c r="D14" s="14" t="str">
        <f t="shared" si="0"/>
        <v>Poste 25</v>
      </c>
      <c r="E14" s="1">
        <v>25</v>
      </c>
      <c r="F14" s="1">
        <v>8</v>
      </c>
    </row>
    <row r="15" spans="2:9" x14ac:dyDescent="0.25">
      <c r="D15" s="14" t="str">
        <f t="shared" si="0"/>
        <v>Poste 26</v>
      </c>
      <c r="E15" s="1">
        <v>26</v>
      </c>
      <c r="F15" s="1">
        <v>1</v>
      </c>
    </row>
    <row r="16" spans="2:9" x14ac:dyDescent="0.25">
      <c r="D16" s="14" t="str">
        <f t="shared" si="0"/>
        <v>Poste 27</v>
      </c>
      <c r="E16" s="1">
        <v>27</v>
      </c>
      <c r="F16" s="1">
        <v>1</v>
      </c>
    </row>
    <row r="17" spans="4:6" x14ac:dyDescent="0.25">
      <c r="D17" s="14" t="str">
        <f t="shared" si="0"/>
        <v>Poste 28</v>
      </c>
      <c r="E17" s="1">
        <v>28</v>
      </c>
      <c r="F17" s="1">
        <v>1</v>
      </c>
    </row>
    <row r="18" spans="4:6" x14ac:dyDescent="0.25">
      <c r="D18" s="14" t="str">
        <f t="shared" si="0"/>
        <v>Poste 29</v>
      </c>
      <c r="E18" s="1">
        <v>29</v>
      </c>
      <c r="F18" s="1">
        <v>8</v>
      </c>
    </row>
    <row r="19" spans="4:6" x14ac:dyDescent="0.25">
      <c r="D19" s="14" t="str">
        <f t="shared" si="0"/>
        <v>Poste 3</v>
      </c>
      <c r="E19" s="1">
        <v>3</v>
      </c>
      <c r="F19" s="1">
        <v>8</v>
      </c>
    </row>
    <row r="20" spans="4:6" x14ac:dyDescent="0.25">
      <c r="D20" s="14" t="str">
        <f t="shared" si="0"/>
        <v>Poste 31</v>
      </c>
      <c r="E20" s="1">
        <v>31</v>
      </c>
      <c r="F20" s="1">
        <v>1</v>
      </c>
    </row>
    <row r="21" spans="4:6" x14ac:dyDescent="0.25">
      <c r="D21" s="14" t="str">
        <f t="shared" si="0"/>
        <v>Poste 34</v>
      </c>
      <c r="E21" s="1">
        <v>34</v>
      </c>
      <c r="F21" s="1">
        <v>1</v>
      </c>
    </row>
    <row r="22" spans="4:6" x14ac:dyDescent="0.25">
      <c r="D22" s="14" t="str">
        <f t="shared" si="0"/>
        <v>Poste 35</v>
      </c>
      <c r="E22" s="1">
        <v>35</v>
      </c>
      <c r="F22" s="1">
        <v>6</v>
      </c>
    </row>
    <row r="23" spans="4:6" x14ac:dyDescent="0.25">
      <c r="D23" s="14" t="str">
        <f t="shared" si="0"/>
        <v>Poste 37</v>
      </c>
      <c r="E23" s="1">
        <v>37</v>
      </c>
      <c r="F23" s="1">
        <v>6</v>
      </c>
    </row>
    <row r="24" spans="4:6" x14ac:dyDescent="0.25">
      <c r="D24" s="14" t="str">
        <f t="shared" si="0"/>
        <v>Poste 38</v>
      </c>
      <c r="E24" s="1">
        <v>38</v>
      </c>
      <c r="F24" s="1">
        <v>8</v>
      </c>
    </row>
    <row r="25" spans="4:6" x14ac:dyDescent="0.25">
      <c r="D25" s="14" t="str">
        <f t="shared" si="0"/>
        <v>Poste 4</v>
      </c>
      <c r="E25" s="1">
        <v>4</v>
      </c>
      <c r="F25" s="1">
        <v>3</v>
      </c>
    </row>
    <row r="26" spans="4:6" x14ac:dyDescent="0.25">
      <c r="D26" s="14" t="str">
        <f t="shared" si="0"/>
        <v>Poste 5</v>
      </c>
      <c r="E26" s="1">
        <v>5</v>
      </c>
      <c r="F26" s="1">
        <v>3</v>
      </c>
    </row>
    <row r="27" spans="4:6" x14ac:dyDescent="0.25">
      <c r="D27" s="14" t="str">
        <f t="shared" si="0"/>
        <v>Poste 6</v>
      </c>
      <c r="E27" s="1">
        <v>6</v>
      </c>
      <c r="F27" s="1">
        <v>6</v>
      </c>
    </row>
    <row r="28" spans="4:6" x14ac:dyDescent="0.25">
      <c r="D28" s="14" t="str">
        <f t="shared" si="0"/>
        <v>Poste 7</v>
      </c>
      <c r="E28" s="1">
        <v>7</v>
      </c>
      <c r="F28" s="1">
        <v>6</v>
      </c>
    </row>
    <row r="29" spans="4:6" x14ac:dyDescent="0.25">
      <c r="D29" s="14" t="str">
        <f t="shared" si="0"/>
        <v>Poste 8</v>
      </c>
      <c r="E29" s="1">
        <v>8</v>
      </c>
      <c r="F29" s="1">
        <v>6</v>
      </c>
    </row>
    <row r="30" spans="4:6" x14ac:dyDescent="0.25">
      <c r="D30" s="14" t="str">
        <f t="shared" si="0"/>
        <v>Poste 9</v>
      </c>
      <c r="E30" s="1">
        <v>9</v>
      </c>
      <c r="F30" s="1">
        <v>6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aa">
                <anchor moveWithCells="1" sizeWithCells="1">
                  <from>
                    <xdr:col>1</xdr:col>
                    <xdr:colOff>257175</xdr:colOff>
                    <xdr:row>4</xdr:row>
                    <xdr:rowOff>95250</xdr:rowOff>
                  </from>
                  <to>
                    <xdr:col>2</xdr:col>
                    <xdr:colOff>504825</xdr:colOff>
                    <xdr:row>10</xdr:row>
                    <xdr:rowOff>57150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D4:G13"/>
  <sheetViews>
    <sheetView workbookViewId="0">
      <selection activeCell="D9" sqref="D9"/>
    </sheetView>
  </sheetViews>
  <sheetFormatPr baseColWidth="10" defaultRowHeight="15" x14ac:dyDescent="0.25"/>
  <cols>
    <col min="4" max="4" width="11.5703125" customWidth="1"/>
    <col min="5" max="5" width="24.42578125" customWidth="1"/>
    <col min="6" max="6" width="20.7109375" customWidth="1"/>
    <col min="7" max="7" width="30.7109375" customWidth="1"/>
  </cols>
  <sheetData>
    <row r="4" spans="4:7" x14ac:dyDescent="0.25">
      <c r="D4" t="s">
        <v>93</v>
      </c>
      <c r="E4" t="s">
        <v>94</v>
      </c>
      <c r="F4" t="s">
        <v>95</v>
      </c>
      <c r="G4" t="s">
        <v>96</v>
      </c>
    </row>
    <row r="5" spans="4:7" x14ac:dyDescent="0.25">
      <c r="D5" t="s">
        <v>114</v>
      </c>
      <c r="E5" t="s">
        <v>99</v>
      </c>
      <c r="F5" t="s">
        <v>100</v>
      </c>
      <c r="G5" t="str">
        <f>tblTechniciens[Nom]&amp;" "&amp;tblTechniciens[Prénom]</f>
        <v xml:space="preserve">ACHAQ ABDELMOUNIM </v>
      </c>
    </row>
    <row r="6" spans="4:7" x14ac:dyDescent="0.25">
      <c r="D6" t="s">
        <v>113</v>
      </c>
      <c r="E6" t="s">
        <v>101</v>
      </c>
      <c r="F6" t="s">
        <v>102</v>
      </c>
      <c r="G6" t="str">
        <f>tblTechniciens[Nom]&amp;" "&amp;tblTechniciens[Prénom]</f>
        <v xml:space="preserve">KAIBACH DRISS </v>
      </c>
    </row>
    <row r="7" spans="4:7" x14ac:dyDescent="0.25">
      <c r="D7" t="s">
        <v>124</v>
      </c>
      <c r="E7" s="9" t="s">
        <v>103</v>
      </c>
      <c r="F7" t="s">
        <v>104</v>
      </c>
      <c r="G7" t="str">
        <f>tblTechniciens[Nom]&amp;" "&amp;tblTechniciens[Prénom]</f>
        <v xml:space="preserve">ED DBALI  REDOUANE </v>
      </c>
    </row>
    <row r="8" spans="4:7" x14ac:dyDescent="0.25">
      <c r="D8" t="s">
        <v>122</v>
      </c>
      <c r="E8" s="9" t="s">
        <v>105</v>
      </c>
      <c r="F8" t="s">
        <v>106</v>
      </c>
      <c r="G8" t="str">
        <f>tblTechniciens[Nom]&amp;" "&amp;tblTechniciens[Prénom]</f>
        <v xml:space="preserve">SLAHMI  OMAR </v>
      </c>
    </row>
    <row r="9" spans="4:7" x14ac:dyDescent="0.25">
      <c r="D9" s="8" t="s">
        <v>118</v>
      </c>
      <c r="E9" s="9" t="s">
        <v>107</v>
      </c>
      <c r="F9" s="8" t="s">
        <v>108</v>
      </c>
      <c r="G9" s="8" t="str">
        <f>tblTechniciens[Nom]&amp;" "&amp;tblTechniciens[Prénom]</f>
        <v xml:space="preserve">BELATIK  ABDESLAM </v>
      </c>
    </row>
    <row r="10" spans="4:7" x14ac:dyDescent="0.25">
      <c r="D10" t="s">
        <v>123</v>
      </c>
      <c r="E10" s="9" t="s">
        <v>109</v>
      </c>
      <c r="F10" t="s">
        <v>110</v>
      </c>
      <c r="G10" t="str">
        <f>tblTechniciens[Nom]&amp;" "&amp;tblTechniciens[Prénom]</f>
        <v>CHAFIK  CHOUERIF</v>
      </c>
    </row>
    <row r="11" spans="4:7" x14ac:dyDescent="0.25">
      <c r="D11" t="s">
        <v>115</v>
      </c>
      <c r="E11" s="9" t="s">
        <v>111</v>
      </c>
      <c r="F11" t="s">
        <v>112</v>
      </c>
      <c r="G11" t="str">
        <f>tblTechniciens[Nom]&amp;" "&amp;tblTechniciens[Prénom]</f>
        <v xml:space="preserve">RL OMRANI  KHALID </v>
      </c>
    </row>
    <row r="12" spans="4:7" x14ac:dyDescent="0.25">
      <c r="D12" s="8" t="s">
        <v>116</v>
      </c>
      <c r="E12" s="8" t="s">
        <v>103</v>
      </c>
      <c r="F12" s="8" t="s">
        <v>117</v>
      </c>
      <c r="G12" s="8" t="str">
        <f>tblTechniciens[Nom]&amp;" "&amp;tblTechniciens[Prénom]</f>
        <v>ED DBALI  EL HOUCINE</v>
      </c>
    </row>
    <row r="13" spans="4:7" x14ac:dyDescent="0.25">
      <c r="D13" s="8" t="s">
        <v>121</v>
      </c>
      <c r="E13" s="8" t="s">
        <v>119</v>
      </c>
      <c r="F13" s="8" t="s">
        <v>120</v>
      </c>
      <c r="G13" s="8" t="str">
        <f>tblTechniciens[Nom]&amp;" "&amp;tblTechniciens[Prénom]</f>
        <v>EL HAFIDY YOUNES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1"/>
  <sheetViews>
    <sheetView workbookViewId="0">
      <selection activeCell="A2" sqref="A2"/>
    </sheetView>
  </sheetViews>
  <sheetFormatPr baseColWidth="10" defaultRowHeight="15" x14ac:dyDescent="0.25"/>
  <cols>
    <col min="1" max="1" width="16.7109375" customWidth="1"/>
  </cols>
  <sheetData>
    <row r="1" spans="1:2" x14ac:dyDescent="0.25">
      <c r="A1" t="s">
        <v>97</v>
      </c>
      <c r="B1" t="s">
        <v>98</v>
      </c>
    </row>
  </sheetData>
  <dataValidations count="1">
    <dataValidation type="list" allowBlank="1" showInputMessage="1" showErrorMessage="1" sqref="A2">
      <formula1>plageNomPrenom</formula1>
    </dataValidation>
  </dataValidation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2:M22"/>
  <sheetViews>
    <sheetView workbookViewId="0">
      <selection activeCell="I8" sqref="I8:I16"/>
    </sheetView>
  </sheetViews>
  <sheetFormatPr baseColWidth="10" defaultRowHeight="15" x14ac:dyDescent="0.25"/>
  <cols>
    <col min="7" max="7" width="19.7109375" customWidth="1"/>
    <col min="8" max="8" width="8.5703125" customWidth="1"/>
    <col min="9" max="9" width="47.5703125" customWidth="1"/>
  </cols>
  <sheetData>
    <row r="2" spans="2:13" ht="15" customHeight="1" x14ac:dyDescent="0.25">
      <c r="B2" s="15" t="s">
        <v>71</v>
      </c>
      <c r="C2" s="15"/>
      <c r="D2" s="15"/>
      <c r="E2" s="15"/>
    </row>
    <row r="3" spans="2:13" ht="15" customHeight="1" x14ac:dyDescent="0.25">
      <c r="B3" s="15"/>
      <c r="C3" s="15"/>
      <c r="D3" s="15"/>
      <c r="E3" s="15"/>
    </row>
    <row r="7" spans="2:13" ht="18.75" x14ac:dyDescent="0.25">
      <c r="G7" s="7" t="s">
        <v>90</v>
      </c>
      <c r="H7" s="7" t="s">
        <v>92</v>
      </c>
      <c r="I7" s="7" t="s">
        <v>91</v>
      </c>
      <c r="J7" s="7"/>
      <c r="K7" s="7"/>
      <c r="L7" s="7"/>
      <c r="M7" s="7"/>
    </row>
    <row r="8" spans="2:13" ht="15" customHeight="1" x14ac:dyDescent="0.25">
      <c r="G8" s="6" t="s">
        <v>72</v>
      </c>
      <c r="H8" s="6">
        <v>1</v>
      </c>
      <c r="I8" s="5" t="s">
        <v>73</v>
      </c>
      <c r="J8" s="5"/>
      <c r="K8" s="5"/>
      <c r="L8" s="5"/>
      <c r="M8" s="5"/>
    </row>
    <row r="9" spans="2:13" ht="15" customHeight="1" x14ac:dyDescent="0.25">
      <c r="G9" s="6"/>
      <c r="H9" s="6">
        <v>2</v>
      </c>
      <c r="I9" s="5" t="s">
        <v>74</v>
      </c>
      <c r="J9" s="5"/>
      <c r="K9" s="5"/>
      <c r="L9" s="5"/>
      <c r="M9" s="5"/>
    </row>
    <row r="10" spans="2:13" ht="15" customHeight="1" x14ac:dyDescent="0.25">
      <c r="G10" s="6"/>
      <c r="H10" s="6">
        <v>3</v>
      </c>
      <c r="I10" s="5" t="s">
        <v>75</v>
      </c>
      <c r="J10" s="5"/>
      <c r="K10" s="5"/>
      <c r="L10" s="5"/>
      <c r="M10" s="5"/>
    </row>
    <row r="11" spans="2:13" ht="15" customHeight="1" x14ac:dyDescent="0.25">
      <c r="G11" s="6" t="s">
        <v>76</v>
      </c>
      <c r="H11" s="6">
        <v>4</v>
      </c>
      <c r="I11" s="2" t="s">
        <v>77</v>
      </c>
      <c r="J11" s="2"/>
      <c r="K11" s="2"/>
      <c r="L11" s="2"/>
      <c r="M11" s="2"/>
    </row>
    <row r="12" spans="2:13" ht="15" customHeight="1" x14ac:dyDescent="0.25">
      <c r="G12" s="6"/>
      <c r="H12" s="6">
        <v>5</v>
      </c>
      <c r="I12" s="2" t="s">
        <v>78</v>
      </c>
      <c r="J12" s="2"/>
      <c r="K12" s="2"/>
      <c r="L12" s="2"/>
      <c r="M12" s="2"/>
    </row>
    <row r="13" spans="2:13" ht="15" customHeight="1" x14ac:dyDescent="0.25">
      <c r="G13" s="6"/>
      <c r="H13" s="6">
        <v>6</v>
      </c>
      <c r="I13" s="2" t="s">
        <v>79</v>
      </c>
      <c r="J13" s="2"/>
      <c r="K13" s="2"/>
      <c r="L13" s="2"/>
      <c r="M13" s="2"/>
    </row>
    <row r="14" spans="2:13" ht="15" customHeight="1" x14ac:dyDescent="0.25">
      <c r="G14" s="6" t="s">
        <v>80</v>
      </c>
      <c r="H14" s="6">
        <v>7</v>
      </c>
      <c r="I14" s="2" t="s">
        <v>81</v>
      </c>
      <c r="J14" s="2"/>
      <c r="K14" s="2"/>
      <c r="L14" s="2"/>
      <c r="M14" s="2"/>
    </row>
    <row r="15" spans="2:13" ht="15" customHeight="1" x14ac:dyDescent="0.25">
      <c r="G15" s="6"/>
      <c r="H15" s="6">
        <v>8</v>
      </c>
      <c r="I15" s="2" t="s">
        <v>82</v>
      </c>
      <c r="J15" s="2"/>
      <c r="K15" s="2"/>
      <c r="L15" s="2"/>
      <c r="M15" s="2"/>
    </row>
    <row r="16" spans="2:13" ht="15" customHeight="1" x14ac:dyDescent="0.25">
      <c r="G16" s="6"/>
      <c r="H16" s="6">
        <v>9</v>
      </c>
      <c r="I16" s="2" t="s">
        <v>83</v>
      </c>
      <c r="J16" s="2"/>
      <c r="K16" s="2"/>
      <c r="L16" s="2"/>
      <c r="M16" s="2"/>
    </row>
    <row r="17" spans="7:13" ht="15" customHeight="1" x14ac:dyDescent="0.25">
      <c r="G17" s="6"/>
      <c r="H17" s="6"/>
      <c r="I17" s="2"/>
      <c r="J17" s="2"/>
      <c r="K17" s="2"/>
      <c r="L17" s="2"/>
      <c r="M17" s="2"/>
    </row>
    <row r="18" spans="7:13" ht="15" customHeight="1" x14ac:dyDescent="0.25">
      <c r="G18" s="6" t="s">
        <v>84</v>
      </c>
      <c r="H18" s="6"/>
      <c r="I18" s="3" t="s">
        <v>85</v>
      </c>
      <c r="J18" s="3"/>
      <c r="K18" s="3"/>
      <c r="L18" s="3"/>
      <c r="M18" s="3"/>
    </row>
    <row r="19" spans="7:13" ht="15" customHeight="1" x14ac:dyDescent="0.25">
      <c r="G19" s="6"/>
      <c r="H19" s="6"/>
      <c r="I19" s="3" t="s">
        <v>86</v>
      </c>
      <c r="J19" s="3"/>
      <c r="K19" s="3"/>
      <c r="L19" s="3"/>
      <c r="M19" s="3"/>
    </row>
    <row r="20" spans="7:13" ht="15" customHeight="1" x14ac:dyDescent="0.25">
      <c r="G20" s="6"/>
      <c r="H20" s="6"/>
      <c r="I20" s="3" t="s">
        <v>87</v>
      </c>
      <c r="J20" s="3"/>
      <c r="K20" s="3"/>
      <c r="L20" s="3"/>
      <c r="M20" s="3"/>
    </row>
    <row r="21" spans="7:13" ht="15" customHeight="1" x14ac:dyDescent="0.25">
      <c r="G21" s="6"/>
      <c r="H21" s="6"/>
      <c r="I21" s="3" t="s">
        <v>88</v>
      </c>
      <c r="J21" s="3"/>
      <c r="K21" s="3"/>
      <c r="L21" s="3"/>
      <c r="M21" s="3"/>
    </row>
    <row r="22" spans="7:13" ht="15" customHeight="1" x14ac:dyDescent="0.25">
      <c r="G22" s="6"/>
      <c r="H22" s="6"/>
      <c r="I22" s="3" t="s">
        <v>89</v>
      </c>
      <c r="J22" s="3"/>
      <c r="K22" s="3"/>
      <c r="L22" s="3"/>
      <c r="M22" s="3"/>
    </row>
  </sheetData>
  <mergeCells count="1">
    <mergeCell ref="B2:E3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10</vt:i4>
      </vt:variant>
    </vt:vector>
  </HeadingPairs>
  <TitlesOfParts>
    <vt:vector size="18" baseType="lpstr">
      <vt:lpstr>Feuil1</vt:lpstr>
      <vt:lpstr>Planning Interventions</vt:lpstr>
      <vt:lpstr>Planning Interventions 03.2014</vt:lpstr>
      <vt:lpstr>Planning Techniciens</vt:lpstr>
      <vt:lpstr>Etat Atelier</vt:lpstr>
      <vt:lpstr>Techniciens</vt:lpstr>
      <vt:lpstr>Absences</vt:lpstr>
      <vt:lpstr>Etapes d'intervention</vt:lpstr>
      <vt:lpstr>paramAPartirDu</vt:lpstr>
      <vt:lpstr>'Planning Interventions 03.2014'!paramAPartirDu1</vt:lpstr>
      <vt:lpstr>paramAPartirDu1</vt:lpstr>
      <vt:lpstr>paramAPartirDuP2</vt:lpstr>
      <vt:lpstr>'Planning Interventions 03.2014'!plageEtapesIntervention</vt:lpstr>
      <vt:lpstr>plageEtapesIntervention</vt:lpstr>
      <vt:lpstr>'Planning Interventions 03.2014'!plageNomPrenom</vt:lpstr>
      <vt:lpstr>plageNomPrenom</vt:lpstr>
      <vt:lpstr>'Planning Interventions 03.2014'!plagePosteTravail</vt:lpstr>
      <vt:lpstr>plagePosteTravail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lacy</cp:lastModifiedBy>
  <dcterms:created xsi:type="dcterms:W3CDTF">2014-03-02T11:50:25Z</dcterms:created>
  <dcterms:modified xsi:type="dcterms:W3CDTF">2014-03-06T18:49:52Z</dcterms:modified>
</cp:coreProperties>
</file>