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DieseArbeitsmappe"/>
  <bookViews>
    <workbookView showHorizontalScroll="0" showVerticalScroll="0" xWindow="-15" yWindow="5625" windowWidth="18585" windowHeight="5685" tabRatio="388"/>
  </bookViews>
  <sheets>
    <sheet name="Sommaire" sheetId="4" r:id="rId1"/>
    <sheet name="Facture Vente personnels" sheetId="6" r:id="rId2"/>
    <sheet name="Base" sheetId="3" r:id="rId3"/>
    <sheet name="Synthèse du mois" sheetId="5" r:id="rId4"/>
  </sheets>
  <externalReferences>
    <externalReference r:id="rId5"/>
  </externalReferences>
  <definedNames>
    <definedName name="Choix" localSheetId="1">[1]Base!$A$1:$A$19</definedName>
    <definedName name="Choix" localSheetId="3">[1]Base!$A$1:$A$19</definedName>
    <definedName name="Choix">Base!$A$1:$A$19</definedName>
    <definedName name="_xlnm.Print_Area" localSheetId="1">'Facture Vente personnels'!$A$1:$G$60</definedName>
  </definedNames>
  <calcPr calcId="145621"/>
</workbook>
</file>

<file path=xl/calcChain.xml><?xml version="1.0" encoding="utf-8"?>
<calcChain xmlns="http://schemas.openxmlformats.org/spreadsheetml/2006/main">
  <c r="F52" i="6" l="1"/>
  <c r="F51" i="6"/>
  <c r="F50" i="6"/>
  <c r="F49" i="6"/>
  <c r="F48" i="6"/>
  <c r="F47" i="6"/>
  <c r="F46" i="6"/>
  <c r="C48" i="6" s="1"/>
  <c r="I36" i="6"/>
  <c r="H36" i="6"/>
  <c r="I35" i="6"/>
  <c r="H35" i="6"/>
  <c r="I34" i="6"/>
  <c r="H34" i="6"/>
  <c r="I33" i="6"/>
  <c r="H3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G38" i="6" s="1"/>
  <c r="H15" i="6"/>
  <c r="G40" i="6" l="1"/>
  <c r="G39" i="6"/>
</calcChain>
</file>

<file path=xl/sharedStrings.xml><?xml version="1.0" encoding="utf-8"?>
<sst xmlns="http://schemas.openxmlformats.org/spreadsheetml/2006/main" count="61" uniqueCount="55">
  <si>
    <t xml:space="preserve"> </t>
  </si>
  <si>
    <t>Référence  -  Désignation</t>
  </si>
  <si>
    <t>TOTAL €</t>
  </si>
  <si>
    <t>Destinataire</t>
  </si>
  <si>
    <t>TOTAL TTC €</t>
  </si>
  <si>
    <t>Le: 14/10/2010</t>
  </si>
  <si>
    <t>Fagot</t>
  </si>
  <si>
    <t>Big Bag</t>
  </si>
  <si>
    <t>Petit Big Bag</t>
  </si>
  <si>
    <t>Caisse</t>
  </si>
  <si>
    <t>Petite Caisse</t>
  </si>
  <si>
    <t>Benne</t>
  </si>
  <si>
    <t>Remorque</t>
  </si>
  <si>
    <t>Consigne</t>
  </si>
  <si>
    <t>Croute</t>
  </si>
  <si>
    <t>Plot Pin</t>
  </si>
  <si>
    <t>Plot Chêne</t>
  </si>
  <si>
    <t>Plot Moabi</t>
  </si>
  <si>
    <t>Plot Bossé</t>
  </si>
  <si>
    <t>Prédébit Moabi</t>
  </si>
  <si>
    <t>Prédébit Bossé</t>
  </si>
  <si>
    <t>KKK Chêne</t>
  </si>
  <si>
    <t>DKD Chêne</t>
  </si>
  <si>
    <t>DKD Pin</t>
  </si>
  <si>
    <t>Qu</t>
  </si>
  <si>
    <t xml:space="preserve">Facture N° </t>
  </si>
  <si>
    <t>PU € TTC</t>
  </si>
  <si>
    <t>Modalités :</t>
  </si>
  <si>
    <t>Règlement</t>
  </si>
  <si>
    <t xml:space="preserve">Règlement comptant à réception de la facture, </t>
  </si>
  <si>
    <t>Commentaires</t>
  </si>
  <si>
    <t>KKK BHD</t>
  </si>
  <si>
    <t>Espèce</t>
  </si>
  <si>
    <t xml:space="preserve">   Signature responsable</t>
  </si>
  <si>
    <t>en bon état du Big Bag</t>
  </si>
  <si>
    <t>Bois TTC €</t>
  </si>
  <si>
    <t xml:space="preserve">Consigne TTC </t>
  </si>
  <si>
    <t>Ets Dupont</t>
  </si>
  <si>
    <t>Nom</t>
  </si>
  <si>
    <t>Prénom</t>
  </si>
  <si>
    <t>Adresse ligne 1</t>
  </si>
  <si>
    <t>Adresse ligne 2</t>
  </si>
  <si>
    <t>Date création facture</t>
  </si>
  <si>
    <t>N° de Facture</t>
  </si>
  <si>
    <t>Somme bois</t>
  </si>
  <si>
    <t>Somme Consigne</t>
  </si>
  <si>
    <t>Date de règlement bois</t>
  </si>
  <si>
    <t>Mode de règlement bois</t>
  </si>
  <si>
    <t>Mode de règlement consigne</t>
  </si>
  <si>
    <t>Date Retour consigne</t>
  </si>
  <si>
    <t xml:space="preserve">Service Achat Bois </t>
  </si>
  <si>
    <t>Date du règlement</t>
  </si>
  <si>
    <t>Date retour consigne</t>
  </si>
  <si>
    <t xml:space="preserve">le chèque de consigne sera rendu dès le retour </t>
  </si>
  <si>
    <t>Chèque bancaire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</si>
</sst>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[$-40C]d\ mmmm\ yyyy;@"/>
    <numFmt numFmtId="166" formatCode="_-* #,##0\ &quot;€&quot;_-;\-* #,##0\ &quot;€&quot;_-;_-* &quot;-&quot;??\ &quot;€&quot;_-;_-@_-"/>
    <numFmt numFmtId="167" formatCode="dd/mm/yyyy;@"/>
  </numFmts>
  <fonts count="2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39"/>
      <name val="Arial"/>
      <family val="2"/>
    </font>
    <font>
      <sz val="10"/>
      <color indexed="39"/>
      <name val="Arial"/>
      <family val="2"/>
    </font>
    <font>
      <b/>
      <i/>
      <sz val="10"/>
      <color indexed="1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u/>
      <sz val="9"/>
      <color rgb="FFFF0000"/>
      <name val="Arial"/>
      <family val="2"/>
    </font>
    <font>
      <sz val="10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5">
    <xf numFmtId="0" fontId="0" fillId="0" borderId="0"/>
    <xf numFmtId="0" fontId="16" fillId="0" borderId="0"/>
    <xf numFmtId="164" fontId="17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Continuous"/>
    </xf>
    <xf numFmtId="0" fontId="0" fillId="0" borderId="0" xfId="0" applyAlignment="1" applyProtection="1">
      <alignment horizontal="centerContinuous"/>
    </xf>
    <xf numFmtId="0" fontId="0" fillId="0" borderId="0" xfId="0" applyProtection="1"/>
    <xf numFmtId="0" fontId="2" fillId="0" borderId="0" xfId="0" applyFont="1" applyFill="1" applyAlignment="1" applyProtection="1">
      <alignment horizontal="left"/>
    </xf>
    <xf numFmtId="2" fontId="0" fillId="0" borderId="0" xfId="0" applyNumberFormat="1"/>
    <xf numFmtId="2" fontId="0" fillId="0" borderId="0" xfId="0" applyNumberFormat="1" applyAlignment="1">
      <alignment horizontal="centerContinuous"/>
    </xf>
    <xf numFmtId="2" fontId="0" fillId="0" borderId="0" xfId="0" applyNumberFormat="1" applyBorder="1"/>
    <xf numFmtId="2" fontId="0" fillId="0" borderId="0" xfId="0" applyNumberFormat="1" applyBorder="1" applyAlignment="1">
      <alignment horizontal="centerContinuous"/>
    </xf>
    <xf numFmtId="2" fontId="0" fillId="0" borderId="0" xfId="0" applyNumberFormat="1" applyFill="1"/>
    <xf numFmtId="2" fontId="0" fillId="0" borderId="2" xfId="0" applyNumberFormat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Protection="1"/>
    <xf numFmtId="0" fontId="5" fillId="0" borderId="2" xfId="0" applyFont="1" applyFill="1" applyBorder="1" applyProtection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/>
    <xf numFmtId="0" fontId="0" fillId="0" borderId="0" xfId="0" applyBorder="1"/>
    <xf numFmtId="165" fontId="0" fillId="0" borderId="0" xfId="0" applyNumberFormat="1" applyBorder="1" applyAlignment="1">
      <alignment horizontal="left" wrapText="1"/>
    </xf>
    <xf numFmtId="0" fontId="4" fillId="0" borderId="0" xfId="0" applyFont="1" applyBorder="1" applyAlignment="1" applyProtection="1"/>
    <xf numFmtId="2" fontId="2" fillId="0" borderId="0" xfId="0" applyNumberFormat="1" applyFont="1" applyBorder="1" applyAlignment="1"/>
    <xf numFmtId="0" fontId="10" fillId="0" borderId="0" xfId="0" applyFont="1" applyBorder="1" applyAlignment="1">
      <alignment horizontal="left" readingOrder="1"/>
    </xf>
    <xf numFmtId="0" fontId="3" fillId="0" borderId="0" xfId="0" applyFont="1" applyBorder="1" applyAlignment="1" applyProtection="1">
      <alignment horizontal="centerContinuous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2" borderId="0" xfId="0" applyFont="1" applyFill="1" applyBorder="1"/>
    <xf numFmtId="2" fontId="2" fillId="2" borderId="0" xfId="0" applyNumberFormat="1" applyFont="1" applyFill="1" applyBorder="1"/>
    <xf numFmtId="0" fontId="2" fillId="2" borderId="0" xfId="0" applyFont="1" applyFill="1" applyBorder="1" applyProtection="1"/>
    <xf numFmtId="0" fontId="11" fillId="0" borderId="0" xfId="0" applyFont="1" applyBorder="1" applyAlignment="1">
      <alignment horizontal="left" readingOrder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2" fontId="0" fillId="0" borderId="2" xfId="0" applyNumberFormat="1" applyBorder="1" applyProtection="1"/>
    <xf numFmtId="2" fontId="0" fillId="2" borderId="2" xfId="0" applyNumberFormat="1" applyFill="1" applyBorder="1"/>
    <xf numFmtId="2" fontId="9" fillId="0" borderId="2" xfId="0" applyNumberFormat="1" applyFont="1" applyBorder="1" applyAlignment="1">
      <alignment horizontal="centerContinuous"/>
    </xf>
    <xf numFmtId="1" fontId="2" fillId="0" borderId="5" xfId="0" applyNumberFormat="1" applyFont="1" applyFill="1" applyBorder="1" applyProtection="1"/>
    <xf numFmtId="0" fontId="2" fillId="0" borderId="5" xfId="0" applyFont="1" applyFill="1" applyBorder="1" applyProtection="1"/>
    <xf numFmtId="0" fontId="4" fillId="0" borderId="5" xfId="0" applyFont="1" applyFill="1" applyBorder="1" applyProtection="1"/>
    <xf numFmtId="0" fontId="5" fillId="0" borderId="5" xfId="0" applyFont="1" applyFill="1" applyBorder="1" applyProtection="1"/>
    <xf numFmtId="0" fontId="0" fillId="0" borderId="2" xfId="0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Continuous"/>
    </xf>
    <xf numFmtId="2" fontId="0" fillId="0" borderId="7" xfId="0" applyNumberFormat="1" applyBorder="1"/>
    <xf numFmtId="2" fontId="2" fillId="0" borderId="5" xfId="0" applyNumberFormat="1" applyFont="1" applyFill="1" applyBorder="1" applyAlignment="1" applyProtection="1">
      <alignment horizontal="left"/>
    </xf>
    <xf numFmtId="0" fontId="2" fillId="0" borderId="0" xfId="0" applyFont="1"/>
    <xf numFmtId="1" fontId="13" fillId="0" borderId="5" xfId="0" applyNumberFormat="1" applyFont="1" applyFill="1" applyBorder="1" applyProtection="1"/>
    <xf numFmtId="0" fontId="12" fillId="0" borderId="0" xfId="0" applyFont="1" applyBorder="1"/>
    <xf numFmtId="0" fontId="15" fillId="0" borderId="0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Fill="1" applyBorder="1" applyAlignment="1" applyProtection="1"/>
    <xf numFmtId="164" fontId="0" fillId="0" borderId="0" xfId="2" applyFont="1"/>
    <xf numFmtId="1" fontId="4" fillId="0" borderId="1" xfId="0" applyNumberFormat="1" applyFont="1" applyFill="1" applyBorder="1" applyProtection="1"/>
    <xf numFmtId="0" fontId="2" fillId="0" borderId="0" xfId="0" applyFont="1" applyBorder="1"/>
    <xf numFmtId="2" fontId="0" fillId="0" borderId="0" xfId="0" applyNumberFormat="1" applyFill="1" applyAlignment="1">
      <alignment horizontal="center"/>
    </xf>
    <xf numFmtId="0" fontId="14" fillId="0" borderId="0" xfId="0" applyFont="1" applyAlignment="1">
      <alignment horizontal="left"/>
    </xf>
    <xf numFmtId="164" fontId="0" fillId="0" borderId="0" xfId="0" applyNumberFormat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2" fontId="12" fillId="0" borderId="2" xfId="0" applyNumberFormat="1" applyFont="1" applyFill="1" applyBorder="1" applyAlignment="1">
      <alignment horizontal="center" vertical="center"/>
    </xf>
    <xf numFmtId="0" fontId="20" fillId="0" borderId="12" xfId="0" applyFont="1" applyBorder="1" applyAlignment="1" applyProtection="1">
      <alignment horizontal="left"/>
    </xf>
    <xf numFmtId="1" fontId="4" fillId="0" borderId="1" xfId="0" applyNumberFormat="1" applyFont="1" applyFill="1" applyBorder="1" applyAlignment="1" applyProtection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0" fillId="0" borderId="14" xfId="0" applyFill="1" applyBorder="1"/>
    <xf numFmtId="0" fontId="0" fillId="0" borderId="1" xfId="0" applyFill="1" applyBorder="1"/>
    <xf numFmtId="0" fontId="0" fillId="0" borderId="8" xfId="0" applyFill="1" applyBorder="1"/>
    <xf numFmtId="0" fontId="7" fillId="2" borderId="0" xfId="0" applyFont="1" applyFill="1" applyBorder="1" applyAlignment="1">
      <alignment horizontal="center"/>
    </xf>
    <xf numFmtId="167" fontId="0" fillId="0" borderId="0" xfId="0" applyNumberFormat="1"/>
    <xf numFmtId="0" fontId="2" fillId="0" borderId="0" xfId="3"/>
    <xf numFmtId="2" fontId="2" fillId="0" borderId="0" xfId="3" applyNumberFormat="1"/>
    <xf numFmtId="164" fontId="2" fillId="0" borderId="0" xfId="3" applyNumberFormat="1"/>
    <xf numFmtId="14" fontId="2" fillId="0" borderId="0" xfId="3" applyNumberFormat="1"/>
    <xf numFmtId="0" fontId="2" fillId="0" borderId="0" xfId="3" applyFont="1"/>
    <xf numFmtId="0" fontId="1" fillId="0" borderId="15" xfId="3" applyFont="1" applyBorder="1" applyAlignment="1">
      <alignment horizontal="center" vertical="center" wrapText="1"/>
    </xf>
    <xf numFmtId="0" fontId="1" fillId="0" borderId="16" xfId="3" applyFont="1" applyBorder="1" applyAlignment="1">
      <alignment horizontal="center" vertical="center" wrapText="1"/>
    </xf>
    <xf numFmtId="0" fontId="1" fillId="0" borderId="17" xfId="3" applyFont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1" fillId="2" borderId="0" xfId="0" applyFont="1" applyFill="1" applyBorder="1"/>
    <xf numFmtId="0" fontId="1" fillId="0" borderId="0" xfId="0" applyFont="1" applyBorder="1"/>
    <xf numFmtId="164" fontId="1" fillId="0" borderId="2" xfId="4" applyFont="1" applyFill="1" applyBorder="1" applyAlignment="1">
      <alignment horizontal="center" vertical="center"/>
    </xf>
    <xf numFmtId="166" fontId="1" fillId="0" borderId="2" xfId="4" applyNumberFormat="1" applyFont="1" applyFill="1" applyBorder="1" applyAlignment="1">
      <alignment horizontal="center" vertical="center"/>
    </xf>
    <xf numFmtId="0" fontId="1" fillId="0" borderId="5" xfId="0" applyFont="1" applyFill="1" applyBorder="1" applyProtection="1"/>
    <xf numFmtId="164" fontId="21" fillId="0" borderId="2" xfId="4" applyFont="1" applyFill="1" applyBorder="1" applyAlignment="1">
      <alignment horizontal="center" vertical="center"/>
    </xf>
    <xf numFmtId="164" fontId="12" fillId="0" borderId="6" xfId="4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4" fontId="22" fillId="0" borderId="0" xfId="0" applyNumberFormat="1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Continuous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3" fillId="0" borderId="0" xfId="0" applyFont="1"/>
    <xf numFmtId="0" fontId="23" fillId="4" borderId="0" xfId="0" applyFont="1" applyFill="1"/>
    <xf numFmtId="2" fontId="1" fillId="0" borderId="5" xfId="0" applyNumberFormat="1" applyFont="1" applyFill="1" applyBorder="1" applyAlignment="1" applyProtection="1">
      <alignment horizontal="center"/>
    </xf>
    <xf numFmtId="2" fontId="1" fillId="0" borderId="2" xfId="0" applyNumberFormat="1" applyFont="1" applyFill="1" applyBorder="1" applyAlignment="1" applyProtection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2" fontId="1" fillId="0" borderId="3" xfId="0" applyNumberFormat="1" applyFont="1" applyFill="1" applyBorder="1" applyAlignment="1" applyProtection="1">
      <alignment horizontal="center"/>
    </xf>
    <xf numFmtId="2" fontId="1" fillId="0" borderId="7" xfId="0" applyNumberFormat="1" applyFont="1" applyFill="1" applyBorder="1" applyAlignment="1" applyProtection="1">
      <alignment horizontal="center"/>
    </xf>
    <xf numFmtId="0" fontId="14" fillId="0" borderId="0" xfId="0" applyFont="1" applyAlignment="1" applyProtection="1">
      <alignment horizontal="left"/>
    </xf>
    <xf numFmtId="2" fontId="4" fillId="0" borderId="5" xfId="0" applyNumberFormat="1" applyFont="1" applyFill="1" applyBorder="1" applyAlignment="1" applyProtection="1">
      <alignment horizontal="center"/>
    </xf>
    <xf numFmtId="2" fontId="4" fillId="0" borderId="2" xfId="0" applyNumberFormat="1" applyFont="1" applyFill="1" applyBorder="1" applyAlignment="1" applyProtection="1">
      <alignment horizontal="center"/>
    </xf>
    <xf numFmtId="2" fontId="5" fillId="0" borderId="12" xfId="0" applyNumberFormat="1" applyFont="1" applyBorder="1" applyAlignment="1" applyProtection="1">
      <alignment horizontal="center"/>
    </xf>
    <xf numFmtId="2" fontId="5" fillId="0" borderId="13" xfId="0" applyNumberFormat="1" applyFont="1" applyBorder="1" applyAlignment="1" applyProtection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2" fillId="0" borderId="0" xfId="0" applyFont="1" applyAlignment="1" applyProtection="1">
      <alignment horizontal="left" wrapText="1"/>
    </xf>
  </cellXfs>
  <cellStyles count="5">
    <cellStyle name="Monétaire" xfId="2" builtinId="4"/>
    <cellStyle name="Normal" xfId="0" builtinId="0"/>
    <cellStyle name="Normal 2" xfId="1"/>
    <cellStyle name="Standard 2" xfId="3"/>
    <cellStyle name="Währung 2" xfId="4"/>
  </cellStyles>
  <dxfs count="4">
    <dxf>
      <font>
        <color rgb="FFFF0000"/>
      </font>
      <fill>
        <patternFill patternType="none">
          <bgColor auto="1"/>
        </patternFill>
      </fill>
    </dxf>
    <dxf>
      <font>
        <color theme="3"/>
      </font>
    </dxf>
    <dxf>
      <font>
        <color rgb="FFFF0000"/>
      </font>
    </dxf>
    <dxf>
      <font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H$45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fmlaLink="$H$49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57150</xdr:rowOff>
    </xdr:from>
    <xdr:to>
      <xdr:col>5</xdr:col>
      <xdr:colOff>514350</xdr:colOff>
      <xdr:row>5</xdr:row>
      <xdr:rowOff>104775</xdr:rowOff>
    </xdr:to>
    <xdr:sp macro="[0]!aa" textlink="">
      <xdr:nvSpPr>
        <xdr:cNvPr id="2" name="Rectangle à coins arrondis 1"/>
        <xdr:cNvSpPr/>
      </xdr:nvSpPr>
      <xdr:spPr bwMode="auto">
        <a:xfrm>
          <a:off x="2200275" y="21907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Nouvelle Facture</a:t>
          </a:r>
        </a:p>
      </xdr:txBody>
    </xdr:sp>
    <xdr:clientData/>
  </xdr:twoCellAnchor>
  <xdr:twoCellAnchor>
    <xdr:from>
      <xdr:col>3</xdr:col>
      <xdr:colOff>400050</xdr:colOff>
      <xdr:row>8</xdr:row>
      <xdr:rowOff>85725</xdr:rowOff>
    </xdr:from>
    <xdr:to>
      <xdr:col>6</xdr:col>
      <xdr:colOff>457200</xdr:colOff>
      <xdr:row>12</xdr:row>
      <xdr:rowOff>133350</xdr:rowOff>
    </xdr:to>
    <xdr:sp macro="[0]!bb" textlink="">
      <xdr:nvSpPr>
        <xdr:cNvPr id="3" name="Rectangle à coins arrondis 1"/>
        <xdr:cNvSpPr/>
      </xdr:nvSpPr>
      <xdr:spPr bwMode="auto">
        <a:xfrm>
          <a:off x="2905125" y="138112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Synthèse du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36</xdr:row>
      <xdr:rowOff>47625</xdr:rowOff>
    </xdr:from>
    <xdr:to>
      <xdr:col>2</xdr:col>
      <xdr:colOff>2714625</xdr:colOff>
      <xdr:row>39</xdr:row>
      <xdr:rowOff>0</xdr:rowOff>
    </xdr:to>
    <xdr:sp macro="" textlink="">
      <xdr:nvSpPr>
        <xdr:cNvPr id="2" name="Texte 34"/>
        <xdr:cNvSpPr txBox="1">
          <a:spLocks noChangeArrowheads="1"/>
        </xdr:cNvSpPr>
      </xdr:nvSpPr>
      <xdr:spPr bwMode="auto">
        <a:xfrm>
          <a:off x="304801" y="5991225"/>
          <a:ext cx="3133724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HORAIRES DE RECEPTION DES MARCHANDISES</a:t>
          </a:r>
          <a:r>
            <a:rPr lang="fr-F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ctr" rtl="0">
            <a:defRPr sz="1000"/>
          </a:pP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Tous les jours 12 h 15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16 h 30 pour les salariés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Le Jeudi à partir de 14h30 à 16h15 pour les autres</a:t>
          </a:r>
          <a:endParaRPr lang="fr-FR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161925</xdr:colOff>
      <xdr:row>0</xdr:row>
      <xdr:rowOff>66675</xdr:rowOff>
    </xdr:from>
    <xdr:to>
      <xdr:col>2</xdr:col>
      <xdr:colOff>1562100</xdr:colOff>
      <xdr:row>0</xdr:row>
      <xdr:rowOff>66675</xdr:rowOff>
    </xdr:to>
    <xdr:pic>
      <xdr:nvPicPr>
        <xdr:cNvPr id="3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2933699</xdr:colOff>
      <xdr:row>1</xdr:row>
      <xdr:rowOff>142876</xdr:rowOff>
    </xdr:from>
    <xdr:to>
      <xdr:col>6</xdr:col>
      <xdr:colOff>952499</xdr:colOff>
      <xdr:row>9</xdr:row>
      <xdr:rowOff>57151</xdr:rowOff>
    </xdr:to>
    <xdr:sp macro="" textlink="">
      <xdr:nvSpPr>
        <xdr:cNvPr id="4" name="Rectangle à coins arrondis 19"/>
        <xdr:cNvSpPr>
          <a:spLocks noChangeArrowheads="1"/>
        </xdr:cNvSpPr>
      </xdr:nvSpPr>
      <xdr:spPr bwMode="auto">
        <a:xfrm>
          <a:off x="3657599" y="304801"/>
          <a:ext cx="2638425" cy="12382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8</xdr:row>
      <xdr:rowOff>142875</xdr:rowOff>
    </xdr:from>
    <xdr:to>
      <xdr:col>2</xdr:col>
      <xdr:colOff>2543175</xdr:colOff>
      <xdr:row>12</xdr:row>
      <xdr:rowOff>66675</xdr:rowOff>
    </xdr:to>
    <xdr:sp macro="" textlink="">
      <xdr:nvSpPr>
        <xdr:cNvPr id="5" name="Rectangle à coins arrondis 32"/>
        <xdr:cNvSpPr>
          <a:spLocks noChangeArrowheads="1"/>
        </xdr:cNvSpPr>
      </xdr:nvSpPr>
      <xdr:spPr bwMode="auto">
        <a:xfrm>
          <a:off x="219075" y="1466850"/>
          <a:ext cx="3048000" cy="6000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123825</xdr:rowOff>
    </xdr:from>
    <xdr:to>
      <xdr:col>6</xdr:col>
      <xdr:colOff>762000</xdr:colOff>
      <xdr:row>52</xdr:row>
      <xdr:rowOff>9525</xdr:rowOff>
    </xdr:to>
    <xdr:sp macro="" textlink="">
      <xdr:nvSpPr>
        <xdr:cNvPr id="6" name="Rectangle à coins arrondis 32"/>
        <xdr:cNvSpPr>
          <a:spLocks noChangeArrowheads="1"/>
        </xdr:cNvSpPr>
      </xdr:nvSpPr>
      <xdr:spPr bwMode="auto">
        <a:xfrm>
          <a:off x="3876675" y="7239000"/>
          <a:ext cx="2228850" cy="141922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52</xdr:row>
      <xdr:rowOff>85725</xdr:rowOff>
    </xdr:from>
    <xdr:to>
      <xdr:col>6</xdr:col>
      <xdr:colOff>771525</xdr:colOff>
      <xdr:row>58</xdr:row>
      <xdr:rowOff>57150</xdr:rowOff>
    </xdr:to>
    <xdr:sp macro="" textlink="">
      <xdr:nvSpPr>
        <xdr:cNvPr id="7" name="Rectangle à coins arrondis 32"/>
        <xdr:cNvSpPr>
          <a:spLocks noChangeArrowheads="1"/>
        </xdr:cNvSpPr>
      </xdr:nvSpPr>
      <xdr:spPr bwMode="auto">
        <a:xfrm>
          <a:off x="3886200" y="8734425"/>
          <a:ext cx="2228850" cy="10572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43</xdr:row>
          <xdr:rowOff>228600</xdr:rowOff>
        </xdr:from>
        <xdr:to>
          <xdr:col>2</xdr:col>
          <xdr:colOff>428625</xdr:colOff>
          <xdr:row>45</xdr:row>
          <xdr:rowOff>95250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44</xdr:row>
          <xdr:rowOff>133350</xdr:rowOff>
        </xdr:from>
        <xdr:to>
          <xdr:col>2</xdr:col>
          <xdr:colOff>19050</xdr:colOff>
          <xdr:row>46</xdr:row>
          <xdr:rowOff>38100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47</xdr:row>
          <xdr:rowOff>114300</xdr:rowOff>
        </xdr:from>
        <xdr:to>
          <xdr:col>2</xdr:col>
          <xdr:colOff>485775</xdr:colOff>
          <xdr:row>49</xdr:row>
          <xdr:rowOff>28575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49</xdr:row>
          <xdr:rowOff>9525</xdr:rowOff>
        </xdr:from>
        <xdr:to>
          <xdr:col>2</xdr:col>
          <xdr:colOff>9525</xdr:colOff>
          <xdr:row>50</xdr:row>
          <xdr:rowOff>76200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Downloads/Mod&#232;le%20vente%20aux%20personnels_V2%20tel%20que%20re&#231;u%20le%2010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Vente personnels"/>
      <sheetName val="Base"/>
      <sheetName val="Sommaire"/>
      <sheetName val="Synthèse du mois"/>
    </sheetNames>
    <sheetDataSet>
      <sheetData sheetId="0"/>
      <sheetData sheetId="1">
        <row r="1">
          <cell r="A1" t="str">
            <v>Benne</v>
          </cell>
        </row>
        <row r="2">
          <cell r="A2" t="str">
            <v>Big Bag</v>
          </cell>
        </row>
        <row r="3">
          <cell r="A3" t="str">
            <v>Caisse</v>
          </cell>
        </row>
        <row r="4">
          <cell r="A4" t="str">
            <v>Consigne</v>
          </cell>
        </row>
        <row r="5">
          <cell r="A5" t="str">
            <v>Croute</v>
          </cell>
        </row>
        <row r="6">
          <cell r="A6" t="str">
            <v>DKD Chêne</v>
          </cell>
        </row>
        <row r="7">
          <cell r="A7" t="str">
            <v>DKD Pin</v>
          </cell>
        </row>
        <row r="8">
          <cell r="A8" t="str">
            <v>Fagot</v>
          </cell>
        </row>
        <row r="9">
          <cell r="A9" t="str">
            <v>KKK Chêne</v>
          </cell>
        </row>
        <row r="10">
          <cell r="A10" t="str">
            <v>KKK BHD</v>
          </cell>
        </row>
        <row r="11">
          <cell r="A11" t="str">
            <v>Petit Big Bag</v>
          </cell>
        </row>
        <row r="12">
          <cell r="A12" t="str">
            <v>Petite Caisse</v>
          </cell>
        </row>
        <row r="13">
          <cell r="A13" t="str">
            <v>Plot Bossé</v>
          </cell>
        </row>
        <row r="14">
          <cell r="A14" t="str">
            <v>Plot Chêne</v>
          </cell>
        </row>
        <row r="15">
          <cell r="A15" t="str">
            <v>Plot Moabi</v>
          </cell>
        </row>
        <row r="16">
          <cell r="A16" t="str">
            <v>Plot Pin</v>
          </cell>
        </row>
        <row r="17">
          <cell r="A17" t="str">
            <v>Prédébit Bossé</v>
          </cell>
        </row>
        <row r="18">
          <cell r="A18" t="str">
            <v>Prédébit Moabi</v>
          </cell>
        </row>
        <row r="19">
          <cell r="A19" t="str">
            <v>Remorque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tabSelected="1" workbookViewId="0">
      <selection activeCell="E25" sqref="E25"/>
    </sheetView>
  </sheetViews>
  <sheetFormatPr baseColWidth="10" defaultRowHeight="12.75" x14ac:dyDescent="0.2"/>
  <cols>
    <col min="1" max="1" width="14.7109375" bestFit="1" customWidth="1"/>
  </cols>
  <sheetData>
    <row r="2" spans="1:1" x14ac:dyDescent="0.2">
      <c r="A2" s="48"/>
    </row>
    <row r="19" spans="5:5" x14ac:dyDescent="0.2">
      <c r="E19" s="7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60"/>
  <sheetViews>
    <sheetView showGridLines="0" showZeros="0" showOutlineSymbols="0" view="pageBreakPreview" zoomScaleNormal="100" zoomScaleSheetLayoutView="100" workbookViewId="0">
      <selection activeCell="K36" sqref="K36"/>
    </sheetView>
  </sheetViews>
  <sheetFormatPr baseColWidth="10" defaultRowHeight="12.75" x14ac:dyDescent="0.2"/>
  <cols>
    <col min="1" max="1" width="3.85546875" customWidth="1"/>
    <col min="2" max="2" width="7" customWidth="1"/>
    <col min="3" max="3" width="46.85546875" customWidth="1"/>
    <col min="4" max="4" width="7.7109375" customWidth="1"/>
    <col min="5" max="5" width="4" customWidth="1"/>
    <col min="6" max="6" width="10.7109375" style="7" customWidth="1"/>
    <col min="7" max="7" width="16.140625" style="7" customWidth="1"/>
    <col min="8" max="10" width="11.42578125" customWidth="1"/>
  </cols>
  <sheetData>
    <row r="1" spans="1:10" x14ac:dyDescent="0.2">
      <c r="A1" s="32"/>
      <c r="B1" s="33"/>
      <c r="C1" s="33"/>
      <c r="D1" s="52" t="s">
        <v>25</v>
      </c>
      <c r="E1" s="34"/>
      <c r="F1" s="34"/>
      <c r="G1" s="46"/>
    </row>
    <row r="2" spans="1:10" x14ac:dyDescent="0.2">
      <c r="A2" s="35"/>
      <c r="B2" s="20"/>
      <c r="C2" s="20" t="s">
        <v>0</v>
      </c>
      <c r="D2" s="20"/>
      <c r="E2" s="20"/>
      <c r="F2" s="9"/>
      <c r="G2" s="36"/>
    </row>
    <row r="3" spans="1:10" x14ac:dyDescent="0.2">
      <c r="A3" s="35"/>
      <c r="B3" s="61" t="s">
        <v>37</v>
      </c>
      <c r="C3" s="60"/>
      <c r="E3" s="20"/>
      <c r="F3" s="9"/>
      <c r="G3" s="12"/>
    </row>
    <row r="4" spans="1:10" ht="12" customHeight="1" x14ac:dyDescent="0.2">
      <c r="A4" s="35"/>
      <c r="B4" s="24"/>
      <c r="C4" s="20"/>
      <c r="D4" s="84" t="s">
        <v>3</v>
      </c>
      <c r="E4" s="28"/>
      <c r="F4" s="29"/>
      <c r="G4" s="37"/>
    </row>
    <row r="5" spans="1:10" x14ac:dyDescent="0.2">
      <c r="A5" s="35"/>
      <c r="B5" s="24"/>
      <c r="C5" s="20"/>
      <c r="D5" s="30" t="s">
        <v>38</v>
      </c>
      <c r="E5" s="28"/>
      <c r="F5" s="29"/>
      <c r="G5" s="37"/>
    </row>
    <row r="6" spans="1:10" x14ac:dyDescent="0.2">
      <c r="A6" s="35"/>
      <c r="B6" s="31"/>
      <c r="C6" s="20"/>
      <c r="D6" s="30" t="s">
        <v>39</v>
      </c>
      <c r="E6" s="28"/>
      <c r="F6" s="29"/>
      <c r="G6" s="37"/>
    </row>
    <row r="7" spans="1:10" x14ac:dyDescent="0.2">
      <c r="A7" s="35"/>
      <c r="C7" s="20"/>
      <c r="D7" s="30" t="s">
        <v>40</v>
      </c>
      <c r="E7" s="28"/>
      <c r="F7" s="29"/>
      <c r="G7" s="37"/>
    </row>
    <row r="8" spans="1:10" ht="15.75" x14ac:dyDescent="0.25">
      <c r="A8" s="35"/>
      <c r="B8" s="50" t="s">
        <v>5</v>
      </c>
      <c r="C8" s="85"/>
      <c r="D8" s="30" t="s">
        <v>41</v>
      </c>
      <c r="E8" s="25"/>
      <c r="F8" s="10"/>
      <c r="G8" s="38"/>
    </row>
    <row r="9" spans="1:10" x14ac:dyDescent="0.2">
      <c r="A9" s="35"/>
      <c r="C9" s="20"/>
      <c r="D9" s="85"/>
      <c r="E9" s="20"/>
      <c r="F9" s="9"/>
      <c r="G9" s="12"/>
    </row>
    <row r="10" spans="1:10" ht="15" x14ac:dyDescent="0.2">
      <c r="A10" s="35"/>
      <c r="B10" s="51" t="s">
        <v>50</v>
      </c>
      <c r="D10" s="22"/>
      <c r="E10" s="22"/>
      <c r="F10" s="9"/>
      <c r="G10" s="12"/>
    </row>
    <row r="11" spans="1:10" x14ac:dyDescent="0.2">
      <c r="A11" s="35"/>
      <c r="B11" s="26"/>
      <c r="C11" s="20"/>
      <c r="D11" s="22"/>
      <c r="E11" s="22"/>
      <c r="F11" s="23"/>
      <c r="G11" s="12"/>
    </row>
    <row r="12" spans="1:10" x14ac:dyDescent="0.2">
      <c r="A12" s="35"/>
      <c r="B12" s="56"/>
      <c r="C12" s="21"/>
      <c r="D12" s="27"/>
      <c r="E12" s="27"/>
      <c r="F12" s="23"/>
      <c r="G12" s="12"/>
    </row>
    <row r="13" spans="1:10" x14ac:dyDescent="0.2">
      <c r="A13" s="35"/>
      <c r="C13" s="20"/>
      <c r="D13" s="20"/>
      <c r="E13" s="20"/>
      <c r="F13" s="23"/>
      <c r="G13" s="43"/>
    </row>
    <row r="14" spans="1:10" ht="15" customHeight="1" x14ac:dyDescent="0.2">
      <c r="A14" s="103" t="s">
        <v>1</v>
      </c>
      <c r="B14" s="104"/>
      <c r="C14" s="104"/>
      <c r="D14" s="103" t="s">
        <v>26</v>
      </c>
      <c r="E14" s="105"/>
      <c r="F14" s="44" t="s">
        <v>24</v>
      </c>
      <c r="G14" s="45" t="s">
        <v>2</v>
      </c>
    </row>
    <row r="15" spans="1:10" x14ac:dyDescent="0.2">
      <c r="A15" s="39"/>
      <c r="B15" s="14"/>
      <c r="C15" s="69" t="s">
        <v>13</v>
      </c>
      <c r="D15" s="106"/>
      <c r="E15" s="107"/>
      <c r="F15" s="68">
        <v>1</v>
      </c>
      <c r="G15" s="86"/>
      <c r="H15" s="70">
        <f>IF(F15&gt;0,D15*F15,)</f>
        <v>0</v>
      </c>
      <c r="I15" s="70">
        <f>IF(C15="Consigne",D15*F15,)</f>
        <v>0</v>
      </c>
      <c r="J15" s="70"/>
    </row>
    <row r="16" spans="1:10" ht="15" x14ac:dyDescent="0.2">
      <c r="A16" s="49"/>
      <c r="B16" s="15"/>
      <c r="C16" s="69"/>
      <c r="D16" s="101"/>
      <c r="E16" s="102"/>
      <c r="F16" s="68"/>
      <c r="G16" s="86"/>
      <c r="H16" s="71">
        <f t="shared" ref="H16:H36" si="0">IF(F16&gt;0,D16*F16,)</f>
        <v>0</v>
      </c>
      <c r="I16" s="71">
        <f t="shared" ref="I16:I36" si="1">IF(C16="Consigne",D16*F16,)</f>
        <v>0</v>
      </c>
      <c r="J16" s="71"/>
    </row>
    <row r="17" spans="1:10" x14ac:dyDescent="0.2">
      <c r="A17" s="35"/>
      <c r="B17" s="14">
        <v>0</v>
      </c>
      <c r="C17" s="69"/>
      <c r="D17" s="101"/>
      <c r="E17" s="102"/>
      <c r="F17" s="68"/>
      <c r="G17" s="86"/>
      <c r="H17" s="71">
        <f t="shared" si="0"/>
        <v>0</v>
      </c>
      <c r="I17" s="71">
        <f t="shared" si="1"/>
        <v>0</v>
      </c>
      <c r="J17" s="71"/>
    </row>
    <row r="18" spans="1:10" x14ac:dyDescent="0.2">
      <c r="A18" s="39"/>
      <c r="B18" s="15"/>
      <c r="C18" s="69"/>
      <c r="D18" s="101"/>
      <c r="E18" s="102"/>
      <c r="F18" s="68"/>
      <c r="G18" s="87"/>
      <c r="H18" s="71">
        <f t="shared" si="0"/>
        <v>0</v>
      </c>
      <c r="I18" s="71">
        <f t="shared" si="1"/>
        <v>0</v>
      </c>
      <c r="J18" s="71"/>
    </row>
    <row r="19" spans="1:10" x14ac:dyDescent="0.2">
      <c r="A19" s="47"/>
      <c r="B19" s="14"/>
      <c r="C19" s="69"/>
      <c r="D19" s="101"/>
      <c r="E19" s="102"/>
      <c r="F19" s="68"/>
      <c r="G19" s="86"/>
      <c r="H19" s="71">
        <f t="shared" si="0"/>
        <v>0</v>
      </c>
      <c r="I19" s="71">
        <f t="shared" si="1"/>
        <v>0</v>
      </c>
      <c r="J19" s="71"/>
    </row>
    <row r="20" spans="1:10" x14ac:dyDescent="0.2">
      <c r="A20" s="40"/>
      <c r="B20" s="15"/>
      <c r="C20" s="69"/>
      <c r="D20" s="101"/>
      <c r="E20" s="102"/>
      <c r="F20" s="68"/>
      <c r="G20" s="86"/>
      <c r="H20" s="71">
        <f t="shared" si="0"/>
        <v>0</v>
      </c>
      <c r="I20" s="71">
        <f t="shared" si="1"/>
        <v>0</v>
      </c>
      <c r="J20" s="71"/>
    </row>
    <row r="21" spans="1:10" x14ac:dyDescent="0.2">
      <c r="A21" s="39"/>
      <c r="B21" s="14"/>
      <c r="C21" s="69"/>
      <c r="D21" s="101"/>
      <c r="E21" s="102"/>
      <c r="F21" s="68"/>
      <c r="G21" s="86"/>
      <c r="H21" s="71">
        <f t="shared" si="0"/>
        <v>0</v>
      </c>
      <c r="I21" s="71">
        <f t="shared" si="1"/>
        <v>0</v>
      </c>
      <c r="J21" s="71"/>
    </row>
    <row r="22" spans="1:10" x14ac:dyDescent="0.2">
      <c r="A22" s="40"/>
      <c r="B22" s="18"/>
      <c r="C22" s="69"/>
      <c r="D22" s="101"/>
      <c r="E22" s="102"/>
      <c r="F22" s="68"/>
      <c r="G22" s="86"/>
      <c r="H22" s="71">
        <f t="shared" si="0"/>
        <v>0</v>
      </c>
      <c r="I22" s="71">
        <f t="shared" si="1"/>
        <v>0</v>
      </c>
      <c r="J22" s="71"/>
    </row>
    <row r="23" spans="1:10" x14ac:dyDescent="0.2">
      <c r="A23" s="39"/>
      <c r="B23" s="14"/>
      <c r="C23" s="69"/>
      <c r="D23" s="101"/>
      <c r="E23" s="102"/>
      <c r="F23" s="68"/>
      <c r="G23" s="86"/>
      <c r="H23" s="71">
        <f t="shared" si="0"/>
        <v>0</v>
      </c>
      <c r="I23" s="71">
        <f t="shared" si="1"/>
        <v>0</v>
      </c>
      <c r="J23" s="71"/>
    </row>
    <row r="24" spans="1:10" x14ac:dyDescent="0.2">
      <c r="A24" s="39"/>
      <c r="B24" s="18"/>
      <c r="C24" s="69"/>
      <c r="D24" s="101"/>
      <c r="E24" s="102"/>
      <c r="F24" s="68"/>
      <c r="G24" s="86"/>
      <c r="H24" s="71">
        <f t="shared" si="0"/>
        <v>0</v>
      </c>
      <c r="I24" s="71">
        <f t="shared" si="1"/>
        <v>0</v>
      </c>
      <c r="J24" s="71"/>
    </row>
    <row r="25" spans="1:10" x14ac:dyDescent="0.2">
      <c r="A25" s="39"/>
      <c r="B25" s="14"/>
      <c r="C25" s="69"/>
      <c r="D25" s="101"/>
      <c r="E25" s="102"/>
      <c r="F25" s="68"/>
      <c r="G25" s="86"/>
      <c r="H25" s="71">
        <f t="shared" si="0"/>
        <v>0</v>
      </c>
      <c r="I25" s="71">
        <f t="shared" si="1"/>
        <v>0</v>
      </c>
      <c r="J25" s="71"/>
    </row>
    <row r="26" spans="1:10" x14ac:dyDescent="0.2">
      <c r="A26" s="40"/>
      <c r="B26" s="15"/>
      <c r="C26" s="69"/>
      <c r="D26" s="101"/>
      <c r="E26" s="102"/>
      <c r="F26" s="68"/>
      <c r="G26" s="86"/>
      <c r="H26" s="71">
        <f t="shared" si="0"/>
        <v>0</v>
      </c>
      <c r="I26" s="71">
        <f t="shared" si="1"/>
        <v>0</v>
      </c>
      <c r="J26" s="71"/>
    </row>
    <row r="27" spans="1:10" x14ac:dyDescent="0.2">
      <c r="A27" s="88"/>
      <c r="B27" s="14"/>
      <c r="C27" s="69"/>
      <c r="D27" s="101"/>
      <c r="E27" s="102"/>
      <c r="F27" s="68"/>
      <c r="G27" s="86"/>
      <c r="H27" s="71">
        <f t="shared" si="0"/>
        <v>0</v>
      </c>
      <c r="I27" s="71">
        <f t="shared" si="1"/>
        <v>0</v>
      </c>
      <c r="J27" s="71"/>
    </row>
    <row r="28" spans="1:10" x14ac:dyDescent="0.2">
      <c r="A28" s="40"/>
      <c r="B28" s="15"/>
      <c r="C28" s="69"/>
      <c r="D28" s="101"/>
      <c r="E28" s="102"/>
      <c r="F28" s="68"/>
      <c r="G28" s="86"/>
      <c r="H28" s="71">
        <f t="shared" si="0"/>
        <v>0</v>
      </c>
      <c r="I28" s="71">
        <f t="shared" si="1"/>
        <v>0</v>
      </c>
      <c r="J28" s="71"/>
    </row>
    <row r="29" spans="1:10" x14ac:dyDescent="0.2">
      <c r="A29" s="41"/>
      <c r="B29" s="14"/>
      <c r="C29" s="69"/>
      <c r="D29" s="101"/>
      <c r="E29" s="102"/>
      <c r="F29" s="68"/>
      <c r="G29" s="86"/>
      <c r="H29" s="71">
        <f t="shared" si="0"/>
        <v>0</v>
      </c>
      <c r="I29" s="71">
        <f t="shared" si="1"/>
        <v>0</v>
      </c>
      <c r="J29" s="71"/>
    </row>
    <row r="30" spans="1:10" x14ac:dyDescent="0.2">
      <c r="A30" s="88"/>
      <c r="B30" s="15"/>
      <c r="C30" s="69"/>
      <c r="D30" s="101"/>
      <c r="E30" s="102"/>
      <c r="F30" s="68"/>
      <c r="G30" s="86"/>
      <c r="H30" s="71">
        <f t="shared" si="0"/>
        <v>0</v>
      </c>
      <c r="I30" s="71">
        <f t="shared" si="1"/>
        <v>0</v>
      </c>
      <c r="J30" s="71"/>
    </row>
    <row r="31" spans="1:10" x14ac:dyDescent="0.2">
      <c r="A31" s="88"/>
      <c r="B31" s="18"/>
      <c r="C31" s="69"/>
      <c r="D31" s="101"/>
      <c r="E31" s="102"/>
      <c r="F31" s="68"/>
      <c r="G31" s="86"/>
      <c r="H31" s="71">
        <f t="shared" si="0"/>
        <v>0</v>
      </c>
      <c r="I31" s="71">
        <f t="shared" si="1"/>
        <v>0</v>
      </c>
      <c r="J31" s="71"/>
    </row>
    <row r="32" spans="1:10" x14ac:dyDescent="0.2">
      <c r="A32" s="40"/>
      <c r="B32" s="18"/>
      <c r="C32" s="69"/>
      <c r="D32" s="101"/>
      <c r="E32" s="102"/>
      <c r="F32" s="68"/>
      <c r="G32" s="86"/>
      <c r="H32" s="71">
        <f t="shared" si="0"/>
        <v>0</v>
      </c>
      <c r="I32" s="71">
        <f t="shared" si="1"/>
        <v>0</v>
      </c>
      <c r="J32" s="71"/>
    </row>
    <row r="33" spans="1:10" x14ac:dyDescent="0.2">
      <c r="A33" s="88"/>
      <c r="B33" s="18"/>
      <c r="C33" s="69"/>
      <c r="D33" s="101"/>
      <c r="E33" s="102"/>
      <c r="F33" s="68"/>
      <c r="G33" s="86"/>
      <c r="H33" s="71">
        <f t="shared" si="0"/>
        <v>0</v>
      </c>
      <c r="I33" s="71">
        <f t="shared" si="1"/>
        <v>0</v>
      </c>
      <c r="J33" s="71"/>
    </row>
    <row r="34" spans="1:10" x14ac:dyDescent="0.2">
      <c r="A34" s="40"/>
      <c r="B34" s="18"/>
      <c r="C34" s="69"/>
      <c r="D34" s="101"/>
      <c r="E34" s="102"/>
      <c r="F34" s="68"/>
      <c r="G34" s="86"/>
      <c r="H34" s="71">
        <f t="shared" si="0"/>
        <v>0</v>
      </c>
      <c r="I34" s="71">
        <f t="shared" si="1"/>
        <v>0</v>
      </c>
      <c r="J34" s="71"/>
    </row>
    <row r="35" spans="1:10" x14ac:dyDescent="0.2">
      <c r="A35" s="88"/>
      <c r="B35" s="18"/>
      <c r="C35" s="69"/>
      <c r="D35" s="101"/>
      <c r="E35" s="102"/>
      <c r="F35" s="68"/>
      <c r="G35" s="86"/>
      <c r="H35" s="71">
        <f t="shared" si="0"/>
        <v>0</v>
      </c>
      <c r="I35" s="71">
        <f t="shared" si="1"/>
        <v>0</v>
      </c>
      <c r="J35" s="71"/>
    </row>
    <row r="36" spans="1:10" x14ac:dyDescent="0.2">
      <c r="A36" s="40"/>
      <c r="B36" s="18"/>
      <c r="C36" s="69"/>
      <c r="D36" s="101"/>
      <c r="E36" s="102"/>
      <c r="F36" s="68"/>
      <c r="G36" s="86"/>
      <c r="H36" s="72">
        <f t="shared" si="0"/>
        <v>0</v>
      </c>
      <c r="I36" s="72">
        <f t="shared" si="1"/>
        <v>0</v>
      </c>
      <c r="J36" s="72"/>
    </row>
    <row r="37" spans="1:10" ht="12.75" customHeight="1" x14ac:dyDescent="0.2">
      <c r="A37" s="41"/>
      <c r="B37" s="15"/>
      <c r="C37" s="16"/>
      <c r="D37" s="109"/>
      <c r="E37" s="110"/>
      <c r="F37" s="55"/>
      <c r="G37" s="64"/>
    </row>
    <row r="38" spans="1:10" x14ac:dyDescent="0.2">
      <c r="A38" s="42"/>
      <c r="B38" s="14"/>
      <c r="C38" s="17"/>
      <c r="D38" s="109"/>
      <c r="E38" s="110"/>
      <c r="F38" s="66" t="s">
        <v>36</v>
      </c>
      <c r="G38" s="89">
        <f>SUM(I15:I36)</f>
        <v>0</v>
      </c>
    </row>
    <row r="39" spans="1:10" ht="12.75" customHeight="1" x14ac:dyDescent="0.2">
      <c r="A39" s="41"/>
      <c r="B39" s="15"/>
      <c r="C39" s="16"/>
      <c r="D39" s="109"/>
      <c r="E39" s="110"/>
      <c r="F39" s="66" t="s">
        <v>35</v>
      </c>
      <c r="G39" s="86">
        <f>G40-G38</f>
        <v>0</v>
      </c>
    </row>
    <row r="40" spans="1:10" ht="15.75" x14ac:dyDescent="0.2">
      <c r="A40" s="65"/>
      <c r="B40" s="13"/>
      <c r="D40" s="111"/>
      <c r="E40" s="112"/>
      <c r="F40" s="67" t="s">
        <v>4</v>
      </c>
      <c r="G40" s="90">
        <f>SUM(H15:H37)</f>
        <v>0</v>
      </c>
    </row>
    <row r="41" spans="1:10" x14ac:dyDescent="0.2">
      <c r="A41" s="113"/>
      <c r="B41" s="114"/>
      <c r="C41" s="114"/>
      <c r="D41" s="114"/>
      <c r="E41" s="114"/>
      <c r="F41" s="114"/>
      <c r="G41" s="115"/>
    </row>
    <row r="42" spans="1:10" x14ac:dyDescent="0.2">
      <c r="A42" s="73"/>
      <c r="B42" s="73"/>
      <c r="C42" s="73"/>
      <c r="D42" s="73"/>
      <c r="E42" s="73"/>
      <c r="F42" s="73"/>
      <c r="G42" s="73"/>
    </row>
    <row r="43" spans="1:10" x14ac:dyDescent="0.2">
      <c r="A43" s="73"/>
      <c r="B43" s="73"/>
      <c r="C43" s="91" t="s">
        <v>51</v>
      </c>
      <c r="D43" s="73"/>
      <c r="E43" s="73"/>
      <c r="F43" s="73"/>
      <c r="G43" s="73"/>
    </row>
    <row r="44" spans="1:10" ht="21.75" customHeight="1" x14ac:dyDescent="0.2">
      <c r="A44" s="92" t="s">
        <v>28</v>
      </c>
      <c r="B44" s="93"/>
      <c r="C44" s="94">
        <v>5</v>
      </c>
      <c r="F44" s="19"/>
    </row>
    <row r="45" spans="1:10" x14ac:dyDescent="0.2">
      <c r="A45" s="53" t="s">
        <v>54</v>
      </c>
      <c r="D45" s="2"/>
      <c r="E45" s="2"/>
      <c r="F45" s="62" t="s">
        <v>30</v>
      </c>
      <c r="G45" s="11"/>
      <c r="H45" s="100" t="b">
        <v>0</v>
      </c>
    </row>
    <row r="46" spans="1:10" x14ac:dyDescent="0.2">
      <c r="A46" s="53" t="s">
        <v>32</v>
      </c>
      <c r="C46" s="53"/>
      <c r="D46" s="2"/>
      <c r="E46" s="2"/>
      <c r="F46" s="63" t="str">
        <f>IF(C15="Benne","Bois de chauffage",)&amp;IF(C15="Big Bag","Bois de chauffage",)&amp;IF(C15="Caisse","Bois de chauffage",)&amp;IF(C15="Consigne","Attention Consigne",)&amp;IF(C15="Croute","Débit de Tasseaux",)&amp;IF(C15="DKD Chêne","Débit de Tasseaux",)&amp;IF(C15="DKD Pin","Débit de Tasseaux",)&amp;IF(C15="Fagot","Bois de chauffage",)&amp;IF(C15="KKK Chêne","Débit de Tasseaux",)&amp;IF(C15="KKK BHD","Débit de Tasseaux",)&amp;IF(C15="Petit Big Bag","Bois de chauffage",)&amp;IF(C15="Petite Caisse","Bois de chauffage",)&amp;IF(C15="Plot Bossé","Débit de Tasseaux",)&amp;IF(C15="Plot Chêne","Débit de Tasseaux",)&amp;IF(C15="Plot Moabi","Débit de Tasseaux",)&amp;IF(C15="Plot Pin","Débit de Tasseaux",)&amp;IF(C15="Prédébit Bossé","Débit de Tasseaux",)&amp;IF(C15="Prédébit Moabi","Débit de Tasseaux",)&amp;IF(C15="Remorque","Bois de chauffage",)</f>
        <v>Attention Consigne</v>
      </c>
      <c r="G46" s="11"/>
    </row>
    <row r="47" spans="1:10" x14ac:dyDescent="0.2">
      <c r="A47" s="53"/>
      <c r="D47" s="2"/>
      <c r="E47" s="2"/>
      <c r="F47" s="63" t="str">
        <f t="shared" ref="F47:F52" si="2">IF(C16="Benne","Bois de chauffage",)&amp;IF(C16="Big Bag","Bois de chauffage",)&amp;IF(C16="Caisse","Bois de chauffage",)&amp;IF(C16="Consigne","Attention Consigne",)&amp;IF(C16="Croute","Débit de Tasseaux",)&amp;IF(C16="DKD Chêne","Débit de Tasseaux",)&amp;IF(C16="DKD Pin","Débit de Tasseaux",)&amp;IF(C16="Fagot","Bois de chauffage",)&amp;IF(C16="KKK Chêne","Débit de Tasseaux",)&amp;IF(C16="KKK BHD","Débit de Tasseaux",)&amp;IF(C16="Petit Big Bag","Bois de chauffage",)&amp;IF(C16="Petite Caisse","Bois de chauffage",)&amp;IF(C16="Plot Bossé","Débit de Tasseaux",)&amp;IF(C16="Plot Chêne","Débit de Tasseaux",)&amp;IF(C16="Plot Moabi","Débit de Tasseaux",)&amp;IF(C16="Plot Pin","Débit de Tasseaux",)&amp;IF(C16="Prédébit Bossé","Débit de Tasseaux",)&amp;IF(C16="Prédébit Moabi","Débit de Tasseaux",)&amp;IF(C16="Remorque","Bois de chauffage",)</f>
        <v/>
      </c>
      <c r="G47" s="11"/>
    </row>
    <row r="48" spans="1:10" x14ac:dyDescent="0.2">
      <c r="A48" s="92" t="s">
        <v>13</v>
      </c>
      <c r="C48" s="95" t="str">
        <f>IF(F46="Attention Consigne","Faire un chèque pour la consigne et régler le reste à part",)&amp;IF(F47="Attention Consigne","Faire un chèque pour la consigne et régler le reste à part",)&amp;IF(F48="Attention Consigne","Faire un chèque pour la consigne et régler le reste à part",)&amp;IF(F49="Attention Consigne","Faire un chèque pour la consigne et régler le reste à part",)&amp;IF(F50="Attention Consigne","Faire un chèque pour la consigne et régler le reste à part",)&amp;IF(F51="Attention Consigne","Faire un chèque pour la consigne et régler le reste à part",)&amp;IF(F52="Attention Consigne","Faire un chèque pour la consigne et régler le reste à part",)</f>
        <v>Faire un chèque pour la consigne et régler le reste à part</v>
      </c>
      <c r="D48" s="2"/>
      <c r="E48" s="2"/>
      <c r="F48" s="63" t="str">
        <f t="shared" si="2"/>
        <v/>
      </c>
      <c r="G48" s="11"/>
    </row>
    <row r="49" spans="1:8" x14ac:dyDescent="0.2">
      <c r="A49" s="53" t="s">
        <v>54</v>
      </c>
      <c r="C49" s="53"/>
      <c r="D49" s="2"/>
      <c r="E49" s="2"/>
      <c r="F49" s="63" t="str">
        <f t="shared" si="2"/>
        <v/>
      </c>
      <c r="G49" s="11"/>
      <c r="H49" s="99" t="b">
        <v>0</v>
      </c>
    </row>
    <row r="50" spans="1:8" x14ac:dyDescent="0.2">
      <c r="A50" s="53" t="s">
        <v>32</v>
      </c>
      <c r="B50" s="4"/>
      <c r="C50" s="53"/>
      <c r="D50" s="2"/>
      <c r="E50" s="2"/>
      <c r="F50" s="63" t="str">
        <f t="shared" si="2"/>
        <v/>
      </c>
      <c r="G50" s="18"/>
    </row>
    <row r="51" spans="1:8" ht="11.25" customHeight="1" x14ac:dyDescent="0.2">
      <c r="A51" s="6"/>
      <c r="B51" s="4"/>
      <c r="C51" s="96" t="s">
        <v>52</v>
      </c>
      <c r="D51" s="2"/>
      <c r="E51" s="2"/>
      <c r="F51" s="63" t="str">
        <f t="shared" si="2"/>
        <v/>
      </c>
      <c r="G51" s="97"/>
    </row>
    <row r="52" spans="1:8" ht="11.25" customHeight="1" x14ac:dyDescent="0.2">
      <c r="A52" s="6"/>
      <c r="B52" s="4"/>
      <c r="C52" s="98">
        <v>5</v>
      </c>
      <c r="D52" s="2"/>
      <c r="E52" s="2"/>
      <c r="F52" s="63" t="str">
        <f t="shared" si="2"/>
        <v/>
      </c>
      <c r="G52" s="97"/>
    </row>
    <row r="53" spans="1:8" x14ac:dyDescent="0.2">
      <c r="A53" s="116" t="s">
        <v>27</v>
      </c>
      <c r="B53" s="116"/>
      <c r="C53" s="116"/>
      <c r="D53" s="116"/>
    </row>
    <row r="54" spans="1:8" ht="15.75" x14ac:dyDescent="0.25">
      <c r="A54" s="108" t="s">
        <v>29</v>
      </c>
      <c r="B54" s="108"/>
      <c r="C54" s="108"/>
      <c r="D54" s="108"/>
      <c r="F54" s="62" t="s">
        <v>33</v>
      </c>
      <c r="G54" s="1"/>
    </row>
    <row r="55" spans="1:8" ht="15.75" x14ac:dyDescent="0.25">
      <c r="A55" s="58" t="s">
        <v>53</v>
      </c>
      <c r="G55" s="57"/>
    </row>
    <row r="56" spans="1:8" ht="15.75" x14ac:dyDescent="0.25">
      <c r="A56" s="58" t="s">
        <v>34</v>
      </c>
      <c r="G56" s="8"/>
    </row>
    <row r="57" spans="1:8" x14ac:dyDescent="0.2">
      <c r="A57" s="5"/>
      <c r="B57" s="5"/>
      <c r="D57" s="3"/>
      <c r="E57" s="3"/>
      <c r="F57" s="8"/>
      <c r="G57" s="8"/>
    </row>
    <row r="58" spans="1:8" x14ac:dyDescent="0.2">
      <c r="A58" s="5"/>
      <c r="B58" s="5"/>
      <c r="C58" s="5"/>
    </row>
    <row r="59" spans="1:8" x14ac:dyDescent="0.2">
      <c r="A59" s="5"/>
      <c r="B59" s="5"/>
      <c r="C59" s="5"/>
    </row>
    <row r="60" spans="1:8" x14ac:dyDescent="0.2">
      <c r="A60" s="5"/>
      <c r="B60" s="5"/>
      <c r="C60" s="5"/>
    </row>
  </sheetData>
  <dataConsolidate/>
  <mergeCells count="31">
    <mergeCell ref="A54:D54"/>
    <mergeCell ref="D37:E37"/>
    <mergeCell ref="D38:E38"/>
    <mergeCell ref="D39:E39"/>
    <mergeCell ref="D40:E40"/>
    <mergeCell ref="A41:G41"/>
    <mergeCell ref="A53:D53"/>
    <mergeCell ref="D36:E36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24:E24"/>
    <mergeCell ref="A14:C14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</mergeCells>
  <conditionalFormatting sqref="F46:F52">
    <cfRule type="cellIs" dxfId="3" priority="4" operator="equal">
      <formula>"Bois de chauffage"</formula>
    </cfRule>
    <cfRule type="cellIs" dxfId="2" priority="5" operator="equal">
      <formula>"Attention Consigne"</formula>
    </cfRule>
    <cfRule type="cellIs" dxfId="1" priority="6" operator="equal">
      <formula>"Débit de Tasseaux"</formula>
    </cfRule>
  </conditionalFormatting>
  <conditionalFormatting sqref="C15:C36">
    <cfRule type="cellIs" dxfId="0" priority="3" operator="equal">
      <formula>"Consigne"</formula>
    </cfRule>
  </conditionalFormatting>
  <conditionalFormatting sqref="K45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N38">
    <cfRule type="iconSet" priority="1">
      <iconSet iconSet="3Arrow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C15:C36">
      <formula1>Choix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2</xdr:col>
                    <xdr:colOff>257175</xdr:colOff>
                    <xdr:row>43</xdr:row>
                    <xdr:rowOff>228600</xdr:rowOff>
                  </from>
                  <to>
                    <xdr:col>2</xdr:col>
                    <xdr:colOff>428625</xdr:colOff>
                    <xdr:row>45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1</xdr:col>
                    <xdr:colOff>276225</xdr:colOff>
                    <xdr:row>44</xdr:row>
                    <xdr:rowOff>133350</xdr:rowOff>
                  </from>
                  <to>
                    <xdr:col>2</xdr:col>
                    <xdr:colOff>19050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2</xdr:col>
                    <xdr:colOff>257175</xdr:colOff>
                    <xdr:row>47</xdr:row>
                    <xdr:rowOff>114300</xdr:rowOff>
                  </from>
                  <to>
                    <xdr:col>2</xdr:col>
                    <xdr:colOff>485775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1</xdr:col>
                    <xdr:colOff>247650</xdr:colOff>
                    <xdr:row>49</xdr:row>
                    <xdr:rowOff>9525</xdr:rowOff>
                  </from>
                  <to>
                    <xdr:col>2</xdr:col>
                    <xdr:colOff>9525</xdr:colOff>
                    <xdr:row>50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33"/>
  <sheetViews>
    <sheetView workbookViewId="0">
      <selection activeCell="G14" sqref="G14"/>
    </sheetView>
  </sheetViews>
  <sheetFormatPr baseColWidth="10" defaultRowHeight="12.75" x14ac:dyDescent="0.2"/>
  <cols>
    <col min="1" max="1" width="13.7109375" bestFit="1" customWidth="1"/>
  </cols>
  <sheetData>
    <row r="1" spans="1:3" x14ac:dyDescent="0.2">
      <c r="A1" t="s">
        <v>11</v>
      </c>
      <c r="B1" s="54">
        <v>5</v>
      </c>
      <c r="C1" s="7"/>
    </row>
    <row r="2" spans="1:3" x14ac:dyDescent="0.2">
      <c r="A2" t="s">
        <v>7</v>
      </c>
      <c r="B2" s="54">
        <v>8</v>
      </c>
    </row>
    <row r="3" spans="1:3" x14ac:dyDescent="0.2">
      <c r="A3" t="s">
        <v>9</v>
      </c>
      <c r="B3" s="54">
        <v>4</v>
      </c>
    </row>
    <row r="4" spans="1:3" x14ac:dyDescent="0.2">
      <c r="A4" t="s">
        <v>13</v>
      </c>
      <c r="B4" s="54">
        <v>10</v>
      </c>
    </row>
    <row r="5" spans="1:3" x14ac:dyDescent="0.2">
      <c r="A5" t="s">
        <v>14</v>
      </c>
      <c r="B5" s="54">
        <v>350</v>
      </c>
    </row>
    <row r="6" spans="1:3" x14ac:dyDescent="0.2">
      <c r="A6" t="s">
        <v>22</v>
      </c>
      <c r="B6" s="54">
        <v>2200</v>
      </c>
    </row>
    <row r="7" spans="1:3" x14ac:dyDescent="0.2">
      <c r="A7" t="s">
        <v>23</v>
      </c>
      <c r="B7" s="54">
        <v>1800</v>
      </c>
    </row>
    <row r="8" spans="1:3" x14ac:dyDescent="0.2">
      <c r="A8" t="s">
        <v>6</v>
      </c>
      <c r="B8" s="54">
        <v>13</v>
      </c>
    </row>
    <row r="9" spans="1:3" x14ac:dyDescent="0.2">
      <c r="A9" t="s">
        <v>21</v>
      </c>
      <c r="B9" s="54">
        <v>1300</v>
      </c>
    </row>
    <row r="10" spans="1:3" x14ac:dyDescent="0.2">
      <c r="A10" s="48" t="s">
        <v>31</v>
      </c>
      <c r="B10" s="54">
        <v>1100</v>
      </c>
    </row>
    <row r="11" spans="1:3" x14ac:dyDescent="0.2">
      <c r="A11" t="s">
        <v>8</v>
      </c>
      <c r="B11" s="54">
        <v>5</v>
      </c>
    </row>
    <row r="12" spans="1:3" x14ac:dyDescent="0.2">
      <c r="A12" t="s">
        <v>10</v>
      </c>
      <c r="B12" s="54">
        <v>2.5</v>
      </c>
    </row>
    <row r="13" spans="1:3" x14ac:dyDescent="0.2">
      <c r="A13" t="s">
        <v>18</v>
      </c>
      <c r="B13" s="54">
        <v>750</v>
      </c>
    </row>
    <row r="14" spans="1:3" x14ac:dyDescent="0.2">
      <c r="A14" t="s">
        <v>16</v>
      </c>
      <c r="B14" s="54">
        <v>864</v>
      </c>
    </row>
    <row r="15" spans="1:3" x14ac:dyDescent="0.2">
      <c r="A15" t="s">
        <v>17</v>
      </c>
      <c r="B15" s="54">
        <v>900</v>
      </c>
    </row>
    <row r="16" spans="1:3" x14ac:dyDescent="0.2">
      <c r="A16" t="s">
        <v>15</v>
      </c>
      <c r="B16" s="54">
        <v>450</v>
      </c>
    </row>
    <row r="17" spans="1:8" x14ac:dyDescent="0.2">
      <c r="A17" t="s">
        <v>20</v>
      </c>
      <c r="B17" s="54">
        <v>850</v>
      </c>
    </row>
    <row r="18" spans="1:8" x14ac:dyDescent="0.2">
      <c r="A18" t="s">
        <v>19</v>
      </c>
      <c r="B18" s="54">
        <v>980</v>
      </c>
      <c r="H18" s="59"/>
    </row>
    <row r="19" spans="1:8" x14ac:dyDescent="0.2">
      <c r="A19" t="s">
        <v>12</v>
      </c>
      <c r="B19" s="54">
        <v>25</v>
      </c>
      <c r="H19" s="59"/>
    </row>
    <row r="20" spans="1:8" x14ac:dyDescent="0.2">
      <c r="H20" s="59"/>
    </row>
    <row r="21" spans="1:8" x14ac:dyDescent="0.2">
      <c r="H21" s="59"/>
    </row>
    <row r="22" spans="1:8" x14ac:dyDescent="0.2">
      <c r="H22" s="59"/>
    </row>
    <row r="23" spans="1:8" x14ac:dyDescent="0.2">
      <c r="H23" s="59"/>
    </row>
    <row r="24" spans="1:8" x14ac:dyDescent="0.2">
      <c r="H24" s="59"/>
    </row>
    <row r="25" spans="1:8" x14ac:dyDescent="0.2">
      <c r="H25" s="59"/>
    </row>
    <row r="26" spans="1:8" x14ac:dyDescent="0.2">
      <c r="H26" s="59"/>
    </row>
    <row r="27" spans="1:8" x14ac:dyDescent="0.2">
      <c r="H27" s="59"/>
    </row>
    <row r="28" spans="1:8" x14ac:dyDescent="0.2">
      <c r="H28" s="59"/>
    </row>
    <row r="29" spans="1:8" x14ac:dyDescent="0.2">
      <c r="H29" s="59"/>
    </row>
    <row r="30" spans="1:8" x14ac:dyDescent="0.2">
      <c r="H30" s="59"/>
    </row>
    <row r="31" spans="1:8" x14ac:dyDescent="0.2">
      <c r="H31" s="59"/>
    </row>
    <row r="32" spans="1:8" x14ac:dyDescent="0.2">
      <c r="H32" s="59"/>
    </row>
    <row r="33" spans="8:8" x14ac:dyDescent="0.2">
      <c r="H33" s="59"/>
    </row>
  </sheetData>
  <sortState ref="A1:B20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J2"/>
  <sheetViews>
    <sheetView workbookViewId="0">
      <selection activeCell="H22" sqref="H22"/>
    </sheetView>
  </sheetViews>
  <sheetFormatPr baseColWidth="10" defaultColWidth="15.85546875" defaultRowHeight="12.75" x14ac:dyDescent="0.2"/>
  <cols>
    <col min="1" max="16384" width="15.85546875" style="75"/>
  </cols>
  <sheetData>
    <row r="1" spans="1:10" s="83" customFormat="1" ht="47.25" customHeight="1" thickTop="1" thickBot="1" x14ac:dyDescent="0.25">
      <c r="A1" s="80" t="s">
        <v>42</v>
      </c>
      <c r="B1" s="81" t="s">
        <v>43</v>
      </c>
      <c r="C1" s="81" t="s">
        <v>38</v>
      </c>
      <c r="D1" s="81" t="s">
        <v>39</v>
      </c>
      <c r="E1" s="81" t="s">
        <v>44</v>
      </c>
      <c r="F1" s="81" t="s">
        <v>45</v>
      </c>
      <c r="G1" s="81" t="s">
        <v>46</v>
      </c>
      <c r="H1" s="81" t="s">
        <v>47</v>
      </c>
      <c r="I1" s="81" t="s">
        <v>48</v>
      </c>
      <c r="J1" s="82" t="s">
        <v>49</v>
      </c>
    </row>
    <row r="2" spans="1:10" ht="22.5" customHeight="1" thickTop="1" x14ac:dyDescent="0.2">
      <c r="A2" s="76"/>
      <c r="B2" s="76"/>
      <c r="E2" s="77"/>
      <c r="F2" s="77"/>
      <c r="G2" s="78"/>
      <c r="H2" s="79"/>
      <c r="I2" s="79"/>
      <c r="J2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Sommaire</vt:lpstr>
      <vt:lpstr>Facture Vente personnels</vt:lpstr>
      <vt:lpstr>Base</vt:lpstr>
      <vt:lpstr>Synthèse du mois</vt:lpstr>
      <vt:lpstr>Choix</vt:lpstr>
      <vt:lpstr>'Facture Vente personnels'!Zone_d_impression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jollivet</dc:creator>
  <cp:lastModifiedBy>lacy</cp:lastModifiedBy>
  <cp:lastPrinted>2013-10-07T17:13:40Z</cp:lastPrinted>
  <dcterms:created xsi:type="dcterms:W3CDTF">2000-08-30T14:44:51Z</dcterms:created>
  <dcterms:modified xsi:type="dcterms:W3CDTF">2013-10-11T20:56:35Z</dcterms:modified>
</cp:coreProperties>
</file>