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5970" windowWidth="19230" windowHeight="6030" activeTab="1"/>
  </bookViews>
  <sheets>
    <sheet name="mo-d" sheetId="1" r:id="rId1"/>
    <sheet name="Symph" sheetId="2" r:id="rId2"/>
  </sheets>
  <calcPr calcId="145621"/>
</workbook>
</file>

<file path=xl/calcChain.xml><?xml version="1.0" encoding="utf-8"?>
<calcChain xmlns="http://schemas.openxmlformats.org/spreadsheetml/2006/main">
  <c r="F4" i="2" l="1"/>
  <c r="F5" i="2"/>
  <c r="M3" i="1"/>
  <c r="M4" i="1"/>
  <c r="M5" i="1"/>
  <c r="M6" i="1"/>
  <c r="N3" i="1"/>
  <c r="N4" i="1"/>
  <c r="N5" i="1"/>
  <c r="N6" i="1"/>
  <c r="M2" i="1"/>
  <c r="N2" i="1"/>
  <c r="M3" i="2"/>
  <c r="F3" i="2" s="1"/>
  <c r="M4" i="2"/>
  <c r="M5" i="2"/>
  <c r="M6" i="2"/>
  <c r="F6" i="2" s="1"/>
  <c r="M2" i="2"/>
  <c r="F2" i="2" s="1"/>
</calcChain>
</file>

<file path=xl/sharedStrings.xml><?xml version="1.0" encoding="utf-8"?>
<sst xmlns="http://schemas.openxmlformats.org/spreadsheetml/2006/main" count="63" uniqueCount="24">
  <si>
    <t>DATE_PROC</t>
  </si>
  <si>
    <t>DATE_TIME</t>
  </si>
  <si>
    <t>LOT_ID</t>
  </si>
  <si>
    <t>SLOT_ID</t>
  </si>
  <si>
    <t>EQUIPMENT</t>
  </si>
  <si>
    <t>CHAMBER</t>
  </si>
  <si>
    <t>ROUTE</t>
  </si>
  <si>
    <t>PRODUCT</t>
  </si>
  <si>
    <t>EVENT</t>
  </si>
  <si>
    <t>OPERATION_NAME</t>
  </si>
  <si>
    <t>RECIPE</t>
  </si>
  <si>
    <t>20150316_215114000</t>
  </si>
  <si>
    <t>G510831</t>
  </si>
  <si>
    <t>CUV13</t>
  </si>
  <si>
    <t>H90SHA2F</t>
  </si>
  <si>
    <t>FCICBBCG-01</t>
  </si>
  <si>
    <t>PRP9A9FA82A0</t>
  </si>
  <si>
    <t>TECHNO</t>
  </si>
  <si>
    <t>CID0100</t>
  </si>
  <si>
    <t>Truc 1</t>
  </si>
  <si>
    <t>Truc 2</t>
  </si>
  <si>
    <t>Truc 3</t>
  </si>
  <si>
    <t>Truc 4</t>
  </si>
  <si>
    <t>Truc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</si>
</sst>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164" fontId="0" fillId="0" borderId="0"/>
  </cellStyleXfs>
  <cellXfs count="16">
    <xf numFmtId="164" fontId="0" fillId="0" borderId="0" xfId="0"/>
    <xf numFmtId="164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/>
    <xf numFmtId="164" fontId="0" fillId="0" borderId="0" xfId="0" applyNumberFormat="1"/>
    <xf numFmtId="164" fontId="0" fillId="2" borderId="0" xfId="0" applyFill="1" applyAlignment="1">
      <alignment horizontal="center"/>
    </xf>
    <xf numFmtId="14" fontId="0" fillId="2" borderId="0" xfId="0" applyNumberFormat="1" applyFill="1"/>
    <xf numFmtId="164" fontId="0" fillId="2" borderId="0" xfId="0" applyNumberFormat="1" applyFill="1"/>
    <xf numFmtId="164" fontId="0" fillId="2" borderId="0" xfId="0" applyNumberFormat="1" applyFill="1"/>
    <xf numFmtId="1" fontId="0" fillId="0" borderId="0" xfId="0" applyNumberFormat="1"/>
    <xf numFmtId="22" fontId="0" fillId="0" borderId="0" xfId="0" applyNumberFormat="1"/>
    <xf numFmtId="1" fontId="1" fillId="3" borderId="0" xfId="0" applyNumberFormat="1" applyFont="1" applyFill="1" applyAlignment="1">
      <alignment horizont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workbookViewId="0">
      <selection activeCell="L16" sqref="L16"/>
    </sheetView>
  </sheetViews>
  <sheetFormatPr baseColWidth="10" defaultRowHeight="15" x14ac:dyDescent="0.25"/>
  <cols>
    <col min="2" max="2" width="15.140625" bestFit="1" customWidth="1"/>
    <col min="13" max="13" width="19.28515625" customWidth="1"/>
    <col min="14" max="14" width="15.140625" bestFit="1" customWidth="1"/>
  </cols>
  <sheetData>
    <row r="1" spans="1:14" x14ac:dyDescent="0.25">
      <c r="A1" s="5" t="s">
        <v>0</v>
      </c>
      <c r="B1" s="3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17</v>
      </c>
    </row>
    <row r="2" spans="1:14" x14ac:dyDescent="0.25">
      <c r="A2" s="10">
        <v>42079</v>
      </c>
      <c r="B2" s="11">
        <v>0.92612268518518526</v>
      </c>
      <c r="C2" s="8" t="s">
        <v>18</v>
      </c>
      <c r="D2" s="12">
        <v>2</v>
      </c>
      <c r="E2" s="8"/>
      <c r="F2" s="8" t="s">
        <v>19</v>
      </c>
      <c r="G2" s="8"/>
      <c r="H2" s="8"/>
      <c r="I2" s="8"/>
      <c r="J2" s="8"/>
      <c r="K2" s="12">
        <v>156</v>
      </c>
      <c r="L2" s="8"/>
      <c r="M2" t="str">
        <f>INT(N2*100)&amp;"-"&amp;INT(D2*100)&amp;"-"&amp;INT(K2*100)</f>
        <v>4207992-200-15600</v>
      </c>
      <c r="N2" s="14">
        <f>A2+B2</f>
        <v>42079.926122685189</v>
      </c>
    </row>
    <row r="3" spans="1:14" x14ac:dyDescent="0.25">
      <c r="A3" s="7">
        <v>42079</v>
      </c>
      <c r="B3" s="4">
        <v>0.92612268518518526</v>
      </c>
      <c r="C3" s="8" t="s">
        <v>18</v>
      </c>
      <c r="D3" s="8">
        <v>3</v>
      </c>
      <c r="E3" s="8"/>
      <c r="F3" s="8" t="s">
        <v>20</v>
      </c>
      <c r="G3" s="8"/>
      <c r="H3" s="8"/>
      <c r="I3" s="8"/>
      <c r="J3" s="8"/>
      <c r="K3" s="8">
        <v>156</v>
      </c>
      <c r="L3" s="8"/>
      <c r="M3" t="str">
        <f t="shared" ref="M3:M11" si="0">INT(N3*100)&amp;"-"&amp;INT(D3*100)&amp;"-"&amp;INT(K3*100)</f>
        <v>4207992-300-15600</v>
      </c>
      <c r="N3" s="14">
        <f t="shared" ref="N3:N8" si="1">A3+B3</f>
        <v>42079.926122685189</v>
      </c>
    </row>
    <row r="4" spans="1:14" x14ac:dyDescent="0.25">
      <c r="A4" s="7">
        <v>42079</v>
      </c>
      <c r="B4" s="4">
        <v>0.92612268518518526</v>
      </c>
      <c r="C4" s="8" t="s">
        <v>18</v>
      </c>
      <c r="D4" s="8">
        <v>5</v>
      </c>
      <c r="E4" s="8"/>
      <c r="F4" s="8" t="s">
        <v>21</v>
      </c>
      <c r="G4" s="8"/>
      <c r="H4" s="8"/>
      <c r="I4" s="8"/>
      <c r="J4" s="8"/>
      <c r="K4" s="8">
        <v>156</v>
      </c>
      <c r="L4" s="8"/>
      <c r="M4" t="str">
        <f t="shared" si="0"/>
        <v>4207992-500-15600</v>
      </c>
      <c r="N4" s="14">
        <f t="shared" si="1"/>
        <v>42079.926122685189</v>
      </c>
    </row>
    <row r="5" spans="1:14" x14ac:dyDescent="0.25">
      <c r="A5" s="7">
        <v>42079</v>
      </c>
      <c r="B5" s="4">
        <v>0.92612268518518526</v>
      </c>
      <c r="C5" s="8" t="s">
        <v>18</v>
      </c>
      <c r="D5" s="8">
        <v>8</v>
      </c>
      <c r="E5" s="8"/>
      <c r="F5" s="8" t="s">
        <v>22</v>
      </c>
      <c r="G5" s="8"/>
      <c r="H5" s="8"/>
      <c r="I5" s="8"/>
      <c r="J5" s="8"/>
      <c r="K5" s="8">
        <v>156</v>
      </c>
      <c r="L5" s="8"/>
      <c r="M5" t="str">
        <f t="shared" si="0"/>
        <v>4207992-800-15600</v>
      </c>
      <c r="N5" s="14">
        <f t="shared" si="1"/>
        <v>42079.926122685189</v>
      </c>
    </row>
    <row r="6" spans="1:14" x14ac:dyDescent="0.25">
      <c r="A6" s="7">
        <v>42079</v>
      </c>
      <c r="B6" s="4">
        <v>0.92612268518518526</v>
      </c>
      <c r="C6" s="8" t="s">
        <v>18</v>
      </c>
      <c r="D6" s="8">
        <v>10</v>
      </c>
      <c r="E6" s="8"/>
      <c r="F6" s="8" t="s">
        <v>23</v>
      </c>
      <c r="G6" s="8"/>
      <c r="H6" s="8"/>
      <c r="I6" s="8"/>
      <c r="J6" s="8"/>
      <c r="K6" s="8">
        <v>156</v>
      </c>
      <c r="L6" s="8"/>
      <c r="M6" t="str">
        <f t="shared" si="0"/>
        <v>4207992-1000-15600</v>
      </c>
      <c r="N6" s="14">
        <f t="shared" si="1"/>
        <v>42079.926122685189</v>
      </c>
    </row>
    <row r="7" spans="1:14" x14ac:dyDescent="0.25">
      <c r="A7" s="7"/>
      <c r="B7" s="4"/>
      <c r="C7" s="8"/>
      <c r="D7" s="8"/>
      <c r="E7" s="8"/>
      <c r="F7" s="8"/>
      <c r="G7" s="8"/>
      <c r="H7" s="8"/>
      <c r="I7" s="8"/>
      <c r="J7" s="8"/>
      <c r="K7" s="8"/>
      <c r="L7" s="8"/>
      <c r="N7" s="14"/>
    </row>
    <row r="8" spans="1:14" x14ac:dyDescent="0.25">
      <c r="A8" s="7"/>
      <c r="B8" s="4"/>
      <c r="C8" s="8"/>
      <c r="D8" s="8"/>
      <c r="E8" s="8"/>
      <c r="F8" s="8"/>
      <c r="G8" s="8"/>
      <c r="H8" s="8"/>
      <c r="I8" s="8"/>
      <c r="J8" s="8"/>
      <c r="K8" s="8"/>
      <c r="L8" s="8"/>
      <c r="N8" s="14"/>
    </row>
  </sheetData>
  <pageMargins left="0.7" right="0.7" top="0.75" bottom="0.75" header="0.3" footer="0.3"/>
  <pageSetup paperSize="9" orientation="portrait" horizontalDpi="12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abSelected="1" topLeftCell="C1" workbookViewId="0">
      <selection activeCell="J10" sqref="J10"/>
    </sheetView>
  </sheetViews>
  <sheetFormatPr baseColWidth="10" defaultRowHeight="15" x14ac:dyDescent="0.25"/>
  <cols>
    <col min="1" max="1" width="19.28515625" customWidth="1"/>
    <col min="2" max="2" width="19.28515625" style="4" customWidth="1"/>
    <col min="3" max="5" width="19.28515625" customWidth="1"/>
    <col min="6" max="6" width="24.42578125" style="1" customWidth="1"/>
    <col min="7" max="11" width="19.28515625" customWidth="1"/>
    <col min="13" max="13" width="18.28515625" customWidth="1"/>
  </cols>
  <sheetData>
    <row r="1" spans="1:13" x14ac:dyDescent="0.25">
      <c r="A1" s="9" t="s">
        <v>0</v>
      </c>
      <c r="B1" s="3" t="s">
        <v>1</v>
      </c>
      <c r="C1" s="1" t="s">
        <v>2</v>
      </c>
      <c r="D1" s="9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9" t="s">
        <v>10</v>
      </c>
    </row>
    <row r="2" spans="1:13" x14ac:dyDescent="0.25">
      <c r="A2" s="2">
        <v>42079.926874999997</v>
      </c>
      <c r="B2" s="3" t="s">
        <v>11</v>
      </c>
      <c r="C2" s="1" t="s">
        <v>12</v>
      </c>
      <c r="D2" s="1">
        <v>5</v>
      </c>
      <c r="E2" s="1" t="s">
        <v>13</v>
      </c>
      <c r="F2" s="15" t="str">
        <f>INDEX('mo-d'!F:F,MATCH(M2,'mo-d'!M:M,0))</f>
        <v>Truc 3</v>
      </c>
      <c r="G2" s="1" t="s">
        <v>14</v>
      </c>
      <c r="H2" s="1" t="s">
        <v>15</v>
      </c>
      <c r="I2" s="1" t="s">
        <v>16</v>
      </c>
      <c r="J2" s="1">
        <v>1948</v>
      </c>
      <c r="K2" s="1">
        <v>156</v>
      </c>
      <c r="M2" s="13" t="str">
        <f>INT(A2*100)&amp;"-"&amp;INT(D2*100)&amp;"-"&amp;INT(K2*100)</f>
        <v>4207992-500-15600</v>
      </c>
    </row>
    <row r="3" spans="1:13" x14ac:dyDescent="0.25">
      <c r="A3" s="2">
        <v>42079.92690972222</v>
      </c>
      <c r="B3" s="3" t="s">
        <v>11</v>
      </c>
      <c r="C3" s="1" t="s">
        <v>12</v>
      </c>
      <c r="D3" s="1">
        <v>3</v>
      </c>
      <c r="E3" s="1" t="s">
        <v>13</v>
      </c>
      <c r="F3" s="15" t="str">
        <f>INDEX('mo-d'!F:F,MATCH(M3,'mo-d'!M:M,0))</f>
        <v>Truc 2</v>
      </c>
      <c r="G3" s="1" t="s">
        <v>14</v>
      </c>
      <c r="H3" s="1" t="s">
        <v>15</v>
      </c>
      <c r="I3" s="1" t="s">
        <v>16</v>
      </c>
      <c r="J3" s="1">
        <v>1948</v>
      </c>
      <c r="K3" s="1">
        <v>156</v>
      </c>
      <c r="M3" s="13" t="str">
        <f t="shared" ref="M3:M6" si="0">INT(A3*100)&amp;"-"&amp;INT(D3*100)&amp;"-"&amp;INT(K3*100)</f>
        <v>4207992-300-15600</v>
      </c>
    </row>
    <row r="4" spans="1:13" x14ac:dyDescent="0.25">
      <c r="A4" s="2">
        <v>42079.927384259259</v>
      </c>
      <c r="B4" s="3" t="s">
        <v>11</v>
      </c>
      <c r="C4" s="1" t="s">
        <v>12</v>
      </c>
      <c r="D4" s="1">
        <v>2</v>
      </c>
      <c r="E4" s="1" t="s">
        <v>13</v>
      </c>
      <c r="F4" s="15" t="str">
        <f>INDEX('mo-d'!F:F,MATCH(M4,'mo-d'!M:M,0))</f>
        <v>Truc 1</v>
      </c>
      <c r="G4" s="1" t="s">
        <v>14</v>
      </c>
      <c r="H4" s="1" t="s">
        <v>15</v>
      </c>
      <c r="I4" s="1" t="s">
        <v>16</v>
      </c>
      <c r="J4" s="1">
        <v>1948</v>
      </c>
      <c r="K4" s="1">
        <v>156</v>
      </c>
      <c r="M4" s="13" t="str">
        <f t="shared" si="0"/>
        <v>4207992-200-15600</v>
      </c>
    </row>
    <row r="5" spans="1:13" x14ac:dyDescent="0.25">
      <c r="A5" s="2">
        <v>42079.928067129629</v>
      </c>
      <c r="B5" s="3" t="s">
        <v>11</v>
      </c>
      <c r="C5" s="1" t="s">
        <v>12</v>
      </c>
      <c r="D5" s="1">
        <v>8</v>
      </c>
      <c r="E5" s="1" t="s">
        <v>13</v>
      </c>
      <c r="F5" s="15" t="str">
        <f>INDEX('mo-d'!F:F,MATCH(M5,'mo-d'!M:M,0))</f>
        <v>Truc 4</v>
      </c>
      <c r="G5" s="1" t="s">
        <v>14</v>
      </c>
      <c r="H5" s="1" t="s">
        <v>15</v>
      </c>
      <c r="I5" s="1" t="s">
        <v>16</v>
      </c>
      <c r="J5" s="1">
        <v>1948</v>
      </c>
      <c r="K5" s="1">
        <v>156</v>
      </c>
      <c r="M5" s="13" t="str">
        <f t="shared" si="0"/>
        <v>4207992-800-15600</v>
      </c>
    </row>
    <row r="6" spans="1:13" x14ac:dyDescent="0.25">
      <c r="A6" s="2">
        <v>42079.928854166668</v>
      </c>
      <c r="B6" s="3" t="s">
        <v>11</v>
      </c>
      <c r="C6" s="1" t="s">
        <v>12</v>
      </c>
      <c r="D6" s="1">
        <v>10</v>
      </c>
      <c r="E6" s="1" t="s">
        <v>13</v>
      </c>
      <c r="F6" s="15" t="str">
        <f>INDEX('mo-d'!F:F,MATCH(M6,'mo-d'!M:M,0))</f>
        <v>Truc 5</v>
      </c>
      <c r="G6" s="1" t="s">
        <v>14</v>
      </c>
      <c r="H6" s="1" t="s">
        <v>15</v>
      </c>
      <c r="I6" s="1" t="s">
        <v>16</v>
      </c>
      <c r="J6" s="1">
        <v>1948</v>
      </c>
      <c r="K6" s="1">
        <v>156</v>
      </c>
      <c r="M6" s="13" t="str">
        <f t="shared" si="0"/>
        <v>4207992-1000-15600</v>
      </c>
    </row>
  </sheetData>
  <pageMargins left="0.7" right="0.7" top="0.75" bottom="0.75" header="0.3" footer="0.3"/>
  <pageSetup paperSize="9" orientation="portrait" horizont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mo-d</vt:lpstr>
      <vt:lpstr>Symph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yves.vouardoux@swisscom.com</cp:lastModifiedBy>
  <dcterms:created xsi:type="dcterms:W3CDTF">2015-04-08T15:13:34Z</dcterms:created>
  <dcterms:modified xsi:type="dcterms:W3CDTF">2015-04-09T13:42:37Z</dcterms:modified>
</cp:coreProperties>
</file>