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DieseArbeitsmappe" defaultThemeVersion="124226"/>
  <bookViews>
    <workbookView xWindow="120" yWindow="75" windowWidth="23715" windowHeight="10545"/>
  </bookViews>
  <sheets>
    <sheet name="Résultat poste" sheetId="2" r:id="rId1"/>
    <sheet name="Réf" sheetId="3" r:id="rId2"/>
  </sheets>
  <definedNames>
    <definedName name="Ferie">Réf!$C$2:$C$12</definedName>
  </definedNames>
  <calcPr calcId="145621"/>
</workbook>
</file>

<file path=xl/calcChain.xml><?xml version="1.0" encoding="utf-8"?>
<calcChain xmlns="http://schemas.openxmlformats.org/spreadsheetml/2006/main">
  <c r="A1" i="3" l="1"/>
  <c r="C11" i="3" s="1"/>
  <c r="D4" i="2"/>
  <c r="E4" i="2" s="1"/>
  <c r="F4" i="2" s="1"/>
  <c r="G4" i="2" s="1"/>
  <c r="H4" i="2" s="1"/>
  <c r="I4" i="2" s="1"/>
  <c r="J4" i="2" s="1"/>
  <c r="K4" i="2" s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X4" i="2" s="1"/>
  <c r="Y4" i="2" s="1"/>
  <c r="Z4" i="2" s="1"/>
  <c r="AA4" i="2" s="1"/>
  <c r="AB4" i="2" s="1"/>
  <c r="AC4" i="2" s="1"/>
  <c r="AD4" i="2" s="1"/>
  <c r="AE4" i="2" s="1"/>
  <c r="AF4" i="2" s="1"/>
  <c r="AG4" i="2" s="1"/>
  <c r="C2" i="3" l="1"/>
  <c r="C4" i="3"/>
  <c r="C8" i="3"/>
  <c r="C10" i="3"/>
  <c r="C12" i="3"/>
  <c r="B1" i="3"/>
  <c r="E3" i="3"/>
  <c r="C7" i="3" s="1"/>
  <c r="C5" i="3"/>
  <c r="C9" i="3"/>
  <c r="C6" i="3" l="1"/>
  <c r="C3" i="3"/>
</calcChain>
</file>

<file path=xl/sharedStrings.xml><?xml version="1.0" encoding="utf-8"?>
<sst xmlns="http://schemas.openxmlformats.org/spreadsheetml/2006/main" count="12" uniqueCount="12">
  <si>
    <t xml:space="preserve">Jour de l'an </t>
  </si>
  <si>
    <t>Lundi de Pâques</t>
  </si>
  <si>
    <t>Dim. de Pâques</t>
  </si>
  <si>
    <t>Fête du Travail</t>
  </si>
  <si>
    <t>Victoire 39/45</t>
  </si>
  <si>
    <t>Ascension</t>
  </si>
  <si>
    <t>Lun de Pentecôte</t>
  </si>
  <si>
    <t>Fête Nationale</t>
  </si>
  <si>
    <t>Assomption</t>
  </si>
  <si>
    <t xml:space="preserve">Toussaint </t>
  </si>
  <si>
    <t>Armistice 14/18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</si>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</sst>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\ mmmm\ yyyy"/>
    <numFmt numFmtId="165" formatCode="&quot;Fériés &quot;0000"/>
    <numFmt numFmtId="166" formatCode="dddd\ d\ mmm\ yyyy"/>
  </numFmts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18"/>
      <name val="Arial"/>
      <family val="2"/>
    </font>
    <font>
      <sz val="9"/>
      <color rgb="FF0070C0"/>
      <name val="Arial Unicode MS"/>
      <family val="2"/>
    </font>
    <font>
      <sz val="11"/>
      <color rgb="FF0070C0"/>
      <name val="Calibri"/>
      <family val="2"/>
      <scheme val="minor"/>
    </font>
    <font>
      <sz val="10"/>
      <color rgb="FF0070C0"/>
      <name val="Arial Unicode MS"/>
      <family val="2"/>
    </font>
    <font>
      <b/>
      <sz val="8"/>
      <color theme="1"/>
      <name val="Andalus"/>
      <family val="1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gradientFill>
        <stop position="0">
          <color theme="0"/>
        </stop>
        <stop position="0.5">
          <color theme="0" tint="-5.0965910824915313E-2"/>
        </stop>
        <stop position="1">
          <color theme="0"/>
        </stop>
      </gradient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5" fontId="2" fillId="2" borderId="3" xfId="0" quotePrefix="1" applyNumberFormat="1" applyFont="1" applyFill="1" applyBorder="1" applyAlignment="1">
      <alignment horizontal="center" vertical="center"/>
    </xf>
    <xf numFmtId="14" fontId="3" fillId="3" borderId="4" xfId="0" applyNumberFormat="1" applyFont="1" applyFill="1" applyBorder="1" applyAlignment="1">
      <alignment horizontal="left" vertical="center"/>
    </xf>
    <xf numFmtId="14" fontId="4" fillId="3" borderId="4" xfId="0" applyNumberFormat="1" applyFont="1" applyFill="1" applyBorder="1" applyAlignment="1">
      <alignment horizontal="center" vertical="center"/>
    </xf>
    <xf numFmtId="14" fontId="3" fillId="3" borderId="5" xfId="0" applyNumberFormat="1" applyFont="1" applyFill="1" applyBorder="1" applyAlignment="1">
      <alignment horizontal="left" vertical="center"/>
    </xf>
    <xf numFmtId="14" fontId="4" fillId="3" borderId="5" xfId="0" applyNumberFormat="1" applyFont="1" applyFill="1" applyBorder="1" applyAlignment="1">
      <alignment horizontal="center" vertical="center"/>
    </xf>
    <xf numFmtId="14" fontId="5" fillId="0" borderId="6" xfId="0" applyNumberFormat="1" applyFont="1" applyBorder="1" applyAlignment="1">
      <alignment vertical="center"/>
    </xf>
    <xf numFmtId="14" fontId="4" fillId="0" borderId="4" xfId="0" applyNumberFormat="1" applyFont="1" applyBorder="1" applyAlignment="1">
      <alignment horizontal="center"/>
    </xf>
    <xf numFmtId="14" fontId="5" fillId="0" borderId="7" xfId="0" applyNumberFormat="1" applyFont="1" applyBorder="1" applyAlignment="1">
      <alignment vertical="center"/>
    </xf>
    <xf numFmtId="14" fontId="3" fillId="3" borderId="8" xfId="0" applyNumberFormat="1" applyFont="1" applyFill="1" applyBorder="1" applyAlignment="1">
      <alignment horizontal="left" vertical="center"/>
    </xf>
    <xf numFmtId="14" fontId="4" fillId="3" borderId="9" xfId="0" applyNumberFormat="1" applyFont="1" applyFill="1" applyBorder="1" applyAlignment="1">
      <alignment horizontal="center" vertical="center"/>
    </xf>
    <xf numFmtId="14" fontId="4" fillId="3" borderId="8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 wrapText="1"/>
    </xf>
    <xf numFmtId="164" fontId="6" fillId="4" borderId="2" xfId="0" applyNumberFormat="1" applyFont="1" applyFill="1" applyBorder="1" applyAlignment="1">
      <alignment horizontal="center" vertical="center"/>
    </xf>
    <xf numFmtId="166" fontId="6" fillId="4" borderId="2" xfId="0" applyNumberFormat="1" applyFont="1" applyFill="1" applyBorder="1" applyAlignment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166" fontId="6" fillId="4" borderId="1" xfId="0" applyNumberFormat="1" applyFont="1" applyFill="1" applyBorder="1" applyAlignment="1">
      <alignment horizontal="center" vertical="center"/>
    </xf>
    <xf numFmtId="14" fontId="0" fillId="0" borderId="0" xfId="0" applyNumberFormat="1"/>
  </cellXfs>
  <cellStyles count="1">
    <cellStyle name="Standard" xfId="0" builtinId="0"/>
  </cellStyles>
  <dxfs count="2"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CCECFF"/>
      <color rgb="FF99FF99"/>
      <color rgb="FF66FF66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593912</xdr:colOff>
      <xdr:row>10</xdr:row>
      <xdr:rowOff>123265</xdr:rowOff>
    </xdr:from>
    <xdr:ext cx="8994001" cy="264560"/>
    <xdr:sp macro="" textlink="">
      <xdr:nvSpPr>
        <xdr:cNvPr id="3" name="ZoneTexte 2"/>
        <xdr:cNvSpPr txBox="1"/>
      </xdr:nvSpPr>
      <xdr:spPr>
        <a:xfrm>
          <a:off x="2779059" y="2229971"/>
          <a:ext cx="8994001" cy="26456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J'aimerai de préférence en VBA et à l'aide des combobox (mois et année) sélectionner</a:t>
          </a:r>
          <a:r>
            <a:rPr lang="fr-FR" sz="1100" baseline="0"/>
            <a:t> au choix le mois et l'année pour mettre à jour  le mois voulu en C4. </a:t>
          </a:r>
          <a:endParaRPr lang="fr-FR" sz="1100"/>
        </a:p>
      </xdr:txBody>
    </xdr:sp>
    <xdr:clientData/>
  </xdr:oneCellAnchor>
  <xdr:oneCellAnchor>
    <xdr:from>
      <xdr:col>2</xdr:col>
      <xdr:colOff>112059</xdr:colOff>
      <xdr:row>0</xdr:row>
      <xdr:rowOff>179293</xdr:rowOff>
    </xdr:from>
    <xdr:ext cx="1114088" cy="264560"/>
    <xdr:sp macro="" textlink="">
      <xdr:nvSpPr>
        <xdr:cNvPr id="4" name="ZoneTexte 3"/>
        <xdr:cNvSpPr txBox="1"/>
      </xdr:nvSpPr>
      <xdr:spPr>
        <a:xfrm>
          <a:off x="986118" y="179293"/>
          <a:ext cx="1114088" cy="264560"/>
        </a:xfrm>
        <a:prstGeom prst="rect">
          <a:avLst/>
        </a:prstGeom>
        <a:solidFill>
          <a:schemeClr val="tx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chemeClr val="bg1"/>
              </a:solidFill>
            </a:rPr>
            <a:t>ComboBox mois</a:t>
          </a:r>
        </a:p>
      </xdr:txBody>
    </xdr:sp>
    <xdr:clientData/>
  </xdr:oneCellAnchor>
  <xdr:oneCellAnchor>
    <xdr:from>
      <xdr:col>5</xdr:col>
      <xdr:colOff>235322</xdr:colOff>
      <xdr:row>0</xdr:row>
      <xdr:rowOff>168088</xdr:rowOff>
    </xdr:from>
    <xdr:ext cx="1195777" cy="264560"/>
    <xdr:sp macro="" textlink="">
      <xdr:nvSpPr>
        <xdr:cNvPr id="5" name="ZoneTexte 4"/>
        <xdr:cNvSpPr txBox="1"/>
      </xdr:nvSpPr>
      <xdr:spPr>
        <a:xfrm>
          <a:off x="5042646" y="168088"/>
          <a:ext cx="1195777" cy="264560"/>
        </a:xfrm>
        <a:prstGeom prst="rect">
          <a:avLst/>
        </a:prstGeom>
        <a:solidFill>
          <a:schemeClr val="tx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chemeClr val="bg1"/>
              </a:solidFill>
            </a:rPr>
            <a:t>ComboBox année</a:t>
          </a:r>
        </a:p>
      </xdr:txBody>
    </xdr:sp>
    <xdr:clientData/>
  </xdr:oneCellAnchor>
  <xdr:oneCellAnchor>
    <xdr:from>
      <xdr:col>1</xdr:col>
      <xdr:colOff>302559</xdr:colOff>
      <xdr:row>7</xdr:row>
      <xdr:rowOff>22412</xdr:rowOff>
    </xdr:from>
    <xdr:ext cx="2172069" cy="264560"/>
    <xdr:sp macro="" textlink="">
      <xdr:nvSpPr>
        <xdr:cNvPr id="6" name="ZoneTexte 5"/>
        <xdr:cNvSpPr txBox="1"/>
      </xdr:nvSpPr>
      <xdr:spPr>
        <a:xfrm>
          <a:off x="414618" y="1658471"/>
          <a:ext cx="2172069" cy="264560"/>
        </a:xfrm>
        <a:prstGeom prst="rect">
          <a:avLst/>
        </a:prstGeom>
        <a:solidFill>
          <a:schemeClr val="tx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chemeClr val="bg1"/>
              </a:solidFill>
            </a:rPr>
            <a:t>1er</a:t>
          </a:r>
          <a:r>
            <a:rPr lang="fr-FR" sz="1100" baseline="0">
              <a:solidFill>
                <a:schemeClr val="bg1"/>
              </a:solidFill>
            </a:rPr>
            <a:t> jour du mois sélectionné en C4</a:t>
          </a:r>
          <a:endParaRPr lang="fr-FR" sz="1100">
            <a:solidFill>
              <a:schemeClr val="bg1"/>
            </a:solidFill>
          </a:endParaRPr>
        </a:p>
      </xdr:txBody>
    </xdr:sp>
    <xdr:clientData/>
  </xdr:oneCellAnchor>
  <xdr:twoCellAnchor>
    <xdr:from>
      <xdr:col>4</xdr:col>
      <xdr:colOff>1064559</xdr:colOff>
      <xdr:row>0</xdr:row>
      <xdr:rowOff>300368</xdr:rowOff>
    </xdr:from>
    <xdr:to>
      <xdr:col>5</xdr:col>
      <xdr:colOff>235322</xdr:colOff>
      <xdr:row>1</xdr:row>
      <xdr:rowOff>44824</xdr:rowOff>
    </xdr:to>
    <xdr:cxnSp macro="">
      <xdr:nvCxnSpPr>
        <xdr:cNvPr id="8" name="Connecteur droit avec flèche 7"/>
        <xdr:cNvCxnSpPr>
          <a:stCxn id="5" idx="1"/>
        </xdr:cNvCxnSpPr>
      </xdr:nvCxnSpPr>
      <xdr:spPr>
        <a:xfrm flipH="1">
          <a:off x="4560794" y="300368"/>
          <a:ext cx="481852" cy="125456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1226147</xdr:colOff>
      <xdr:row>0</xdr:row>
      <xdr:rowOff>311573</xdr:rowOff>
    </xdr:from>
    <xdr:to>
      <xdr:col>3</xdr:col>
      <xdr:colOff>235324</xdr:colOff>
      <xdr:row>1</xdr:row>
      <xdr:rowOff>100853</xdr:rowOff>
    </xdr:to>
    <xdr:cxnSp macro="">
      <xdr:nvCxnSpPr>
        <xdr:cNvPr id="10" name="Connecteur droit avec flèche 9"/>
        <xdr:cNvCxnSpPr>
          <a:stCxn id="4" idx="3"/>
        </xdr:cNvCxnSpPr>
      </xdr:nvCxnSpPr>
      <xdr:spPr>
        <a:xfrm>
          <a:off x="2100206" y="311573"/>
          <a:ext cx="320265" cy="170280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626594</xdr:colOff>
      <xdr:row>4</xdr:row>
      <xdr:rowOff>56029</xdr:rowOff>
    </xdr:from>
    <xdr:to>
      <xdr:col>2</xdr:col>
      <xdr:colOff>649941</xdr:colOff>
      <xdr:row>7</xdr:row>
      <xdr:rowOff>22412</xdr:rowOff>
    </xdr:to>
    <xdr:cxnSp macro="">
      <xdr:nvCxnSpPr>
        <xdr:cNvPr id="12" name="Connecteur droit avec flèche 11"/>
        <xdr:cNvCxnSpPr>
          <a:stCxn id="6" idx="0"/>
        </xdr:cNvCxnSpPr>
      </xdr:nvCxnSpPr>
      <xdr:spPr>
        <a:xfrm flipV="1">
          <a:off x="1500653" y="1221441"/>
          <a:ext cx="23347" cy="437030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1</xdr:row>
          <xdr:rowOff>19050</xdr:rowOff>
        </xdr:from>
        <xdr:to>
          <xdr:col>3</xdr:col>
          <xdr:colOff>1057275</xdr:colOff>
          <xdr:row>2</xdr:row>
          <xdr:rowOff>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1</xdr:row>
          <xdr:rowOff>19050</xdr:rowOff>
        </xdr:from>
        <xdr:to>
          <xdr:col>4</xdr:col>
          <xdr:colOff>1019175</xdr:colOff>
          <xdr:row>2</xdr:row>
          <xdr:rowOff>0</xdr:rowOff>
        </xdr:to>
        <xdr:sp macro="" textlink="">
          <xdr:nvSpPr>
            <xdr:cNvPr id="1026" name="Combo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AL20"/>
  <sheetViews>
    <sheetView tabSelected="1" zoomScale="85" zoomScaleNormal="85" workbookViewId="0">
      <selection activeCell="C28" sqref="C28"/>
    </sheetView>
  </sheetViews>
  <sheetFormatPr baseColWidth="10" defaultRowHeight="12.75" x14ac:dyDescent="0.2"/>
  <cols>
    <col min="1" max="1" width="1.7109375" customWidth="1"/>
    <col min="3" max="3" width="23.140625" bestFit="1" customWidth="1"/>
    <col min="4" max="33" width="19.7109375" customWidth="1"/>
  </cols>
  <sheetData>
    <row r="1" spans="2:38" ht="30" customHeight="1" x14ac:dyDescent="0.2"/>
    <row r="2" spans="2:38" ht="20.100000000000001" customHeight="1" x14ac:dyDescent="0.2"/>
    <row r="3" spans="2:38" x14ac:dyDescent="0.2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2:38" ht="30" customHeight="1" x14ac:dyDescent="0.2">
      <c r="B4" s="14"/>
      <c r="C4" s="15">
        <v>41944</v>
      </c>
      <c r="D4" s="16">
        <f t="shared" ref="D4:I4" si="0">C4+1</f>
        <v>41945</v>
      </c>
      <c r="E4" s="16">
        <f t="shared" si="0"/>
        <v>41946</v>
      </c>
      <c r="F4" s="16">
        <f t="shared" si="0"/>
        <v>41947</v>
      </c>
      <c r="G4" s="16">
        <f t="shared" si="0"/>
        <v>41948</v>
      </c>
      <c r="H4" s="16">
        <f t="shared" si="0"/>
        <v>41949</v>
      </c>
      <c r="I4" s="16">
        <f t="shared" si="0"/>
        <v>41950</v>
      </c>
      <c r="J4" s="16">
        <f t="shared" ref="J4:AG4" si="1">I4+1</f>
        <v>41951</v>
      </c>
      <c r="K4" s="16">
        <f t="shared" si="1"/>
        <v>41952</v>
      </c>
      <c r="L4" s="16">
        <f t="shared" si="1"/>
        <v>41953</v>
      </c>
      <c r="M4" s="16">
        <f t="shared" si="1"/>
        <v>41954</v>
      </c>
      <c r="N4" s="16">
        <f t="shared" si="1"/>
        <v>41955</v>
      </c>
      <c r="O4" s="16">
        <f t="shared" si="1"/>
        <v>41956</v>
      </c>
      <c r="P4" s="16">
        <f t="shared" si="1"/>
        <v>41957</v>
      </c>
      <c r="Q4" s="16">
        <f t="shared" si="1"/>
        <v>41958</v>
      </c>
      <c r="R4" s="16">
        <f t="shared" si="1"/>
        <v>41959</v>
      </c>
      <c r="S4" s="16">
        <f t="shared" si="1"/>
        <v>41960</v>
      </c>
      <c r="T4" s="16">
        <f t="shared" si="1"/>
        <v>41961</v>
      </c>
      <c r="U4" s="16">
        <f t="shared" si="1"/>
        <v>41962</v>
      </c>
      <c r="V4" s="16">
        <f t="shared" si="1"/>
        <v>41963</v>
      </c>
      <c r="W4" s="16">
        <f t="shared" si="1"/>
        <v>41964</v>
      </c>
      <c r="X4" s="16">
        <f t="shared" si="1"/>
        <v>41965</v>
      </c>
      <c r="Y4" s="16">
        <f t="shared" si="1"/>
        <v>41966</v>
      </c>
      <c r="Z4" s="16">
        <f t="shared" si="1"/>
        <v>41967</v>
      </c>
      <c r="AA4" s="16">
        <f t="shared" si="1"/>
        <v>41968</v>
      </c>
      <c r="AB4" s="18">
        <f t="shared" si="1"/>
        <v>41969</v>
      </c>
      <c r="AC4" s="18">
        <f t="shared" si="1"/>
        <v>41970</v>
      </c>
      <c r="AD4" s="18">
        <f t="shared" si="1"/>
        <v>41971</v>
      </c>
      <c r="AE4" s="18">
        <f t="shared" si="1"/>
        <v>41972</v>
      </c>
      <c r="AF4" s="18">
        <f t="shared" si="1"/>
        <v>41973</v>
      </c>
      <c r="AG4" s="18">
        <f t="shared" si="1"/>
        <v>41974</v>
      </c>
      <c r="AH4" s="17"/>
      <c r="AI4" s="17"/>
      <c r="AJ4" s="17"/>
      <c r="AK4" s="17"/>
      <c r="AL4" s="17"/>
    </row>
    <row r="5" spans="2:38" x14ac:dyDescent="0.2">
      <c r="C5" s="1"/>
    </row>
    <row r="20" spans="3:3" x14ac:dyDescent="0.2">
      <c r="C20" s="19"/>
    </row>
  </sheetData>
  <conditionalFormatting sqref="C4:AL4">
    <cfRule type="expression" dxfId="1" priority="1">
      <formula>AND(COUNTIF(Ferie,C4)&gt;0,C4&lt;&gt;"")</formula>
    </cfRule>
    <cfRule type="expression" dxfId="0" priority="2">
      <formula>AND(WEEKDAY(C4,2)&gt;5,C4&lt;&gt;"")</formula>
    </cfRule>
  </conditionalFormatting>
  <pageMargins left="0.31496062992125984" right="0.31496062992125984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boBox2">
          <controlPr autoLine="0" listFillRange="Réf!H1:H20" r:id="rId5">
            <anchor moveWithCells="1">
              <from>
                <xdr:col>4</xdr:col>
                <xdr:colOff>295275</xdr:colOff>
                <xdr:row>1</xdr:row>
                <xdr:rowOff>19050</xdr:rowOff>
              </from>
              <to>
                <xdr:col>4</xdr:col>
                <xdr:colOff>1019175</xdr:colOff>
                <xdr:row>2</xdr:row>
                <xdr:rowOff>0</xdr:rowOff>
              </to>
            </anchor>
          </controlPr>
        </control>
      </mc:Choice>
      <mc:Fallback>
        <control shapeId="1026" r:id="rId4" name="ComboBox2"/>
      </mc:Fallback>
    </mc:AlternateContent>
    <mc:AlternateContent xmlns:mc="http://schemas.openxmlformats.org/markup-compatibility/2006">
      <mc:Choice Requires="x14">
        <control shapeId="1025" r:id="rId6" name="ComboBox1">
          <controlPr autoLine="0" listFillRange="Réf!G1:G12" r:id="rId7">
            <anchor moveWithCells="1">
              <from>
                <xdr:col>3</xdr:col>
                <xdr:colOff>333375</xdr:colOff>
                <xdr:row>1</xdr:row>
                <xdr:rowOff>19050</xdr:rowOff>
              </from>
              <to>
                <xdr:col>3</xdr:col>
                <xdr:colOff>1057275</xdr:colOff>
                <xdr:row>2</xdr:row>
                <xdr:rowOff>0</xdr:rowOff>
              </to>
            </anchor>
          </controlPr>
        </control>
      </mc:Choice>
      <mc:Fallback>
        <control shapeId="1025" r:id="rId6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0"/>
  <sheetViews>
    <sheetView workbookViewId="0">
      <selection activeCell="D26" sqref="D26"/>
    </sheetView>
  </sheetViews>
  <sheetFormatPr baseColWidth="10" defaultRowHeight="12.75" x14ac:dyDescent="0.2"/>
  <cols>
    <col min="2" max="2" width="14.7109375" bestFit="1" customWidth="1"/>
  </cols>
  <sheetData>
    <row r="1" spans="1:8" x14ac:dyDescent="0.2">
      <c r="A1" s="2">
        <f>YEAR('Résultat poste'!C4)</f>
        <v>2014</v>
      </c>
      <c r="B1" s="3">
        <f>A1</f>
        <v>2014</v>
      </c>
      <c r="G1" s="2">
        <v>1</v>
      </c>
      <c r="H1" s="2">
        <v>2014</v>
      </c>
    </row>
    <row r="2" spans="1:8" ht="15" x14ac:dyDescent="0.2">
      <c r="B2" s="4" t="s">
        <v>0</v>
      </c>
      <c r="C2" s="5">
        <f>DATE(A1,1,1)</f>
        <v>41640</v>
      </c>
      <c r="G2" s="2">
        <v>2</v>
      </c>
      <c r="H2" s="2">
        <v>2015</v>
      </c>
    </row>
    <row r="3" spans="1:8" ht="15" x14ac:dyDescent="0.25">
      <c r="B3" s="6" t="s">
        <v>1</v>
      </c>
      <c r="C3" s="7">
        <f>E3+1</f>
        <v>41750</v>
      </c>
      <c r="D3" s="8" t="s">
        <v>2</v>
      </c>
      <c r="E3" s="9">
        <f>FLOOR(DATE(A1,5,DAY(MINUTE(A1/38)/2+56)),7)-34</f>
        <v>41749</v>
      </c>
      <c r="G3" s="2">
        <v>3</v>
      </c>
      <c r="H3" s="2">
        <v>2016</v>
      </c>
    </row>
    <row r="4" spans="1:8" ht="15" x14ac:dyDescent="0.2">
      <c r="B4" s="6" t="s">
        <v>3</v>
      </c>
      <c r="C4" s="7">
        <f>DATE(A1,5,1)</f>
        <v>41760</v>
      </c>
      <c r="D4" s="10"/>
      <c r="G4" s="2">
        <v>4</v>
      </c>
      <c r="H4" s="2">
        <v>2017</v>
      </c>
    </row>
    <row r="5" spans="1:8" ht="15" x14ac:dyDescent="0.2">
      <c r="B5" s="6" t="s">
        <v>4</v>
      </c>
      <c r="C5" s="7">
        <f>DATE(A1,5,8)</f>
        <v>41767</v>
      </c>
      <c r="G5" s="2">
        <v>5</v>
      </c>
      <c r="H5" s="2">
        <v>2018</v>
      </c>
    </row>
    <row r="6" spans="1:8" ht="15" x14ac:dyDescent="0.2">
      <c r="B6" s="6" t="s">
        <v>5</v>
      </c>
      <c r="C6" s="7">
        <f>E3+39</f>
        <v>41788</v>
      </c>
      <c r="G6" s="2">
        <v>6</v>
      </c>
      <c r="H6" s="2">
        <v>2019</v>
      </c>
    </row>
    <row r="7" spans="1:8" ht="15" x14ac:dyDescent="0.2">
      <c r="B7" s="6" t="s">
        <v>6</v>
      </c>
      <c r="C7" s="12">
        <f>E3+50</f>
        <v>41799</v>
      </c>
      <c r="G7" s="2">
        <v>7</v>
      </c>
      <c r="H7" s="2">
        <v>2020</v>
      </c>
    </row>
    <row r="8" spans="1:8" ht="15" x14ac:dyDescent="0.2">
      <c r="B8" s="6" t="s">
        <v>7</v>
      </c>
      <c r="C8" s="7">
        <f>DATE(A1,7,14)</f>
        <v>41834</v>
      </c>
      <c r="G8" s="2">
        <v>8</v>
      </c>
      <c r="H8" s="2">
        <v>2021</v>
      </c>
    </row>
    <row r="9" spans="1:8" ht="15" x14ac:dyDescent="0.2">
      <c r="B9" s="6" t="s">
        <v>8</v>
      </c>
      <c r="C9" s="7">
        <f>DATE(A1,8,15)</f>
        <v>41866</v>
      </c>
      <c r="G9" s="2">
        <v>9</v>
      </c>
      <c r="H9" s="2">
        <v>2022</v>
      </c>
    </row>
    <row r="10" spans="1:8" ht="15" x14ac:dyDescent="0.2">
      <c r="B10" s="6" t="s">
        <v>9</v>
      </c>
      <c r="C10" s="7">
        <f>DATE(A1,11,1)</f>
        <v>41944</v>
      </c>
      <c r="G10" s="2">
        <v>10</v>
      </c>
      <c r="H10" s="2">
        <v>2023</v>
      </c>
    </row>
    <row r="11" spans="1:8" ht="15" x14ac:dyDescent="0.2">
      <c r="B11" s="6" t="s">
        <v>10</v>
      </c>
      <c r="C11" s="7">
        <f>DATE(A1,11,11)</f>
        <v>41954</v>
      </c>
      <c r="G11" s="2">
        <v>11</v>
      </c>
      <c r="H11" s="2">
        <v>2024</v>
      </c>
    </row>
    <row r="12" spans="1:8" ht="15" x14ac:dyDescent="0.2">
      <c r="B12" s="11" t="s">
        <v>11</v>
      </c>
      <c r="C12" s="13">
        <f>DATE(A1,12,25)</f>
        <v>41998</v>
      </c>
      <c r="G12" s="2">
        <v>12</v>
      </c>
      <c r="H12" s="2">
        <v>2025</v>
      </c>
    </row>
    <row r="13" spans="1:8" x14ac:dyDescent="0.2">
      <c r="G13" s="2"/>
      <c r="H13" s="2">
        <v>2026</v>
      </c>
    </row>
    <row r="14" spans="1:8" x14ac:dyDescent="0.2">
      <c r="G14" s="2"/>
      <c r="H14" s="2">
        <v>2027</v>
      </c>
    </row>
    <row r="15" spans="1:8" x14ac:dyDescent="0.2">
      <c r="G15" s="2"/>
      <c r="H15" s="2">
        <v>2028</v>
      </c>
    </row>
    <row r="16" spans="1:8" x14ac:dyDescent="0.2">
      <c r="G16" s="2"/>
      <c r="H16" s="2">
        <v>2029</v>
      </c>
    </row>
    <row r="17" spans="7:8" x14ac:dyDescent="0.2">
      <c r="G17" s="2"/>
      <c r="H17" s="2">
        <v>2030</v>
      </c>
    </row>
    <row r="18" spans="7:8" x14ac:dyDescent="0.2">
      <c r="G18" s="2"/>
      <c r="H18" s="2">
        <v>2031</v>
      </c>
    </row>
    <row r="19" spans="7:8" x14ac:dyDescent="0.2">
      <c r="G19" s="2"/>
      <c r="H19" s="2">
        <v>2032</v>
      </c>
    </row>
    <row r="20" spans="7:8" x14ac:dyDescent="0.2">
      <c r="G20" s="2"/>
      <c r="H20" s="2">
        <v>2033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1</vt:i4>
      </vt:variant>
    </vt:vector>
  </HeadingPairs>
  <TitlesOfParts>
    <vt:vector size="3" baseType="lpstr">
      <vt:lpstr>Résultat poste</vt:lpstr>
      <vt:lpstr>Réf</vt:lpstr>
      <vt:lpstr>Ferie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yves.vouardoux@swisscom.com</cp:lastModifiedBy>
  <cp:lastPrinted>2014-06-15T15:05:47Z</cp:lastPrinted>
  <dcterms:created xsi:type="dcterms:W3CDTF">2014-06-15T08:48:40Z</dcterms:created>
  <dcterms:modified xsi:type="dcterms:W3CDTF">2014-06-25T05:57:45Z</dcterms:modified>
</cp:coreProperties>
</file>