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45" windowWidth="19230" windowHeight="5925" tabRatio="837"/>
  </bookViews>
  <sheets>
    <sheet name="MENU" sheetId="33" r:id="rId1"/>
    <sheet name="1ère PAGE CONTRAT" sheetId="6" r:id="rId2"/>
    <sheet name="DEVIS" sheetId="10" r:id="rId3"/>
    <sheet name="LETTRE PARTICULIER" sheetId="2" r:id="rId4"/>
    <sheet name="LETTRE ENTREPRISE" sheetId="8" r:id="rId5"/>
    <sheet name="CONDITIONS GENERALES" sheetId="9" r:id="rId6"/>
    <sheet name="RECAP AVEC PERMANANCE" sheetId="13" r:id="rId7"/>
    <sheet name="RECAP SANS PERMANANCE" sheetId="14" r:id="rId8"/>
    <sheet name="ADOUCISSEUR" sheetId="11" r:id="rId9"/>
    <sheet name="AEROTHERME GAZ" sheetId="12" r:id="rId10"/>
    <sheet name="PAC" sheetId="27" r:id="rId11"/>
    <sheet name="CLIMATISATION" sheetId="15" r:id="rId12"/>
    <sheet name="DISCONNECTEUR" sheetId="16" r:id="rId13"/>
    <sheet name="CHAUDIERE FIOUL BT" sheetId="17" r:id="rId14"/>
    <sheet name="CHAUDIERE FIOUL CONDENS" sheetId="20" r:id="rId15"/>
    <sheet name="CHAUDIERE GAZ BT" sheetId="18" r:id="rId16"/>
    <sheet name="CHAUDIERE GAZ CONDENS" sheetId="19" r:id="rId17"/>
    <sheet name="VMC" sheetId="22" r:id="rId18"/>
    <sheet name="CTA" sheetId="24" r:id="rId19"/>
    <sheet name="STYX" sheetId="23" r:id="rId20"/>
    <sheet name="GENERATEUR D'AIR CHAUD GAZ" sheetId="25" r:id="rId21"/>
    <sheet name="RADIANT GAZ" sheetId="26" r:id="rId22"/>
    <sheet name="PANNEAUX RAYONNANTS" sheetId="28" r:id="rId23"/>
    <sheet name="CAPTEUR SOLAIRE" sheetId="21" r:id="rId24"/>
    <sheet name="POELE A GRANULES" sheetId="29" r:id="rId25"/>
    <sheet name="RIA" sheetId="30" r:id="rId26"/>
  </sheets>
  <definedNames>
    <definedName name="_xlnm.Print_Area" localSheetId="1">'1ère PAGE CONTRAT'!$A$1:$E$42</definedName>
    <definedName name="_xlnm.Print_Area" localSheetId="8">ADOUCISSEUR!$A$1:$E$46</definedName>
    <definedName name="_xlnm.Print_Area" localSheetId="9">'AEROTHERME GAZ'!$A$1:$E$48</definedName>
    <definedName name="_xlnm.Print_Area" localSheetId="23">'CAPTEUR SOLAIRE'!$A$1:$E$46</definedName>
    <definedName name="_xlnm.Print_Area" localSheetId="13">'CHAUDIERE FIOUL BT'!$A$1:$E$48</definedName>
    <definedName name="_xlnm.Print_Area" localSheetId="14">'CHAUDIERE FIOUL CONDENS'!$A$1:$E$48</definedName>
    <definedName name="_xlnm.Print_Area" localSheetId="15">'CHAUDIERE GAZ BT'!$A$1:$E$46</definedName>
    <definedName name="_xlnm.Print_Area" localSheetId="16">'CHAUDIERE GAZ CONDENS'!$A$1:$E$48</definedName>
    <definedName name="_xlnm.Print_Area" localSheetId="11">CLIMATISATION!$A$1:$E$48</definedName>
    <definedName name="_xlnm.Print_Area" localSheetId="5">'CONDITIONS GENERALES'!$A$1:$E$49</definedName>
    <definedName name="_xlnm.Print_Area" localSheetId="18">CTA!$A$1:$E$48</definedName>
    <definedName name="_xlnm.Print_Area" localSheetId="2">DEVIS!$A$1:$I$73</definedName>
    <definedName name="_xlnm.Print_Area" localSheetId="12">DISCONNECTEUR!$A$1:$E$49</definedName>
    <definedName name="_xlnm.Print_Area" localSheetId="20">'GENERATEUR D''AIR CHAUD GAZ'!$A$1:$E$46</definedName>
    <definedName name="_xlnm.Print_Area" localSheetId="4">'LETTRE ENTREPRISE'!$A$1:$E$49</definedName>
    <definedName name="_xlnm.Print_Area" localSheetId="3">'LETTRE PARTICULIER'!$A$1:$E$49</definedName>
    <definedName name="_xlnm.Print_Area" localSheetId="10">PAC!$A$1:$E$48</definedName>
    <definedName name="_xlnm.Print_Area" localSheetId="22">'PANNEAUX RAYONNANTS'!$A$1:$E$40</definedName>
    <definedName name="_xlnm.Print_Area" localSheetId="24">'POELE A GRANULES'!$A$1:$E$46</definedName>
    <definedName name="_xlnm.Print_Area" localSheetId="21">'RADIANT GAZ'!$A$1:$E$43</definedName>
    <definedName name="_xlnm.Print_Area" localSheetId="6">'RECAP AVEC PERMANANCE'!$A$1:$E$48</definedName>
    <definedName name="_xlnm.Print_Area" localSheetId="7">'RECAP SANS PERMANANCE'!$A$1:$E$48</definedName>
    <definedName name="_xlnm.Print_Area" localSheetId="25">RIA!$A$1:$E$45</definedName>
    <definedName name="_xlnm.Print_Area" localSheetId="19">STYX!$A$1:$E$45</definedName>
    <definedName name="_xlnm.Print_Area" localSheetId="17">VMC!$A$1:$E$48</definedName>
  </definedNames>
  <calcPr calcId="145621"/>
</workbook>
</file>

<file path=xl/calcChain.xml><?xml version="1.0" encoding="utf-8"?>
<calcChain xmlns="http://schemas.openxmlformats.org/spreadsheetml/2006/main">
  <c r="D29" i="14" l="1"/>
  <c r="D30" i="14" l="1"/>
  <c r="D32" i="14" s="1"/>
  <c r="D29" i="13" l="1"/>
  <c r="D30" i="13" l="1"/>
  <c r="D32" i="13" s="1"/>
  <c r="I2" i="10" l="1"/>
  <c r="G2" i="10"/>
  <c r="A8" i="10"/>
  <c r="E27" i="10"/>
  <c r="H27" i="10"/>
  <c r="E28" i="10"/>
  <c r="H28" i="10"/>
  <c r="E29" i="10"/>
  <c r="H29" i="10"/>
  <c r="E30" i="10"/>
  <c r="H30" i="10"/>
  <c r="E31" i="10"/>
  <c r="H31" i="10"/>
  <c r="E32" i="10"/>
  <c r="H32" i="10"/>
  <c r="E33" i="10"/>
  <c r="H33" i="10"/>
  <c r="E34" i="10"/>
  <c r="H34" i="10"/>
  <c r="E35" i="10"/>
  <c r="H35" i="10"/>
  <c r="E36" i="10"/>
  <c r="H36" i="10"/>
  <c r="E37" i="10"/>
  <c r="H37" i="10"/>
  <c r="E38" i="10"/>
  <c r="H38" i="10"/>
  <c r="E39" i="10"/>
  <c r="H39" i="10"/>
  <c r="E40" i="10"/>
  <c r="H40" i="10"/>
  <c r="E41" i="10"/>
  <c r="H41" i="10"/>
  <c r="E42" i="10"/>
  <c r="H42" i="10"/>
  <c r="E43" i="10"/>
  <c r="H43" i="10"/>
  <c r="A2" i="10"/>
  <c r="A3" i="10"/>
  <c r="A4" i="10"/>
  <c r="A5" i="10"/>
  <c r="A6" i="10"/>
  <c r="A7" i="10"/>
  <c r="A1" i="10"/>
  <c r="A64" i="10" l="1"/>
  <c r="G66" i="10" l="1"/>
  <c r="E11" i="10"/>
  <c r="E12" i="10"/>
  <c r="E13" i="10"/>
  <c r="E14" i="10"/>
  <c r="E15" i="10"/>
  <c r="E16" i="10"/>
  <c r="E17" i="10"/>
  <c r="E18" i="10"/>
  <c r="E19" i="10"/>
  <c r="E20" i="10"/>
  <c r="E21" i="10"/>
  <c r="E22" i="10"/>
  <c r="E23" i="10"/>
  <c r="E24" i="10"/>
  <c r="E25" i="10"/>
  <c r="E26" i="10"/>
  <c r="E44" i="10"/>
  <c r="H12" i="10"/>
  <c r="H13" i="10"/>
  <c r="H14" i="10"/>
  <c r="H15" i="10"/>
  <c r="H16" i="10"/>
  <c r="H17" i="10"/>
  <c r="H18" i="10"/>
  <c r="H19" i="10"/>
  <c r="H20" i="10"/>
  <c r="H21" i="10"/>
  <c r="H22" i="10"/>
  <c r="H23" i="10"/>
  <c r="H24" i="10"/>
  <c r="H25" i="10"/>
  <c r="H26" i="10"/>
  <c r="H44" i="10"/>
  <c r="H11" i="10"/>
  <c r="I28" i="10" l="1"/>
  <c r="I32" i="10"/>
  <c r="I36" i="10"/>
  <c r="I40" i="10"/>
  <c r="I27" i="10"/>
  <c r="I31" i="10"/>
  <c r="I35" i="10"/>
  <c r="I39" i="10"/>
  <c r="I43" i="10"/>
  <c r="I30" i="10"/>
  <c r="I29" i="10"/>
  <c r="I42" i="10"/>
  <c r="I41" i="10"/>
  <c r="I38" i="10"/>
  <c r="I37" i="10"/>
  <c r="I34" i="10"/>
  <c r="I33" i="10"/>
  <c r="F46" i="10"/>
  <c r="A57" i="10" s="1"/>
  <c r="E46" i="10"/>
  <c r="A56" i="10" s="1"/>
  <c r="A30" i="9"/>
  <c r="B27" i="8"/>
  <c r="D13" i="8"/>
  <c r="C13" i="8"/>
  <c r="C7" i="8"/>
  <c r="C8" i="8"/>
  <c r="C9" i="8"/>
  <c r="C10" i="8"/>
  <c r="C11" i="8"/>
  <c r="C12" i="8"/>
  <c r="C6" i="8"/>
  <c r="B27" i="2"/>
  <c r="D13" i="2"/>
  <c r="C13" i="2"/>
  <c r="C10" i="2"/>
  <c r="C11" i="2"/>
  <c r="C12" i="2"/>
  <c r="C9" i="2"/>
  <c r="C7" i="2"/>
  <c r="C6" i="2"/>
  <c r="C8" i="2"/>
  <c r="E56" i="10" l="1"/>
  <c r="E57" i="10"/>
  <c r="H46" i="10"/>
  <c r="H64" i="10" s="1"/>
  <c r="E58" i="10" l="1"/>
  <c r="E50" i="10"/>
  <c r="A58" i="10" s="1"/>
  <c r="E52" i="10" l="1"/>
  <c r="A60" i="10" l="1"/>
  <c r="A52" i="10"/>
  <c r="I11" i="10"/>
  <c r="I19" i="10"/>
  <c r="I15" i="10"/>
  <c r="I23" i="10"/>
  <c r="I26" i="10"/>
  <c r="I21" i="10"/>
  <c r="I16" i="10"/>
  <c r="I44" i="10"/>
  <c r="I22" i="10"/>
  <c r="I17" i="10"/>
  <c r="I12" i="10"/>
  <c r="I18" i="10"/>
  <c r="I13" i="10"/>
  <c r="I24" i="10"/>
  <c r="I14" i="10"/>
  <c r="I25" i="10"/>
  <c r="I20" i="10"/>
  <c r="E60" i="10"/>
  <c r="E62" i="10" s="1"/>
  <c r="E64" i="10" s="1"/>
  <c r="A62" i="10" s="1"/>
  <c r="I66" i="10" l="1"/>
  <c r="I46" i="10"/>
  <c r="E68" i="10"/>
  <c r="G71" i="10" l="1"/>
  <c r="E70" i="10"/>
  <c r="E69" i="10"/>
  <c r="G73" i="10"/>
  <c r="E72" i="10"/>
  <c r="G70" i="10"/>
  <c r="G69" i="10"/>
  <c r="E73" i="10"/>
  <c r="G72" i="10"/>
  <c r="E71" i="10"/>
</calcChain>
</file>

<file path=xl/sharedStrings.xml><?xml version="1.0" encoding="utf-8"?>
<sst xmlns="http://schemas.openxmlformats.org/spreadsheetml/2006/main" count="1051" uniqueCount="296">
  <si>
    <t>Pour l'Entreprise</t>
  </si>
  <si>
    <t>Lu et approuvé par le client</t>
  </si>
  <si>
    <t>CONTRAT ETABLI POUR LA PERIODE</t>
  </si>
  <si>
    <t>CONDITIONS GENERALES :</t>
  </si>
  <si>
    <t>A</t>
  </si>
  <si>
    <t>, le</t>
  </si>
  <si>
    <t>-=-=-=-=-=-</t>
  </si>
  <si>
    <t>PAIEMENT EFFECTUE PAR :</t>
  </si>
  <si>
    <t>Chèque bancaire :  [ ]</t>
  </si>
  <si>
    <t>Chèque postal :  [ ]</t>
  </si>
  <si>
    <t>Autre mode de paiement :............................................................</t>
  </si>
  <si>
    <t xml:space="preserve">NOTA : Les chèques sont à établir au nom de la Société DELABOUDINIERE </t>
  </si>
  <si>
    <r>
      <t>1° )</t>
    </r>
    <r>
      <rPr>
        <sz val="12"/>
        <rFont val="Times New Roman"/>
        <family val="1"/>
      </rPr>
      <t xml:space="preserve"> L'abonnement d'entretien ne peut prendre cours que pour une installation remise par le  client en parfait ordre de marche et conforme aux règlements en vigueur. L'entreprise ne saurait pour autant être tenue responsable des dommages ou responsabilités de tous ordres qui pourraient découler des défectuosités, de vices ou de non conformité aux règlements en vigueur qui n'auraient pas été évidemment apparents lors de la conclusion.Si de telles anomalies ou imperfections venaient à être décelées, l'Entreprise devrait en  aviser le client et le mettre en demeure d'y remédier à ses frais, le cas échéant par un marché de réparations distinct, à défaut de quoi l'abonnement d'entretien pourrait être résilié au profit de l'Entreprise qui conserverait, en tout état de cause, le paiement de l'année en cours.</t>
    </r>
  </si>
  <si>
    <r>
      <t xml:space="preserve">2° ) </t>
    </r>
    <r>
      <rPr>
        <sz val="12"/>
        <rFont val="Times New Roman"/>
        <family val="1"/>
      </rPr>
      <t>Les frais qui résulteraient du démontage et du remontage d'appareils divers effectués suivant la demande expresse du client, ne font pas partie du présent abonnement  d'entretien.</t>
    </r>
  </si>
  <si>
    <r>
      <t xml:space="preserve">3° ) </t>
    </r>
    <r>
      <rPr>
        <sz val="12"/>
        <rFont val="Times New Roman"/>
        <family val="1"/>
      </rPr>
      <t>Le présent abonnement d'entretien cesse dans le cas où des personnes étrangères à notre Société interviendraient sans notre accord pour effectuer tous travaux faisant l'objet du présent abonnement d'entretien.</t>
    </r>
  </si>
  <si>
    <r>
      <t xml:space="preserve">4° ) </t>
    </r>
    <r>
      <rPr>
        <sz val="12"/>
        <rFont val="Times New Roman"/>
        <family val="1"/>
      </rPr>
      <t>Le paiement de l'abonnement s'effectue en totalité à la signature, fixant ainsi la date de départ de cet abonnement. Les prix sont fermes et non révisables pour l'année en cours.</t>
    </r>
  </si>
  <si>
    <r>
      <rPr>
        <b/>
        <sz val="12"/>
        <rFont val="Times New Roman"/>
        <family val="1"/>
      </rPr>
      <t>5° )</t>
    </r>
    <r>
      <rPr>
        <sz val="12"/>
        <rFont val="Times New Roman"/>
        <family val="1"/>
      </rPr>
      <t xml:space="preserve"> Le présent abonnement est conclu pour une durée d'un an pour la période de référence mentionnée au contrat. A défaut de résiliation par l'une ou l'autre des parties, notifiée par lette recommandée avec accusé de réception au moins 3 mois avant l'échéance, il se renouvellera par période d'un an.</t>
    </r>
  </si>
  <si>
    <t>Objet:</t>
  </si>
  <si>
    <r>
      <t xml:space="preserve">Affaire suivie par : </t>
    </r>
    <r>
      <rPr>
        <sz val="12"/>
        <color rgb="FFFF0000"/>
        <rFont val="Times New Roman"/>
        <family val="1"/>
      </rPr>
      <t>M. XXXXX</t>
    </r>
  </si>
  <si>
    <t>Le Mans, le</t>
  </si>
  <si>
    <t>Madame, Monsieur,</t>
  </si>
  <si>
    <t>U</t>
  </si>
  <si>
    <t>Fourniture</t>
  </si>
  <si>
    <t>Q</t>
  </si>
  <si>
    <t>Prix Unit</t>
  </si>
  <si>
    <t>prix total</t>
  </si>
  <si>
    <t>S/traitants</t>
  </si>
  <si>
    <t>MO Unit</t>
  </si>
  <si>
    <t>MO Totale</t>
  </si>
  <si>
    <t>PRIX TOTAL</t>
  </si>
  <si>
    <t>Matériaux</t>
  </si>
  <si>
    <t>S/Traitants</t>
  </si>
  <si>
    <t>MO</t>
  </si>
  <si>
    <t>TOTAL</t>
  </si>
  <si>
    <t>déboursé sec</t>
  </si>
  <si>
    <t>FG/matériaux</t>
  </si>
  <si>
    <t>FG/sous traitant</t>
  </si>
  <si>
    <t>FG/heure</t>
  </si>
  <si>
    <t>Déboursé brut</t>
  </si>
  <si>
    <t>Bénéfices</t>
  </si>
  <si>
    <t>Nb de jours prévus</t>
  </si>
  <si>
    <t>Frais</t>
  </si>
  <si>
    <t>k=</t>
  </si>
  <si>
    <t>HT</t>
  </si>
  <si>
    <t>Contrat d'entretien</t>
  </si>
  <si>
    <t>Pour nous permettre la mise à jour de votre contrat, nous vous serions obligés de  bien vouloir nous donner votre réponse, en nous retournant un exemplaire signé pour accord, accompagné du règlement.
L'exemplaire en votre possession tiendra lieu de facture.</t>
  </si>
  <si>
    <r>
      <t xml:space="preserve">Nous vous prions d'agréer, </t>
    </r>
    <r>
      <rPr>
        <i/>
        <sz val="12"/>
        <color rgb="FFFF0000"/>
        <rFont val="Times New Roman"/>
        <family val="1"/>
      </rPr>
      <t>Madame, Monsieur</t>
    </r>
    <r>
      <rPr>
        <i/>
        <sz val="12"/>
        <rFont val="Times New Roman"/>
        <family val="1"/>
      </rPr>
      <t>, l'expression de nos sentiments distingués.</t>
    </r>
  </si>
  <si>
    <r>
      <t xml:space="preserve">Les champs en </t>
    </r>
    <r>
      <rPr>
        <b/>
        <i/>
        <sz val="10"/>
        <color rgb="FFFF0000"/>
        <rFont val="Arial"/>
        <family val="2"/>
      </rPr>
      <t>rouge</t>
    </r>
    <r>
      <rPr>
        <b/>
        <i/>
        <sz val="10"/>
        <rFont val="Arial"/>
        <family val="2"/>
      </rPr>
      <t xml:space="preserve"> sont à modifier</t>
    </r>
  </si>
  <si>
    <t xml:space="preserve">Dernière mise à jour: </t>
  </si>
  <si>
    <t>XXXXXXXX</t>
  </si>
  <si>
    <t>M &amp; Mme XXXXXXXX</t>
  </si>
  <si>
    <t>du 1er Janvier 2015 au 31 Décembre 2015</t>
  </si>
  <si>
    <t>CONTRAT  D'ENTRETIEN N°</t>
  </si>
  <si>
    <t>XXXXXX</t>
  </si>
  <si>
    <t>Pour nous permettre la mise à jour de votre contrat, nous vous serions obligés de  bien vouloir nous donner votre réponse, en nous retournant un exemplaire signé pour accord, accompagné du règlement.
La facture vous sera transmise après le passage de notre technicien.</t>
  </si>
  <si>
    <t>Veuillez trouver ci-joint notre proposition de contrat d'entretien pour la période</t>
  </si>
  <si>
    <r>
      <t xml:space="preserve">Les champs en </t>
    </r>
    <r>
      <rPr>
        <b/>
        <i/>
        <sz val="10"/>
        <color rgb="FF00B050"/>
        <rFont val="Arial"/>
        <family val="2"/>
      </rPr>
      <t>vert</t>
    </r>
    <r>
      <rPr>
        <b/>
        <i/>
        <sz val="10"/>
        <rFont val="Arial"/>
        <family val="2"/>
      </rPr>
      <t xml:space="preserve"> sont remplis automatiquement par 1ère PAGE PARTICULIER</t>
    </r>
  </si>
  <si>
    <r>
      <t xml:space="preserve">Les champs en </t>
    </r>
    <r>
      <rPr>
        <b/>
        <i/>
        <sz val="10"/>
        <color rgb="FF00B050"/>
        <rFont val="Arial"/>
        <family val="2"/>
      </rPr>
      <t>vert</t>
    </r>
    <r>
      <rPr>
        <b/>
        <i/>
        <sz val="10"/>
        <rFont val="Arial"/>
        <family val="2"/>
      </rPr>
      <t xml:space="preserve"> sont remplis automatiquement par 1ère PAGE ENTREPRISE</t>
    </r>
  </si>
  <si>
    <t>Pour indiquer la bonne date, indiquer 1 pour PARTICULIER et 2 pour ENTREPRISE</t>
  </si>
  <si>
    <t>de tva</t>
  </si>
  <si>
    <t>Analyse selon règle de répartition des Frs Gnx idem L.S.E</t>
  </si>
  <si>
    <t>FG/heure                      117% sur L.S.E</t>
  </si>
  <si>
    <t>FG/sous traitant          5% sur L.S.E</t>
  </si>
  <si>
    <t>FG/matériaux             20% sur L.S.E</t>
  </si>
  <si>
    <r>
      <t xml:space="preserve">Les champs en </t>
    </r>
    <r>
      <rPr>
        <b/>
        <i/>
        <sz val="10"/>
        <color rgb="FF00B050"/>
        <rFont val="Arial"/>
        <family val="2"/>
      </rPr>
      <t>vert</t>
    </r>
    <r>
      <rPr>
        <b/>
        <i/>
        <sz val="10"/>
        <rFont val="Arial"/>
        <family val="2"/>
      </rPr>
      <t xml:space="preserve"> sont remplis automatiquement par 1ère PAGE PARTICULIER ou ENTREPRISE</t>
    </r>
  </si>
  <si>
    <t>TTC dont</t>
  </si>
  <si>
    <r>
      <t>LIEU</t>
    </r>
    <r>
      <rPr>
        <b/>
        <sz val="12"/>
        <rFont val="Times New Roman"/>
        <family val="1"/>
      </rPr>
      <t xml:space="preserve"> : </t>
    </r>
    <r>
      <rPr>
        <b/>
        <sz val="12"/>
        <color rgb="FFFF0000"/>
        <rFont val="Times New Roman"/>
        <family val="1"/>
      </rPr>
      <t>XXXXXXXXXX</t>
    </r>
  </si>
  <si>
    <r>
      <t>NOMBRE DE VISITE ANNUELLE</t>
    </r>
    <r>
      <rPr>
        <b/>
        <i/>
        <sz val="12"/>
        <rFont val="Times New Roman"/>
        <family val="1"/>
      </rPr>
      <t xml:space="preserve"> :  </t>
    </r>
    <r>
      <rPr>
        <b/>
        <i/>
        <sz val="12"/>
        <color rgb="FFFF0000"/>
        <rFont val="Times New Roman"/>
        <family val="1"/>
      </rPr>
      <t>1</t>
    </r>
  </si>
  <si>
    <r>
      <t>Matériel installé</t>
    </r>
    <r>
      <rPr>
        <sz val="12"/>
        <rFont val="Times New Roman"/>
        <family val="1"/>
      </rPr>
      <t xml:space="preserve"> :</t>
    </r>
  </si>
  <si>
    <t>XXXXXXXXXXXXXXXXXXXXXXX</t>
  </si>
  <si>
    <t>DESCRIPTIF DES PRESTATIONS</t>
  </si>
  <si>
    <t>COMPRIS</t>
  </si>
  <si>
    <t>NON COMPRIS</t>
  </si>
  <si>
    <t>NON EXISTANT</t>
  </si>
  <si>
    <t>La vérification de l'état de l'appareil</t>
  </si>
  <si>
    <t>X</t>
  </si>
  <si>
    <t>Démontage, nettoyage, révision et remontage de la tête d'adoucisseur</t>
  </si>
  <si>
    <t>Le contrôle du bon fonctionnement</t>
  </si>
  <si>
    <t>Nettoyage du bac à sel et de l'aspiration de la saumure</t>
  </si>
  <si>
    <t>L'inspection des circuits électriques et le resserrage des connexions</t>
  </si>
  <si>
    <t>Analyse eau dure</t>
  </si>
  <si>
    <t>Analyse eau adoucie</t>
  </si>
  <si>
    <t xml:space="preserve">Remplissage sel </t>
  </si>
  <si>
    <t>Fourniture sel (base 100kg)</t>
  </si>
  <si>
    <t xml:space="preserve"> </t>
  </si>
  <si>
    <r>
      <rPr>
        <b/>
        <u/>
        <sz val="12"/>
        <rFont val="Times New Roman"/>
        <family val="1"/>
      </rPr>
      <t>NOTA :</t>
    </r>
    <r>
      <rPr>
        <b/>
        <sz val="12"/>
        <rFont val="Times New Roman"/>
        <family val="1"/>
      </rPr>
      <t xml:space="preserve"> Le sel utilisé devra être du sel en pastilles</t>
    </r>
  </si>
  <si>
    <t>SPECIFICATIONS PARTICULIERES</t>
  </si>
  <si>
    <t>* Tous les dépannages sur appel justifié sans limitation de nombres</t>
  </si>
  <si>
    <t>LES TITULAIRES D'UN CONTRAT SERONT DEPANNES EN PRIORITE PENDANT LES HEURES OUVRABLES AU 02.43.84.50.50</t>
  </si>
  <si>
    <t>MONTANT DE CE PRESENT CONTRAT</t>
  </si>
  <si>
    <t>Entretien chaudière</t>
  </si>
  <si>
    <t>TOTAL H.T</t>
  </si>
  <si>
    <t>TVA</t>
  </si>
  <si>
    <t>TOTAL  T.T.C.</t>
  </si>
  <si>
    <t>Seront facturés en supplément :</t>
  </si>
  <si>
    <t>a ) Les pièces dont le remplacement serait reconnu nécessaire. (Fourniture &amp; Main d'Oeuvre)</t>
  </si>
  <si>
    <t>b ) Le remplacement éventuel d'un appareil usagé.</t>
  </si>
  <si>
    <r>
      <rPr>
        <b/>
        <i/>
        <u/>
        <sz val="12"/>
        <rFont val="Times New Roman"/>
        <family val="1"/>
      </rPr>
      <t xml:space="preserve">NOTA : </t>
    </r>
    <r>
      <rPr>
        <b/>
        <i/>
        <sz val="12"/>
        <rFont val="Times New Roman"/>
        <family val="1"/>
      </rPr>
      <t>Les prix mentionnés sur le présent contrat ont été établis sur la base des taux de TVA en vigueur à la date de remise de l'offre et toute variation ultérieure de ces taux de TVA sera répercutée sur ces prix.</t>
    </r>
  </si>
  <si>
    <t>Pour les bénéficiaires de la TVA à 5,50 % ou 10% merci de nous renvoyer l'attestation correspondante.</t>
  </si>
  <si>
    <t>MONTANT DE CE CHAPITRE</t>
  </si>
  <si>
    <t>ADOUCISSEUR</t>
  </si>
  <si>
    <t>Ramonages des Kits ventouse ou conduit de fumées</t>
  </si>
  <si>
    <t>Ramonages des chambres de combustion</t>
  </si>
  <si>
    <t>Nettoyage des grilles d'entrée d'air du local</t>
  </si>
  <si>
    <t>Dépose, démontage, nettoyage et révision complète du brûleur ; remontage et réglages du brûleur</t>
  </si>
  <si>
    <t>Nettoyage du filtre à gaz</t>
  </si>
  <si>
    <t>Resserrage des connexions électriques.</t>
  </si>
  <si>
    <t>Contrôle de l'étanchéité gaz</t>
  </si>
  <si>
    <t>Contrôles des sécurités</t>
  </si>
  <si>
    <t xml:space="preserve">Contrôle régulation  </t>
  </si>
  <si>
    <t>Nacelle pour intervention</t>
  </si>
  <si>
    <t>LE NUMERO DE PERMANANCE CHAUFFAGE VOUS SERA COMMUNIQUE APRES RECEPTION DU PRESENT CONTRAT DUMENT SIGNE AINSI QUE DU REGLEMENT.</t>
  </si>
  <si>
    <t>Permanance chauffage (période du 1er octobre au 30 avril)</t>
  </si>
  <si>
    <t>Le Samedi entre 9 heures et 17 heures</t>
  </si>
  <si>
    <t>Le Dimanche et Jours Fériés entre 9 heures et 12 heures</t>
  </si>
  <si>
    <t>Autres cas :</t>
  </si>
  <si>
    <t>AEROTHERME GAZ</t>
  </si>
  <si>
    <t>* Un dépannage sur appel justifié pour l'ensemble du contrat</t>
  </si>
  <si>
    <t>Entretien adoucisseur</t>
  </si>
  <si>
    <t>Contrôle filtres et batteries des évaporateurs ; nettoyage.</t>
  </si>
  <si>
    <t>Contrôle batterie condenseur ; nettoyage.</t>
  </si>
  <si>
    <t>Contrôle des pressions H.P. et B.P.</t>
  </si>
  <si>
    <t>Contrôle charge Fréon R410A</t>
  </si>
  <si>
    <t>Contrôle du compresseur.</t>
  </si>
  <si>
    <t>Contrôle des intensités absorbées.</t>
  </si>
  <si>
    <t>Nettoyage général.</t>
  </si>
  <si>
    <t>Contrôle du fonctionnement de la régulation.</t>
  </si>
  <si>
    <t>Contrôle de la résistance électrique.</t>
  </si>
  <si>
    <t>Contrôle débit, pression pompes.</t>
  </si>
  <si>
    <t>Contrôle des pompes à condensat.</t>
  </si>
  <si>
    <t>Contrôle etancheité du circuit froid selon réglementation</t>
  </si>
  <si>
    <t>Contrôle du % de glycol</t>
  </si>
  <si>
    <t>CLIMATISATION</t>
  </si>
  <si>
    <t>Contrôle de fonctionnement</t>
  </si>
  <si>
    <t>Contrôle d'étanchéité du disconnecteur</t>
  </si>
  <si>
    <t xml:space="preserve">Contrôle des pressions </t>
  </si>
  <si>
    <t>Etablissement de la fiche de contrôle et envoi DDASS</t>
  </si>
  <si>
    <r>
      <rPr>
        <b/>
        <u/>
        <sz val="12"/>
        <rFont val="Times New Roman"/>
        <family val="1"/>
      </rPr>
      <t>NOTA :</t>
    </r>
    <r>
      <rPr>
        <b/>
        <sz val="12"/>
        <rFont val="Times New Roman"/>
        <family val="1"/>
      </rPr>
      <t xml:space="preserve"> Les pièces (clapets, joints) ou appareil défectueux ou non conformes aux contrôles seront facturés en supplément, y compris main d'œuvre.</t>
    </r>
  </si>
  <si>
    <t>DISCONNECTEUR</t>
  </si>
  <si>
    <r>
      <t>LIEU</t>
    </r>
    <r>
      <rPr>
        <b/>
        <sz val="12"/>
        <rFont val="Times New Roman"/>
        <family val="1"/>
      </rPr>
      <t xml:space="preserve"> : </t>
    </r>
    <r>
      <rPr>
        <b/>
        <sz val="12"/>
        <color rgb="FFFF0000"/>
        <rFont val="Times New Roman"/>
        <family val="1"/>
      </rPr>
      <t>XXXXXXXXXXXXXXXXX</t>
    </r>
  </si>
  <si>
    <t>XXXXXXXXXXXXXXXXXXX</t>
  </si>
  <si>
    <t>Ramonage conduit de fumée et carneaux</t>
  </si>
  <si>
    <t>Ramonage et nettoyage de la chaudière</t>
  </si>
  <si>
    <t>Nettoyage cellule</t>
  </si>
  <si>
    <t>Nettoyage des filtres</t>
  </si>
  <si>
    <t>Vérification du gicleur fioul</t>
  </si>
  <si>
    <t>Remplacement du gicleur fioul (si besoin)</t>
  </si>
  <si>
    <t>Contrôle des volets d'air (si existant)</t>
  </si>
  <si>
    <t>Contrôle et réglage des électrodes</t>
  </si>
  <si>
    <t>Vérification des tuyauteries fuel</t>
  </si>
  <si>
    <t>Analyses de combustion comprenant</t>
  </si>
  <si>
    <t>* Mesure de dépression</t>
  </si>
  <si>
    <t>* Mesure CO2</t>
  </si>
  <si>
    <t>* Mesure opacité des fumées</t>
  </si>
  <si>
    <t>* Mesure pression combustible</t>
  </si>
  <si>
    <t>* Température fumées</t>
  </si>
  <si>
    <t>* Calcul  de rendement</t>
  </si>
  <si>
    <t>Vérifications :</t>
  </si>
  <si>
    <t>* Armoire ou tableau électrique</t>
  </si>
  <si>
    <t>* Pompes de circulation type Grundfos, Salmson, Wilo</t>
  </si>
  <si>
    <t>* Sécurités</t>
  </si>
  <si>
    <t xml:space="preserve">Resserrage connexions électriques </t>
  </si>
  <si>
    <t xml:space="preserve">Contrôles et réglages régulation (si existant) </t>
  </si>
  <si>
    <t>CHAUDIERE FIOUL BASSE TEMPERATURE</t>
  </si>
  <si>
    <t>Ramonage des kits ventouse ou conduit de fumées</t>
  </si>
  <si>
    <t>Ramonage des chambres de combustion</t>
  </si>
  <si>
    <t>Contrôle électrode ou véilleuse d'Allumage</t>
  </si>
  <si>
    <t>Contrôle des connexions électriques</t>
  </si>
  <si>
    <t>Contrôle de l'étanchéité gaz et des pressions gaz en amont et en aval</t>
  </si>
  <si>
    <t>Contrôle régulation ( Si existant)</t>
  </si>
  <si>
    <t>Mesure débit gaz</t>
  </si>
  <si>
    <t>Mesure CO2</t>
  </si>
  <si>
    <t>Mesure opacité des fumées</t>
  </si>
  <si>
    <t>Mesure pression combustible</t>
  </si>
  <si>
    <t>Calcul rendement</t>
  </si>
  <si>
    <t>Mesure température de fumées</t>
  </si>
  <si>
    <t>Armoire ou tableau électrique</t>
  </si>
  <si>
    <t xml:space="preserve">Pompes </t>
  </si>
  <si>
    <t>Sécurités</t>
  </si>
  <si>
    <t>Resserrage connexions électriques</t>
  </si>
  <si>
    <t>Contrôles et réglages régulation</t>
  </si>
  <si>
    <t>CHAUDIERE GAZ BASSE TEMPERATURE</t>
  </si>
  <si>
    <t>Ramonage chaudière et nettoyage de la ventouse</t>
  </si>
  <si>
    <t>Contrôle étanchéité de la ventouse</t>
  </si>
  <si>
    <t>Nettoyage des cellules ou sondes de ionisation</t>
  </si>
  <si>
    <t>Contrôle et réglage des électrodes (allumage, ionisation)</t>
  </si>
  <si>
    <t>Vérification canalisations gaz</t>
  </si>
  <si>
    <t>Volets d'air</t>
  </si>
  <si>
    <t>Contrôle étanchéité gaz</t>
  </si>
  <si>
    <t>Contrôle pompes à condensat</t>
  </si>
  <si>
    <t>CHAUDIERE GAZ CONDENSATION</t>
  </si>
  <si>
    <t>CHAUDIERE FIOUL CONDENSATION</t>
  </si>
  <si>
    <t>Ramonage conduit de fumée et carneaux ou ventouse</t>
  </si>
  <si>
    <t xml:space="preserve">Vérification du gicleur fuel </t>
  </si>
  <si>
    <t>Remplacement du gicleur fuel</t>
  </si>
  <si>
    <t>Contrôle des volets d'air</t>
  </si>
  <si>
    <t>Contrôle pompe à condensat</t>
  </si>
  <si>
    <t xml:space="preserve">* Pompes  </t>
  </si>
  <si>
    <t xml:space="preserve">Contrôles et réglages régulation  </t>
  </si>
  <si>
    <t>Mesure intensité absorbée</t>
  </si>
  <si>
    <t>Mesure isolement électrique</t>
  </si>
  <si>
    <t>Contrôle de l'état du ou des ventilateur(s)</t>
  </si>
  <si>
    <t>Contrôle de l'état des courroies</t>
  </si>
  <si>
    <t>Contrôle de l'alignement des poulies</t>
  </si>
  <si>
    <t>Contrôle du fonctionnement de l'extraction</t>
  </si>
  <si>
    <t>Nettoyage du ou des ventilateur</t>
  </si>
  <si>
    <t>Graissage des roulements</t>
  </si>
  <si>
    <t>Resserrage de la boulonnerie et connexions</t>
  </si>
  <si>
    <t>Nettoyage des filtres soufflage / reprise</t>
  </si>
  <si>
    <t>Nettoyage des bouches de soufflage - Extraction</t>
  </si>
  <si>
    <t>Vidange totale du ballon Production ECS gaz</t>
  </si>
  <si>
    <t>Contrôle de(s) l'anode(s)</t>
  </si>
  <si>
    <t xml:space="preserve">Détartrage de la cuve </t>
  </si>
  <si>
    <t>Pose de(s) l'anode(s)</t>
  </si>
  <si>
    <t xml:space="preserve">Nettoyage brûleur atmosphérique </t>
  </si>
  <si>
    <t>Nettoyage filtre gaz (si existant)</t>
  </si>
  <si>
    <t>Ramonage conduit de fumées</t>
  </si>
  <si>
    <t>Remontage de l'ensemble, remplissage, mise en service</t>
  </si>
  <si>
    <t>Contrôle fuites gazeuses éventuelles</t>
  </si>
  <si>
    <t>Contrôle sécurités</t>
  </si>
  <si>
    <t>Mise en place échafaudage et enlèvement</t>
  </si>
  <si>
    <t>Nettoyage et dépoussièrage de chaque brûleur</t>
  </si>
  <si>
    <t xml:space="preserve">Nettoyage des réflecteurs inox </t>
  </si>
  <si>
    <t>Contrôle fonctionnement électrovannes.</t>
  </si>
  <si>
    <t>Contrôle de l'ensemble détection de flamme et allumage</t>
  </si>
  <si>
    <t>Vérification de l'état du joint de la chambre de combustion</t>
  </si>
  <si>
    <t>Dépoussiérage et graissage de chaque ventilateur</t>
  </si>
  <si>
    <t>Vérification et nettoyage des détentes et des filtres</t>
  </si>
  <si>
    <t xml:space="preserve">Vérification de l'étanchéité sur les raccordements des tuyauteries gaz </t>
  </si>
  <si>
    <t>Mise en route des appareils, contrôle de la pression gaz et des sécurités</t>
  </si>
  <si>
    <t>Vérification des liaisons électriques</t>
  </si>
  <si>
    <t>Serrage des connexions</t>
  </si>
  <si>
    <t xml:space="preserve">Contrôle des fixations - Resserrage supports et brûleurs </t>
  </si>
  <si>
    <t>Contrôles et vérifications supports</t>
  </si>
  <si>
    <t>Nettoyage des tubes des panneaux solaire</t>
  </si>
  <si>
    <t>Contrôle pression glycole</t>
  </si>
  <si>
    <t>Recharge glycole</t>
  </si>
  <si>
    <t>Contrôle vasse d'expansion</t>
  </si>
  <si>
    <t>Contrôle régulation</t>
  </si>
  <si>
    <t>Contrôle du bon fonctionnement de la pompe de charge solaire</t>
  </si>
  <si>
    <t>Contrôle du bon fonctionnement des panneaux solaire via la régulation</t>
  </si>
  <si>
    <t>VMC</t>
  </si>
  <si>
    <t>STYX</t>
  </si>
  <si>
    <t>CTA</t>
  </si>
  <si>
    <t>GENERATEUR D'AIR CHAUD GAZ</t>
  </si>
  <si>
    <t>RADIANT GAZ</t>
  </si>
  <si>
    <t>CAPTEUR SOLAIRE</t>
  </si>
  <si>
    <t>POMPE A CHALEUR</t>
  </si>
  <si>
    <t>PANNEAUX RAYONNANT</t>
  </si>
  <si>
    <t>PANNEAUX RAYONNANTS</t>
  </si>
  <si>
    <t>Location de nacelle élèvatrice ou mise en place échafaudage et enlèvement</t>
  </si>
  <si>
    <t>Nettoyage des réflecteurs inox sur toute la longueur des panneaux</t>
  </si>
  <si>
    <t>Nettoyage et dépoussièrage des tubes (intérieur et extérieur)</t>
  </si>
  <si>
    <t>Contrôle des fixations - Resserrage supports et brûleurs - Retendre chaînes</t>
  </si>
  <si>
    <t>POELE  A GRANULES</t>
  </si>
  <si>
    <t>POELE A GRANULES</t>
  </si>
  <si>
    <t>Nettoyage pot de combustion</t>
  </si>
  <si>
    <t>Nettoyage compartiment</t>
  </si>
  <si>
    <t>Nettoyage tiroir a cendres</t>
  </si>
  <si>
    <t>Nettoyage échangeur inferieur</t>
  </si>
  <si>
    <t>Nettoyage échangeur complet</t>
  </si>
  <si>
    <t>Vérification joint de porte</t>
  </si>
  <si>
    <t>Nettoyage filtre à air</t>
  </si>
  <si>
    <t>Nettoyage conduit de cheminée</t>
  </si>
  <si>
    <t>RIA</t>
  </si>
  <si>
    <t>Contrôle étanchéité des postes RIA</t>
  </si>
  <si>
    <t>Contrôle fonctionnement des vannes sur poste RIA</t>
  </si>
  <si>
    <t>Contrôle de l'état des dévidoirs (rotation, choc …)</t>
  </si>
  <si>
    <t>Contrôle du manomètre de pression</t>
  </si>
  <si>
    <t>Contrôle de la tuyauterie semi rigide en la déroulant sur toute sa longueur</t>
  </si>
  <si>
    <t>Contrôle des canalisations acier</t>
  </si>
  <si>
    <t>Contrôle des cordons chauffants (intensité)</t>
  </si>
  <si>
    <t>Nettoyage des dévidoirs et tuyauterie semi rigide</t>
  </si>
  <si>
    <t>Contrôle électrovanne, batterie, tempo …</t>
  </si>
  <si>
    <t>Serrage des connexions dans armoire</t>
  </si>
  <si>
    <t>Contrôle de tous les coups de poings et serrage des connexions</t>
  </si>
  <si>
    <t>Mise sous pression du réseau RIA et essais</t>
  </si>
  <si>
    <t>Vidange totale du réseau RIA</t>
  </si>
  <si>
    <t>Remplacement joints défectueux sur poste RIA</t>
  </si>
  <si>
    <t>Vérification fonctionnement surpresseur</t>
  </si>
  <si>
    <t>MENU</t>
  </si>
  <si>
    <t>DEVIS</t>
  </si>
  <si>
    <t>LETTRE PARTICULIER</t>
  </si>
  <si>
    <t>LETTRE ENTREPRISE</t>
  </si>
  <si>
    <t>CONDITIONS GENERALES</t>
  </si>
  <si>
    <t>RECAP AVEC PERMANANCE</t>
  </si>
  <si>
    <t>RECAP SANS PERMANANCE</t>
  </si>
  <si>
    <t>PAC</t>
  </si>
  <si>
    <t>CHAUDIERE FIOUL BT</t>
  </si>
  <si>
    <t>CHAUDIERE FIOUL CONDENS</t>
  </si>
  <si>
    <t>CHAUDIERE GAZ BT</t>
  </si>
  <si>
    <t>CHAUDIERE GAZ CONDENS</t>
  </si>
  <si>
    <t>Ordre</t>
  </si>
  <si>
    <t>Feuilles</t>
  </si>
  <si>
    <t>Quantité si &gt; 1</t>
  </si>
  <si>
    <t>1ère PAGE CONTRAT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</si>
</sst>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 &quot;€&quot;_-;\-* #,##0.00\ &quot;€&quot;_-;_-* &quot;-&quot;??\ &quot;€&quot;_-;_-@_-"/>
    <numFmt numFmtId="165" formatCode="_-* #,##0.00\ [$€-1]_-;\-* #,##0.00\ [$€-1]_-;_-* &quot;-&quot;??\ [$€-1]_-"/>
    <numFmt numFmtId="166" formatCode="#,##0.00\ &quot;€&quot;"/>
    <numFmt numFmtId="167" formatCode="#,##0.00\ [$€-1];\-#,##0.00\ [$€-1]"/>
    <numFmt numFmtId="168" formatCode="0.0"/>
  </numFmts>
  <fonts count="56" x14ac:knownFonts="1">
    <font>
      <sz val="10"/>
      <name val="Arial"/>
    </font>
    <font>
      <sz val="10"/>
      <name val="Arial"/>
      <family val="2"/>
    </font>
    <font>
      <sz val="12"/>
      <name val="Times New Roman"/>
      <family val="1"/>
    </font>
    <font>
      <sz val="20"/>
      <name val="Arial"/>
      <family val="2"/>
    </font>
    <font>
      <b/>
      <sz val="12"/>
      <name val="Times New Roman"/>
      <family val="1"/>
    </font>
    <font>
      <u/>
      <sz val="12"/>
      <name val="Times New Roman"/>
      <family val="1"/>
    </font>
    <font>
      <sz val="10"/>
      <name val="Times New Roman"/>
      <family val="1"/>
    </font>
    <font>
      <i/>
      <sz val="12"/>
      <name val="Times New Roman"/>
      <family val="1"/>
    </font>
    <font>
      <sz val="20"/>
      <name val="Algerian"/>
      <family val="5"/>
    </font>
    <font>
      <b/>
      <i/>
      <sz val="18"/>
      <name val="Times New Roman"/>
      <family val="1"/>
    </font>
    <font>
      <b/>
      <sz val="14"/>
      <name val="Times New Roman"/>
      <family val="1"/>
    </font>
    <font>
      <b/>
      <u/>
      <sz val="12"/>
      <name val="Times New Roman"/>
      <family val="1"/>
    </font>
    <font>
      <sz val="11"/>
      <name val="Times New Roman"/>
      <family val="1"/>
    </font>
    <font>
      <sz val="11"/>
      <name val="Arial"/>
      <family val="2"/>
    </font>
    <font>
      <b/>
      <i/>
      <sz val="12"/>
      <name val="Times New Roman"/>
      <family val="1"/>
    </font>
    <font>
      <sz val="10"/>
      <color rgb="FFFF0000"/>
      <name val="Times New Roman"/>
      <family val="1"/>
    </font>
    <font>
      <b/>
      <i/>
      <sz val="12"/>
      <color rgb="FFFF0000"/>
      <name val="Times New Roman"/>
      <family val="1"/>
    </font>
    <font>
      <sz val="12"/>
      <color rgb="FFFF0000"/>
      <name val="Times New Roman"/>
      <family val="1"/>
    </font>
    <font>
      <b/>
      <sz val="22"/>
      <name val="Cambria"/>
      <family val="1"/>
      <scheme val="major"/>
    </font>
    <font>
      <i/>
      <sz val="12"/>
      <color rgb="FFFF0000"/>
      <name val="Times New Roman"/>
      <family val="1"/>
    </font>
    <font>
      <b/>
      <sz val="10"/>
      <name val="Arial"/>
      <family val="2"/>
    </font>
    <font>
      <sz val="10"/>
      <name val="Arial"/>
      <family val="2"/>
    </font>
    <font>
      <sz val="10"/>
      <name val="Calibri"/>
      <family val="2"/>
      <scheme val="minor"/>
    </font>
    <font>
      <sz val="12"/>
      <name val="Calibri"/>
      <family val="2"/>
      <scheme val="minor"/>
    </font>
    <font>
      <b/>
      <sz val="12"/>
      <name val="Calibri"/>
      <family val="2"/>
      <scheme val="minor"/>
    </font>
    <font>
      <i/>
      <sz val="10"/>
      <name val="Calibri"/>
      <family val="2"/>
      <scheme val="minor"/>
    </font>
    <font>
      <sz val="9"/>
      <name val="Calibri"/>
      <family val="2"/>
      <scheme val="minor"/>
    </font>
    <font>
      <u/>
      <sz val="10"/>
      <name val="Calibri"/>
      <family val="2"/>
      <scheme val="minor"/>
    </font>
    <font>
      <b/>
      <sz val="10"/>
      <name val="Calibri"/>
      <family val="2"/>
      <scheme val="minor"/>
    </font>
    <font>
      <b/>
      <sz val="9"/>
      <name val="Calibri"/>
      <family val="2"/>
      <scheme val="minor"/>
    </font>
    <font>
      <sz val="10"/>
      <color indexed="10"/>
      <name val="Calibri"/>
      <family val="2"/>
      <scheme val="minor"/>
    </font>
    <font>
      <b/>
      <i/>
      <sz val="10"/>
      <name val="Arial"/>
      <family val="2"/>
    </font>
    <font>
      <b/>
      <i/>
      <sz val="10"/>
      <color rgb="FFFF0000"/>
      <name val="Arial"/>
      <family val="2"/>
    </font>
    <font>
      <b/>
      <i/>
      <sz val="18"/>
      <color rgb="FFFF0000"/>
      <name val="Times New Roman"/>
      <family val="1"/>
    </font>
    <font>
      <b/>
      <i/>
      <sz val="12"/>
      <color rgb="FF00B050"/>
      <name val="Times New Roman"/>
      <family val="1"/>
    </font>
    <font>
      <b/>
      <i/>
      <sz val="10"/>
      <color rgb="FF00B050"/>
      <name val="Arial"/>
      <family val="2"/>
    </font>
    <font>
      <i/>
      <sz val="12"/>
      <color rgb="FF00B050"/>
      <name val="Times New Roman"/>
      <family val="1"/>
    </font>
    <font>
      <b/>
      <sz val="12"/>
      <color rgb="FFFF0000"/>
      <name val="Arial"/>
      <family val="2"/>
    </font>
    <font>
      <b/>
      <sz val="10"/>
      <color rgb="FFFF0000"/>
      <name val="Arial"/>
      <family val="2"/>
    </font>
    <font>
      <b/>
      <sz val="10"/>
      <color rgb="FFFF0000"/>
      <name val="Calibri"/>
      <family val="2"/>
      <scheme val="minor"/>
    </font>
    <font>
      <b/>
      <sz val="11"/>
      <color rgb="FFFF0000"/>
      <name val="Calibri"/>
      <family val="2"/>
      <scheme val="minor"/>
    </font>
    <font>
      <sz val="10"/>
      <color rgb="FF00B050"/>
      <name val="Calibri"/>
      <family val="2"/>
      <scheme val="minor"/>
    </font>
    <font>
      <b/>
      <sz val="11"/>
      <color rgb="FF00B050"/>
      <name val="Calibri"/>
      <family val="2"/>
      <scheme val="minor"/>
    </font>
    <font>
      <b/>
      <sz val="10"/>
      <color rgb="FF00B050"/>
      <name val="Calibri"/>
      <family val="2"/>
      <scheme val="minor"/>
    </font>
    <font>
      <b/>
      <sz val="12"/>
      <color rgb="FF00B050"/>
      <name val="Calibri"/>
      <family val="2"/>
      <scheme val="minor"/>
    </font>
    <font>
      <b/>
      <sz val="12"/>
      <color rgb="FFFF0000"/>
      <name val="Times New Roman"/>
      <family val="1"/>
    </font>
    <font>
      <b/>
      <i/>
      <u/>
      <sz val="12"/>
      <name val="Times New Roman"/>
      <family val="1"/>
    </font>
    <font>
      <i/>
      <u/>
      <sz val="14"/>
      <name val="Times New Roman"/>
      <family val="1"/>
    </font>
    <font>
      <sz val="8"/>
      <name val="Times New Roman"/>
      <family val="1"/>
    </font>
    <font>
      <b/>
      <i/>
      <sz val="14"/>
      <name val="Times New Roman"/>
      <family val="1"/>
    </font>
    <font>
      <b/>
      <i/>
      <u/>
      <sz val="14"/>
      <name val="Times New Roman"/>
      <family val="1"/>
    </font>
    <font>
      <b/>
      <sz val="12"/>
      <name val="Times New Roman"/>
      <family val="1"/>
    </font>
    <font>
      <b/>
      <i/>
      <u/>
      <sz val="12"/>
      <name val="Times New Roman"/>
      <family val="1"/>
    </font>
    <font>
      <sz val="12"/>
      <name val="Times New Roman"/>
      <family val="1"/>
    </font>
    <font>
      <u/>
      <sz val="10"/>
      <color theme="10"/>
      <name val="Arial"/>
      <family val="2"/>
    </font>
    <font>
      <sz val="10"/>
      <color rgb="FF00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style="thick">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s>
  <cellStyleXfs count="6">
    <xf numFmtId="0" fontId="0" fillId="0" borderId="0"/>
    <xf numFmtId="165" fontId="1" fillId="0" borderId="0" applyFont="0" applyFill="0" applyBorder="0" applyAlignment="0" applyProtection="0"/>
    <xf numFmtId="164" fontId="21" fillId="0" borderId="0" applyFont="0" applyFill="0" applyBorder="0" applyAlignment="0" applyProtection="0"/>
    <xf numFmtId="9" fontId="21" fillId="0" borderId="0" applyFont="0" applyFill="0" applyBorder="0" applyAlignment="0" applyProtection="0"/>
    <xf numFmtId="0" fontId="1" fillId="0" borderId="0"/>
    <xf numFmtId="0" fontId="54" fillId="0" borderId="0" applyNumberFormat="0" applyFill="0" applyBorder="0" applyAlignment="0" applyProtection="0"/>
  </cellStyleXfs>
  <cellXfs count="240">
    <xf numFmtId="0" fontId="0" fillId="0" borderId="0" xfId="0"/>
    <xf numFmtId="0" fontId="2" fillId="0" borderId="0" xfId="0" applyFont="1"/>
    <xf numFmtId="0" fontId="2" fillId="0" borderId="0" xfId="0" applyFont="1" applyAlignment="1">
      <alignment horizontal="centerContinuous"/>
    </xf>
    <xf numFmtId="0" fontId="3" fillId="0" borderId="0" xfId="0" applyFont="1"/>
    <xf numFmtId="0" fontId="4" fillId="0" borderId="0" xfId="0" applyFont="1"/>
    <xf numFmtId="0" fontId="6" fillId="0" borderId="0" xfId="0" applyFont="1"/>
    <xf numFmtId="0" fontId="7" fillId="0" borderId="0" xfId="0" applyFont="1"/>
    <xf numFmtId="0" fontId="8" fillId="0" borderId="0" xfId="0" applyFont="1" applyAlignment="1">
      <alignment horizontal="centerContinuous"/>
    </xf>
    <xf numFmtId="0" fontId="11" fillId="0" borderId="0" xfId="0" applyFont="1"/>
    <xf numFmtId="0" fontId="2" fillId="0" borderId="0" xfId="0" applyFont="1" applyBorder="1"/>
    <xf numFmtId="0" fontId="0" fillId="0" borderId="0" xfId="0" applyBorder="1"/>
    <xf numFmtId="0" fontId="5" fillId="0" borderId="0" xfId="0" applyFont="1"/>
    <xf numFmtId="0" fontId="12" fillId="0" borderId="0" xfId="0" applyFont="1" applyBorder="1" applyAlignment="1">
      <alignment horizontal="center"/>
    </xf>
    <xf numFmtId="0" fontId="13" fillId="0" borderId="0" xfId="0" applyFont="1" applyBorder="1" applyAlignment="1">
      <alignment horizontal="center"/>
    </xf>
    <xf numFmtId="0" fontId="15" fillId="0" borderId="0" xfId="0" applyFont="1"/>
    <xf numFmtId="0" fontId="16" fillId="0" borderId="0" xfId="0" applyFont="1"/>
    <xf numFmtId="0" fontId="17" fillId="0" borderId="0" xfId="0" applyFont="1"/>
    <xf numFmtId="0" fontId="20" fillId="0" borderId="0" xfId="0" applyFont="1" applyFill="1"/>
    <xf numFmtId="0" fontId="16" fillId="0" borderId="0" xfId="0" applyFont="1" applyAlignment="1"/>
    <xf numFmtId="0" fontId="22" fillId="0" borderId="0" xfId="0" applyFont="1" applyAlignment="1" applyProtection="1">
      <alignment vertical="center"/>
    </xf>
    <xf numFmtId="0" fontId="23" fillId="0" borderId="0" xfId="0" applyFont="1" applyAlignment="1">
      <alignment vertical="center"/>
    </xf>
    <xf numFmtId="0" fontId="22" fillId="0" borderId="0" xfId="0" applyFont="1" applyBorder="1" applyAlignment="1">
      <alignment vertical="center"/>
    </xf>
    <xf numFmtId="0" fontId="24" fillId="0" borderId="0" xfId="0" applyFont="1" applyAlignment="1">
      <alignment vertical="center"/>
    </xf>
    <xf numFmtId="0" fontId="27" fillId="0" borderId="0" xfId="0" applyFont="1" applyAlignment="1">
      <alignment horizontal="right" vertical="center"/>
    </xf>
    <xf numFmtId="0" fontId="22" fillId="0" borderId="0" xfId="0" applyFont="1" applyAlignment="1" applyProtection="1">
      <alignment vertical="center"/>
      <protection locked="0"/>
    </xf>
    <xf numFmtId="0" fontId="24" fillId="0" borderId="0" xfId="0" applyFont="1" applyAlignment="1" applyProtection="1">
      <alignment horizontal="center" vertical="center"/>
      <protection locked="0"/>
    </xf>
    <xf numFmtId="0" fontId="27" fillId="0" borderId="0" xfId="0" applyFont="1" applyAlignment="1" applyProtection="1">
      <alignment horizontal="right" vertical="center"/>
      <protection locked="0"/>
    </xf>
    <xf numFmtId="0" fontId="28" fillId="0" borderId="11" xfId="0" applyFont="1" applyFill="1" applyBorder="1" applyAlignment="1">
      <alignment horizontal="center" vertical="center"/>
    </xf>
    <xf numFmtId="0" fontId="22" fillId="0" borderId="14" xfId="0" applyFont="1" applyBorder="1" applyAlignment="1" applyProtection="1">
      <alignment horizontal="left" vertical="center"/>
      <protection locked="0"/>
    </xf>
    <xf numFmtId="0" fontId="22" fillId="0" borderId="13" xfId="0" applyFont="1" applyBorder="1" applyAlignment="1" applyProtection="1">
      <alignment horizontal="center" vertical="center"/>
      <protection locked="0"/>
    </xf>
    <xf numFmtId="166" fontId="22" fillId="0" borderId="14" xfId="0" applyNumberFormat="1" applyFont="1" applyBorder="1" applyAlignment="1" applyProtection="1">
      <alignment horizontal="center" vertical="center"/>
      <protection locked="0"/>
    </xf>
    <xf numFmtId="166" fontId="30" fillId="0" borderId="13" xfId="0" applyNumberFormat="1" applyFont="1" applyBorder="1" applyAlignment="1" applyProtection="1">
      <alignment horizontal="center" vertical="center"/>
    </xf>
    <xf numFmtId="166" fontId="30" fillId="0" borderId="13" xfId="0" applyNumberFormat="1" applyFont="1" applyBorder="1" applyAlignment="1" applyProtection="1">
      <alignment horizontal="center" vertical="center"/>
      <protection locked="0"/>
    </xf>
    <xf numFmtId="0" fontId="30" fillId="0" borderId="14" xfId="0" applyFont="1" applyBorder="1" applyAlignment="1" applyProtection="1">
      <alignment horizontal="center" vertical="center"/>
    </xf>
    <xf numFmtId="167" fontId="30" fillId="0" borderId="13" xfId="1" applyNumberFormat="1" applyFont="1" applyBorder="1" applyAlignment="1" applyProtection="1">
      <alignment horizontal="center" vertical="center"/>
    </xf>
    <xf numFmtId="0" fontId="22" fillId="0" borderId="14" xfId="0" applyFont="1" applyBorder="1" applyAlignment="1" applyProtection="1">
      <alignment vertical="center"/>
      <protection locked="0"/>
    </xf>
    <xf numFmtId="0" fontId="22" fillId="0" borderId="12" xfId="0" applyFont="1" applyBorder="1" applyAlignment="1" applyProtection="1">
      <alignment vertical="center"/>
      <protection locked="0"/>
    </xf>
    <xf numFmtId="0" fontId="22" fillId="0" borderId="11" xfId="0" applyFont="1" applyBorder="1" applyAlignment="1" applyProtection="1">
      <alignment horizontal="center" vertical="center"/>
      <protection locked="0"/>
    </xf>
    <xf numFmtId="166" fontId="22" fillId="0" borderId="12" xfId="0" applyNumberFormat="1" applyFont="1" applyBorder="1" applyAlignment="1" applyProtection="1">
      <alignment horizontal="center" vertical="center"/>
      <protection locked="0"/>
    </xf>
    <xf numFmtId="166" fontId="30" fillId="0" borderId="11" xfId="0" applyNumberFormat="1" applyFont="1" applyBorder="1" applyAlignment="1" applyProtection="1">
      <alignment horizontal="center" vertical="center"/>
      <protection locked="0"/>
    </xf>
    <xf numFmtId="0" fontId="30" fillId="0" borderId="12" xfId="0" applyFont="1" applyBorder="1" applyAlignment="1" applyProtection="1">
      <alignment horizontal="center" vertical="center"/>
    </xf>
    <xf numFmtId="0" fontId="22" fillId="0" borderId="0" xfId="0" applyFont="1" applyAlignment="1">
      <alignment horizontal="right" vertical="center"/>
    </xf>
    <xf numFmtId="0" fontId="22" fillId="0" borderId="0" xfId="0" applyFont="1" applyAlignment="1" applyProtection="1">
      <alignment horizontal="center" vertical="center"/>
    </xf>
    <xf numFmtId="0" fontId="22" fillId="0" borderId="0" xfId="0" applyFont="1" applyAlignment="1">
      <alignment horizontal="center" vertical="center"/>
    </xf>
    <xf numFmtId="167" fontId="22" fillId="0" borderId="0" xfId="1" applyNumberFormat="1" applyFont="1" applyAlignment="1" applyProtection="1">
      <alignment vertical="center"/>
    </xf>
    <xf numFmtId="0" fontId="28" fillId="0" borderId="0" xfId="0" applyFont="1" applyAlignment="1">
      <alignment vertical="center"/>
    </xf>
    <xf numFmtId="0" fontId="28" fillId="0" borderId="0" xfId="0" applyFont="1" applyAlignment="1">
      <alignment horizontal="right" vertical="center"/>
    </xf>
    <xf numFmtId="0" fontId="28" fillId="0" borderId="0" xfId="0" applyFont="1" applyAlignment="1" applyProtection="1">
      <alignment horizontal="center" vertical="center"/>
    </xf>
    <xf numFmtId="167" fontId="29" fillId="0" borderId="2" xfId="1" applyNumberFormat="1" applyFont="1" applyBorder="1" applyAlignment="1" applyProtection="1">
      <alignment horizontal="center" vertical="center" shrinkToFit="1"/>
    </xf>
    <xf numFmtId="167" fontId="29" fillId="0" borderId="0" xfId="1" applyNumberFormat="1" applyFont="1" applyBorder="1" applyAlignment="1" applyProtection="1">
      <alignment horizontal="center" vertical="center" shrinkToFit="1"/>
    </xf>
    <xf numFmtId="165" fontId="22" fillId="0" borderId="0" xfId="1" applyFont="1" applyAlignment="1" applyProtection="1">
      <alignment vertical="center"/>
      <protection locked="0"/>
    </xf>
    <xf numFmtId="165" fontId="22" fillId="0" borderId="4" xfId="1" applyFont="1" applyBorder="1" applyAlignment="1" applyProtection="1">
      <alignment vertical="center"/>
    </xf>
    <xf numFmtId="165" fontId="22" fillId="0" borderId="0" xfId="1" applyFont="1" applyBorder="1" applyAlignment="1" applyProtection="1">
      <alignment vertical="center"/>
    </xf>
    <xf numFmtId="2" fontId="25" fillId="0" borderId="0" xfId="0" applyNumberFormat="1" applyFont="1" applyAlignment="1">
      <alignment vertical="center"/>
    </xf>
    <xf numFmtId="164" fontId="22" fillId="0" borderId="0" xfId="2" applyFont="1" applyAlignment="1" applyProtection="1">
      <alignment vertical="center"/>
    </xf>
    <xf numFmtId="0" fontId="25" fillId="0" borderId="0" xfId="0" applyFont="1" applyAlignment="1">
      <alignment vertical="center"/>
    </xf>
    <xf numFmtId="165" fontId="26" fillId="0" borderId="0" xfId="1" applyFont="1" applyBorder="1" applyAlignment="1" applyProtection="1">
      <alignment vertical="center"/>
    </xf>
    <xf numFmtId="165" fontId="26" fillId="0" borderId="0" xfId="1" applyFont="1" applyAlignment="1" applyProtection="1">
      <alignment vertical="center"/>
    </xf>
    <xf numFmtId="9" fontId="22" fillId="0" borderId="0" xfId="3" applyFont="1" applyAlignment="1">
      <alignment vertical="center"/>
    </xf>
    <xf numFmtId="165" fontId="28" fillId="0" borderId="0" xfId="1" applyFont="1" applyAlignment="1" applyProtection="1">
      <alignment vertical="center" shrinkToFit="1"/>
    </xf>
    <xf numFmtId="165" fontId="24" fillId="0" borderId="0" xfId="1" applyFont="1" applyAlignment="1" applyProtection="1">
      <alignment vertical="center" shrinkToFit="1"/>
    </xf>
    <xf numFmtId="10" fontId="22" fillId="0" borderId="0" xfId="0" applyNumberFormat="1" applyFont="1" applyAlignment="1">
      <alignment vertical="center"/>
    </xf>
    <xf numFmtId="165" fontId="28" fillId="0" borderId="0" xfId="1" applyFont="1" applyAlignment="1">
      <alignment vertical="center"/>
    </xf>
    <xf numFmtId="0" fontId="22" fillId="0" borderId="0" xfId="0" applyFont="1" applyFill="1" applyAlignment="1">
      <alignment vertical="center"/>
    </xf>
    <xf numFmtId="0" fontId="22" fillId="0" borderId="0" xfId="0" applyFont="1" applyAlignment="1">
      <alignment vertical="center"/>
    </xf>
    <xf numFmtId="0" fontId="22" fillId="0" borderId="0" xfId="0" applyFont="1" applyAlignment="1">
      <alignment vertical="center"/>
    </xf>
    <xf numFmtId="0" fontId="24" fillId="0" borderId="0" xfId="0" applyFont="1" applyAlignment="1" applyProtection="1">
      <alignment horizontal="right" vertical="center"/>
    </xf>
    <xf numFmtId="0" fontId="14" fillId="0" borderId="0" xfId="0" applyFont="1" applyAlignment="1"/>
    <xf numFmtId="0" fontId="19" fillId="0" borderId="0" xfId="0" applyFont="1"/>
    <xf numFmtId="0" fontId="31" fillId="0" borderId="0" xfId="0" applyFont="1"/>
    <xf numFmtId="14" fontId="20" fillId="0" borderId="0" xfId="0" applyNumberFormat="1" applyFont="1"/>
    <xf numFmtId="0" fontId="9" fillId="2" borderId="0" xfId="0" applyFont="1" applyFill="1" applyAlignment="1">
      <alignment vertical="center" wrapText="1"/>
    </xf>
    <xf numFmtId="0" fontId="9" fillId="0" borderId="0" xfId="0" applyFont="1" applyFill="1" applyAlignment="1">
      <alignment vertical="center" wrapText="1"/>
    </xf>
    <xf numFmtId="0" fontId="34" fillId="0" borderId="0" xfId="0" applyFont="1" applyAlignment="1"/>
    <xf numFmtId="0" fontId="37" fillId="0" borderId="17" xfId="0" applyFont="1" applyFill="1" applyBorder="1" applyAlignment="1">
      <alignment horizontal="center" vertical="center"/>
    </xf>
    <xf numFmtId="0" fontId="38" fillId="0" borderId="0" xfId="0" applyFont="1"/>
    <xf numFmtId="0" fontId="40" fillId="0" borderId="0" xfId="0" applyFont="1" applyAlignment="1">
      <alignment vertical="center"/>
    </xf>
    <xf numFmtId="0" fontId="22" fillId="0" borderId="0" xfId="0" applyFont="1" applyAlignment="1">
      <alignment horizontal="left" vertical="center"/>
    </xf>
    <xf numFmtId="166" fontId="30" fillId="0" borderId="11" xfId="0" applyNumberFormat="1" applyFont="1" applyBorder="1" applyAlignment="1" applyProtection="1">
      <alignment horizontal="center" vertical="center"/>
    </xf>
    <xf numFmtId="167" fontId="30" fillId="0" borderId="11" xfId="1" applyNumberFormat="1" applyFont="1" applyBorder="1" applyAlignment="1" applyProtection="1">
      <alignment horizontal="center" vertical="center"/>
    </xf>
    <xf numFmtId="0" fontId="22" fillId="0" borderId="2" xfId="0" applyFont="1" applyBorder="1" applyAlignment="1">
      <alignment vertical="center"/>
    </xf>
    <xf numFmtId="0" fontId="22" fillId="0" borderId="1" xfId="0" applyFont="1" applyBorder="1" applyAlignment="1">
      <alignment horizontal="right" vertical="center"/>
    </xf>
    <xf numFmtId="2" fontId="22" fillId="0" borderId="19" xfId="3" applyNumberFormat="1" applyFont="1" applyBorder="1" applyAlignment="1">
      <alignment horizontal="left" vertical="center"/>
    </xf>
    <xf numFmtId="164" fontId="22" fillId="0" borderId="0" xfId="2" applyFont="1" applyAlignment="1">
      <alignment vertical="center"/>
    </xf>
    <xf numFmtId="165" fontId="22" fillId="3" borderId="0" xfId="1" applyFont="1" applyFill="1" applyAlignment="1" applyProtection="1">
      <alignment vertical="center"/>
      <protection locked="0"/>
    </xf>
    <xf numFmtId="9" fontId="22" fillId="3" borderId="0" xfId="0" applyNumberFormat="1" applyFont="1" applyFill="1" applyAlignment="1" applyProtection="1">
      <alignment horizontal="center" vertical="center"/>
      <protection locked="0"/>
    </xf>
    <xf numFmtId="165" fontId="22" fillId="3" borderId="0" xfId="1" applyFont="1" applyFill="1" applyAlignment="1" applyProtection="1">
      <alignment horizontal="center" vertical="center"/>
      <protection locked="0"/>
    </xf>
    <xf numFmtId="9" fontId="22" fillId="3" borderId="0" xfId="3" applyFont="1" applyFill="1" applyAlignment="1" applyProtection="1">
      <alignment vertical="center"/>
      <protection locked="0"/>
    </xf>
    <xf numFmtId="0" fontId="39" fillId="0" borderId="13" xfId="0" applyFont="1" applyBorder="1" applyAlignment="1">
      <alignment horizontal="center" vertical="center"/>
    </xf>
    <xf numFmtId="0" fontId="22" fillId="0" borderId="13" xfId="0" applyFont="1" applyBorder="1" applyAlignment="1">
      <alignment vertical="center"/>
    </xf>
    <xf numFmtId="166" fontId="22" fillId="0" borderId="13" xfId="0" applyNumberFormat="1" applyFont="1" applyBorder="1" applyAlignment="1">
      <alignment horizontal="center" vertical="center"/>
    </xf>
    <xf numFmtId="9" fontId="39" fillId="0" borderId="13" xfId="0" applyNumberFormat="1" applyFont="1" applyBorder="1" applyAlignment="1">
      <alignment horizontal="left" vertical="center"/>
    </xf>
    <xf numFmtId="166" fontId="22" fillId="0" borderId="13" xfId="0" applyNumberFormat="1" applyFont="1" applyBorder="1" applyAlignment="1">
      <alignment vertical="center"/>
    </xf>
    <xf numFmtId="166" fontId="39" fillId="0" borderId="13" xfId="0" applyNumberFormat="1" applyFont="1" applyBorder="1" applyAlignment="1">
      <alignment horizontal="center" vertical="center"/>
    </xf>
    <xf numFmtId="0" fontId="39" fillId="0" borderId="13" xfId="0" applyFont="1" applyBorder="1" applyAlignment="1">
      <alignment horizontal="left" vertical="center"/>
    </xf>
    <xf numFmtId="0" fontId="39" fillId="0" borderId="11" xfId="0" applyFont="1" applyBorder="1" applyAlignment="1">
      <alignment horizontal="left" vertical="center"/>
    </xf>
    <xf numFmtId="0" fontId="22" fillId="0" borderId="13" xfId="0" applyNumberFormat="1" applyFont="1" applyBorder="1" applyAlignment="1">
      <alignment horizontal="center" vertical="center"/>
    </xf>
    <xf numFmtId="0" fontId="2" fillId="0" borderId="0" xfId="0" applyFont="1" applyAlignment="1">
      <alignment horizontal="left"/>
    </xf>
    <xf numFmtId="0" fontId="24" fillId="0" borderId="0" xfId="0" applyFont="1" applyAlignment="1" applyProtection="1">
      <alignment vertical="center"/>
    </xf>
    <xf numFmtId="0" fontId="41" fillId="0" borderId="0" xfId="0" applyFont="1" applyAlignment="1" applyProtection="1">
      <alignment vertical="center"/>
      <protection locked="0"/>
    </xf>
    <xf numFmtId="0" fontId="42" fillId="0" borderId="0" xfId="0" applyFont="1" applyAlignment="1" applyProtection="1">
      <alignment horizontal="center" vertical="center"/>
      <protection locked="0"/>
    </xf>
    <xf numFmtId="0" fontId="28" fillId="0" borderId="12" xfId="0" applyFont="1" applyFill="1" applyBorder="1" applyAlignment="1">
      <alignment horizontal="center" vertical="center"/>
    </xf>
    <xf numFmtId="0" fontId="29" fillId="0" borderId="11" xfId="0" applyFont="1" applyFill="1" applyBorder="1" applyAlignment="1">
      <alignment horizontal="center" vertical="center"/>
    </xf>
    <xf numFmtId="0" fontId="43" fillId="0" borderId="0" xfId="0" applyFont="1" applyAlignment="1">
      <alignment vertical="center"/>
    </xf>
    <xf numFmtId="0" fontId="43" fillId="0" borderId="0" xfId="0" applyFont="1" applyAlignment="1">
      <alignment horizontal="left" vertical="center"/>
    </xf>
    <xf numFmtId="0" fontId="28" fillId="0" borderId="21" xfId="0" applyFont="1" applyFill="1" applyBorder="1" applyAlignment="1">
      <alignment horizontal="center" vertical="center"/>
    </xf>
    <xf numFmtId="0" fontId="44" fillId="0" borderId="0" xfId="0" applyFont="1" applyAlignment="1">
      <alignment vertical="center"/>
    </xf>
    <xf numFmtId="0" fontId="42" fillId="0" borderId="0" xfId="0" applyFont="1" applyAlignment="1" applyProtection="1">
      <alignment vertical="center"/>
      <protection locked="0"/>
    </xf>
    <xf numFmtId="0" fontId="2" fillId="0" borderId="0" xfId="4" applyFont="1"/>
    <xf numFmtId="0" fontId="1" fillId="0" borderId="0" xfId="4"/>
    <xf numFmtId="0" fontId="46" fillId="0" borderId="0" xfId="4" applyFont="1"/>
    <xf numFmtId="0" fontId="47" fillId="0" borderId="0" xfId="4" applyFont="1"/>
    <xf numFmtId="0" fontId="11" fillId="0" borderId="0" xfId="4" applyFont="1"/>
    <xf numFmtId="0" fontId="46" fillId="0" borderId="2" xfId="4" applyFont="1" applyBorder="1"/>
    <xf numFmtId="0" fontId="48" fillId="0" borderId="2" xfId="4" applyFont="1" applyBorder="1" applyAlignment="1">
      <alignment horizontal="center"/>
    </xf>
    <xf numFmtId="0" fontId="2" fillId="0" borderId="1" xfId="4" applyFont="1" applyBorder="1" applyAlignment="1">
      <alignment wrapText="1"/>
    </xf>
    <xf numFmtId="0" fontId="2" fillId="0" borderId="2" xfId="4" applyFont="1" applyBorder="1" applyAlignment="1">
      <alignment horizontal="center"/>
    </xf>
    <xf numFmtId="0" fontId="12" fillId="0" borderId="2" xfId="4" applyFont="1" applyBorder="1" applyAlignment="1">
      <alignment horizontal="center"/>
    </xf>
    <xf numFmtId="0" fontId="2" fillId="0" borderId="2" xfId="4" applyFont="1" applyBorder="1" applyAlignment="1">
      <alignment horizontal="left" wrapText="1"/>
    </xf>
    <xf numFmtId="0" fontId="4" fillId="0" borderId="0" xfId="4" applyFont="1" applyBorder="1"/>
    <xf numFmtId="0" fontId="48" fillId="0" borderId="0" xfId="4" applyFont="1" applyBorder="1" applyAlignment="1">
      <alignment horizontal="center"/>
    </xf>
    <xf numFmtId="0" fontId="2" fillId="0" borderId="0" xfId="4" applyFont="1" applyBorder="1" applyAlignment="1">
      <alignment horizontal="center"/>
    </xf>
    <xf numFmtId="0" fontId="12" fillId="0" borderId="0" xfId="4" applyFont="1" applyBorder="1" applyAlignment="1">
      <alignment horizontal="center"/>
    </xf>
    <xf numFmtId="0" fontId="49" fillId="0" borderId="0" xfId="4" applyFont="1"/>
    <xf numFmtId="0" fontId="2" fillId="0" borderId="1" xfId="4" applyFont="1" applyBorder="1"/>
    <xf numFmtId="0" fontId="1" fillId="0" borderId="22" xfId="4" applyBorder="1"/>
    <xf numFmtId="0" fontId="1" fillId="0" borderId="0" xfId="4" applyBorder="1"/>
    <xf numFmtId="0" fontId="2" fillId="0" borderId="0" xfId="4" applyFont="1" applyBorder="1"/>
    <xf numFmtId="0" fontId="2" fillId="0" borderId="0" xfId="4" applyFont="1" applyBorder="1" applyAlignment="1">
      <alignment wrapText="1"/>
    </xf>
    <xf numFmtId="0" fontId="46" fillId="0" borderId="0" xfId="0" applyFont="1" applyAlignment="1"/>
    <xf numFmtId="0" fontId="50" fillId="0" borderId="0" xfId="0" applyFont="1"/>
    <xf numFmtId="0" fontId="4" fillId="0" borderId="0" xfId="0" applyFont="1" applyAlignment="1"/>
    <xf numFmtId="166" fontId="4" fillId="0" borderId="0" xfId="0" applyNumberFormat="1" applyFont="1"/>
    <xf numFmtId="0" fontId="4" fillId="0" borderId="0" xfId="0" applyFont="1" applyAlignment="1">
      <alignment horizontal="right"/>
    </xf>
    <xf numFmtId="0" fontId="46" fillId="0" borderId="0" xfId="0" applyFont="1"/>
    <xf numFmtId="0" fontId="47" fillId="0" borderId="0" xfId="0" applyFont="1"/>
    <xf numFmtId="0" fontId="46" fillId="0" borderId="2" xfId="0" applyFont="1" applyBorder="1"/>
    <xf numFmtId="0" fontId="48" fillId="0" borderId="2" xfId="0" applyFont="1" applyBorder="1" applyAlignment="1">
      <alignment horizontal="center"/>
    </xf>
    <xf numFmtId="0" fontId="2" fillId="0" borderId="2" xfId="0" applyFont="1" applyBorder="1"/>
    <xf numFmtId="0" fontId="2" fillId="0" borderId="2" xfId="0" applyFont="1" applyBorder="1" applyAlignment="1">
      <alignment horizontal="center" vertical="center"/>
    </xf>
    <xf numFmtId="0" fontId="12" fillId="0" borderId="2" xfId="0" applyFont="1" applyBorder="1" applyAlignment="1">
      <alignment horizontal="center"/>
    </xf>
    <xf numFmtId="0" fontId="2" fillId="0" borderId="2" xfId="0" applyFont="1" applyBorder="1" applyAlignment="1">
      <alignment horizontal="center"/>
    </xf>
    <xf numFmtId="0" fontId="2" fillId="0" borderId="2" xfId="0" applyFont="1" applyBorder="1" applyAlignment="1">
      <alignment horizontal="justify"/>
    </xf>
    <xf numFmtId="0" fontId="2" fillId="0" borderId="0" xfId="0" applyFont="1" applyBorder="1" applyAlignment="1">
      <alignment horizontal="left"/>
    </xf>
    <xf numFmtId="0" fontId="2" fillId="0" borderId="0" xfId="0" applyFont="1" applyBorder="1" applyAlignment="1">
      <alignment horizontal="center"/>
    </xf>
    <xf numFmtId="0" fontId="12" fillId="0" borderId="0" xfId="0" applyFont="1" applyBorder="1"/>
    <xf numFmtId="0" fontId="51" fillId="0" borderId="0" xfId="0" applyFont="1" applyBorder="1"/>
    <xf numFmtId="0" fontId="48" fillId="0" borderId="0" xfId="0" applyFont="1" applyBorder="1" applyAlignment="1">
      <alignment horizontal="center"/>
    </xf>
    <xf numFmtId="0" fontId="4" fillId="0" borderId="0" xfId="0" applyFont="1" applyBorder="1"/>
    <xf numFmtId="0" fontId="49" fillId="0" borderId="0" xfId="0" applyFont="1"/>
    <xf numFmtId="0" fontId="2" fillId="0" borderId="1" xfId="0" applyFont="1" applyBorder="1"/>
    <xf numFmtId="0" fontId="0" fillId="0" borderId="22" xfId="0" applyBorder="1"/>
    <xf numFmtId="0" fontId="4" fillId="0" borderId="2" xfId="0" applyFont="1" applyBorder="1"/>
    <xf numFmtId="0" fontId="2" fillId="0" borderId="22" xfId="0" applyFont="1" applyBorder="1"/>
    <xf numFmtId="0" fontId="2" fillId="0" borderId="19" xfId="0" applyFont="1" applyBorder="1"/>
    <xf numFmtId="166" fontId="4" fillId="0" borderId="3" xfId="0" applyNumberFormat="1" applyFont="1" applyBorder="1"/>
    <xf numFmtId="10" fontId="45" fillId="0" borderId="0" xfId="0" applyNumberFormat="1" applyFont="1" applyAlignment="1">
      <alignment horizontal="left"/>
    </xf>
    <xf numFmtId="166" fontId="4" fillId="0" borderId="4" xfId="0" applyNumberFormat="1" applyFont="1" applyBorder="1"/>
    <xf numFmtId="0" fontId="10" fillId="0" borderId="0" xfId="0" applyFont="1" applyAlignment="1">
      <alignment horizontal="centerContinuous"/>
    </xf>
    <xf numFmtId="0" fontId="4" fillId="0" borderId="0" xfId="0" applyFont="1" applyAlignment="1">
      <alignment horizontal="left" wrapText="1"/>
    </xf>
    <xf numFmtId="0" fontId="17" fillId="0" borderId="0" xfId="0" applyFont="1" applyAlignment="1">
      <alignment horizontal="left"/>
    </xf>
    <xf numFmtId="0" fontId="12" fillId="0" borderId="0" xfId="0" applyFont="1"/>
    <xf numFmtId="0" fontId="2" fillId="0" borderId="1" xfId="0" applyFont="1" applyBorder="1" applyAlignment="1"/>
    <xf numFmtId="0" fontId="2" fillId="0" borderId="0" xfId="0" applyFont="1" applyBorder="1" applyAlignment="1">
      <alignment horizontal="left" wrapText="1"/>
    </xf>
    <xf numFmtId="0" fontId="2" fillId="0" borderId="0" xfId="0" applyFont="1" applyBorder="1" applyAlignment="1">
      <alignment wrapText="1"/>
    </xf>
    <xf numFmtId="0" fontId="4" fillId="0" borderId="0" xfId="0" applyFont="1" applyBorder="1" applyAlignment="1">
      <alignment vertical="top" wrapText="1"/>
    </xf>
    <xf numFmtId="0" fontId="2" fillId="0" borderId="2" xfId="0" applyFont="1" applyBorder="1" applyAlignment="1">
      <alignment horizontal="left"/>
    </xf>
    <xf numFmtId="0" fontId="2" fillId="0" borderId="1" xfId="0" applyFont="1" applyBorder="1" applyAlignment="1">
      <alignment horizontal="justify"/>
    </xf>
    <xf numFmtId="0" fontId="2" fillId="0" borderId="1" xfId="0" applyFont="1" applyBorder="1" applyAlignment="1">
      <alignment wrapText="1"/>
    </xf>
    <xf numFmtId="0" fontId="51" fillId="0" borderId="1" xfId="0" applyFont="1" applyBorder="1"/>
    <xf numFmtId="0" fontId="2" fillId="0" borderId="1" xfId="0" applyFont="1" applyBorder="1" applyAlignment="1">
      <alignment horizontal="left"/>
    </xf>
    <xf numFmtId="0" fontId="52" fillId="0" borderId="2" xfId="0" applyFont="1" applyBorder="1"/>
    <xf numFmtId="0" fontId="53" fillId="0" borderId="2" xfId="0" applyFont="1" applyBorder="1" applyAlignment="1">
      <alignment horizontal="center"/>
    </xf>
    <xf numFmtId="0" fontId="51" fillId="0" borderId="2" xfId="0" applyFont="1" applyBorder="1"/>
    <xf numFmtId="0" fontId="53" fillId="0" borderId="2" xfId="0" applyFont="1" applyBorder="1"/>
    <xf numFmtId="166" fontId="4" fillId="0" borderId="0" xfId="0" applyNumberFormat="1" applyFont="1" applyBorder="1"/>
    <xf numFmtId="0" fontId="2" fillId="0" borderId="2" xfId="0" applyFont="1" applyBorder="1" applyAlignment="1"/>
    <xf numFmtId="0" fontId="2" fillId="0" borderId="1" xfId="0" applyFont="1" applyBorder="1" applyAlignment="1">
      <alignment vertical="center"/>
    </xf>
    <xf numFmtId="0" fontId="2" fillId="0" borderId="2" xfId="0" applyFont="1" applyBorder="1" applyAlignment="1">
      <alignment vertical="center"/>
    </xf>
    <xf numFmtId="0" fontId="46" fillId="0" borderId="0" xfId="0" applyFont="1" applyAlignment="1">
      <alignment horizontal="left"/>
    </xf>
    <xf numFmtId="0" fontId="0" fillId="0" borderId="0" xfId="0" applyBorder="1" applyAlignment="1">
      <alignment horizontal="left"/>
    </xf>
    <xf numFmtId="0" fontId="2" fillId="0" borderId="1" xfId="0" applyFont="1" applyBorder="1" applyAlignment="1">
      <alignment vertical="center" wrapText="1"/>
    </xf>
    <xf numFmtId="0" fontId="6" fillId="0" borderId="2" xfId="0" applyFont="1" applyBorder="1" applyAlignment="1">
      <alignment horizontal="center" vertical="center"/>
    </xf>
    <xf numFmtId="0" fontId="12" fillId="0" borderId="2" xfId="0" applyFont="1" applyBorder="1" applyAlignment="1">
      <alignment horizontal="center" vertical="center"/>
    </xf>
    <xf numFmtId="0" fontId="48" fillId="0" borderId="2" xfId="0" applyFont="1" applyBorder="1" applyAlignment="1">
      <alignment horizontal="center" vertical="center"/>
    </xf>
    <xf numFmtId="0" fontId="2" fillId="0" borderId="2" xfId="0" applyFont="1" applyBorder="1" applyAlignment="1">
      <alignment wrapText="1"/>
    </xf>
    <xf numFmtId="0" fontId="2" fillId="0" borderId="19" xfId="0" applyFont="1" applyBorder="1" applyAlignment="1">
      <alignment horizontal="center" vertical="center" wrapText="1"/>
    </xf>
    <xf numFmtId="0" fontId="2" fillId="0" borderId="19" xfId="0" applyFont="1" applyBorder="1" applyAlignment="1">
      <alignment horizontal="center" vertical="center"/>
    </xf>
    <xf numFmtId="0" fontId="2" fillId="0" borderId="2" xfId="0" applyFont="1" applyBorder="1" applyAlignment="1">
      <alignment vertical="center" wrapText="1"/>
    </xf>
    <xf numFmtId="0" fontId="0" fillId="0" borderId="2" xfId="0" applyBorder="1"/>
    <xf numFmtId="0" fontId="53" fillId="0" borderId="2" xfId="0" applyFont="1" applyBorder="1" applyAlignment="1">
      <alignment horizontal="center" vertical="center"/>
    </xf>
    <xf numFmtId="0" fontId="54" fillId="0" borderId="0" xfId="5"/>
    <xf numFmtId="0" fontId="20" fillId="0" borderId="0" xfId="0" applyFont="1" applyAlignment="1">
      <alignment vertical="center"/>
    </xf>
    <xf numFmtId="0" fontId="1" fillId="0" borderId="0" xfId="0" applyFont="1"/>
    <xf numFmtId="0" fontId="16" fillId="0" borderId="0" xfId="0" applyFont="1" applyAlignment="1">
      <alignment horizontal="left"/>
    </xf>
    <xf numFmtId="0" fontId="18" fillId="0" borderId="0" xfId="0" applyFont="1" applyAlignment="1">
      <alignment horizontal="center"/>
    </xf>
    <xf numFmtId="0" fontId="10" fillId="0" borderId="0" xfId="0" applyFont="1" applyAlignment="1">
      <alignment horizontal="center"/>
    </xf>
    <xf numFmtId="0" fontId="17" fillId="0" borderId="0" xfId="0" applyFont="1" applyAlignment="1">
      <alignment horizontal="center"/>
    </xf>
    <xf numFmtId="14" fontId="16" fillId="0" borderId="0" xfId="0" applyNumberFormat="1" applyFont="1" applyAlignment="1">
      <alignment horizontal="left"/>
    </xf>
    <xf numFmtId="0" fontId="9" fillId="2" borderId="0" xfId="0" applyFont="1" applyFill="1" applyAlignment="1">
      <alignment horizontal="right" vertical="center" wrapText="1"/>
    </xf>
    <xf numFmtId="0" fontId="33" fillId="2" borderId="0" xfId="0" applyFont="1" applyFill="1" applyAlignment="1">
      <alignment horizontal="left" vertical="center" wrapText="1"/>
    </xf>
    <xf numFmtId="0" fontId="44" fillId="0" borderId="5" xfId="0" applyFont="1" applyBorder="1" applyAlignment="1" applyProtection="1">
      <alignment horizontal="center" vertical="center"/>
      <protection locked="0"/>
    </xf>
    <xf numFmtId="0" fontId="44" fillId="0" borderId="6" xfId="0" applyFont="1" applyBorder="1" applyAlignment="1" applyProtection="1">
      <alignment horizontal="center" vertical="center"/>
      <protection locked="0"/>
    </xf>
    <xf numFmtId="0" fontId="44" fillId="0" borderId="7" xfId="0" applyFont="1" applyBorder="1" applyAlignment="1" applyProtection="1">
      <alignment horizontal="center" vertical="center"/>
      <protection locked="0"/>
    </xf>
    <xf numFmtId="0" fontId="44" fillId="0" borderId="8" xfId="0" applyFont="1" applyBorder="1" applyAlignment="1" applyProtection="1">
      <alignment horizontal="center" vertical="center"/>
      <protection locked="0"/>
    </xf>
    <xf numFmtId="0" fontId="44" fillId="0" borderId="9" xfId="0" applyFont="1" applyBorder="1" applyAlignment="1" applyProtection="1">
      <alignment horizontal="center" vertical="center"/>
      <protection locked="0"/>
    </xf>
    <xf numFmtId="0" fontId="44" fillId="0" borderId="10" xfId="0" applyFont="1" applyBorder="1" applyAlignment="1" applyProtection="1">
      <alignment horizontal="center" vertical="center"/>
      <protection locked="0"/>
    </xf>
    <xf numFmtId="0" fontId="44" fillId="0" borderId="0" xfId="0" applyFont="1" applyAlignment="1">
      <alignment horizontal="right" vertical="center"/>
    </xf>
    <xf numFmtId="164" fontId="25" fillId="0" borderId="0" xfId="2" applyFont="1" applyAlignment="1">
      <alignment horizontal="center" vertical="center"/>
    </xf>
    <xf numFmtId="168" fontId="22" fillId="0" borderId="12" xfId="0" applyNumberFormat="1" applyFont="1" applyBorder="1" applyAlignment="1">
      <alignment horizontal="center" vertical="center"/>
    </xf>
    <xf numFmtId="168" fontId="22" fillId="0" borderId="15" xfId="0" applyNumberFormat="1" applyFont="1" applyBorder="1" applyAlignment="1">
      <alignment horizontal="center" vertical="center"/>
    </xf>
    <xf numFmtId="0" fontId="22" fillId="0" borderId="16" xfId="0" applyFont="1" applyBorder="1" applyAlignment="1">
      <alignment horizontal="center" vertical="center"/>
    </xf>
    <xf numFmtId="0" fontId="22" fillId="0" borderId="18" xfId="0" applyFont="1" applyBorder="1" applyAlignment="1">
      <alignment horizontal="center" vertical="center"/>
    </xf>
    <xf numFmtId="0" fontId="39" fillId="0" borderId="20" xfId="0" applyFont="1" applyBorder="1" applyAlignment="1">
      <alignment horizontal="center" vertical="center" wrapText="1"/>
    </xf>
    <xf numFmtId="0" fontId="39" fillId="0" borderId="13" xfId="0" applyFont="1" applyBorder="1" applyAlignment="1">
      <alignment horizontal="center" vertical="center" wrapText="1"/>
    </xf>
    <xf numFmtId="166" fontId="28" fillId="0" borderId="13" xfId="0" applyNumberFormat="1" applyFont="1" applyBorder="1" applyAlignment="1">
      <alignment horizontal="center" vertical="center" wrapText="1"/>
    </xf>
    <xf numFmtId="0" fontId="34" fillId="0" borderId="0" xfId="0" applyFont="1" applyAlignment="1">
      <alignment horizontal="left"/>
    </xf>
    <xf numFmtId="0" fontId="7" fillId="0" borderId="0" xfId="0" applyFont="1" applyAlignment="1">
      <alignment horizontal="left" vertical="top" wrapText="1"/>
    </xf>
    <xf numFmtId="0" fontId="36" fillId="0" borderId="0" xfId="0" applyFont="1" applyAlignment="1">
      <alignment horizontal="left" vertical="top" wrapText="1"/>
    </xf>
    <xf numFmtId="0" fontId="7" fillId="0" borderId="0" xfId="0" applyFont="1" applyAlignment="1">
      <alignment horizontal="left" wrapText="1"/>
    </xf>
    <xf numFmtId="0" fontId="2" fillId="0" borderId="0" xfId="0" applyFont="1" applyAlignment="1">
      <alignment horizontal="left"/>
    </xf>
    <xf numFmtId="14" fontId="34" fillId="0" borderId="0" xfId="0" applyNumberFormat="1" applyFont="1" applyAlignment="1">
      <alignment horizontal="left"/>
    </xf>
    <xf numFmtId="0" fontId="2" fillId="0" borderId="0" xfId="0" applyFont="1" applyAlignment="1">
      <alignment horizontal="center"/>
    </xf>
    <xf numFmtId="0" fontId="4" fillId="0" borderId="0" xfId="0" applyFont="1" applyAlignment="1">
      <alignment horizontal="left" vertical="top" wrapText="1"/>
    </xf>
    <xf numFmtId="0" fontId="2" fillId="0" borderId="0" xfId="0" applyFont="1" applyAlignment="1">
      <alignment horizontal="left" vertical="top" wrapText="1"/>
    </xf>
    <xf numFmtId="0" fontId="5" fillId="0" borderId="0" xfId="0" applyFont="1" applyAlignment="1">
      <alignment horizontal="center"/>
    </xf>
    <xf numFmtId="0" fontId="2" fillId="0" borderId="0" xfId="0" applyFont="1" applyAlignment="1">
      <alignment horizontal="left" vertical="center" wrapText="1"/>
    </xf>
    <xf numFmtId="0" fontId="2" fillId="0" borderId="0" xfId="0" applyFont="1" applyAlignment="1">
      <alignment horizontal="left" wrapText="1"/>
    </xf>
    <xf numFmtId="0" fontId="4" fillId="0" borderId="0" xfId="0" applyFont="1" applyAlignment="1">
      <alignment horizontal="right"/>
    </xf>
    <xf numFmtId="0" fontId="14" fillId="0" borderId="0" xfId="0" applyFont="1" applyAlignment="1">
      <alignment horizontal="left" wrapText="1"/>
    </xf>
    <xf numFmtId="0" fontId="45" fillId="0" borderId="0" xfId="0" applyFont="1" applyAlignment="1">
      <alignment horizontal="right"/>
    </xf>
    <xf numFmtId="0" fontId="46" fillId="0" borderId="0" xfId="0" applyFont="1" applyAlignment="1">
      <alignment horizontal="right"/>
    </xf>
    <xf numFmtId="0" fontId="2" fillId="0" borderId="0" xfId="0" applyFont="1" applyBorder="1" applyAlignment="1">
      <alignment horizontal="left" wrapText="1"/>
    </xf>
    <xf numFmtId="0" fontId="11" fillId="0" borderId="0" xfId="4" applyFont="1" applyAlignment="1">
      <alignment horizontal="center"/>
    </xf>
    <xf numFmtId="0" fontId="11" fillId="0" borderId="0" xfId="4" applyFont="1" applyAlignment="1">
      <alignment horizontal="left"/>
    </xf>
    <xf numFmtId="0" fontId="17" fillId="0" borderId="0" xfId="4" applyFont="1" applyAlignment="1">
      <alignment horizontal="left"/>
    </xf>
    <xf numFmtId="0" fontId="2" fillId="0" borderId="0" xfId="4" applyFont="1" applyAlignment="1">
      <alignment horizontal="left"/>
    </xf>
    <xf numFmtId="0" fontId="17" fillId="0" borderId="0" xfId="0" applyFont="1" applyAlignment="1">
      <alignment horizontal="left"/>
    </xf>
    <xf numFmtId="0" fontId="11" fillId="0" borderId="0" xfId="0" applyFont="1" applyAlignment="1">
      <alignment horizontal="left"/>
    </xf>
    <xf numFmtId="0" fontId="4" fillId="0" borderId="0" xfId="0" applyFont="1" applyBorder="1" applyAlignment="1">
      <alignment horizontal="left" vertical="top" wrapText="1"/>
    </xf>
  </cellXfs>
  <cellStyles count="6">
    <cellStyle name="Euro" xfId="1"/>
    <cellStyle name="Lien hypertexte" xfId="5" builtinId="8"/>
    <cellStyle name="Monétaire" xfId="2" builtinId="4"/>
    <cellStyle name="Normal" xfId="0" builtinId="0"/>
    <cellStyle name="Normal 2" xfId="4"/>
    <cellStyle name="Pourcentage" xfId="3"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390525</xdr:colOff>
          <xdr:row>0</xdr:row>
          <xdr:rowOff>152400</xdr:rowOff>
        </xdr:from>
        <xdr:to>
          <xdr:col>7</xdr:col>
          <xdr:colOff>180975</xdr:colOff>
          <xdr:row>0</xdr:row>
          <xdr:rowOff>428625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CH" sz="1000" b="0" i="0" u="none" strike="noStrike" baseline="0">
                  <a:solidFill>
                    <a:srgbClr val="000000"/>
                  </a:solidFill>
                  <a:latin typeface="Arial"/>
                  <a:cs typeface="Arial"/>
                </a:rPr>
                <a:t>Effacer B et 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352425</xdr:colOff>
          <xdr:row>0</xdr:row>
          <xdr:rowOff>152400</xdr:rowOff>
        </xdr:from>
        <xdr:to>
          <xdr:col>9</xdr:col>
          <xdr:colOff>142875</xdr:colOff>
          <xdr:row>0</xdr:row>
          <xdr:rowOff>428625</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CH" sz="1000" b="0" i="0" u="none" strike="noStrike" baseline="0">
                  <a:solidFill>
                    <a:srgbClr val="000000"/>
                  </a:solidFill>
                  <a:latin typeface="Arial"/>
                  <a:cs typeface="Arial"/>
                </a:rPr>
                <a:t>Nouveau fichier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409575</xdr:colOff>
          <xdr:row>0</xdr:row>
          <xdr:rowOff>171450</xdr:rowOff>
        </xdr:from>
        <xdr:to>
          <xdr:col>5</xdr:col>
          <xdr:colOff>200025</xdr:colOff>
          <xdr:row>0</xdr:row>
          <xdr:rowOff>447675</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CH" sz="1000" b="0" i="0" u="none" strike="noStrike" baseline="0">
                  <a:solidFill>
                    <a:srgbClr val="000000"/>
                  </a:solidFill>
                  <a:latin typeface="Arial"/>
                  <a:cs typeface="Arial"/>
                </a:rPr>
                <a:t>MAJ du sommaire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32"/>
  <sheetViews>
    <sheetView tabSelected="1" zoomScaleNormal="100" workbookViewId="0">
      <pane ySplit="1" topLeftCell="A2" activePane="bottomLeft" state="frozen"/>
      <selection pane="bottomLeft" activeCell="B35" sqref="B35"/>
    </sheetView>
  </sheetViews>
  <sheetFormatPr baseColWidth="10" defaultRowHeight="12.75" x14ac:dyDescent="0.2"/>
  <cols>
    <col min="1" max="1" width="30.5703125" bestFit="1" customWidth="1"/>
    <col min="3" max="3" width="14" bestFit="1" customWidth="1"/>
  </cols>
  <sheetData>
    <row r="1" spans="1:26" s="192" customFormat="1" ht="46.5" customHeight="1" x14ac:dyDescent="0.2">
      <c r="A1" s="192" t="s">
        <v>293</v>
      </c>
      <c r="B1" s="192" t="s">
        <v>292</v>
      </c>
      <c r="C1" s="192" t="s">
        <v>294</v>
      </c>
      <c r="Z1"/>
    </row>
    <row r="2" spans="1:26" x14ac:dyDescent="0.2">
      <c r="A2" s="191" t="s">
        <v>280</v>
      </c>
      <c r="B2">
        <v>1</v>
      </c>
      <c r="C2" s="193"/>
    </row>
    <row r="3" spans="1:26" x14ac:dyDescent="0.2">
      <c r="A3" s="191" t="s">
        <v>295</v>
      </c>
      <c r="B3">
        <v>2</v>
      </c>
      <c r="Z3" s="193"/>
    </row>
    <row r="4" spans="1:26" x14ac:dyDescent="0.2">
      <c r="A4" s="191" t="s">
        <v>281</v>
      </c>
      <c r="B4" s="193">
        <v>3</v>
      </c>
    </row>
    <row r="5" spans="1:26" x14ac:dyDescent="0.2">
      <c r="A5" s="191" t="s">
        <v>282</v>
      </c>
    </row>
    <row r="6" spans="1:26" x14ac:dyDescent="0.2">
      <c r="A6" s="191" t="s">
        <v>283</v>
      </c>
    </row>
    <row r="7" spans="1:26" x14ac:dyDescent="0.2">
      <c r="A7" s="191" t="s">
        <v>284</v>
      </c>
    </row>
    <row r="8" spans="1:26" x14ac:dyDescent="0.2">
      <c r="A8" s="191" t="s">
        <v>285</v>
      </c>
    </row>
    <row r="9" spans="1:26" x14ac:dyDescent="0.2">
      <c r="A9" s="191" t="s">
        <v>286</v>
      </c>
    </row>
    <row r="10" spans="1:26" x14ac:dyDescent="0.2">
      <c r="A10" s="191" t="s">
        <v>100</v>
      </c>
    </row>
    <row r="11" spans="1:26" x14ac:dyDescent="0.2">
      <c r="A11" s="191" t="s">
        <v>116</v>
      </c>
    </row>
    <row r="12" spans="1:26" x14ac:dyDescent="0.2">
      <c r="A12" s="191" t="s">
        <v>287</v>
      </c>
    </row>
    <row r="13" spans="1:26" x14ac:dyDescent="0.2">
      <c r="A13" s="191" t="s">
        <v>132</v>
      </c>
      <c r="Z13" s="193"/>
    </row>
    <row r="14" spans="1:26" x14ac:dyDescent="0.2">
      <c r="A14" s="191" t="s">
        <v>138</v>
      </c>
      <c r="B14" s="193"/>
    </row>
    <row r="15" spans="1:26" x14ac:dyDescent="0.2">
      <c r="A15" s="191" t="s">
        <v>288</v>
      </c>
    </row>
    <row r="16" spans="1:26" x14ac:dyDescent="0.2">
      <c r="A16" s="191" t="s">
        <v>289</v>
      </c>
    </row>
    <row r="17" spans="1:3" x14ac:dyDescent="0.2">
      <c r="A17" s="191" t="s">
        <v>290</v>
      </c>
    </row>
    <row r="18" spans="1:3" x14ac:dyDescent="0.2">
      <c r="A18" s="191" t="s">
        <v>291</v>
      </c>
    </row>
    <row r="19" spans="1:3" x14ac:dyDescent="0.2">
      <c r="A19" s="191" t="s">
        <v>241</v>
      </c>
    </row>
    <row r="20" spans="1:3" x14ac:dyDescent="0.2">
      <c r="A20" s="191" t="s">
        <v>243</v>
      </c>
      <c r="B20">
        <v>5</v>
      </c>
      <c r="C20">
        <v>2</v>
      </c>
    </row>
    <row r="21" spans="1:3" x14ac:dyDescent="0.2">
      <c r="A21" s="191" t="s">
        <v>242</v>
      </c>
    </row>
    <row r="22" spans="1:3" x14ac:dyDescent="0.2">
      <c r="A22" s="191" t="s">
        <v>244</v>
      </c>
    </row>
    <row r="23" spans="1:3" x14ac:dyDescent="0.2">
      <c r="A23" s="191" t="s">
        <v>245</v>
      </c>
    </row>
    <row r="24" spans="1:3" x14ac:dyDescent="0.2">
      <c r="A24" s="191" t="s">
        <v>249</v>
      </c>
    </row>
    <row r="25" spans="1:3" x14ac:dyDescent="0.2">
      <c r="A25" s="191" t="s">
        <v>246</v>
      </c>
    </row>
    <row r="26" spans="1:3" x14ac:dyDescent="0.2">
      <c r="A26" s="191" t="s">
        <v>255</v>
      </c>
    </row>
    <row r="27" spans="1:3" x14ac:dyDescent="0.2">
      <c r="A27" s="191" t="s">
        <v>264</v>
      </c>
      <c r="B27">
        <v>4</v>
      </c>
      <c r="C27">
        <v>3</v>
      </c>
    </row>
    <row r="28" spans="1:3" x14ac:dyDescent="0.2">
      <c r="A28" s="191"/>
    </row>
    <row r="29" spans="1:3" x14ac:dyDescent="0.2">
      <c r="A29" s="191"/>
    </row>
    <row r="30" spans="1:3" x14ac:dyDescent="0.2">
      <c r="A30" s="191"/>
    </row>
    <row r="31" spans="1:3" x14ac:dyDescent="0.2">
      <c r="A31" s="191"/>
    </row>
    <row r="32" spans="1:3" x14ac:dyDescent="0.2">
      <c r="A32" s="191"/>
    </row>
  </sheetData>
  <sortState ref="Z1:Z1048575">
    <sortCondition ref="Z1"/>
  </sortState>
  <hyperlinks>
    <hyperlink ref="A2" location="'MENU'!A1" display="MENU"/>
    <hyperlink ref="A3" location="'1ère PAGE CONTRAT'!A1" display="1ère PAGE CONTRAT"/>
    <hyperlink ref="A4" location="'DEVIS'!A1" display="DEVIS"/>
    <hyperlink ref="A5" location="'LETTRE PARTICULIER'!A1" display="LETTRE PARTICULIER"/>
    <hyperlink ref="A6" location="'LETTRE ENTREPRISE'!A1" display="LETTRE ENTREPRISE"/>
    <hyperlink ref="A7" location="'CONDITIONS GENERALES'!A1" display="CONDITIONS GENERALES"/>
    <hyperlink ref="A8" location="'RECAP AVEC PERMANANCE'!A1" display="RECAP AVEC PERMANANCE"/>
    <hyperlink ref="A9" location="'RECAP SANS PERMANANCE'!A1" display="RECAP SANS PERMANANCE"/>
    <hyperlink ref="A10" location="'ADOUCISSEUR'!A1" display="ADOUCISSEUR"/>
    <hyperlink ref="A11" location="'AEROTHERME GAZ'!A1" display="AEROTHERME GAZ"/>
    <hyperlink ref="A12" location="'PAC'!A1" display="PAC"/>
    <hyperlink ref="A13" location="'CLIMATISATION'!A1" display="CLIMATISATION"/>
    <hyperlink ref="A14" location="'DISCONNECTEUR'!A1" display="DISCONNECTEUR"/>
    <hyperlink ref="A15" location="'CHAUDIERE FIOUL BT'!A1" display="CHAUDIERE FIOUL BT"/>
    <hyperlink ref="A16" location="'CHAUDIERE FIOUL CONDENS'!A1" display="CHAUDIERE FIOUL CONDENS"/>
    <hyperlink ref="A17" location="'CHAUDIERE GAZ BT'!A1" display="CHAUDIERE GAZ BT"/>
    <hyperlink ref="A18" location="'CHAUDIERE GAZ CONDENS'!A1" display="CHAUDIERE GAZ CONDENS"/>
    <hyperlink ref="A19" location="'VMC'!A1" display="VMC"/>
    <hyperlink ref="A20" location="'CTA'!A1" display="CTA"/>
    <hyperlink ref="A21" location="'STYX'!A1" display="STYX"/>
    <hyperlink ref="A22" location="'GENERATEUR D'AIR CHAUD GAZ'!A1" display="GENERATEUR D'AIR CHAUD GAZ"/>
    <hyperlink ref="A23" location="'RADIANT GAZ'!A1" display="RADIANT GAZ"/>
    <hyperlink ref="A24" location="'PANNEAUX RAYONNANTS'!A1" display="PANNEAUX RAYONNANTS"/>
    <hyperlink ref="A25" location="'CAPTEUR SOLAIRE'!A1" display="CAPTEUR SOLAIRE"/>
    <hyperlink ref="A26" location="'POELE A GRANULES'!A1" display="POELE A GRANULES"/>
    <hyperlink ref="A27" location="'RIA'!A1" display="RIA"/>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Effacer_B_C">
                <anchor moveWithCells="1" sizeWithCells="1">
                  <from>
                    <xdr:col>5</xdr:col>
                    <xdr:colOff>390525</xdr:colOff>
                    <xdr:row>0</xdr:row>
                    <xdr:rowOff>152400</xdr:rowOff>
                  </from>
                  <to>
                    <xdr:col>7</xdr:col>
                    <xdr:colOff>180975</xdr:colOff>
                    <xdr:row>0</xdr:row>
                    <xdr:rowOff>428625</xdr:rowOff>
                  </to>
                </anchor>
              </controlPr>
            </control>
          </mc:Choice>
        </mc:AlternateContent>
        <mc:AlternateContent xmlns:mc="http://schemas.openxmlformats.org/markup-compatibility/2006">
          <mc:Choice Requires="x14">
            <control shapeId="2052" r:id="rId5" name="Button 4">
              <controlPr defaultSize="0" print="0" autoFill="0" autoPict="0" macro="[0]!Créer_Nouveau_fichier">
                <anchor moveWithCells="1" sizeWithCells="1">
                  <from>
                    <xdr:col>7</xdr:col>
                    <xdr:colOff>352425</xdr:colOff>
                    <xdr:row>0</xdr:row>
                    <xdr:rowOff>152400</xdr:rowOff>
                  </from>
                  <to>
                    <xdr:col>9</xdr:col>
                    <xdr:colOff>142875</xdr:colOff>
                    <xdr:row>0</xdr:row>
                    <xdr:rowOff>428625</xdr:rowOff>
                  </to>
                </anchor>
              </controlPr>
            </control>
          </mc:Choice>
        </mc:AlternateContent>
        <mc:AlternateContent xmlns:mc="http://schemas.openxmlformats.org/markup-compatibility/2006">
          <mc:Choice Requires="x14">
            <control shapeId="2053" r:id="rId6" name="Button 5">
              <controlPr defaultSize="0" print="0" autoFill="0" autoPict="0" macro="[0]!Onglets">
                <anchor moveWithCells="1" sizeWithCells="1">
                  <from>
                    <xdr:col>3</xdr:col>
                    <xdr:colOff>409575</xdr:colOff>
                    <xdr:row>0</xdr:row>
                    <xdr:rowOff>171450</xdr:rowOff>
                  </from>
                  <to>
                    <xdr:col>5</xdr:col>
                    <xdr:colOff>200025</xdr:colOff>
                    <xdr:row>0</xdr:row>
                    <xdr:rowOff>447675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J68"/>
  <sheetViews>
    <sheetView view="pageBreakPreview" topLeftCell="A4" zoomScaleNormal="100" zoomScaleSheetLayoutView="100" workbookViewId="0">
      <selection activeCell="B11" sqref="B11:E11"/>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9" t="s">
        <v>47</v>
      </c>
    </row>
    <row r="3" spans="1:10" ht="15.75" x14ac:dyDescent="0.25">
      <c r="A3" s="1"/>
      <c r="B3" s="1"/>
      <c r="C3" s="1"/>
      <c r="D3" s="1"/>
    </row>
    <row r="4" spans="1:10" ht="15.75" x14ac:dyDescent="0.25">
      <c r="A4" s="1"/>
      <c r="B4" s="16"/>
      <c r="C4" s="1"/>
      <c r="D4" s="1"/>
      <c r="H4" s="17" t="s">
        <v>48</v>
      </c>
      <c r="J4" s="70">
        <v>42103</v>
      </c>
    </row>
    <row r="5" spans="1:10" ht="15.75" x14ac:dyDescent="0.25">
      <c r="A5" s="1"/>
      <c r="B5" s="16"/>
      <c r="C5" s="1"/>
      <c r="D5" s="1"/>
    </row>
    <row r="6" spans="1:10" ht="15.95" customHeight="1" x14ac:dyDescent="0.25">
      <c r="A6" s="1"/>
      <c r="B6" s="194" t="s">
        <v>50</v>
      </c>
      <c r="C6" s="194"/>
      <c r="D6" s="194"/>
      <c r="E6" s="194"/>
    </row>
    <row r="7" spans="1:10" ht="15.95" customHeight="1" x14ac:dyDescent="0.25">
      <c r="A7" s="1"/>
      <c r="B7" s="194"/>
      <c r="C7" s="194"/>
      <c r="D7" s="194"/>
      <c r="E7" s="194"/>
    </row>
    <row r="8" spans="1:10" ht="15.95" customHeight="1" x14ac:dyDescent="0.25">
      <c r="B8" s="194" t="s">
        <v>49</v>
      </c>
      <c r="C8" s="194"/>
      <c r="D8" s="194"/>
      <c r="E8" s="194"/>
    </row>
    <row r="9" spans="1:10" ht="15.95" customHeight="1" x14ac:dyDescent="0.25">
      <c r="B9" s="194" t="s">
        <v>49</v>
      </c>
      <c r="C9" s="194"/>
      <c r="D9" s="194"/>
      <c r="E9" s="194"/>
    </row>
    <row r="10" spans="1:10" ht="15.95" customHeight="1" x14ac:dyDescent="0.25">
      <c r="B10" s="194" t="s">
        <v>49</v>
      </c>
      <c r="C10" s="194"/>
      <c r="D10" s="194"/>
      <c r="E10" s="194"/>
    </row>
    <row r="11" spans="1:10" ht="15.95" customHeight="1" x14ac:dyDescent="0.25">
      <c r="A11" s="1"/>
      <c r="B11" s="194" t="s">
        <v>49</v>
      </c>
      <c r="C11" s="194"/>
      <c r="D11" s="194"/>
      <c r="E11" s="194"/>
    </row>
    <row r="12" spans="1:10" ht="15.95" customHeight="1" x14ac:dyDescent="0.25">
      <c r="A12" s="1"/>
      <c r="B12" s="194"/>
      <c r="C12" s="194"/>
      <c r="D12" s="194"/>
      <c r="E12" s="194"/>
    </row>
    <row r="13" spans="1:10" ht="15.95" customHeight="1" x14ac:dyDescent="0.25">
      <c r="A13" s="1"/>
      <c r="B13" s="67" t="s">
        <v>19</v>
      </c>
      <c r="C13" s="198">
        <v>42103</v>
      </c>
      <c r="D13" s="194"/>
      <c r="E13" s="18"/>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195"/>
      <c r="B17" s="195"/>
      <c r="C17" s="195"/>
      <c r="D17" s="195"/>
      <c r="E17" s="195"/>
    </row>
    <row r="18" spans="1:5" ht="28.5" x14ac:dyDescent="0.45">
      <c r="A18" s="7"/>
      <c r="B18" s="7"/>
      <c r="C18" s="7"/>
      <c r="D18" s="7"/>
      <c r="E18" s="3"/>
    </row>
    <row r="19" spans="1:5" ht="15.75" x14ac:dyDescent="0.25">
      <c r="A19" s="1"/>
      <c r="B19" s="1"/>
      <c r="C19" s="1"/>
      <c r="D19" s="1"/>
    </row>
    <row r="20" spans="1:5" ht="24" customHeight="1" x14ac:dyDescent="0.2">
      <c r="A20" s="71"/>
      <c r="B20" s="71"/>
      <c r="C20" s="71"/>
      <c r="D20" s="71"/>
      <c r="E20" s="71"/>
    </row>
    <row r="21" spans="1:5" ht="24" customHeight="1" x14ac:dyDescent="0.2">
      <c r="A21" s="71"/>
      <c r="B21" s="71"/>
      <c r="C21" s="71"/>
      <c r="D21" s="71"/>
      <c r="E21" s="71"/>
    </row>
    <row r="22" spans="1:5" ht="24" customHeight="1" x14ac:dyDescent="0.2">
      <c r="A22" s="71"/>
      <c r="B22" s="71"/>
      <c r="C22" s="71"/>
      <c r="D22" s="71"/>
      <c r="E22" s="71"/>
    </row>
    <row r="23" spans="1:5" ht="24" customHeight="1" x14ac:dyDescent="0.2">
      <c r="A23" s="199" t="s">
        <v>52</v>
      </c>
      <c r="B23" s="199"/>
      <c r="C23" s="200" t="s">
        <v>53</v>
      </c>
      <c r="D23" s="200"/>
      <c r="E23" s="71"/>
    </row>
    <row r="24" spans="1:5" ht="24" customHeight="1" x14ac:dyDescent="0.2">
      <c r="A24" s="71"/>
      <c r="B24" s="71"/>
      <c r="C24" s="71"/>
      <c r="D24" s="71"/>
      <c r="E24" s="71"/>
    </row>
    <row r="25" spans="1:5" ht="24" customHeight="1" x14ac:dyDescent="0.2">
      <c r="A25" s="71"/>
      <c r="B25" s="71"/>
      <c r="C25" s="71"/>
      <c r="D25" s="71"/>
      <c r="E25" s="71"/>
    </row>
    <row r="26" spans="1:5" ht="24" customHeight="1" x14ac:dyDescent="0.2">
      <c r="A26" s="71"/>
      <c r="B26" s="71"/>
      <c r="C26" s="71"/>
      <c r="D26" s="71"/>
      <c r="E26" s="71"/>
    </row>
    <row r="27" spans="1:5" ht="24" customHeight="1" x14ac:dyDescent="0.2">
      <c r="A27" s="72"/>
      <c r="B27" s="72"/>
      <c r="C27" s="72"/>
      <c r="D27" s="72"/>
      <c r="E27" s="72"/>
    </row>
    <row r="28" spans="1:5" ht="24" customHeight="1" x14ac:dyDescent="0.2">
      <c r="A28" s="72"/>
      <c r="B28" s="72"/>
      <c r="C28" s="72"/>
      <c r="D28" s="72"/>
      <c r="E28" s="72"/>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5.75" x14ac:dyDescent="0.25">
      <c r="A34" s="1"/>
      <c r="B34" s="1"/>
      <c r="C34" s="1"/>
      <c r="D34" s="1"/>
    </row>
    <row r="35" spans="1:5" ht="18.75" x14ac:dyDescent="0.3">
      <c r="A35" s="196" t="s">
        <v>2</v>
      </c>
      <c r="B35" s="196"/>
      <c r="C35" s="196"/>
      <c r="D35" s="196"/>
      <c r="E35" s="196"/>
    </row>
    <row r="36" spans="1:5" ht="15.75" x14ac:dyDescent="0.25">
      <c r="A36" s="2"/>
      <c r="B36" s="2"/>
      <c r="C36" s="2"/>
      <c r="D36" s="2"/>
    </row>
    <row r="37" spans="1:5" ht="15.75" x14ac:dyDescent="0.25">
      <c r="A37" s="197" t="s">
        <v>51</v>
      </c>
      <c r="B37" s="197"/>
      <c r="C37" s="197"/>
      <c r="D37" s="197"/>
      <c r="E37" s="197"/>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2"/>
      <c r="B42" s="2"/>
      <c r="C42" s="2"/>
      <c r="D42" s="2"/>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sheetData>
  <mergeCells count="13">
    <mergeCell ref="B11:E11"/>
    <mergeCell ref="B6:E6"/>
    <mergeCell ref="B7:E7"/>
    <mergeCell ref="B8:E8"/>
    <mergeCell ref="B9:E9"/>
    <mergeCell ref="B10:E10"/>
    <mergeCell ref="B12:E12"/>
    <mergeCell ref="A17:E17"/>
    <mergeCell ref="A35:E35"/>
    <mergeCell ref="A37:E37"/>
    <mergeCell ref="C13:D13"/>
    <mergeCell ref="A23:B23"/>
    <mergeCell ref="C23:D23"/>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M73"/>
  <sheetViews>
    <sheetView view="pageBreakPreview" zoomScaleNormal="100" zoomScaleSheetLayoutView="100" workbookViewId="0">
      <selection activeCell="A24" sqref="A24"/>
    </sheetView>
  </sheetViews>
  <sheetFormatPr baseColWidth="10" defaultRowHeight="12.75" x14ac:dyDescent="0.2"/>
  <cols>
    <col min="1" max="1" width="36.5703125" customWidth="1"/>
    <col min="2" max="2" width="4.7109375" customWidth="1"/>
    <col min="3" max="3" width="8.7109375" customWidth="1"/>
    <col min="4" max="4" width="10.85546875" customWidth="1"/>
    <col min="5" max="5" width="12.85546875" customWidth="1"/>
    <col min="6" max="6" width="10.140625" bestFit="1" customWidth="1"/>
    <col min="7" max="7" width="8.7109375" customWidth="1"/>
    <col min="8" max="8" width="7.140625" customWidth="1"/>
    <col min="9" max="9" width="12" customWidth="1"/>
  </cols>
  <sheetData>
    <row r="1" spans="1:13" x14ac:dyDescent="0.2">
      <c r="A1" s="99" t="str">
        <f>IF($K$6=1,'1ère PAGE CONTRAT'!B6,IF($K$6=2,#REF!,"NUMERO ?"))</f>
        <v>M &amp; Mme XXXXXXXX</v>
      </c>
      <c r="B1" s="24"/>
      <c r="K1" s="69" t="s">
        <v>64</v>
      </c>
    </row>
    <row r="2" spans="1:13" ht="15.75" x14ac:dyDescent="0.2">
      <c r="A2" s="99">
        <f>IF($K$6=1,'1ère PAGE CONTRAT'!B7,IF($K$6=2,#REF!,"NUMERO ?"))</f>
        <v>0</v>
      </c>
      <c r="B2" s="24"/>
      <c r="C2" s="98"/>
      <c r="D2" s="98"/>
      <c r="E2" s="98"/>
      <c r="F2" s="22"/>
      <c r="G2" s="207" t="str">
        <f>IF($K$6=1,'1ère PAGE CONTRAT'!B13,IF($K$6=2,#REF!,"NUMERO ?"))</f>
        <v>Le Mans, le</v>
      </c>
      <c r="H2" s="207"/>
      <c r="I2" s="106" t="str">
        <f>IF($K$6=1,TEXT('1ère PAGE CONTRAT'!C13,"jj/mm/aaaa"),IF($K$6=2,TEXT(#REF!,"jj/mm/aaaa"),"NUMERO ?"))</f>
        <v>09/04/2015</v>
      </c>
    </row>
    <row r="3" spans="1:13" ht="15.75" x14ac:dyDescent="0.2">
      <c r="A3" s="99" t="str">
        <f>IF($K$6=1,'1ère PAGE CONTRAT'!B8,IF($K$6=2,#REF!,"NUMERO ?"))</f>
        <v>XXXXXXXX</v>
      </c>
      <c r="B3" s="24"/>
      <c r="C3" s="66"/>
      <c r="D3" s="66"/>
      <c r="E3" s="66"/>
      <c r="F3" s="22"/>
      <c r="G3" s="22"/>
      <c r="H3" s="22"/>
      <c r="I3" s="64"/>
      <c r="K3" s="17" t="s">
        <v>48</v>
      </c>
      <c r="M3" s="70">
        <v>42103</v>
      </c>
    </row>
    <row r="4" spans="1:13" ht="15.75" x14ac:dyDescent="0.2">
      <c r="A4" s="99" t="str">
        <f>IF($K$6=1,'1ère PAGE CONTRAT'!B9,IF($K$6=2,#REF!,"NUMERO ?"))</f>
        <v>XXXXXXXX</v>
      </c>
      <c r="B4" s="24"/>
      <c r="C4" s="66"/>
      <c r="D4" s="66"/>
      <c r="E4" s="66"/>
      <c r="F4" s="22"/>
      <c r="G4" s="22"/>
      <c r="H4" s="22"/>
      <c r="I4" s="64"/>
      <c r="K4" s="75" t="s">
        <v>58</v>
      </c>
    </row>
    <row r="5" spans="1:13" ht="16.5" thickBot="1" x14ac:dyDescent="0.25">
      <c r="A5" s="99" t="str">
        <f>IF($K$6=1,'1ère PAGE CONTRAT'!B10,IF($K$6=2,#REF!,"NUMERO ?"))</f>
        <v>XXXXXXXX</v>
      </c>
      <c r="B5" s="24"/>
      <c r="C5" s="25"/>
      <c r="D5" s="107"/>
      <c r="E5" s="107"/>
      <c r="F5" s="100"/>
      <c r="G5" s="25"/>
      <c r="H5" s="25"/>
      <c r="I5" s="24"/>
    </row>
    <row r="6" spans="1:13" ht="17.25" thickTop="1" thickBot="1" x14ac:dyDescent="0.25">
      <c r="A6" s="99" t="str">
        <f>IF($K$6=1,'1ère PAGE CONTRAT'!B11,IF($K$6=2,#REF!,"NUMERO ?"))</f>
        <v>XXXXXXXX</v>
      </c>
      <c r="B6" s="24"/>
      <c r="C6" s="26"/>
      <c r="D6" s="24"/>
      <c r="E6" s="26"/>
      <c r="F6" s="26"/>
      <c r="G6" s="24"/>
      <c r="H6" s="26"/>
      <c r="I6" s="24"/>
      <c r="K6" s="74">
        <v>1</v>
      </c>
    </row>
    <row r="7" spans="1:13" ht="14.25" thickTop="1" thickBot="1" x14ac:dyDescent="0.25">
      <c r="A7" s="99">
        <f>IF($K$6=1,'1ère PAGE CONTRAT'!B12,IF($K$6=2,#REF!,"NUMERO ?"))</f>
        <v>0</v>
      </c>
      <c r="B7" s="24"/>
      <c r="C7" s="23"/>
      <c r="D7" s="103"/>
      <c r="E7" s="104"/>
      <c r="F7" s="23"/>
      <c r="G7" s="64"/>
      <c r="H7" s="23"/>
      <c r="I7" s="64"/>
    </row>
    <row r="8" spans="1:13" x14ac:dyDescent="0.2">
      <c r="A8" s="201" t="str">
        <f>"DEVIS CONTRAT D'ENTRETIEN N° "&amp;IF($K$6=1,'1ère PAGE CONTRAT'!C23,IF($K$6=2,#REF!,"NUMERO ?"))</f>
        <v>DEVIS CONTRAT D'ENTRETIEN N° XXXXXX</v>
      </c>
      <c r="B8" s="202"/>
      <c r="C8" s="202"/>
      <c r="D8" s="202"/>
      <c r="E8" s="202"/>
      <c r="F8" s="202"/>
      <c r="G8" s="202"/>
      <c r="H8" s="202"/>
      <c r="I8" s="203"/>
    </row>
    <row r="9" spans="1:13" ht="13.5" thickBot="1" x14ac:dyDescent="0.25">
      <c r="A9" s="204"/>
      <c r="B9" s="205"/>
      <c r="C9" s="205"/>
      <c r="D9" s="205"/>
      <c r="E9" s="205"/>
      <c r="F9" s="205"/>
      <c r="G9" s="205"/>
      <c r="H9" s="205"/>
      <c r="I9" s="206"/>
    </row>
    <row r="10" spans="1:13" x14ac:dyDescent="0.2">
      <c r="A10" s="101" t="s">
        <v>22</v>
      </c>
      <c r="B10" s="27" t="s">
        <v>21</v>
      </c>
      <c r="C10" s="27" t="s">
        <v>23</v>
      </c>
      <c r="D10" s="101" t="s">
        <v>24</v>
      </c>
      <c r="E10" s="27" t="s">
        <v>25</v>
      </c>
      <c r="F10" s="27" t="s">
        <v>26</v>
      </c>
      <c r="G10" s="102" t="s">
        <v>27</v>
      </c>
      <c r="H10" s="102" t="s">
        <v>28</v>
      </c>
      <c r="I10" s="105" t="s">
        <v>29</v>
      </c>
    </row>
    <row r="11" spans="1:13" x14ac:dyDescent="0.2">
      <c r="A11" s="28"/>
      <c r="B11" s="29"/>
      <c r="C11" s="29"/>
      <c r="D11" s="30"/>
      <c r="E11" s="31">
        <f>C11*D11</f>
        <v>0</v>
      </c>
      <c r="F11" s="32"/>
      <c r="G11" s="29"/>
      <c r="H11" s="33">
        <f>G11*C11</f>
        <v>0</v>
      </c>
      <c r="I11" s="34">
        <f t="shared" ref="I11:I26" si="0">((E11*(1+$D$56))+(F11*(1+$D$57))+H11*($D$50+$D$58))*((1+$D$62))+(X11*$G$66)</f>
        <v>0</v>
      </c>
    </row>
    <row r="12" spans="1:13" x14ac:dyDescent="0.2">
      <c r="A12" s="35"/>
      <c r="B12" s="29"/>
      <c r="C12" s="29"/>
      <c r="D12" s="30"/>
      <c r="E12" s="31">
        <f t="shared" ref="E12:E44" si="1">C12*D12</f>
        <v>0</v>
      </c>
      <c r="F12" s="32"/>
      <c r="G12" s="29"/>
      <c r="H12" s="33">
        <f t="shared" ref="H12:H44" si="2">G12*C12</f>
        <v>0</v>
      </c>
      <c r="I12" s="34">
        <f t="shared" si="0"/>
        <v>0</v>
      </c>
    </row>
    <row r="13" spans="1:13" x14ac:dyDescent="0.2">
      <c r="A13" s="35"/>
      <c r="B13" s="29"/>
      <c r="C13" s="29"/>
      <c r="D13" s="30"/>
      <c r="E13" s="31">
        <f t="shared" si="1"/>
        <v>0</v>
      </c>
      <c r="F13" s="32"/>
      <c r="G13" s="29"/>
      <c r="H13" s="33">
        <f t="shared" si="2"/>
        <v>0</v>
      </c>
      <c r="I13" s="34">
        <f t="shared" si="0"/>
        <v>0</v>
      </c>
    </row>
    <row r="14" spans="1:13" x14ac:dyDescent="0.2">
      <c r="A14" s="35"/>
      <c r="B14" s="29"/>
      <c r="C14" s="29"/>
      <c r="D14" s="30"/>
      <c r="E14" s="31">
        <f t="shared" si="1"/>
        <v>0</v>
      </c>
      <c r="F14" s="32"/>
      <c r="G14" s="29"/>
      <c r="H14" s="33">
        <f t="shared" si="2"/>
        <v>0</v>
      </c>
      <c r="I14" s="34">
        <f t="shared" si="0"/>
        <v>0</v>
      </c>
    </row>
    <row r="15" spans="1:13" x14ac:dyDescent="0.2">
      <c r="A15" s="35"/>
      <c r="B15" s="29"/>
      <c r="C15" s="29"/>
      <c r="D15" s="30"/>
      <c r="E15" s="31">
        <f t="shared" si="1"/>
        <v>0</v>
      </c>
      <c r="F15" s="32"/>
      <c r="G15" s="29"/>
      <c r="H15" s="33">
        <f t="shared" si="2"/>
        <v>0</v>
      </c>
      <c r="I15" s="34">
        <f t="shared" si="0"/>
        <v>0</v>
      </c>
    </row>
    <row r="16" spans="1:13" x14ac:dyDescent="0.2">
      <c r="A16" s="35"/>
      <c r="B16" s="29"/>
      <c r="C16" s="29"/>
      <c r="D16" s="30"/>
      <c r="E16" s="31">
        <f t="shared" si="1"/>
        <v>0</v>
      </c>
      <c r="F16" s="32"/>
      <c r="G16" s="29"/>
      <c r="H16" s="33">
        <f t="shared" si="2"/>
        <v>0</v>
      </c>
      <c r="I16" s="34">
        <f t="shared" si="0"/>
        <v>0</v>
      </c>
    </row>
    <row r="17" spans="1:9" x14ac:dyDescent="0.2">
      <c r="A17" s="35"/>
      <c r="B17" s="29"/>
      <c r="C17" s="29"/>
      <c r="D17" s="30"/>
      <c r="E17" s="31">
        <f t="shared" si="1"/>
        <v>0</v>
      </c>
      <c r="F17" s="32"/>
      <c r="G17" s="29"/>
      <c r="H17" s="33">
        <f t="shared" si="2"/>
        <v>0</v>
      </c>
      <c r="I17" s="34">
        <f t="shared" si="0"/>
        <v>0</v>
      </c>
    </row>
    <row r="18" spans="1:9" x14ac:dyDescent="0.2">
      <c r="A18" s="35"/>
      <c r="B18" s="29"/>
      <c r="C18" s="29"/>
      <c r="D18" s="30"/>
      <c r="E18" s="31">
        <f t="shared" si="1"/>
        <v>0</v>
      </c>
      <c r="F18" s="32"/>
      <c r="G18" s="29"/>
      <c r="H18" s="33">
        <f t="shared" si="2"/>
        <v>0</v>
      </c>
      <c r="I18" s="34">
        <f t="shared" si="0"/>
        <v>0</v>
      </c>
    </row>
    <row r="19" spans="1:9" x14ac:dyDescent="0.2">
      <c r="A19" s="35"/>
      <c r="B19" s="29"/>
      <c r="C19" s="29"/>
      <c r="D19" s="30"/>
      <c r="E19" s="31">
        <f t="shared" si="1"/>
        <v>0</v>
      </c>
      <c r="F19" s="32"/>
      <c r="G19" s="29"/>
      <c r="H19" s="33">
        <f t="shared" si="2"/>
        <v>0</v>
      </c>
      <c r="I19" s="34">
        <f t="shared" si="0"/>
        <v>0</v>
      </c>
    </row>
    <row r="20" spans="1:9" x14ac:dyDescent="0.2">
      <c r="A20" s="35"/>
      <c r="B20" s="29"/>
      <c r="C20" s="29"/>
      <c r="D20" s="30"/>
      <c r="E20" s="31">
        <f t="shared" si="1"/>
        <v>0</v>
      </c>
      <c r="F20" s="32"/>
      <c r="G20" s="29"/>
      <c r="H20" s="33">
        <f t="shared" si="2"/>
        <v>0</v>
      </c>
      <c r="I20" s="34">
        <f t="shared" si="0"/>
        <v>0</v>
      </c>
    </row>
    <row r="21" spans="1:9" x14ac:dyDescent="0.2">
      <c r="A21" s="35"/>
      <c r="B21" s="29"/>
      <c r="C21" s="29"/>
      <c r="D21" s="30"/>
      <c r="E21" s="31">
        <f t="shared" si="1"/>
        <v>0</v>
      </c>
      <c r="F21" s="32"/>
      <c r="G21" s="29"/>
      <c r="H21" s="33">
        <f t="shared" si="2"/>
        <v>0</v>
      </c>
      <c r="I21" s="34">
        <f t="shared" si="0"/>
        <v>0</v>
      </c>
    </row>
    <row r="22" spans="1:9" x14ac:dyDescent="0.2">
      <c r="A22" s="35"/>
      <c r="B22" s="29"/>
      <c r="C22" s="29"/>
      <c r="D22" s="30"/>
      <c r="E22" s="31">
        <f t="shared" si="1"/>
        <v>0</v>
      </c>
      <c r="F22" s="32"/>
      <c r="G22" s="29"/>
      <c r="H22" s="33">
        <f t="shared" si="2"/>
        <v>0</v>
      </c>
      <c r="I22" s="34">
        <f t="shared" si="0"/>
        <v>0</v>
      </c>
    </row>
    <row r="23" spans="1:9" x14ac:dyDescent="0.2">
      <c r="A23" s="35"/>
      <c r="B23" s="29"/>
      <c r="C23" s="29"/>
      <c r="D23" s="30"/>
      <c r="E23" s="31">
        <f t="shared" si="1"/>
        <v>0</v>
      </c>
      <c r="F23" s="32"/>
      <c r="G23" s="29"/>
      <c r="H23" s="33">
        <f t="shared" si="2"/>
        <v>0</v>
      </c>
      <c r="I23" s="34">
        <f t="shared" si="0"/>
        <v>0</v>
      </c>
    </row>
    <row r="24" spans="1:9" x14ac:dyDescent="0.2">
      <c r="A24" s="35"/>
      <c r="B24" s="29"/>
      <c r="C24" s="29"/>
      <c r="D24" s="30"/>
      <c r="E24" s="31">
        <f t="shared" si="1"/>
        <v>0</v>
      </c>
      <c r="F24" s="32"/>
      <c r="G24" s="29"/>
      <c r="H24" s="33">
        <f t="shared" si="2"/>
        <v>0</v>
      </c>
      <c r="I24" s="34">
        <f t="shared" si="0"/>
        <v>0</v>
      </c>
    </row>
    <row r="25" spans="1:9" x14ac:dyDescent="0.2">
      <c r="A25" s="35"/>
      <c r="B25" s="29"/>
      <c r="C25" s="29"/>
      <c r="D25" s="30"/>
      <c r="E25" s="31">
        <f t="shared" si="1"/>
        <v>0</v>
      </c>
      <c r="F25" s="32"/>
      <c r="G25" s="29"/>
      <c r="H25" s="33">
        <f t="shared" si="2"/>
        <v>0</v>
      </c>
      <c r="I25" s="34">
        <f t="shared" si="0"/>
        <v>0</v>
      </c>
    </row>
    <row r="26" spans="1:9" x14ac:dyDescent="0.2">
      <c r="A26" s="35"/>
      <c r="B26" s="29"/>
      <c r="C26" s="29"/>
      <c r="D26" s="30"/>
      <c r="E26" s="31">
        <f t="shared" si="1"/>
        <v>0</v>
      </c>
      <c r="F26" s="32"/>
      <c r="G26" s="29"/>
      <c r="H26" s="33">
        <f t="shared" si="2"/>
        <v>0</v>
      </c>
      <c r="I26" s="34">
        <f t="shared" si="0"/>
        <v>0</v>
      </c>
    </row>
    <row r="27" spans="1:9" x14ac:dyDescent="0.2">
      <c r="A27" s="35"/>
      <c r="B27" s="29"/>
      <c r="C27" s="29"/>
      <c r="D27" s="30"/>
      <c r="E27" s="31">
        <f t="shared" ref="E27:E43" si="3">C27*D27</f>
        <v>0</v>
      </c>
      <c r="F27" s="32"/>
      <c r="G27" s="29"/>
      <c r="H27" s="33">
        <f t="shared" ref="H27:H43" si="4">G27*C27</f>
        <v>0</v>
      </c>
      <c r="I27" s="34">
        <f t="shared" ref="I27:I43" si="5">((E27*(1+$D$56))+(F27*(1+$D$57))+H27*($D$50+$D$58))*((1+$D$62))+(X27*$G$66)</f>
        <v>0</v>
      </c>
    </row>
    <row r="28" spans="1:9" x14ac:dyDescent="0.2">
      <c r="A28" s="35"/>
      <c r="B28" s="29"/>
      <c r="C28" s="29"/>
      <c r="D28" s="30"/>
      <c r="E28" s="31">
        <f t="shared" si="3"/>
        <v>0</v>
      </c>
      <c r="F28" s="32"/>
      <c r="G28" s="29"/>
      <c r="H28" s="33">
        <f t="shared" si="4"/>
        <v>0</v>
      </c>
      <c r="I28" s="34">
        <f t="shared" si="5"/>
        <v>0</v>
      </c>
    </row>
    <row r="29" spans="1:9" x14ac:dyDescent="0.2">
      <c r="A29" s="35"/>
      <c r="B29" s="29"/>
      <c r="C29" s="29"/>
      <c r="D29" s="30"/>
      <c r="E29" s="31">
        <f t="shared" si="3"/>
        <v>0</v>
      </c>
      <c r="F29" s="32"/>
      <c r="G29" s="29"/>
      <c r="H29" s="33">
        <f t="shared" si="4"/>
        <v>0</v>
      </c>
      <c r="I29" s="34">
        <f t="shared" si="5"/>
        <v>0</v>
      </c>
    </row>
    <row r="30" spans="1:9" x14ac:dyDescent="0.2">
      <c r="A30" s="35"/>
      <c r="B30" s="29"/>
      <c r="C30" s="29"/>
      <c r="D30" s="30"/>
      <c r="E30" s="31">
        <f t="shared" si="3"/>
        <v>0</v>
      </c>
      <c r="F30" s="32"/>
      <c r="G30" s="29"/>
      <c r="H30" s="33">
        <f t="shared" si="4"/>
        <v>0</v>
      </c>
      <c r="I30" s="34">
        <f t="shared" si="5"/>
        <v>0</v>
      </c>
    </row>
    <row r="31" spans="1:9" x14ac:dyDescent="0.2">
      <c r="A31" s="35"/>
      <c r="B31" s="29"/>
      <c r="C31" s="29"/>
      <c r="D31" s="30"/>
      <c r="E31" s="31">
        <f t="shared" si="3"/>
        <v>0</v>
      </c>
      <c r="F31" s="32"/>
      <c r="G31" s="29"/>
      <c r="H31" s="33">
        <f t="shared" si="4"/>
        <v>0</v>
      </c>
      <c r="I31" s="34">
        <f t="shared" si="5"/>
        <v>0</v>
      </c>
    </row>
    <row r="32" spans="1:9" x14ac:dyDescent="0.2">
      <c r="A32" s="35"/>
      <c r="B32" s="29"/>
      <c r="C32" s="29"/>
      <c r="D32" s="30"/>
      <c r="E32" s="31">
        <f t="shared" si="3"/>
        <v>0</v>
      </c>
      <c r="F32" s="32"/>
      <c r="G32" s="29"/>
      <c r="H32" s="33">
        <f t="shared" si="4"/>
        <v>0</v>
      </c>
      <c r="I32" s="34">
        <f t="shared" si="5"/>
        <v>0</v>
      </c>
    </row>
    <row r="33" spans="1:9" x14ac:dyDescent="0.2">
      <c r="A33" s="35"/>
      <c r="B33" s="29"/>
      <c r="C33" s="29"/>
      <c r="D33" s="30"/>
      <c r="E33" s="31">
        <f t="shared" si="3"/>
        <v>0</v>
      </c>
      <c r="F33" s="32"/>
      <c r="G33" s="29"/>
      <c r="H33" s="33">
        <f t="shared" si="4"/>
        <v>0</v>
      </c>
      <c r="I33" s="34">
        <f t="shared" si="5"/>
        <v>0</v>
      </c>
    </row>
    <row r="34" spans="1:9" x14ac:dyDescent="0.2">
      <c r="A34" s="35"/>
      <c r="B34" s="29"/>
      <c r="C34" s="29"/>
      <c r="D34" s="30"/>
      <c r="E34" s="31">
        <f t="shared" si="3"/>
        <v>0</v>
      </c>
      <c r="F34" s="32"/>
      <c r="G34" s="29"/>
      <c r="H34" s="33">
        <f t="shared" si="4"/>
        <v>0</v>
      </c>
      <c r="I34" s="34">
        <f t="shared" si="5"/>
        <v>0</v>
      </c>
    </row>
    <row r="35" spans="1:9" x14ac:dyDescent="0.2">
      <c r="A35" s="35"/>
      <c r="B35" s="29"/>
      <c r="C35" s="29"/>
      <c r="D35" s="30"/>
      <c r="E35" s="31">
        <f t="shared" si="3"/>
        <v>0</v>
      </c>
      <c r="F35" s="32"/>
      <c r="G35" s="29"/>
      <c r="H35" s="33">
        <f t="shared" si="4"/>
        <v>0</v>
      </c>
      <c r="I35" s="34">
        <f t="shared" si="5"/>
        <v>0</v>
      </c>
    </row>
    <row r="36" spans="1:9" x14ac:dyDescent="0.2">
      <c r="A36" s="35"/>
      <c r="B36" s="29"/>
      <c r="C36" s="29"/>
      <c r="D36" s="30"/>
      <c r="E36" s="31">
        <f t="shared" si="3"/>
        <v>0</v>
      </c>
      <c r="F36" s="32"/>
      <c r="G36" s="29"/>
      <c r="H36" s="33">
        <f t="shared" si="4"/>
        <v>0</v>
      </c>
      <c r="I36" s="34">
        <f t="shared" si="5"/>
        <v>0</v>
      </c>
    </row>
    <row r="37" spans="1:9" x14ac:dyDescent="0.2">
      <c r="A37" s="35"/>
      <c r="B37" s="29"/>
      <c r="C37" s="29"/>
      <c r="D37" s="30"/>
      <c r="E37" s="31">
        <f t="shared" si="3"/>
        <v>0</v>
      </c>
      <c r="F37" s="32"/>
      <c r="G37" s="29"/>
      <c r="H37" s="33">
        <f t="shared" si="4"/>
        <v>0</v>
      </c>
      <c r="I37" s="34">
        <f t="shared" si="5"/>
        <v>0</v>
      </c>
    </row>
    <row r="38" spans="1:9" x14ac:dyDescent="0.2">
      <c r="A38" s="35"/>
      <c r="B38" s="29"/>
      <c r="C38" s="29"/>
      <c r="D38" s="30"/>
      <c r="E38" s="31">
        <f t="shared" si="3"/>
        <v>0</v>
      </c>
      <c r="F38" s="32"/>
      <c r="G38" s="29"/>
      <c r="H38" s="33">
        <f t="shared" si="4"/>
        <v>0</v>
      </c>
      <c r="I38" s="34">
        <f t="shared" si="5"/>
        <v>0</v>
      </c>
    </row>
    <row r="39" spans="1:9" x14ac:dyDescent="0.2">
      <c r="A39" s="35"/>
      <c r="B39" s="29"/>
      <c r="C39" s="29"/>
      <c r="D39" s="30"/>
      <c r="E39" s="31">
        <f t="shared" si="3"/>
        <v>0</v>
      </c>
      <c r="F39" s="32"/>
      <c r="G39" s="29"/>
      <c r="H39" s="33">
        <f t="shared" si="4"/>
        <v>0</v>
      </c>
      <c r="I39" s="34">
        <f t="shared" si="5"/>
        <v>0</v>
      </c>
    </row>
    <row r="40" spans="1:9" x14ac:dyDescent="0.2">
      <c r="A40" s="35"/>
      <c r="B40" s="29"/>
      <c r="C40" s="29"/>
      <c r="D40" s="30"/>
      <c r="E40" s="31">
        <f t="shared" si="3"/>
        <v>0</v>
      </c>
      <c r="F40" s="32"/>
      <c r="G40" s="29"/>
      <c r="H40" s="33">
        <f t="shared" si="4"/>
        <v>0</v>
      </c>
      <c r="I40" s="34">
        <f t="shared" si="5"/>
        <v>0</v>
      </c>
    </row>
    <row r="41" spans="1:9" x14ac:dyDescent="0.2">
      <c r="A41" s="35"/>
      <c r="B41" s="29"/>
      <c r="C41" s="29"/>
      <c r="D41" s="30"/>
      <c r="E41" s="31">
        <f t="shared" si="3"/>
        <v>0</v>
      </c>
      <c r="F41" s="32"/>
      <c r="G41" s="29"/>
      <c r="H41" s="33">
        <f t="shared" si="4"/>
        <v>0</v>
      </c>
      <c r="I41" s="34">
        <f t="shared" si="5"/>
        <v>0</v>
      </c>
    </row>
    <row r="42" spans="1:9" x14ac:dyDescent="0.2">
      <c r="A42" s="35"/>
      <c r="B42" s="29"/>
      <c r="C42" s="29"/>
      <c r="D42" s="30"/>
      <c r="E42" s="31">
        <f t="shared" si="3"/>
        <v>0</v>
      </c>
      <c r="F42" s="32"/>
      <c r="G42" s="29"/>
      <c r="H42" s="33">
        <f t="shared" si="4"/>
        <v>0</v>
      </c>
      <c r="I42" s="34">
        <f t="shared" si="5"/>
        <v>0</v>
      </c>
    </row>
    <row r="43" spans="1:9" x14ac:dyDescent="0.2">
      <c r="A43" s="35"/>
      <c r="B43" s="29"/>
      <c r="C43" s="29"/>
      <c r="D43" s="30"/>
      <c r="E43" s="31">
        <f t="shared" si="3"/>
        <v>0</v>
      </c>
      <c r="F43" s="32"/>
      <c r="G43" s="29"/>
      <c r="H43" s="33">
        <f t="shared" si="4"/>
        <v>0</v>
      </c>
      <c r="I43" s="34">
        <f t="shared" si="5"/>
        <v>0</v>
      </c>
    </row>
    <row r="44" spans="1:9" x14ac:dyDescent="0.2">
      <c r="A44" s="36"/>
      <c r="B44" s="37"/>
      <c r="C44" s="37"/>
      <c r="D44" s="38"/>
      <c r="E44" s="78">
        <f t="shared" si="1"/>
        <v>0</v>
      </c>
      <c r="F44" s="39"/>
      <c r="G44" s="37"/>
      <c r="H44" s="40">
        <f t="shared" si="2"/>
        <v>0</v>
      </c>
      <c r="I44" s="79">
        <f>((E44*(1+$D$56))+(F44*(1+$D$57))+H44*($D$50+$D$58))*((1+$D$62))+(X44*$G$66)</f>
        <v>0</v>
      </c>
    </row>
    <row r="45" spans="1:9" x14ac:dyDescent="0.2">
      <c r="A45" s="64"/>
      <c r="B45" s="64"/>
      <c r="C45" s="64"/>
      <c r="D45" s="41"/>
      <c r="E45" s="42" t="s">
        <v>30</v>
      </c>
      <c r="F45" s="42" t="s">
        <v>31</v>
      </c>
      <c r="G45" s="43"/>
      <c r="H45" s="42" t="s">
        <v>32</v>
      </c>
      <c r="I45" s="44"/>
    </row>
    <row r="46" spans="1:9" x14ac:dyDescent="0.2">
      <c r="A46" s="64"/>
      <c r="B46" s="64"/>
      <c r="C46" s="45"/>
      <c r="D46" s="46" t="s">
        <v>33</v>
      </c>
      <c r="E46" s="47">
        <f>+SUM(E11:E44)</f>
        <v>0</v>
      </c>
      <c r="F46" s="47">
        <f>+SUM(F11:F44)</f>
        <v>0</v>
      </c>
      <c r="G46" s="47"/>
      <c r="H46" s="47">
        <f>+SUM(H11:H44)</f>
        <v>0</v>
      </c>
      <c r="I46" s="48">
        <f>+SUM(I11:I44)</f>
        <v>0</v>
      </c>
    </row>
    <row r="47" spans="1:9" x14ac:dyDescent="0.2">
      <c r="A47" s="64"/>
      <c r="B47" s="64"/>
      <c r="C47" s="45"/>
      <c r="D47" s="46"/>
      <c r="E47" s="47"/>
      <c r="F47" s="47"/>
      <c r="G47" s="47"/>
      <c r="H47" s="47"/>
      <c r="I47" s="49"/>
    </row>
    <row r="48" spans="1:9" x14ac:dyDescent="0.2">
      <c r="A48" s="213" t="s">
        <v>60</v>
      </c>
      <c r="B48" s="64"/>
      <c r="C48" s="64"/>
      <c r="D48" s="64"/>
      <c r="E48" s="19"/>
      <c r="F48" s="19"/>
      <c r="G48" s="64"/>
      <c r="H48" s="64"/>
      <c r="I48" s="64"/>
    </row>
    <row r="49" spans="1:9" x14ac:dyDescent="0.2">
      <c r="A49" s="214"/>
      <c r="B49" s="64"/>
      <c r="C49" s="64"/>
      <c r="D49" s="64"/>
      <c r="E49" s="19"/>
      <c r="F49" s="19"/>
      <c r="G49" s="64"/>
      <c r="H49" s="64"/>
      <c r="I49" s="64"/>
    </row>
    <row r="50" spans="1:9" x14ac:dyDescent="0.2">
      <c r="A50" s="88"/>
      <c r="B50" s="64"/>
      <c r="C50" s="64" t="s">
        <v>32</v>
      </c>
      <c r="D50" s="84">
        <v>28</v>
      </c>
      <c r="E50" s="51">
        <f>+D50*H46</f>
        <v>0</v>
      </c>
      <c r="F50" s="52"/>
      <c r="G50" s="64"/>
      <c r="H50" s="53"/>
      <c r="I50" s="64"/>
    </row>
    <row r="51" spans="1:9" x14ac:dyDescent="0.2">
      <c r="A51" s="89"/>
      <c r="B51" s="64"/>
      <c r="C51" s="64"/>
      <c r="D51" s="64"/>
      <c r="E51" s="54"/>
      <c r="F51" s="54"/>
      <c r="G51" s="64"/>
      <c r="H51" s="55"/>
      <c r="I51" s="64"/>
    </row>
    <row r="52" spans="1:9" x14ac:dyDescent="0.2">
      <c r="A52" s="96" t="str">
        <f>"Déboursé sec réel (L.S.E) = "&amp;E52&amp;" €"</f>
        <v>Déboursé sec réel (L.S.E) = 0 €</v>
      </c>
      <c r="B52" s="64"/>
      <c r="C52" s="64" t="s">
        <v>34</v>
      </c>
      <c r="D52" s="64"/>
      <c r="E52" s="56">
        <f>+E46+E50+F46</f>
        <v>0</v>
      </c>
      <c r="F52" s="56"/>
      <c r="G52" s="64"/>
      <c r="H52" s="55"/>
      <c r="I52" s="64"/>
    </row>
    <row r="53" spans="1:9" x14ac:dyDescent="0.2">
      <c r="A53" s="91">
        <v>0.2</v>
      </c>
      <c r="B53" s="64"/>
      <c r="C53" s="64"/>
      <c r="D53" s="64"/>
      <c r="E53" s="56"/>
      <c r="F53" s="56"/>
      <c r="G53" s="64"/>
      <c r="H53" s="55"/>
      <c r="I53" s="64"/>
    </row>
    <row r="54" spans="1:9" x14ac:dyDescent="0.2">
      <c r="A54" s="91">
        <v>0.05</v>
      </c>
      <c r="B54" s="64"/>
      <c r="C54" s="64"/>
      <c r="D54" s="64"/>
      <c r="E54" s="56"/>
      <c r="F54" s="56"/>
      <c r="G54" s="64"/>
      <c r="H54" s="55"/>
      <c r="I54" s="64"/>
    </row>
    <row r="55" spans="1:9" ht="15" x14ac:dyDescent="0.2">
      <c r="A55" s="91">
        <v>1.17</v>
      </c>
      <c r="B55" s="76"/>
      <c r="C55" s="64"/>
      <c r="D55" s="64"/>
      <c r="E55" s="54"/>
      <c r="F55" s="54"/>
      <c r="G55" s="64"/>
      <c r="H55" s="55"/>
      <c r="I55" s="64"/>
    </row>
    <row r="56" spans="1:9" x14ac:dyDescent="0.2">
      <c r="A56" s="90" t="str">
        <f>"FG/matériaux réel (L.S.E) = "&amp;ROUND(E46*A53,2)&amp;" €"</f>
        <v>FG/matériaux réel (L.S.E) = 0 €</v>
      </c>
      <c r="B56" s="77" t="s">
        <v>35</v>
      </c>
      <c r="C56" s="77"/>
      <c r="D56" s="85">
        <v>0.2</v>
      </c>
      <c r="E56" s="51">
        <f>E46*D56</f>
        <v>0</v>
      </c>
      <c r="F56" s="52"/>
      <c r="G56" s="64"/>
      <c r="H56" s="55"/>
      <c r="I56" s="64"/>
    </row>
    <row r="57" spans="1:9" x14ac:dyDescent="0.2">
      <c r="A57" s="90" t="str">
        <f>"FG/sous traitant réel (L.S.E) = "&amp;ROUND(F46*A54,2)&amp;" €"</f>
        <v>FG/sous traitant réel (L.S.E) = 0 €</v>
      </c>
      <c r="B57" s="77" t="s">
        <v>36</v>
      </c>
      <c r="C57" s="77"/>
      <c r="D57" s="85">
        <v>0.05</v>
      </c>
      <c r="E57" s="51">
        <f>F46*D57</f>
        <v>0</v>
      </c>
      <c r="F57" s="52"/>
      <c r="G57" s="64"/>
      <c r="H57" s="55"/>
      <c r="I57" s="64"/>
    </row>
    <row r="58" spans="1:9" x14ac:dyDescent="0.2">
      <c r="A58" s="90" t="str">
        <f>"FG/heure réel (L.S.E) = "&amp;ROUND(E50*A55,2)&amp;" €"</f>
        <v>FG/heure réel (L.S.E) = 0 €</v>
      </c>
      <c r="B58" s="77" t="s">
        <v>37</v>
      </c>
      <c r="C58" s="77"/>
      <c r="D58" s="86">
        <v>24</v>
      </c>
      <c r="E58" s="51">
        <f>+D58*H46</f>
        <v>0</v>
      </c>
      <c r="F58" s="52"/>
      <c r="G58" s="64"/>
      <c r="H58" s="53"/>
      <c r="I58" s="64"/>
    </row>
    <row r="59" spans="1:9" x14ac:dyDescent="0.2">
      <c r="A59" s="92"/>
      <c r="B59" s="64"/>
      <c r="C59" s="64"/>
      <c r="D59" s="64"/>
      <c r="E59" s="54"/>
      <c r="F59" s="54"/>
      <c r="G59" s="64"/>
      <c r="H59" s="64"/>
      <c r="I59" s="64"/>
    </row>
    <row r="60" spans="1:9" x14ac:dyDescent="0.2">
      <c r="A60" s="90" t="str">
        <f>"Déboursé brut réel (L.S.E) = "&amp;E52+(E46*A53)+(F46*A54)+(E50*A55)&amp;" €"</f>
        <v>Déboursé brut réel (L.S.E) = 0 €</v>
      </c>
      <c r="B60" s="64"/>
      <c r="C60" s="64" t="s">
        <v>38</v>
      </c>
      <c r="D60" s="64"/>
      <c r="E60" s="57">
        <f>SUM(E52:E58)</f>
        <v>0</v>
      </c>
      <c r="F60" s="57"/>
      <c r="G60" s="64"/>
      <c r="H60" s="64"/>
      <c r="I60" s="64"/>
    </row>
    <row r="61" spans="1:9" x14ac:dyDescent="0.2">
      <c r="A61" s="92"/>
      <c r="B61" s="64"/>
      <c r="C61" s="64"/>
      <c r="D61" s="64"/>
      <c r="E61" s="54"/>
      <c r="F61" s="54"/>
      <c r="G61" s="64"/>
      <c r="H61" s="58"/>
      <c r="I61" s="64"/>
    </row>
    <row r="62" spans="1:9" x14ac:dyDescent="0.2">
      <c r="A62" s="93" t="str">
        <f>"Perte ou gain réel annoncé de "&amp;ROUND(E64-(E52+(E46*A53)+(F46*A54)+(E50*A55)),2)&amp;" €"</f>
        <v>Perte ou gain réel annoncé de 0 €</v>
      </c>
      <c r="B62" s="64"/>
      <c r="C62" s="64" t="s">
        <v>39</v>
      </c>
      <c r="D62" s="87">
        <v>0.1</v>
      </c>
      <c r="E62" s="51">
        <f>+E60*D62</f>
        <v>0</v>
      </c>
      <c r="F62" s="52"/>
      <c r="G62" s="64"/>
      <c r="H62" s="64"/>
      <c r="I62" s="64"/>
    </row>
    <row r="63" spans="1:9" x14ac:dyDescent="0.2">
      <c r="A63" s="92"/>
      <c r="B63" s="58"/>
      <c r="C63" s="64"/>
      <c r="D63" s="64"/>
      <c r="E63" s="54"/>
      <c r="F63" s="54"/>
      <c r="G63" s="21"/>
      <c r="H63" s="211" t="s">
        <v>40</v>
      </c>
      <c r="I63" s="212"/>
    </row>
    <row r="64" spans="1:9" ht="15.75" x14ac:dyDescent="0.2">
      <c r="A64" s="215" t="str">
        <f>"Pour les Frais Généraux sur les heures, 117% de "&amp;D50&amp;" € = "&amp;ROUND(D50*A55,2)&amp;" €"</f>
        <v>Pour les Frais Généraux sur les heures, 117% de 28 € = 32,76 €</v>
      </c>
      <c r="B64" s="64"/>
      <c r="C64" s="20" t="s">
        <v>29</v>
      </c>
      <c r="D64" s="22"/>
      <c r="E64" s="59">
        <f>+E62+E60</f>
        <v>0</v>
      </c>
      <c r="F64" s="59"/>
      <c r="G64" s="21"/>
      <c r="H64" s="209">
        <f>H46/8</f>
        <v>0</v>
      </c>
      <c r="I64" s="210"/>
    </row>
    <row r="65" spans="1:9" x14ac:dyDescent="0.2">
      <c r="A65" s="215"/>
      <c r="B65" s="64"/>
      <c r="C65" s="64"/>
      <c r="D65" s="64"/>
      <c r="E65" s="19"/>
      <c r="F65" s="19"/>
      <c r="G65" s="21"/>
      <c r="H65" s="21"/>
      <c r="I65" s="21"/>
    </row>
    <row r="66" spans="1:9" x14ac:dyDescent="0.2">
      <c r="A66" s="92"/>
      <c r="B66" s="64"/>
      <c r="C66" s="64" t="s">
        <v>41</v>
      </c>
      <c r="D66" s="50"/>
      <c r="E66" s="51"/>
      <c r="F66" s="52"/>
      <c r="G66" s="80">
        <f>IF(E66=0,0,E66/H46)</f>
        <v>0</v>
      </c>
      <c r="H66" s="81" t="s">
        <v>42</v>
      </c>
      <c r="I66" s="82" t="str">
        <f>IF(E52=0,"",E64/E52)</f>
        <v/>
      </c>
    </row>
    <row r="67" spans="1:9" x14ac:dyDescent="0.2">
      <c r="A67" s="94" t="s">
        <v>63</v>
      </c>
      <c r="B67" s="64"/>
      <c r="C67" s="64"/>
      <c r="D67" s="64"/>
      <c r="E67" s="19"/>
      <c r="F67" s="19"/>
      <c r="G67" s="64"/>
      <c r="H67" s="64"/>
      <c r="I67" s="64"/>
    </row>
    <row r="68" spans="1:9" ht="15.75" x14ac:dyDescent="0.2">
      <c r="A68" s="94" t="s">
        <v>62</v>
      </c>
      <c r="B68" s="64"/>
      <c r="C68" s="22" t="s">
        <v>29</v>
      </c>
      <c r="D68" s="64"/>
      <c r="E68" s="60">
        <f>+E66+E64</f>
        <v>0</v>
      </c>
      <c r="F68" s="60" t="s">
        <v>43</v>
      </c>
      <c r="G68" s="64"/>
      <c r="H68" s="208"/>
      <c r="I68" s="208"/>
    </row>
    <row r="69" spans="1:9" x14ac:dyDescent="0.2">
      <c r="A69" s="95" t="s">
        <v>61</v>
      </c>
      <c r="B69" s="64"/>
      <c r="C69" s="64"/>
      <c r="D69" s="61">
        <v>5.5E-2</v>
      </c>
      <c r="E69" s="62">
        <f>+$E$68*(1+D69)</f>
        <v>0</v>
      </c>
      <c r="F69" s="64" t="s">
        <v>65</v>
      </c>
      <c r="G69" s="83">
        <f>+$E$68*D69</f>
        <v>0</v>
      </c>
      <c r="H69" s="64" t="s">
        <v>59</v>
      </c>
      <c r="I69" s="64"/>
    </row>
    <row r="70" spans="1:9" x14ac:dyDescent="0.2">
      <c r="A70" s="64"/>
      <c r="B70" s="64"/>
      <c r="C70" s="64"/>
      <c r="D70" s="61">
        <v>7.0000000000000007E-2</v>
      </c>
      <c r="E70" s="62">
        <f t="shared" ref="E70:E73" si="6">+$E$68*(1+D70)</f>
        <v>0</v>
      </c>
      <c r="F70" s="65" t="s">
        <v>65</v>
      </c>
      <c r="G70" s="83">
        <f t="shared" ref="G70:G73" si="7">+$E$68*D70</f>
        <v>0</v>
      </c>
      <c r="H70" s="64" t="s">
        <v>59</v>
      </c>
      <c r="I70" s="64"/>
    </row>
    <row r="71" spans="1:9" x14ac:dyDescent="0.2">
      <c r="A71" s="64"/>
      <c r="B71" s="64"/>
      <c r="C71" s="64"/>
      <c r="D71" s="61">
        <v>0.1</v>
      </c>
      <c r="E71" s="62">
        <f t="shared" si="6"/>
        <v>0</v>
      </c>
      <c r="F71" s="65" t="s">
        <v>65</v>
      </c>
      <c r="G71" s="83">
        <f t="shared" si="7"/>
        <v>0</v>
      </c>
      <c r="H71" s="64" t="s">
        <v>59</v>
      </c>
      <c r="I71" s="64"/>
    </row>
    <row r="72" spans="1:9" x14ac:dyDescent="0.2">
      <c r="A72" s="64"/>
      <c r="B72" s="64"/>
      <c r="C72" s="64"/>
      <c r="D72" s="61">
        <v>0.19600000000000001</v>
      </c>
      <c r="E72" s="62">
        <f t="shared" si="6"/>
        <v>0</v>
      </c>
      <c r="F72" s="65" t="s">
        <v>65</v>
      </c>
      <c r="G72" s="83">
        <f t="shared" si="7"/>
        <v>0</v>
      </c>
      <c r="H72" s="64" t="s">
        <v>59</v>
      </c>
      <c r="I72" s="64"/>
    </row>
    <row r="73" spans="1:9" x14ac:dyDescent="0.2">
      <c r="A73" s="64"/>
      <c r="B73" s="64"/>
      <c r="C73" s="64"/>
      <c r="D73" s="61">
        <v>0.2</v>
      </c>
      <c r="E73" s="62">
        <f t="shared" si="6"/>
        <v>0</v>
      </c>
      <c r="F73" s="65" t="s">
        <v>65</v>
      </c>
      <c r="G73" s="83">
        <f t="shared" si="7"/>
        <v>0</v>
      </c>
      <c r="H73" s="64" t="s">
        <v>59</v>
      </c>
      <c r="I73" s="63"/>
    </row>
  </sheetData>
  <mergeCells count="7">
    <mergeCell ref="A8:I9"/>
    <mergeCell ref="G2:H2"/>
    <mergeCell ref="H68:I68"/>
    <mergeCell ref="H64:I64"/>
    <mergeCell ref="H63:I63"/>
    <mergeCell ref="A48:A49"/>
    <mergeCell ref="A64:A65"/>
  </mergeCells>
  <pageMargins left="0.70866141732283472" right="0.70866141732283472" top="0.74803149606299213" bottom="0.74803149606299213" header="0.31496062992125984" footer="0.31496062992125984"/>
  <pageSetup paperSize="9" scale="79" orientation="portrait" r:id="rId1"/>
  <headerFooter>
    <oddHeader>&amp;L&amp;"Arial,Gras"&amp;K00B0F0DELABOUDINIERE&amp;C&amp;F&amp;R&amp;D</oddHeader>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J35"/>
  <sheetViews>
    <sheetView view="pageBreakPreview" zoomScaleNormal="100" zoomScaleSheetLayoutView="100" workbookViewId="0">
      <selection activeCell="B16" sqref="B16"/>
    </sheetView>
  </sheetViews>
  <sheetFormatPr baseColWidth="10" defaultRowHeight="12.75" x14ac:dyDescent="0.2"/>
  <cols>
    <col min="1" max="1" width="9.7109375" customWidth="1"/>
    <col min="2" max="2" width="36.7109375" customWidth="1"/>
    <col min="3" max="4" width="12.7109375" customWidth="1"/>
    <col min="5" max="5" width="14" customWidth="1"/>
    <col min="6" max="6" width="5.7109375" customWidth="1"/>
  </cols>
  <sheetData>
    <row r="1" spans="2:10" x14ac:dyDescent="0.2">
      <c r="H1" s="69" t="s">
        <v>56</v>
      </c>
    </row>
    <row r="2" spans="2:10" x14ac:dyDescent="0.2">
      <c r="H2" s="69" t="s">
        <v>47</v>
      </c>
    </row>
    <row r="4" spans="2:10" x14ac:dyDescent="0.2">
      <c r="H4" s="17" t="s">
        <v>48</v>
      </c>
      <c r="J4" s="70">
        <v>42103</v>
      </c>
    </row>
    <row r="5" spans="2:10" x14ac:dyDescent="0.2">
      <c r="B5" s="5"/>
      <c r="C5" s="5"/>
      <c r="D5" s="5"/>
      <c r="E5" s="5"/>
    </row>
    <row r="6" spans="2:10" ht="15.75" x14ac:dyDescent="0.25">
      <c r="B6" s="5"/>
      <c r="C6" s="216" t="str">
        <f>IF('1ère PAGE CONTRAT'!B6="","",'1ère PAGE CONTRAT'!B6)</f>
        <v>M &amp; Mme XXXXXXXX</v>
      </c>
      <c r="D6" s="216"/>
      <c r="E6" s="216"/>
    </row>
    <row r="7" spans="2:10" ht="15.95" customHeight="1" x14ac:dyDescent="0.25">
      <c r="B7" s="5"/>
      <c r="C7" s="216" t="str">
        <f>IF('1ère PAGE CONTRAT'!B7="","",'1ère PAGE CONTRAT'!B7)</f>
        <v/>
      </c>
      <c r="D7" s="216"/>
      <c r="E7" s="216"/>
    </row>
    <row r="8" spans="2:10" ht="15.95" customHeight="1" x14ac:dyDescent="0.25">
      <c r="B8" s="5"/>
      <c r="C8" s="216" t="str">
        <f>IF('1ère PAGE CONTRAT'!B8="","",'1ère PAGE CONTRAT'!B8)</f>
        <v>XXXXXXXX</v>
      </c>
      <c r="D8" s="216"/>
      <c r="E8" s="216"/>
    </row>
    <row r="9" spans="2:10" ht="15.95" customHeight="1" x14ac:dyDescent="0.25">
      <c r="B9" s="5"/>
      <c r="C9" s="216" t="str">
        <f>IF('1ère PAGE CONTRAT'!B9="","",'1ère PAGE CONTRAT'!B9)</f>
        <v>XXXXXXXX</v>
      </c>
      <c r="D9" s="216"/>
      <c r="E9" s="216"/>
    </row>
    <row r="10" spans="2:10" ht="15.95" customHeight="1" x14ac:dyDescent="0.25">
      <c r="B10" s="5"/>
      <c r="C10" s="216" t="str">
        <f>IF('1ère PAGE CONTRAT'!B10="","",'1ère PAGE CONTRAT'!B10)</f>
        <v>XXXXXXXX</v>
      </c>
      <c r="D10" s="216"/>
      <c r="E10" s="216"/>
    </row>
    <row r="11" spans="2:10" ht="15.95" customHeight="1" x14ac:dyDescent="0.25">
      <c r="B11" s="5"/>
      <c r="C11" s="216" t="str">
        <f>IF('1ère PAGE CONTRAT'!B11="","",'1ère PAGE CONTRAT'!B11)</f>
        <v>XXXXXXXX</v>
      </c>
      <c r="D11" s="216"/>
      <c r="E11" s="216"/>
    </row>
    <row r="12" spans="2:10" ht="15.95" customHeight="1" x14ac:dyDescent="0.25">
      <c r="B12" s="5"/>
      <c r="C12" s="216" t="str">
        <f>IF('1ère PAGE CONTRAT'!B12="","",'1ère PAGE CONTRAT'!B12)</f>
        <v/>
      </c>
      <c r="D12" s="216"/>
      <c r="E12" s="216"/>
    </row>
    <row r="13" spans="2:10" ht="15.95" customHeight="1" x14ac:dyDescent="0.25">
      <c r="B13" s="5"/>
      <c r="C13" s="73" t="str">
        <f>IF('1ère PAGE CONTRAT'!B13="","",'1ère PAGE CONTRAT'!B13)</f>
        <v>Le Mans, le</v>
      </c>
      <c r="D13" s="221">
        <f>IF('1ère PAGE CONTRAT'!C13="","",'1ère PAGE CONTRAT'!C13)</f>
        <v>42103</v>
      </c>
      <c r="E13" s="216"/>
    </row>
    <row r="14" spans="2:10" ht="15.95" customHeight="1" x14ac:dyDescent="0.25">
      <c r="B14" s="5"/>
      <c r="C14" s="67"/>
      <c r="D14" s="198"/>
      <c r="E14" s="194"/>
    </row>
    <row r="15" spans="2:10" ht="15.75" x14ac:dyDescent="0.25">
      <c r="B15" s="5"/>
      <c r="C15" s="15"/>
      <c r="D15" s="5"/>
      <c r="E15" s="5"/>
    </row>
    <row r="16" spans="2:10" ht="15.75" x14ac:dyDescent="0.25">
      <c r="B16" s="5"/>
      <c r="C16" s="15"/>
      <c r="D16" s="5"/>
      <c r="E16" s="5"/>
    </row>
    <row r="17" spans="1:5" x14ac:dyDescent="0.2">
      <c r="B17" s="5"/>
      <c r="C17" s="14"/>
      <c r="D17" s="5"/>
      <c r="E17" s="5"/>
    </row>
    <row r="18" spans="1:5" ht="15.75" x14ac:dyDescent="0.25">
      <c r="A18" s="220" t="s">
        <v>18</v>
      </c>
      <c r="B18" s="220"/>
      <c r="C18" s="220"/>
      <c r="D18" s="220"/>
      <c r="E18" s="220"/>
    </row>
    <row r="19" spans="1:5" ht="15.75" x14ac:dyDescent="0.25">
      <c r="A19" s="1"/>
      <c r="B19" s="5"/>
      <c r="C19" s="5"/>
      <c r="D19" s="5"/>
      <c r="E19" s="5"/>
    </row>
    <row r="20" spans="1:5" ht="15.75" x14ac:dyDescent="0.25">
      <c r="A20" s="8" t="s">
        <v>17</v>
      </c>
      <c r="B20" s="220" t="s">
        <v>44</v>
      </c>
      <c r="C20" s="220"/>
      <c r="D20" s="220"/>
      <c r="E20" s="220"/>
    </row>
    <row r="21" spans="1:5" x14ac:dyDescent="0.2">
      <c r="B21" s="5"/>
      <c r="C21" s="5"/>
      <c r="D21" s="5"/>
      <c r="E21" s="5"/>
    </row>
    <row r="22" spans="1:5" x14ac:dyDescent="0.2">
      <c r="B22" s="5"/>
      <c r="C22" s="5"/>
      <c r="D22" s="5"/>
      <c r="E22" s="5"/>
    </row>
    <row r="23" spans="1:5" x14ac:dyDescent="0.2">
      <c r="B23" s="5"/>
      <c r="C23" s="5"/>
      <c r="D23" s="5"/>
      <c r="E23" s="5"/>
    </row>
    <row r="24" spans="1:5" ht="15.75" x14ac:dyDescent="0.25">
      <c r="B24" s="68" t="s">
        <v>20</v>
      </c>
      <c r="C24" s="5"/>
      <c r="D24" s="5"/>
      <c r="E24" s="5"/>
    </row>
    <row r="25" spans="1:5" ht="15.75" x14ac:dyDescent="0.25">
      <c r="B25" s="6"/>
      <c r="C25" s="5"/>
      <c r="D25" s="5"/>
      <c r="E25" s="5"/>
    </row>
    <row r="26" spans="1:5" ht="15.75" customHeight="1" x14ac:dyDescent="0.2">
      <c r="B26" s="217" t="s">
        <v>55</v>
      </c>
      <c r="C26" s="217"/>
      <c r="D26" s="217"/>
      <c r="E26" s="217"/>
    </row>
    <row r="27" spans="1:5" ht="15.75" customHeight="1" x14ac:dyDescent="0.2">
      <c r="B27" s="218" t="str">
        <f>TEXT('1ère PAGE CONTRAT'!A37,"jj/mm/aaaa")&amp;"."</f>
        <v>du 1er Janvier 2015 au 31 Décembre 2015.</v>
      </c>
      <c r="C27" s="218"/>
      <c r="D27" s="218"/>
      <c r="E27" s="218"/>
    </row>
    <row r="28" spans="1:5" ht="15.75" x14ac:dyDescent="0.25">
      <c r="B28" s="219"/>
      <c r="C28" s="219"/>
      <c r="D28" s="219"/>
      <c r="E28" s="219"/>
    </row>
    <row r="29" spans="1:5" ht="15.75" customHeight="1" x14ac:dyDescent="0.2">
      <c r="B29" s="217" t="s">
        <v>45</v>
      </c>
      <c r="C29" s="217"/>
      <c r="D29" s="217"/>
      <c r="E29" s="217"/>
    </row>
    <row r="30" spans="1:5" ht="15.75" customHeight="1" x14ac:dyDescent="0.2">
      <c r="B30" s="217"/>
      <c r="C30" s="217"/>
      <c r="D30" s="217"/>
      <c r="E30" s="217"/>
    </row>
    <row r="31" spans="1:5" ht="15.75" customHeight="1" x14ac:dyDescent="0.2">
      <c r="B31" s="217"/>
      <c r="C31" s="217"/>
      <c r="D31" s="217"/>
      <c r="E31" s="217"/>
    </row>
    <row r="32" spans="1:5" ht="15.75" customHeight="1" x14ac:dyDescent="0.2">
      <c r="B32" s="217"/>
      <c r="C32" s="217"/>
      <c r="D32" s="217"/>
      <c r="E32" s="217"/>
    </row>
    <row r="33" spans="2:5" ht="15.75" x14ac:dyDescent="0.25">
      <c r="B33" s="6"/>
      <c r="C33" s="5"/>
      <c r="D33" s="5"/>
      <c r="E33" s="5"/>
    </row>
    <row r="34" spans="2:5" ht="15.75" customHeight="1" x14ac:dyDescent="0.2">
      <c r="B34" s="217" t="s">
        <v>46</v>
      </c>
      <c r="C34" s="217"/>
      <c r="D34" s="217"/>
      <c r="E34" s="217"/>
    </row>
    <row r="35" spans="2:5" ht="15.75" customHeight="1" x14ac:dyDescent="0.2">
      <c r="B35" s="217"/>
      <c r="C35" s="217"/>
      <c r="D35" s="217"/>
      <c r="E35" s="217"/>
    </row>
  </sheetData>
  <mergeCells count="16">
    <mergeCell ref="C6:E6"/>
    <mergeCell ref="B26:E26"/>
    <mergeCell ref="B27:E27"/>
    <mergeCell ref="B28:E28"/>
    <mergeCell ref="B34:E35"/>
    <mergeCell ref="B29:E32"/>
    <mergeCell ref="B20:E20"/>
    <mergeCell ref="C7:E7"/>
    <mergeCell ref="C8:E8"/>
    <mergeCell ref="C9:E9"/>
    <mergeCell ref="C10:E10"/>
    <mergeCell ref="C11:E11"/>
    <mergeCell ref="C12:E12"/>
    <mergeCell ref="A18:E18"/>
    <mergeCell ref="D14:E14"/>
    <mergeCell ref="D13:E13"/>
  </mergeCells>
  <phoneticPr fontId="0" type="noConversion"/>
  <pageMargins left="0.78740157480314965" right="0.78740157480314965" top="0.98425196850393704" bottom="0.98425196850393704" header="0.51181102362204722" footer="0.51181102362204722"/>
  <pageSetup paperSize="9"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J35"/>
  <sheetViews>
    <sheetView view="pageBreakPreview" zoomScaleNormal="100" zoomScaleSheetLayoutView="100" workbookViewId="0"/>
  </sheetViews>
  <sheetFormatPr baseColWidth="10" defaultRowHeight="12.75" x14ac:dyDescent="0.2"/>
  <cols>
    <col min="1" max="1" width="9.7109375" customWidth="1"/>
    <col min="2" max="2" width="36.7109375" customWidth="1"/>
    <col min="3" max="4" width="12.7109375" customWidth="1"/>
    <col min="5" max="5" width="14" customWidth="1"/>
    <col min="6" max="6" width="5.7109375" customWidth="1"/>
  </cols>
  <sheetData>
    <row r="1" spans="2:10" x14ac:dyDescent="0.2">
      <c r="H1" s="69" t="s">
        <v>57</v>
      </c>
    </row>
    <row r="2" spans="2:10" x14ac:dyDescent="0.2">
      <c r="H2" s="69" t="s">
        <v>47</v>
      </c>
    </row>
    <row r="4" spans="2:10" x14ac:dyDescent="0.2">
      <c r="H4" s="17" t="s">
        <v>48</v>
      </c>
      <c r="J4" s="70">
        <v>42103</v>
      </c>
    </row>
    <row r="5" spans="2:10" x14ac:dyDescent="0.2">
      <c r="B5" s="5"/>
      <c r="C5" s="5"/>
      <c r="D5" s="5"/>
      <c r="E5" s="5"/>
    </row>
    <row r="6" spans="2:10" ht="15.75" x14ac:dyDescent="0.25">
      <c r="B6" s="5"/>
      <c r="C6" s="216" t="e">
        <f>IF(#REF!="","",#REF!)</f>
        <v>#REF!</v>
      </c>
      <c r="D6" s="216"/>
      <c r="E6" s="216"/>
    </row>
    <row r="7" spans="2:10" ht="15.95" customHeight="1" x14ac:dyDescent="0.25">
      <c r="B7" s="5"/>
      <c r="C7" s="216" t="e">
        <f>IF(#REF!="","",#REF!)</f>
        <v>#REF!</v>
      </c>
      <c r="D7" s="216"/>
      <c r="E7" s="216"/>
    </row>
    <row r="8" spans="2:10" ht="15.95" customHeight="1" x14ac:dyDescent="0.25">
      <c r="B8" s="5"/>
      <c r="C8" s="216" t="e">
        <f>IF(#REF!="","",#REF!)</f>
        <v>#REF!</v>
      </c>
      <c r="D8" s="216"/>
      <c r="E8" s="216"/>
    </row>
    <row r="9" spans="2:10" ht="15.95" customHeight="1" x14ac:dyDescent="0.25">
      <c r="B9" s="5"/>
      <c r="C9" s="216" t="e">
        <f>IF(#REF!="","",#REF!)</f>
        <v>#REF!</v>
      </c>
      <c r="D9" s="216"/>
      <c r="E9" s="216"/>
    </row>
    <row r="10" spans="2:10" ht="15.95" customHeight="1" x14ac:dyDescent="0.25">
      <c r="B10" s="5"/>
      <c r="C10" s="216" t="e">
        <f>IF(#REF!="","",#REF!)</f>
        <v>#REF!</v>
      </c>
      <c r="D10" s="216"/>
      <c r="E10" s="216"/>
    </row>
    <row r="11" spans="2:10" ht="15.95" customHeight="1" x14ac:dyDescent="0.25">
      <c r="B11" s="5"/>
      <c r="C11" s="216" t="e">
        <f>IF(#REF!="","",#REF!)</f>
        <v>#REF!</v>
      </c>
      <c r="D11" s="216"/>
      <c r="E11" s="216"/>
    </row>
    <row r="12" spans="2:10" ht="15.95" customHeight="1" x14ac:dyDescent="0.25">
      <c r="B12" s="5"/>
      <c r="C12" s="216" t="e">
        <f>IF(#REF!="","",#REF!)</f>
        <v>#REF!</v>
      </c>
      <c r="D12" s="216"/>
      <c r="E12" s="216"/>
    </row>
    <row r="13" spans="2:10" ht="15.95" customHeight="1" x14ac:dyDescent="0.25">
      <c r="B13" s="5"/>
      <c r="C13" s="73" t="e">
        <f>IF(#REF!="","",#REF!)</f>
        <v>#REF!</v>
      </c>
      <c r="D13" s="221" t="e">
        <f>IF(#REF!="","",#REF!)</f>
        <v>#REF!</v>
      </c>
      <c r="E13" s="216"/>
    </row>
    <row r="14" spans="2:10" ht="15.95" customHeight="1" x14ac:dyDescent="0.25">
      <c r="B14" s="5"/>
      <c r="C14" s="67"/>
      <c r="D14" s="198"/>
      <c r="E14" s="194"/>
    </row>
    <row r="15" spans="2:10" ht="15.75" x14ac:dyDescent="0.25">
      <c r="B15" s="5"/>
      <c r="C15" s="15"/>
      <c r="D15" s="5"/>
      <c r="E15" s="5"/>
    </row>
    <row r="16" spans="2:10" ht="15.75" x14ac:dyDescent="0.25">
      <c r="B16" s="5"/>
      <c r="C16" s="15"/>
      <c r="D16" s="5"/>
      <c r="E16" s="5"/>
    </row>
    <row r="17" spans="1:5" x14ac:dyDescent="0.2">
      <c r="B17" s="5"/>
      <c r="C17" s="14"/>
      <c r="D17" s="5"/>
      <c r="E17" s="5"/>
    </row>
    <row r="18" spans="1:5" ht="15.75" x14ac:dyDescent="0.25">
      <c r="A18" s="220" t="s">
        <v>18</v>
      </c>
      <c r="B18" s="220"/>
      <c r="C18" s="220"/>
      <c r="D18" s="220"/>
      <c r="E18" s="220"/>
    </row>
    <row r="19" spans="1:5" ht="15.75" x14ac:dyDescent="0.25">
      <c r="A19" s="1"/>
      <c r="B19" s="5"/>
      <c r="C19" s="5"/>
      <c r="D19" s="5"/>
      <c r="E19" s="5"/>
    </row>
    <row r="20" spans="1:5" ht="15.75" x14ac:dyDescent="0.25">
      <c r="A20" s="8" t="s">
        <v>17</v>
      </c>
      <c r="B20" s="220" t="s">
        <v>44</v>
      </c>
      <c r="C20" s="220"/>
      <c r="D20" s="220"/>
      <c r="E20" s="220"/>
    </row>
    <row r="21" spans="1:5" x14ac:dyDescent="0.2">
      <c r="B21" s="5"/>
      <c r="C21" s="5"/>
      <c r="D21" s="5"/>
      <c r="E21" s="5"/>
    </row>
    <row r="22" spans="1:5" x14ac:dyDescent="0.2">
      <c r="B22" s="5"/>
      <c r="C22" s="5"/>
      <c r="D22" s="5"/>
      <c r="E22" s="5"/>
    </row>
    <row r="23" spans="1:5" x14ac:dyDescent="0.2">
      <c r="B23" s="5"/>
      <c r="C23" s="5"/>
      <c r="D23" s="5"/>
      <c r="E23" s="5"/>
    </row>
    <row r="24" spans="1:5" ht="15.75" x14ac:dyDescent="0.25">
      <c r="B24" s="68" t="s">
        <v>20</v>
      </c>
      <c r="C24" s="5"/>
      <c r="D24" s="5"/>
      <c r="E24" s="5"/>
    </row>
    <row r="25" spans="1:5" ht="15.75" x14ac:dyDescent="0.25">
      <c r="B25" s="6"/>
      <c r="C25" s="5"/>
      <c r="D25" s="5"/>
      <c r="E25" s="5"/>
    </row>
    <row r="26" spans="1:5" ht="15.75" customHeight="1" x14ac:dyDescent="0.2">
      <c r="B26" s="217" t="s">
        <v>55</v>
      </c>
      <c r="C26" s="217"/>
      <c r="D26" s="217"/>
      <c r="E26" s="217"/>
    </row>
    <row r="27" spans="1:5" ht="15.75" customHeight="1" x14ac:dyDescent="0.2">
      <c r="B27" s="218" t="e">
        <f>TEXT(#REF!,"jj/mm/aaaa")&amp;"."</f>
        <v>#REF!</v>
      </c>
      <c r="C27" s="218"/>
      <c r="D27" s="218"/>
      <c r="E27" s="218"/>
    </row>
    <row r="28" spans="1:5" ht="15.75" x14ac:dyDescent="0.25">
      <c r="B28" s="219"/>
      <c r="C28" s="219"/>
      <c r="D28" s="219"/>
      <c r="E28" s="219"/>
    </row>
    <row r="29" spans="1:5" ht="15.75" customHeight="1" x14ac:dyDescent="0.2">
      <c r="B29" s="217" t="s">
        <v>54</v>
      </c>
      <c r="C29" s="217"/>
      <c r="D29" s="217"/>
      <c r="E29" s="217"/>
    </row>
    <row r="30" spans="1:5" ht="15.75" customHeight="1" x14ac:dyDescent="0.2">
      <c r="B30" s="217"/>
      <c r="C30" s="217"/>
      <c r="D30" s="217"/>
      <c r="E30" s="217"/>
    </row>
    <row r="31" spans="1:5" ht="15.75" customHeight="1" x14ac:dyDescent="0.2">
      <c r="B31" s="217"/>
      <c r="C31" s="217"/>
      <c r="D31" s="217"/>
      <c r="E31" s="217"/>
    </row>
    <row r="32" spans="1:5" ht="15.75" customHeight="1" x14ac:dyDescent="0.2">
      <c r="B32" s="217"/>
      <c r="C32" s="217"/>
      <c r="D32" s="217"/>
      <c r="E32" s="217"/>
    </row>
    <row r="33" spans="2:5" ht="15.75" x14ac:dyDescent="0.25">
      <c r="B33" s="6"/>
      <c r="C33" s="5"/>
      <c r="D33" s="5"/>
      <c r="E33" s="5"/>
    </row>
    <row r="34" spans="2:5" ht="15.75" customHeight="1" x14ac:dyDescent="0.2">
      <c r="B34" s="217" t="s">
        <v>46</v>
      </c>
      <c r="C34" s="217"/>
      <c r="D34" s="217"/>
      <c r="E34" s="217"/>
    </row>
    <row r="35" spans="2:5" ht="15.75" customHeight="1" x14ac:dyDescent="0.2">
      <c r="B35" s="217"/>
      <c r="C35" s="217"/>
      <c r="D35" s="217"/>
      <c r="E35" s="217"/>
    </row>
  </sheetData>
  <mergeCells count="16">
    <mergeCell ref="C11:E11"/>
    <mergeCell ref="C6:E6"/>
    <mergeCell ref="C7:E7"/>
    <mergeCell ref="C8:E8"/>
    <mergeCell ref="C9:E9"/>
    <mergeCell ref="C10:E10"/>
    <mergeCell ref="B27:E27"/>
    <mergeCell ref="B28:E28"/>
    <mergeCell ref="B29:E32"/>
    <mergeCell ref="B34:E35"/>
    <mergeCell ref="C12:E12"/>
    <mergeCell ref="D13:E13"/>
    <mergeCell ref="D14:E14"/>
    <mergeCell ref="A18:E18"/>
    <mergeCell ref="B20:E20"/>
    <mergeCell ref="B26:E26"/>
  </mergeCells>
  <pageMargins left="0.78740157480314965" right="0.78740157480314965" top="0.98425196850393704" bottom="0.98425196850393704" header="0.51181102362204722" footer="0.51181102362204722"/>
  <pageSetup paperSize="9" orientation="portrait" blackAndWhite="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I75"/>
  <sheetViews>
    <sheetView view="pageBreakPreview" topLeftCell="A17" zoomScaleNormal="100" zoomScaleSheetLayoutView="100" workbookViewId="0">
      <selection activeCell="A30" sqref="A30:B3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x14ac:dyDescent="0.25">
      <c r="A1" s="8" t="s">
        <v>3</v>
      </c>
      <c r="B1" s="1"/>
      <c r="C1" s="1"/>
      <c r="D1" s="1"/>
      <c r="E1" s="10"/>
    </row>
    <row r="2" spans="1:9" ht="15.75" x14ac:dyDescent="0.25">
      <c r="A2" s="1"/>
      <c r="B2" s="1"/>
      <c r="C2" s="1"/>
      <c r="D2" s="1"/>
      <c r="E2" s="10"/>
    </row>
    <row r="3" spans="1:9" ht="15.75" customHeight="1" x14ac:dyDescent="0.2">
      <c r="A3" s="223" t="s">
        <v>12</v>
      </c>
      <c r="B3" s="223"/>
      <c r="C3" s="223"/>
      <c r="D3" s="223"/>
      <c r="E3" s="223"/>
      <c r="G3" s="17" t="s">
        <v>48</v>
      </c>
      <c r="I3" s="70">
        <v>42103</v>
      </c>
    </row>
    <row r="4" spans="1:9" ht="15.75" customHeight="1" x14ac:dyDescent="0.2">
      <c r="A4" s="223"/>
      <c r="B4" s="223"/>
      <c r="C4" s="223"/>
      <c r="D4" s="223"/>
      <c r="E4" s="223"/>
    </row>
    <row r="5" spans="1:9" ht="15.75" customHeight="1" x14ac:dyDescent="0.2">
      <c r="A5" s="223"/>
      <c r="B5" s="223"/>
      <c r="C5" s="223"/>
      <c r="D5" s="223"/>
      <c r="E5" s="223"/>
    </row>
    <row r="6" spans="1:9" ht="15.75" customHeight="1" x14ac:dyDescent="0.2">
      <c r="A6" s="223"/>
      <c r="B6" s="223"/>
      <c r="C6" s="223"/>
      <c r="D6" s="223"/>
      <c r="E6" s="223"/>
    </row>
    <row r="7" spans="1:9" ht="15.75" customHeight="1" x14ac:dyDescent="0.2">
      <c r="A7" s="223"/>
      <c r="B7" s="223"/>
      <c r="C7" s="223"/>
      <c r="D7" s="223"/>
      <c r="E7" s="223"/>
    </row>
    <row r="8" spans="1:9" ht="15.75" customHeight="1" x14ac:dyDescent="0.2">
      <c r="A8" s="223"/>
      <c r="B8" s="223"/>
      <c r="C8" s="223"/>
      <c r="D8" s="223"/>
      <c r="E8" s="223"/>
    </row>
    <row r="9" spans="1:9" ht="15.75" customHeight="1" x14ac:dyDescent="0.2">
      <c r="A9" s="223"/>
      <c r="B9" s="223"/>
      <c r="C9" s="223"/>
      <c r="D9" s="223"/>
      <c r="E9" s="223"/>
    </row>
    <row r="10" spans="1:9" ht="15.75" customHeight="1" x14ac:dyDescent="0.2">
      <c r="A10" s="223"/>
      <c r="B10" s="223"/>
      <c r="C10" s="223"/>
      <c r="D10" s="223"/>
      <c r="E10" s="223"/>
    </row>
    <row r="11" spans="1:9" ht="15.75" customHeight="1" x14ac:dyDescent="0.2">
      <c r="A11" s="223"/>
      <c r="B11" s="223"/>
      <c r="C11" s="223"/>
      <c r="D11" s="223"/>
      <c r="E11" s="223"/>
    </row>
    <row r="12" spans="1:9" ht="15.75" customHeight="1" x14ac:dyDescent="0.2">
      <c r="A12" s="223" t="s">
        <v>13</v>
      </c>
      <c r="B12" s="223"/>
      <c r="C12" s="223"/>
      <c r="D12" s="223"/>
      <c r="E12" s="223"/>
    </row>
    <row r="13" spans="1:9" ht="15.75" customHeight="1" x14ac:dyDescent="0.2">
      <c r="A13" s="223"/>
      <c r="B13" s="223"/>
      <c r="C13" s="223"/>
      <c r="D13" s="223"/>
      <c r="E13" s="223"/>
    </row>
    <row r="14" spans="1:9" ht="15.75" customHeight="1" x14ac:dyDescent="0.2">
      <c r="A14" s="223"/>
      <c r="B14" s="223"/>
      <c r="C14" s="223"/>
      <c r="D14" s="223"/>
      <c r="E14" s="223"/>
    </row>
    <row r="15" spans="1:9" ht="15.75" customHeight="1" x14ac:dyDescent="0.2">
      <c r="A15" s="223" t="s">
        <v>14</v>
      </c>
      <c r="B15" s="223"/>
      <c r="C15" s="223"/>
      <c r="D15" s="223"/>
      <c r="E15" s="223"/>
    </row>
    <row r="16" spans="1:9" ht="15.75" customHeight="1" x14ac:dyDescent="0.2">
      <c r="A16" s="223"/>
      <c r="B16" s="223"/>
      <c r="C16" s="223"/>
      <c r="D16" s="223"/>
      <c r="E16" s="223"/>
    </row>
    <row r="17" spans="1:7" ht="15.75" customHeight="1" x14ac:dyDescent="0.2">
      <c r="A17" s="223"/>
      <c r="B17" s="223"/>
      <c r="C17" s="223"/>
      <c r="D17" s="223"/>
      <c r="E17" s="223"/>
    </row>
    <row r="18" spans="1:7" ht="15.75" customHeight="1" x14ac:dyDescent="0.25">
      <c r="A18" s="9"/>
      <c r="B18" s="10"/>
      <c r="C18" s="13"/>
      <c r="D18" s="12"/>
      <c r="E18" s="10"/>
    </row>
    <row r="19" spans="1:7" ht="15.75" customHeight="1" x14ac:dyDescent="0.2">
      <c r="A19" s="223" t="s">
        <v>15</v>
      </c>
      <c r="B19" s="223"/>
      <c r="C19" s="223"/>
      <c r="D19" s="223"/>
      <c r="E19" s="223"/>
    </row>
    <row r="20" spans="1:7" ht="15.75" customHeight="1" x14ac:dyDescent="0.2">
      <c r="A20" s="223"/>
      <c r="B20" s="223"/>
      <c r="C20" s="223"/>
      <c r="D20" s="223"/>
      <c r="E20" s="223"/>
    </row>
    <row r="21" spans="1:7" ht="15.75" customHeight="1" x14ac:dyDescent="0.2">
      <c r="A21" s="223"/>
      <c r="B21" s="223"/>
      <c r="C21" s="223"/>
      <c r="D21" s="223"/>
      <c r="E21" s="223"/>
    </row>
    <row r="22" spans="1:7" ht="15.75" customHeight="1" x14ac:dyDescent="0.2">
      <c r="A22" s="224" t="s">
        <v>16</v>
      </c>
      <c r="B22" s="224"/>
      <c r="C22" s="224"/>
      <c r="D22" s="224"/>
      <c r="E22" s="224"/>
    </row>
    <row r="23" spans="1:7" ht="15.75" customHeight="1" x14ac:dyDescent="0.2">
      <c r="A23" s="224"/>
      <c r="B23" s="224"/>
      <c r="C23" s="224"/>
      <c r="D23" s="224"/>
      <c r="E23" s="224"/>
    </row>
    <row r="24" spans="1:7" ht="15.75" customHeight="1" x14ac:dyDescent="0.2">
      <c r="A24" s="224"/>
      <c r="B24" s="224"/>
      <c r="C24" s="224"/>
      <c r="D24" s="224"/>
      <c r="E24" s="224"/>
    </row>
    <row r="25" spans="1:7" ht="15.75" customHeight="1" x14ac:dyDescent="0.2">
      <c r="A25" s="224"/>
      <c r="B25" s="224"/>
      <c r="C25" s="224"/>
      <c r="D25" s="224"/>
      <c r="E25" s="224"/>
    </row>
    <row r="26" spans="1:7" ht="15.75" customHeight="1" x14ac:dyDescent="0.2">
      <c r="A26" s="224"/>
      <c r="B26" s="224"/>
      <c r="C26" s="224"/>
      <c r="D26" s="224"/>
      <c r="E26" s="224"/>
    </row>
    <row r="27" spans="1:7" ht="15.75" customHeight="1" x14ac:dyDescent="0.2">
      <c r="A27" s="224"/>
      <c r="B27" s="224"/>
      <c r="C27" s="224"/>
      <c r="D27" s="224"/>
      <c r="E27" s="224"/>
    </row>
    <row r="28" spans="1:7" ht="15.75" x14ac:dyDescent="0.25">
      <c r="A28" s="4"/>
      <c r="B28" s="4"/>
      <c r="C28" s="4"/>
      <c r="D28" s="4"/>
      <c r="E28" s="10"/>
      <c r="G28" s="75" t="s">
        <v>58</v>
      </c>
    </row>
    <row r="29" spans="1:7" ht="16.5" thickBot="1" x14ac:dyDescent="0.3">
      <c r="A29" s="9"/>
      <c r="B29" s="10"/>
      <c r="C29" s="13"/>
      <c r="D29" s="12"/>
      <c r="E29" s="10"/>
    </row>
    <row r="30" spans="1:7" ht="17.25" thickTop="1" thickBot="1" x14ac:dyDescent="0.3">
      <c r="A30" s="220" t="str">
        <f>"FAIT AU MANS, en deux exemplaires, le "&amp;IF(G30=1,TEXT('1ère PAGE CONTRAT'!C13,"jj/mm/aaaa"),IF(G30=2,TEXT(#REF!,"jj/mm/aaaa"),"NUMERO ?"))</f>
        <v>FAIT AU MANS, en deux exemplaires, le 09/04/2015</v>
      </c>
      <c r="B30" s="220"/>
      <c r="C30" s="1"/>
      <c r="D30" s="12"/>
      <c r="E30" s="10"/>
      <c r="G30" s="74">
        <v>1</v>
      </c>
    </row>
    <row r="31" spans="1:7" ht="16.5" thickTop="1" x14ac:dyDescent="0.25">
      <c r="A31" s="1"/>
      <c r="B31" s="1"/>
      <c r="C31" s="1"/>
      <c r="D31" s="12"/>
      <c r="E31" s="10"/>
    </row>
    <row r="32" spans="1:7" ht="15.75" x14ac:dyDescent="0.25">
      <c r="A32" s="1"/>
      <c r="B32" s="1"/>
      <c r="C32" s="1"/>
      <c r="D32" s="12"/>
      <c r="E32" s="10"/>
    </row>
    <row r="33" spans="1:5" ht="15.75" x14ac:dyDescent="0.25">
      <c r="A33" s="11" t="s">
        <v>0</v>
      </c>
      <c r="B33" s="11" t="s">
        <v>1</v>
      </c>
      <c r="C33" s="11"/>
      <c r="D33" s="12"/>
      <c r="E33" s="10"/>
    </row>
    <row r="34" spans="1:5" ht="15.75" x14ac:dyDescent="0.25">
      <c r="A34" s="1"/>
      <c r="B34" s="1"/>
      <c r="C34" s="1"/>
      <c r="D34" s="12"/>
      <c r="E34" s="10"/>
    </row>
    <row r="35" spans="1:5" ht="15.75" x14ac:dyDescent="0.25">
      <c r="A35" s="1"/>
      <c r="B35" s="1" t="s">
        <v>4</v>
      </c>
      <c r="C35" s="1" t="s">
        <v>5</v>
      </c>
      <c r="D35" s="12"/>
      <c r="E35" s="10"/>
    </row>
    <row r="36" spans="1:5" ht="15.75" x14ac:dyDescent="0.25">
      <c r="A36" s="1"/>
      <c r="B36" s="1"/>
      <c r="C36" s="1"/>
      <c r="D36" s="12"/>
      <c r="E36" s="10"/>
    </row>
    <row r="37" spans="1:5" ht="15.75" x14ac:dyDescent="0.25">
      <c r="A37" s="1"/>
      <c r="B37" s="1"/>
      <c r="C37" s="1"/>
      <c r="D37" s="12"/>
      <c r="E37" s="10"/>
    </row>
    <row r="38" spans="1:5" ht="15.75" x14ac:dyDescent="0.25">
      <c r="A38" s="1"/>
      <c r="B38" s="1"/>
      <c r="C38" s="1"/>
      <c r="D38" s="12"/>
      <c r="E38" s="10"/>
    </row>
    <row r="39" spans="1:5" ht="15.75" x14ac:dyDescent="0.25">
      <c r="A39" s="1"/>
      <c r="B39" s="1"/>
      <c r="C39" s="1"/>
      <c r="D39" s="12"/>
      <c r="E39" s="10"/>
    </row>
    <row r="40" spans="1:5" ht="15.75" x14ac:dyDescent="0.25">
      <c r="A40" s="1"/>
      <c r="B40" s="1"/>
      <c r="C40" s="1"/>
      <c r="D40" s="12"/>
      <c r="E40" s="10"/>
    </row>
    <row r="41" spans="1:5" ht="15.75" x14ac:dyDescent="0.25">
      <c r="A41" s="1"/>
      <c r="B41" s="1"/>
      <c r="C41" s="1"/>
      <c r="D41" s="12"/>
      <c r="E41" s="10"/>
    </row>
    <row r="42" spans="1:5" ht="15.75" x14ac:dyDescent="0.25">
      <c r="A42" s="222" t="s">
        <v>6</v>
      </c>
      <c r="B42" s="222"/>
      <c r="C42" s="222"/>
      <c r="D42" s="222"/>
      <c r="E42" s="222"/>
    </row>
    <row r="43" spans="1:5" ht="15.75" x14ac:dyDescent="0.25">
      <c r="A43" s="225" t="s">
        <v>7</v>
      </c>
      <c r="B43" s="225"/>
      <c r="C43" s="225"/>
      <c r="D43" s="225"/>
      <c r="E43" s="225"/>
    </row>
    <row r="44" spans="1:5" ht="15.75" x14ac:dyDescent="0.25">
      <c r="A44" s="1"/>
      <c r="B44" s="1"/>
      <c r="C44" s="1"/>
      <c r="D44" s="12"/>
      <c r="E44" s="10"/>
    </row>
    <row r="45" spans="1:5" ht="15.75" x14ac:dyDescent="0.25">
      <c r="A45" s="1" t="s">
        <v>8</v>
      </c>
      <c r="B45" s="1" t="s">
        <v>9</v>
      </c>
      <c r="C45" s="1"/>
      <c r="D45" s="12"/>
      <c r="E45" s="10"/>
    </row>
    <row r="46" spans="1:5" ht="15.75" x14ac:dyDescent="0.25">
      <c r="A46" s="1"/>
      <c r="B46" s="1"/>
      <c r="C46" s="1"/>
      <c r="D46" s="12"/>
      <c r="E46" s="10"/>
    </row>
    <row r="47" spans="1:5" ht="15.75" x14ac:dyDescent="0.25">
      <c r="A47" s="1" t="s">
        <v>10</v>
      </c>
      <c r="B47" s="1"/>
      <c r="C47" s="1"/>
      <c r="D47" s="12"/>
      <c r="E47" s="10"/>
    </row>
    <row r="48" spans="1:5" ht="15.75" x14ac:dyDescent="0.25">
      <c r="A48" s="222" t="s">
        <v>6</v>
      </c>
      <c r="B48" s="222"/>
      <c r="C48" s="222"/>
      <c r="D48" s="222"/>
      <c r="E48" s="222"/>
    </row>
    <row r="49" spans="1:5" ht="15.75" x14ac:dyDescent="0.25">
      <c r="A49" s="222" t="s">
        <v>11</v>
      </c>
      <c r="B49" s="222"/>
      <c r="C49" s="222"/>
      <c r="D49" s="222"/>
      <c r="E49" s="222"/>
    </row>
    <row r="50" spans="1:5" ht="15.75" x14ac:dyDescent="0.25">
      <c r="A50" s="1"/>
      <c r="B50" s="1"/>
      <c r="C50" s="1"/>
      <c r="D50" s="1"/>
    </row>
    <row r="51" spans="1:5" ht="15.75" x14ac:dyDescent="0.25">
      <c r="A51" s="1"/>
      <c r="B51" s="1"/>
      <c r="C51" s="1"/>
      <c r="D51" s="1"/>
    </row>
    <row r="52" spans="1:5" ht="15.75" x14ac:dyDescent="0.25">
      <c r="A52" s="1"/>
      <c r="B52" s="1"/>
      <c r="C52" s="1"/>
      <c r="D52" s="1"/>
    </row>
    <row r="53" spans="1:5" ht="15.75" x14ac:dyDescent="0.25">
      <c r="A53" s="1"/>
      <c r="B53" s="1"/>
      <c r="C53" s="1"/>
      <c r="D53" s="1"/>
    </row>
    <row r="54" spans="1:5" ht="15.75" x14ac:dyDescent="0.25">
      <c r="A54" s="1"/>
      <c r="B54" s="1"/>
      <c r="C54" s="1"/>
      <c r="D54" s="1"/>
    </row>
    <row r="55" spans="1:5" ht="15.75" x14ac:dyDescent="0.25">
      <c r="A55" s="1"/>
      <c r="B55" s="1"/>
      <c r="C55" s="1"/>
      <c r="D55" s="1"/>
    </row>
    <row r="56" spans="1:5" ht="15.75" x14ac:dyDescent="0.25">
      <c r="A56" s="1"/>
      <c r="B56" s="1"/>
      <c r="C56" s="1"/>
      <c r="D56" s="1"/>
    </row>
    <row r="57" spans="1:5" ht="15.75" x14ac:dyDescent="0.25">
      <c r="A57" s="1"/>
      <c r="B57" s="1"/>
      <c r="C57" s="1"/>
      <c r="D57" s="1"/>
    </row>
    <row r="58" spans="1:5" ht="15.75" x14ac:dyDescent="0.25">
      <c r="A58" s="1"/>
      <c r="B58" s="1"/>
      <c r="C58" s="1"/>
      <c r="D58" s="1"/>
    </row>
    <row r="59" spans="1:5" ht="15.75" x14ac:dyDescent="0.25">
      <c r="A59" s="1"/>
      <c r="B59" s="1"/>
      <c r="C59" s="1"/>
      <c r="D59" s="1"/>
    </row>
    <row r="60" spans="1:5" ht="15.75" x14ac:dyDescent="0.25">
      <c r="A60" s="1"/>
      <c r="B60" s="1"/>
      <c r="C60" s="1"/>
      <c r="D60" s="1"/>
    </row>
    <row r="61" spans="1:5" ht="15.75" x14ac:dyDescent="0.25">
      <c r="A61" s="1"/>
      <c r="B61" s="1"/>
      <c r="C61" s="1"/>
      <c r="D61" s="1"/>
    </row>
    <row r="62" spans="1:5" ht="15.75" x14ac:dyDescent="0.25">
      <c r="A62" s="1"/>
      <c r="B62" s="1"/>
      <c r="C62" s="1"/>
      <c r="D62" s="1"/>
    </row>
    <row r="63" spans="1:5" ht="15.75" x14ac:dyDescent="0.25">
      <c r="A63" s="1"/>
      <c r="B63" s="1"/>
      <c r="C63" s="1"/>
      <c r="D63" s="1"/>
    </row>
    <row r="64" spans="1:5"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row r="75" spans="1:4" ht="15.75" x14ac:dyDescent="0.25">
      <c r="A75" s="1"/>
      <c r="B75" s="1"/>
      <c r="C75" s="1"/>
      <c r="D75" s="1"/>
    </row>
  </sheetData>
  <mergeCells count="10">
    <mergeCell ref="A49:E49"/>
    <mergeCell ref="A3:E11"/>
    <mergeCell ref="A12:E14"/>
    <mergeCell ref="A15:E17"/>
    <mergeCell ref="A19:E21"/>
    <mergeCell ref="A22:E27"/>
    <mergeCell ref="A30:B30"/>
    <mergeCell ref="A42:E42"/>
    <mergeCell ref="A43:E43"/>
    <mergeCell ref="A48:E48"/>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I74"/>
  <sheetViews>
    <sheetView view="pageBreakPreview" topLeftCell="A15" zoomScaleNormal="100" zoomScaleSheetLayoutView="100" workbookViewId="0">
      <selection sqref="A1:E4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customHeight="1" x14ac:dyDescent="0.2">
      <c r="A1" s="226" t="s">
        <v>88</v>
      </c>
      <c r="B1" s="226"/>
      <c r="C1" s="226"/>
      <c r="D1" s="226"/>
      <c r="E1" s="226"/>
    </row>
    <row r="2" spans="1:9" ht="15.75" customHeight="1" x14ac:dyDescent="0.2">
      <c r="A2" s="226"/>
      <c r="B2" s="226"/>
      <c r="C2" s="226"/>
      <c r="D2" s="226"/>
      <c r="E2" s="226"/>
    </row>
    <row r="3" spans="1:9" ht="15" customHeight="1" x14ac:dyDescent="0.2">
      <c r="A3" s="226"/>
      <c r="B3" s="226"/>
      <c r="C3" s="226"/>
      <c r="D3" s="226"/>
      <c r="E3" s="226"/>
      <c r="G3" s="17" t="s">
        <v>48</v>
      </c>
      <c r="I3" s="70">
        <v>42103</v>
      </c>
    </row>
    <row r="4" spans="1:9" ht="15.75" customHeight="1" x14ac:dyDescent="0.2">
      <c r="A4" s="227" t="s">
        <v>111</v>
      </c>
      <c r="B4" s="227"/>
      <c r="C4" s="227"/>
      <c r="D4" s="227"/>
      <c r="E4" s="227"/>
    </row>
    <row r="5" spans="1:9" ht="15.75" customHeight="1" x14ac:dyDescent="0.2">
      <c r="A5" s="227"/>
      <c r="B5" s="227"/>
      <c r="C5" s="227"/>
      <c r="D5" s="227"/>
      <c r="E5" s="227"/>
    </row>
    <row r="6" spans="1:9" ht="15.75" x14ac:dyDescent="0.25">
      <c r="A6" s="1"/>
      <c r="B6" s="1"/>
      <c r="C6" s="1"/>
      <c r="D6" s="1"/>
      <c r="E6" s="10"/>
    </row>
    <row r="7" spans="1:9" ht="15.75" x14ac:dyDescent="0.25">
      <c r="A7" s="152" t="s">
        <v>112</v>
      </c>
      <c r="B7" s="153"/>
      <c r="C7" s="137" t="s">
        <v>71</v>
      </c>
      <c r="D7" s="137" t="s">
        <v>72</v>
      </c>
      <c r="E7" s="10"/>
    </row>
    <row r="8" spans="1:9" ht="15.75" x14ac:dyDescent="0.25">
      <c r="A8" s="150" t="s">
        <v>113</v>
      </c>
      <c r="B8" s="154"/>
      <c r="C8" s="141" t="s">
        <v>75</v>
      </c>
      <c r="D8" s="141"/>
      <c r="E8" s="10"/>
    </row>
    <row r="9" spans="1:9" ht="15.75" x14ac:dyDescent="0.25">
      <c r="A9" s="150" t="s">
        <v>114</v>
      </c>
      <c r="B9" s="154"/>
      <c r="C9" s="141" t="s">
        <v>75</v>
      </c>
      <c r="D9" s="141"/>
      <c r="E9" s="10"/>
    </row>
    <row r="10" spans="1:9" ht="15.75" x14ac:dyDescent="0.25">
      <c r="A10" s="150" t="s">
        <v>115</v>
      </c>
      <c r="B10" s="154"/>
      <c r="C10" s="141"/>
      <c r="D10" s="141" t="s">
        <v>75</v>
      </c>
      <c r="E10" s="10"/>
    </row>
    <row r="11" spans="1:9" ht="15.75" x14ac:dyDescent="0.25">
      <c r="A11" s="9"/>
      <c r="B11" s="9"/>
      <c r="C11" s="12"/>
      <c r="D11" s="144"/>
      <c r="E11" s="10"/>
    </row>
    <row r="12" spans="1:9" ht="19.5" x14ac:dyDescent="0.35">
      <c r="A12" s="130" t="s">
        <v>89</v>
      </c>
      <c r="B12" s="1"/>
      <c r="C12" s="1"/>
      <c r="D12" s="1"/>
      <c r="E12" s="10"/>
    </row>
    <row r="13" spans="1:9" ht="19.5" x14ac:dyDescent="0.35">
      <c r="A13" s="130"/>
      <c r="B13" s="1"/>
      <c r="C13" s="1"/>
      <c r="D13" s="9"/>
      <c r="E13" s="10"/>
    </row>
    <row r="14" spans="1:9" ht="15.75" x14ac:dyDescent="0.25">
      <c r="A14" s="228" t="s">
        <v>90</v>
      </c>
      <c r="B14" s="228"/>
      <c r="C14" s="131"/>
      <c r="D14" s="132">
        <v>154</v>
      </c>
      <c r="E14" s="10"/>
    </row>
    <row r="15" spans="1:9" ht="15.75" x14ac:dyDescent="0.25">
      <c r="A15" s="228"/>
      <c r="B15" s="228"/>
      <c r="C15" s="131"/>
      <c r="D15" s="132"/>
      <c r="E15" s="10"/>
    </row>
    <row r="16" spans="1:9" ht="15.75" x14ac:dyDescent="0.25">
      <c r="A16" s="228"/>
      <c r="B16" s="228"/>
      <c r="C16" s="131"/>
      <c r="D16" s="132"/>
      <c r="E16" s="10"/>
    </row>
    <row r="17" spans="1:5" ht="15.75" x14ac:dyDescent="0.25">
      <c r="A17" s="228"/>
      <c r="B17" s="228"/>
      <c r="C17" s="131"/>
      <c r="D17" s="132"/>
      <c r="E17" s="10"/>
    </row>
    <row r="18" spans="1:5" ht="15.75" x14ac:dyDescent="0.25">
      <c r="A18" s="228"/>
      <c r="B18" s="228"/>
      <c r="C18" s="131"/>
      <c r="D18" s="132"/>
      <c r="E18" s="10"/>
    </row>
    <row r="19" spans="1:5" ht="15.75" x14ac:dyDescent="0.25">
      <c r="A19" s="228"/>
      <c r="B19" s="228"/>
      <c r="C19" s="131"/>
      <c r="D19" s="132"/>
      <c r="E19" s="10"/>
    </row>
    <row r="20" spans="1:5" ht="15.75" x14ac:dyDescent="0.25">
      <c r="A20" s="228"/>
      <c r="B20" s="228"/>
      <c r="C20" s="131"/>
      <c r="D20" s="132"/>
      <c r="E20" s="10"/>
    </row>
    <row r="21" spans="1:5" ht="15.75" x14ac:dyDescent="0.25">
      <c r="A21" s="228"/>
      <c r="B21" s="228"/>
      <c r="C21" s="131"/>
      <c r="D21" s="132"/>
      <c r="E21" s="10"/>
    </row>
    <row r="22" spans="1:5" ht="15.75" x14ac:dyDescent="0.25">
      <c r="A22" s="228"/>
      <c r="B22" s="228"/>
      <c r="C22" s="131"/>
      <c r="D22" s="132"/>
      <c r="E22" s="10"/>
    </row>
    <row r="23" spans="1:5" ht="15.75" x14ac:dyDescent="0.25">
      <c r="A23" s="228"/>
      <c r="B23" s="228"/>
      <c r="C23" s="131"/>
      <c r="D23" s="132"/>
      <c r="E23" s="10"/>
    </row>
    <row r="24" spans="1:5" ht="15.75" x14ac:dyDescent="0.25">
      <c r="A24" s="228"/>
      <c r="B24" s="228"/>
      <c r="C24" s="131"/>
      <c r="D24" s="132"/>
      <c r="E24" s="10"/>
    </row>
    <row r="25" spans="1:5" ht="15.75" x14ac:dyDescent="0.25">
      <c r="A25" s="228"/>
      <c r="B25" s="228"/>
      <c r="C25" s="131"/>
      <c r="D25" s="132"/>
      <c r="E25" s="10"/>
    </row>
    <row r="26" spans="1:5" ht="15.75" x14ac:dyDescent="0.25">
      <c r="A26" s="228"/>
      <c r="B26" s="228"/>
      <c r="C26" s="131"/>
      <c r="D26" s="132"/>
      <c r="E26" s="10"/>
    </row>
    <row r="27" spans="1:5" ht="15.75" x14ac:dyDescent="0.25">
      <c r="A27" s="228"/>
      <c r="B27" s="228"/>
      <c r="C27" s="131"/>
      <c r="D27" s="132"/>
      <c r="E27" s="10"/>
    </row>
    <row r="28" spans="1:5" ht="15.75" x14ac:dyDescent="0.25">
      <c r="A28" s="133"/>
      <c r="B28" s="133"/>
      <c r="C28" s="131"/>
      <c r="D28" s="132"/>
      <c r="E28" s="10"/>
    </row>
    <row r="29" spans="1:5" ht="15.75" x14ac:dyDescent="0.25">
      <c r="A29" s="228" t="s">
        <v>91</v>
      </c>
      <c r="B29" s="228"/>
      <c r="C29" s="131"/>
      <c r="D29" s="155">
        <f>D14+D26+D27</f>
        <v>154</v>
      </c>
      <c r="E29" s="10"/>
    </row>
    <row r="30" spans="1:5" ht="15.75" x14ac:dyDescent="0.25">
      <c r="A30" s="230" t="s">
        <v>92</v>
      </c>
      <c r="B30" s="230"/>
      <c r="C30" s="156">
        <v>0.1</v>
      </c>
      <c r="D30" s="157">
        <f>D29*C30</f>
        <v>15.4</v>
      </c>
      <c r="E30" s="10"/>
    </row>
    <row r="31" spans="1:5" ht="15.75" x14ac:dyDescent="0.25">
      <c r="A31" s="1"/>
      <c r="B31" s="4"/>
      <c r="C31" s="4"/>
      <c r="D31" s="4"/>
      <c r="E31" s="10"/>
    </row>
    <row r="32" spans="1:5" ht="15.75" x14ac:dyDescent="0.25">
      <c r="A32" s="231" t="s">
        <v>93</v>
      </c>
      <c r="B32" s="231"/>
      <c r="C32" s="134"/>
      <c r="D32" s="132">
        <f>D29+D30</f>
        <v>169.4</v>
      </c>
      <c r="E32" s="10"/>
    </row>
    <row r="33" spans="1:5" ht="15.75" x14ac:dyDescent="0.25">
      <c r="A33" s="9"/>
      <c r="B33" s="10"/>
      <c r="C33" s="13"/>
      <c r="D33" s="12"/>
      <c r="E33" s="10"/>
    </row>
    <row r="34" spans="1:5" ht="15.75" x14ac:dyDescent="0.25">
      <c r="A34" s="9"/>
      <c r="B34" s="10"/>
      <c r="C34" s="13"/>
      <c r="D34" s="12"/>
      <c r="E34" s="10"/>
    </row>
    <row r="35" spans="1:5" ht="15.75" x14ac:dyDescent="0.25">
      <c r="A35" s="8" t="s">
        <v>94</v>
      </c>
      <c r="B35" s="1"/>
      <c r="C35" s="1"/>
      <c r="D35" s="1"/>
      <c r="E35" s="10"/>
    </row>
    <row r="36" spans="1:5" ht="15.75" x14ac:dyDescent="0.25">
      <c r="A36" s="1"/>
      <c r="B36" s="1"/>
      <c r="C36" s="1"/>
      <c r="D36" s="1"/>
      <c r="E36" s="10"/>
    </row>
    <row r="37" spans="1:5" ht="15.75" x14ac:dyDescent="0.25">
      <c r="A37" s="220" t="s">
        <v>95</v>
      </c>
      <c r="B37" s="220"/>
      <c r="C37" s="220"/>
      <c r="D37" s="220"/>
      <c r="E37" s="220"/>
    </row>
    <row r="38" spans="1:5" ht="15.75" x14ac:dyDescent="0.25">
      <c r="A38" s="220" t="s">
        <v>96</v>
      </c>
      <c r="B38" s="220"/>
      <c r="C38" s="220"/>
      <c r="D38" s="220"/>
      <c r="E38" s="220"/>
    </row>
    <row r="39" spans="1:5" ht="18.75" x14ac:dyDescent="0.3">
      <c r="A39" s="158"/>
      <c r="B39" s="158"/>
      <c r="C39" s="158"/>
      <c r="D39" s="158"/>
      <c r="E39" s="10"/>
    </row>
    <row r="40" spans="1:5" ht="15.75" customHeight="1" x14ac:dyDescent="0.2">
      <c r="A40" s="229" t="s">
        <v>97</v>
      </c>
      <c r="B40" s="229"/>
      <c r="C40" s="229"/>
      <c r="D40" s="229"/>
      <c r="E40" s="229"/>
    </row>
    <row r="41" spans="1:5" ht="13.5" customHeight="1" x14ac:dyDescent="0.2">
      <c r="A41" s="229"/>
      <c r="B41" s="229"/>
      <c r="C41" s="229"/>
      <c r="D41" s="229"/>
      <c r="E41" s="229"/>
    </row>
    <row r="42" spans="1:5" ht="18.75" customHeight="1" x14ac:dyDescent="0.2">
      <c r="A42" s="229"/>
      <c r="B42" s="229"/>
      <c r="C42" s="229"/>
      <c r="D42" s="229"/>
      <c r="E42" s="229"/>
    </row>
    <row r="43" spans="1:5" ht="18.75" customHeight="1" x14ac:dyDescent="0.2">
      <c r="A43" s="229" t="s">
        <v>98</v>
      </c>
      <c r="B43" s="229"/>
      <c r="C43" s="229"/>
      <c r="D43" s="229"/>
      <c r="E43" s="229"/>
    </row>
    <row r="44" spans="1:5" ht="15.75" customHeight="1" x14ac:dyDescent="0.2">
      <c r="A44" s="229"/>
      <c r="B44" s="229"/>
      <c r="C44" s="229"/>
      <c r="D44" s="229"/>
      <c r="E44" s="229"/>
    </row>
    <row r="45" spans="1:5" ht="15.75" customHeight="1" x14ac:dyDescent="0.25">
      <c r="A45" s="159"/>
      <c r="B45" s="159"/>
      <c r="C45" s="159"/>
      <c r="D45" s="159"/>
      <c r="E45" s="10"/>
    </row>
    <row r="46" spans="1:5" ht="15.75" customHeight="1" x14ac:dyDescent="0.25">
      <c r="A46" s="159"/>
      <c r="B46" s="159"/>
      <c r="C46" s="159"/>
      <c r="D46" s="159"/>
      <c r="E46" s="10"/>
    </row>
    <row r="47" spans="1:5" ht="15.75" customHeight="1" x14ac:dyDescent="0.25">
      <c r="A47" s="159"/>
      <c r="B47" s="159"/>
      <c r="C47" s="159"/>
      <c r="D47" s="159"/>
      <c r="E47" s="10"/>
    </row>
    <row r="48" spans="1:5" ht="15.75" customHeight="1" x14ac:dyDescent="0.25">
      <c r="A48" s="159"/>
      <c r="B48" s="159"/>
      <c r="C48" s="159"/>
      <c r="D48" s="159"/>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23">
    <mergeCell ref="A40:E42"/>
    <mergeCell ref="A43:E44"/>
    <mergeCell ref="A27:B27"/>
    <mergeCell ref="A29:B29"/>
    <mergeCell ref="A30:B30"/>
    <mergeCell ref="A32:B32"/>
    <mergeCell ref="A37:E37"/>
    <mergeCell ref="A38:E38"/>
    <mergeCell ref="A1:E3"/>
    <mergeCell ref="A4:E5"/>
    <mergeCell ref="A14:B14"/>
    <mergeCell ref="A26:B26"/>
    <mergeCell ref="A15:B15"/>
    <mergeCell ref="A16:B16"/>
    <mergeCell ref="A17:B17"/>
    <mergeCell ref="A18:B18"/>
    <mergeCell ref="A19:B19"/>
    <mergeCell ref="A20:B20"/>
    <mergeCell ref="A21:B21"/>
    <mergeCell ref="A22:B22"/>
    <mergeCell ref="A23:B23"/>
    <mergeCell ref="A24:B24"/>
    <mergeCell ref="A25:B25"/>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I74"/>
  <sheetViews>
    <sheetView view="pageBreakPreview" zoomScaleNormal="100" zoomScaleSheetLayoutView="100" workbookViewId="0">
      <selection activeCell="G3" sqref="G3:I3"/>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customHeight="1" x14ac:dyDescent="0.2">
      <c r="A1" s="226"/>
      <c r="B1" s="226"/>
      <c r="C1" s="226"/>
      <c r="D1" s="226"/>
      <c r="E1" s="226"/>
    </row>
    <row r="2" spans="1:9" ht="15.75" customHeight="1" x14ac:dyDescent="0.2">
      <c r="A2" s="226"/>
      <c r="B2" s="226"/>
      <c r="C2" s="226"/>
      <c r="D2" s="226"/>
      <c r="E2" s="226"/>
    </row>
    <row r="3" spans="1:9" ht="15" customHeight="1" x14ac:dyDescent="0.2">
      <c r="A3" s="226"/>
      <c r="B3" s="226"/>
      <c r="C3" s="226"/>
      <c r="D3" s="226"/>
      <c r="E3" s="226"/>
      <c r="G3" s="17" t="s">
        <v>48</v>
      </c>
      <c r="I3" s="70">
        <v>42103</v>
      </c>
    </row>
    <row r="4" spans="1:9" ht="15.75" customHeight="1" x14ac:dyDescent="0.2">
      <c r="A4" s="232" t="s">
        <v>88</v>
      </c>
      <c r="B4" s="232"/>
      <c r="C4" s="232"/>
      <c r="D4" s="232"/>
      <c r="E4" s="232"/>
    </row>
    <row r="5" spans="1:9" ht="15.75" customHeight="1" x14ac:dyDescent="0.2">
      <c r="A5" s="232"/>
      <c r="B5" s="232"/>
      <c r="C5" s="232"/>
      <c r="D5" s="232"/>
      <c r="E5" s="232"/>
    </row>
    <row r="6" spans="1:9" ht="15.75" x14ac:dyDescent="0.25">
      <c r="A6" s="9"/>
      <c r="B6" s="9"/>
      <c r="C6" s="9"/>
      <c r="D6" s="9"/>
      <c r="E6" s="10"/>
    </row>
    <row r="7" spans="1:9" ht="15.75" x14ac:dyDescent="0.25">
      <c r="A7" s="148"/>
      <c r="B7" s="9"/>
      <c r="C7" s="147"/>
      <c r="D7" s="147"/>
      <c r="E7" s="10"/>
    </row>
    <row r="8" spans="1:9" ht="15.75" x14ac:dyDescent="0.25">
      <c r="A8" s="9"/>
      <c r="B8" s="9"/>
      <c r="C8" s="144"/>
      <c r="D8" s="144"/>
      <c r="E8" s="10"/>
    </row>
    <row r="9" spans="1:9" ht="15.75" x14ac:dyDescent="0.25">
      <c r="A9" s="9"/>
      <c r="B9" s="9"/>
      <c r="C9" s="144"/>
      <c r="D9" s="144"/>
      <c r="E9" s="10"/>
    </row>
    <row r="10" spans="1:9" ht="15.75" x14ac:dyDescent="0.25">
      <c r="A10" s="9"/>
      <c r="B10" s="9"/>
      <c r="C10" s="144"/>
      <c r="D10" s="144"/>
      <c r="E10" s="10"/>
    </row>
    <row r="11" spans="1:9" ht="15.75" x14ac:dyDescent="0.25">
      <c r="A11" s="9"/>
      <c r="B11" s="9"/>
      <c r="C11" s="12"/>
      <c r="D11" s="144"/>
      <c r="E11" s="10"/>
    </row>
    <row r="12" spans="1:9" ht="19.5" x14ac:dyDescent="0.35">
      <c r="A12" s="130" t="s">
        <v>89</v>
      </c>
      <c r="B12" s="1"/>
      <c r="C12" s="1"/>
      <c r="D12" s="1"/>
      <c r="E12" s="10"/>
    </row>
    <row r="13" spans="1:9" ht="19.5" x14ac:dyDescent="0.35">
      <c r="A13" s="130"/>
      <c r="B13" s="1"/>
      <c r="C13" s="1"/>
      <c r="D13" s="9"/>
      <c r="E13" s="10"/>
    </row>
    <row r="14" spans="1:9" ht="15.75" x14ac:dyDescent="0.25">
      <c r="A14" s="228" t="s">
        <v>118</v>
      </c>
      <c r="B14" s="228"/>
      <c r="C14" s="131"/>
      <c r="D14" s="132">
        <v>128</v>
      </c>
      <c r="E14" s="10"/>
    </row>
    <row r="15" spans="1:9" ht="15.75" x14ac:dyDescent="0.25">
      <c r="A15" s="228"/>
      <c r="B15" s="228"/>
      <c r="C15" s="131"/>
      <c r="D15" s="132"/>
      <c r="E15" s="10"/>
    </row>
    <row r="16" spans="1:9" ht="15.75" x14ac:dyDescent="0.25">
      <c r="A16" s="228"/>
      <c r="B16" s="228"/>
      <c r="C16" s="131"/>
      <c r="D16" s="132"/>
      <c r="E16" s="10"/>
    </row>
    <row r="17" spans="1:5" ht="15.75" x14ac:dyDescent="0.25">
      <c r="A17" s="228"/>
      <c r="B17" s="228"/>
      <c r="C17" s="131"/>
      <c r="D17" s="132"/>
      <c r="E17" s="10"/>
    </row>
    <row r="18" spans="1:5" ht="15.75" x14ac:dyDescent="0.25">
      <c r="A18" s="228"/>
      <c r="B18" s="228"/>
      <c r="C18" s="131"/>
      <c r="D18" s="132"/>
      <c r="E18" s="10"/>
    </row>
    <row r="19" spans="1:5" ht="15.75" x14ac:dyDescent="0.25">
      <c r="A19" s="228"/>
      <c r="B19" s="228"/>
      <c r="C19" s="131"/>
      <c r="D19" s="132"/>
      <c r="E19" s="10"/>
    </row>
    <row r="20" spans="1:5" ht="15.75" x14ac:dyDescent="0.25">
      <c r="A20" s="228"/>
      <c r="B20" s="228"/>
      <c r="C20" s="131"/>
      <c r="D20" s="132"/>
      <c r="E20" s="10"/>
    </row>
    <row r="21" spans="1:5" ht="15.75" x14ac:dyDescent="0.25">
      <c r="A21" s="228"/>
      <c r="B21" s="228"/>
      <c r="C21" s="131"/>
      <c r="D21" s="132"/>
      <c r="E21" s="10"/>
    </row>
    <row r="22" spans="1:5" ht="15.75" x14ac:dyDescent="0.25">
      <c r="A22" s="228"/>
      <c r="B22" s="228"/>
      <c r="C22" s="131"/>
      <c r="D22" s="132"/>
      <c r="E22" s="10"/>
    </row>
    <row r="23" spans="1:5" ht="15.75" x14ac:dyDescent="0.25">
      <c r="A23" s="228"/>
      <c r="B23" s="228"/>
      <c r="C23" s="131"/>
      <c r="D23" s="132"/>
      <c r="E23" s="10"/>
    </row>
    <row r="24" spans="1:5" ht="15.75" x14ac:dyDescent="0.25">
      <c r="A24" s="228"/>
      <c r="B24" s="228"/>
      <c r="C24" s="131"/>
      <c r="D24" s="132"/>
      <c r="E24" s="10"/>
    </row>
    <row r="25" spans="1:5" ht="15.75" x14ac:dyDescent="0.25">
      <c r="A25" s="228"/>
      <c r="B25" s="228"/>
      <c r="C25" s="131"/>
      <c r="D25" s="132"/>
      <c r="E25" s="10"/>
    </row>
    <row r="26" spans="1:5" ht="15.75" x14ac:dyDescent="0.25">
      <c r="A26" s="228"/>
      <c r="B26" s="228"/>
      <c r="C26" s="131"/>
      <c r="D26" s="132"/>
      <c r="E26" s="10"/>
    </row>
    <row r="27" spans="1:5" ht="15.75" x14ac:dyDescent="0.25">
      <c r="A27" s="228"/>
      <c r="B27" s="228"/>
      <c r="C27" s="131"/>
      <c r="D27" s="132"/>
      <c r="E27" s="10"/>
    </row>
    <row r="28" spans="1:5" ht="15.75" x14ac:dyDescent="0.25">
      <c r="A28" s="133"/>
      <c r="B28" s="133"/>
      <c r="C28" s="131"/>
      <c r="D28" s="132"/>
      <c r="E28" s="10"/>
    </row>
    <row r="29" spans="1:5" ht="15.75" x14ac:dyDescent="0.25">
      <c r="A29" s="228" t="s">
        <v>91</v>
      </c>
      <c r="B29" s="228"/>
      <c r="C29" s="131"/>
      <c r="D29" s="155">
        <f>D14+D26+D27</f>
        <v>128</v>
      </c>
      <c r="E29" s="10"/>
    </row>
    <row r="30" spans="1:5" ht="15.75" x14ac:dyDescent="0.25">
      <c r="A30" s="230" t="s">
        <v>92</v>
      </c>
      <c r="B30" s="230"/>
      <c r="C30" s="156">
        <v>0.1</v>
      </c>
      <c r="D30" s="157">
        <f>D29*C30</f>
        <v>12.8</v>
      </c>
      <c r="E30" s="10"/>
    </row>
    <row r="31" spans="1:5" ht="15.75" x14ac:dyDescent="0.25">
      <c r="A31" s="1"/>
      <c r="B31" s="4"/>
      <c r="C31" s="4"/>
      <c r="D31" s="4"/>
      <c r="E31" s="10"/>
    </row>
    <row r="32" spans="1:5" ht="15.75" x14ac:dyDescent="0.25">
      <c r="A32" s="231" t="s">
        <v>93</v>
      </c>
      <c r="B32" s="231"/>
      <c r="C32" s="134"/>
      <c r="D32" s="132">
        <f>D29+D30</f>
        <v>140.80000000000001</v>
      </c>
      <c r="E32" s="10"/>
    </row>
    <row r="33" spans="1:5" ht="15.75" x14ac:dyDescent="0.25">
      <c r="A33" s="9"/>
      <c r="B33" s="10"/>
      <c r="C33" s="13"/>
      <c r="D33" s="12"/>
      <c r="E33" s="10"/>
    </row>
    <row r="34" spans="1:5" ht="15.75" x14ac:dyDescent="0.25">
      <c r="A34" s="9"/>
      <c r="B34" s="10"/>
      <c r="C34" s="13"/>
      <c r="D34" s="12"/>
      <c r="E34" s="10"/>
    </row>
    <row r="35" spans="1:5" ht="15.75" x14ac:dyDescent="0.25">
      <c r="A35" s="8" t="s">
        <v>94</v>
      </c>
      <c r="B35" s="1"/>
      <c r="C35" s="1"/>
      <c r="D35" s="1"/>
      <c r="E35" s="10"/>
    </row>
    <row r="36" spans="1:5" ht="15.75" x14ac:dyDescent="0.25">
      <c r="A36" s="1"/>
      <c r="B36" s="1"/>
      <c r="C36" s="1"/>
      <c r="D36" s="1"/>
      <c r="E36" s="10"/>
    </row>
    <row r="37" spans="1:5" ht="15.75" x14ac:dyDescent="0.25">
      <c r="A37" s="220" t="s">
        <v>95</v>
      </c>
      <c r="B37" s="220"/>
      <c r="C37" s="220"/>
      <c r="D37" s="220"/>
      <c r="E37" s="220"/>
    </row>
    <row r="38" spans="1:5" ht="15.75" x14ac:dyDescent="0.25">
      <c r="A38" s="220" t="s">
        <v>96</v>
      </c>
      <c r="B38" s="220"/>
      <c r="C38" s="220"/>
      <c r="D38" s="220"/>
      <c r="E38" s="220"/>
    </row>
    <row r="39" spans="1:5" ht="18.75" x14ac:dyDescent="0.3">
      <c r="A39" s="158"/>
      <c r="B39" s="158"/>
      <c r="C39" s="158"/>
      <c r="D39" s="158"/>
      <c r="E39" s="10"/>
    </row>
    <row r="40" spans="1:5" ht="15.75" customHeight="1" x14ac:dyDescent="0.2">
      <c r="A40" s="229" t="s">
        <v>97</v>
      </c>
      <c r="B40" s="229"/>
      <c r="C40" s="229"/>
      <c r="D40" s="229"/>
      <c r="E40" s="229"/>
    </row>
    <row r="41" spans="1:5" ht="13.5" customHeight="1" x14ac:dyDescent="0.2">
      <c r="A41" s="229"/>
      <c r="B41" s="229"/>
      <c r="C41" s="229"/>
      <c r="D41" s="229"/>
      <c r="E41" s="229"/>
    </row>
    <row r="42" spans="1:5" ht="18.75" customHeight="1" x14ac:dyDescent="0.2">
      <c r="A42" s="229"/>
      <c r="B42" s="229"/>
      <c r="C42" s="229"/>
      <c r="D42" s="229"/>
      <c r="E42" s="229"/>
    </row>
    <row r="43" spans="1:5" ht="18.75" customHeight="1" x14ac:dyDescent="0.2">
      <c r="A43" s="229" t="s">
        <v>98</v>
      </c>
      <c r="B43" s="229"/>
      <c r="C43" s="229"/>
      <c r="D43" s="229"/>
      <c r="E43" s="229"/>
    </row>
    <row r="44" spans="1:5" ht="15.75" customHeight="1" x14ac:dyDescent="0.2">
      <c r="A44" s="229"/>
      <c r="B44" s="229"/>
      <c r="C44" s="229"/>
      <c r="D44" s="229"/>
      <c r="E44" s="229"/>
    </row>
    <row r="45" spans="1:5" ht="15.75" customHeight="1" x14ac:dyDescent="0.25">
      <c r="A45" s="159"/>
      <c r="B45" s="159"/>
      <c r="C45" s="159"/>
      <c r="D45" s="159"/>
      <c r="E45" s="10"/>
    </row>
    <row r="46" spans="1:5" ht="15.75" customHeight="1" x14ac:dyDescent="0.25">
      <c r="A46" s="159"/>
      <c r="B46" s="159"/>
      <c r="C46" s="159"/>
      <c r="D46" s="159"/>
      <c r="E46" s="10"/>
    </row>
    <row r="47" spans="1:5" ht="15.75" customHeight="1" x14ac:dyDescent="0.25">
      <c r="A47" s="159"/>
      <c r="B47" s="159"/>
      <c r="C47" s="159"/>
      <c r="D47" s="159"/>
      <c r="E47" s="10"/>
    </row>
    <row r="48" spans="1:5" ht="15.75" customHeight="1" x14ac:dyDescent="0.25">
      <c r="A48" s="159"/>
      <c r="B48" s="159"/>
      <c r="C48" s="159"/>
      <c r="D48" s="159"/>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23">
    <mergeCell ref="A32:B32"/>
    <mergeCell ref="A37:E37"/>
    <mergeCell ref="A38:E38"/>
    <mergeCell ref="A40:E42"/>
    <mergeCell ref="A43:E44"/>
    <mergeCell ref="A1:E3"/>
    <mergeCell ref="A4:E5"/>
    <mergeCell ref="A24:B24"/>
    <mergeCell ref="A25:B25"/>
    <mergeCell ref="A26:B26"/>
    <mergeCell ref="A14:B14"/>
    <mergeCell ref="A15:B15"/>
    <mergeCell ref="A16:B16"/>
    <mergeCell ref="A17:B17"/>
    <mergeCell ref="A27:B27"/>
    <mergeCell ref="A29:B29"/>
    <mergeCell ref="A30:B30"/>
    <mergeCell ref="A18:B18"/>
    <mergeCell ref="A19:B19"/>
    <mergeCell ref="A20:B20"/>
    <mergeCell ref="A21:B21"/>
    <mergeCell ref="A22:B22"/>
    <mergeCell ref="A23:B23"/>
  </mergeCells>
  <pageMargins left="0.78740157480314965" right="0.78740157480314965" top="0.98425196850393704" bottom="0.98425196850393704" header="0.51181102362204722" footer="0.51181102362204722"/>
  <pageSetup paperSize="9" scale="93" fitToHeight="0" orientation="portrait" r:id="rId1"/>
  <headerFooter alignWithMargins="0">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I72"/>
  <sheetViews>
    <sheetView view="pageBreakPreview" topLeftCell="A28" zoomScaleNormal="100" zoomScaleSheetLayoutView="100" workbookViewId="0">
      <selection sqref="A1:E46"/>
    </sheetView>
  </sheetViews>
  <sheetFormatPr baseColWidth="10" defaultRowHeight="12.75" x14ac:dyDescent="0.2"/>
  <cols>
    <col min="1" max="1" width="49.5703125" style="109" customWidth="1"/>
    <col min="2" max="2" width="11.42578125" style="109"/>
    <col min="3" max="3" width="12" style="109" bestFit="1" customWidth="1"/>
    <col min="4" max="4" width="15.85546875" style="109" customWidth="1"/>
    <col min="5" max="5" width="4.140625" style="109" customWidth="1"/>
    <col min="6" max="16384" width="11.42578125" style="109"/>
  </cols>
  <sheetData>
    <row r="1" spans="1:9" ht="15.75" x14ac:dyDescent="0.25">
      <c r="A1" s="233" t="s">
        <v>100</v>
      </c>
      <c r="B1" s="233"/>
      <c r="C1" s="233"/>
      <c r="D1" s="233"/>
      <c r="E1" s="233"/>
    </row>
    <row r="2" spans="1:9" ht="15.75" x14ac:dyDescent="0.25">
      <c r="A2" s="234"/>
      <c r="B2" s="234"/>
      <c r="C2" s="234"/>
      <c r="D2" s="234"/>
      <c r="E2" s="234"/>
    </row>
    <row r="3" spans="1:9" ht="15.75" x14ac:dyDescent="0.25">
      <c r="A3" s="234" t="s">
        <v>66</v>
      </c>
      <c r="B3" s="234"/>
      <c r="C3" s="234"/>
      <c r="D3" s="234"/>
      <c r="E3" s="234"/>
      <c r="G3" s="17" t="s">
        <v>48</v>
      </c>
      <c r="H3"/>
      <c r="I3" s="70">
        <v>42103</v>
      </c>
    </row>
    <row r="4" spans="1:9" ht="15.75" x14ac:dyDescent="0.25">
      <c r="A4" s="108"/>
      <c r="B4" s="108"/>
      <c r="C4" s="108"/>
      <c r="D4" s="108"/>
    </row>
    <row r="5" spans="1:9" ht="18.75" x14ac:dyDescent="0.3">
      <c r="A5" s="110" t="s">
        <v>67</v>
      </c>
      <c r="B5" s="111"/>
      <c r="C5" s="108"/>
      <c r="D5" s="108"/>
    </row>
    <row r="6" spans="1:9" ht="15.75" x14ac:dyDescent="0.25">
      <c r="A6" s="108"/>
      <c r="B6" s="108"/>
      <c r="C6" s="108"/>
      <c r="D6" s="108"/>
    </row>
    <row r="7" spans="1:9" ht="15.75" x14ac:dyDescent="0.25">
      <c r="A7" s="112" t="s">
        <v>68</v>
      </c>
      <c r="B7" s="112"/>
      <c r="C7" s="108"/>
      <c r="D7" s="108"/>
    </row>
    <row r="8" spans="1:9" ht="15.75" x14ac:dyDescent="0.25">
      <c r="A8" s="108"/>
      <c r="B8" s="112"/>
      <c r="C8" s="108"/>
      <c r="D8" s="108"/>
    </row>
    <row r="9" spans="1:9" ht="15.75" x14ac:dyDescent="0.25">
      <c r="A9" s="235" t="s">
        <v>69</v>
      </c>
      <c r="B9" s="235"/>
      <c r="C9" s="235"/>
      <c r="D9" s="235"/>
      <c r="E9" s="235"/>
    </row>
    <row r="10" spans="1:9" ht="15.75" x14ac:dyDescent="0.25">
      <c r="A10" s="235" t="s">
        <v>69</v>
      </c>
      <c r="B10" s="235"/>
      <c r="C10" s="235"/>
      <c r="D10" s="235"/>
      <c r="E10" s="235"/>
    </row>
    <row r="11" spans="1:9" ht="15.75" x14ac:dyDescent="0.25">
      <c r="A11" s="235"/>
      <c r="B11" s="235"/>
      <c r="C11" s="235"/>
      <c r="D11" s="235"/>
      <c r="E11" s="235"/>
    </row>
    <row r="12" spans="1:9" ht="15.75" x14ac:dyDescent="0.25">
      <c r="A12" s="235"/>
      <c r="B12" s="235"/>
      <c r="C12" s="235"/>
      <c r="D12" s="235"/>
      <c r="E12" s="235"/>
    </row>
    <row r="13" spans="1:9" ht="15.75" x14ac:dyDescent="0.25">
      <c r="A13" s="235"/>
      <c r="B13" s="235"/>
      <c r="C13" s="235"/>
      <c r="D13" s="235"/>
      <c r="E13" s="235"/>
    </row>
    <row r="14" spans="1:9" ht="15.75" x14ac:dyDescent="0.25">
      <c r="A14" s="235"/>
      <c r="B14" s="235"/>
      <c r="C14" s="235"/>
      <c r="D14" s="235"/>
      <c r="E14" s="235"/>
    </row>
    <row r="15" spans="1:9" ht="15.75" x14ac:dyDescent="0.25">
      <c r="A15" s="236"/>
      <c r="B15" s="236"/>
      <c r="C15" s="236"/>
      <c r="D15" s="236"/>
      <c r="E15" s="236"/>
    </row>
    <row r="16" spans="1:9" ht="15.75" x14ac:dyDescent="0.25">
      <c r="A16" s="108"/>
      <c r="B16" s="108"/>
      <c r="C16" s="108"/>
      <c r="D16" s="108"/>
    </row>
    <row r="17" spans="1:4" ht="15.75" x14ac:dyDescent="0.25">
      <c r="A17" s="113" t="s">
        <v>70</v>
      </c>
      <c r="B17" s="114" t="s">
        <v>71</v>
      </c>
      <c r="C17" s="114" t="s">
        <v>72</v>
      </c>
      <c r="D17" s="114" t="s">
        <v>73</v>
      </c>
    </row>
    <row r="18" spans="1:4" ht="15.75" customHeight="1" x14ac:dyDescent="0.25">
      <c r="A18" s="115" t="s">
        <v>74</v>
      </c>
      <c r="B18" s="116" t="s">
        <v>75</v>
      </c>
      <c r="C18" s="116"/>
      <c r="D18" s="117"/>
    </row>
    <row r="19" spans="1:4" ht="31.5" x14ac:dyDescent="0.25">
      <c r="A19" s="118" t="s">
        <v>76</v>
      </c>
      <c r="B19" s="116" t="s">
        <v>75</v>
      </c>
      <c r="C19" s="116"/>
      <c r="D19" s="117"/>
    </row>
    <row r="20" spans="1:4" ht="15.75" customHeight="1" x14ac:dyDescent="0.25">
      <c r="A20" s="115" t="s">
        <v>77</v>
      </c>
      <c r="B20" s="116" t="s">
        <v>75</v>
      </c>
      <c r="C20" s="116"/>
      <c r="D20" s="117"/>
    </row>
    <row r="21" spans="1:4" ht="15.75" x14ac:dyDescent="0.25">
      <c r="A21" s="118" t="s">
        <v>78</v>
      </c>
      <c r="B21" s="116" t="s">
        <v>75</v>
      </c>
      <c r="C21" s="116"/>
      <c r="D21" s="117"/>
    </row>
    <row r="22" spans="1:4" ht="31.5" x14ac:dyDescent="0.25">
      <c r="A22" s="118" t="s">
        <v>79</v>
      </c>
      <c r="B22" s="116" t="s">
        <v>75</v>
      </c>
      <c r="C22" s="116"/>
      <c r="D22" s="117"/>
    </row>
    <row r="23" spans="1:4" ht="15.75" customHeight="1" x14ac:dyDescent="0.25">
      <c r="A23" s="115" t="s">
        <v>80</v>
      </c>
      <c r="B23" s="116" t="s">
        <v>75</v>
      </c>
      <c r="C23" s="116"/>
      <c r="D23" s="117"/>
    </row>
    <row r="24" spans="1:4" ht="15.75" customHeight="1" x14ac:dyDescent="0.25">
      <c r="A24" s="115" t="s">
        <v>81</v>
      </c>
      <c r="B24" s="116" t="s">
        <v>75</v>
      </c>
      <c r="C24" s="116"/>
      <c r="D24" s="117"/>
    </row>
    <row r="25" spans="1:4" ht="15.75" customHeight="1" x14ac:dyDescent="0.25">
      <c r="A25" s="115" t="s">
        <v>82</v>
      </c>
      <c r="B25" s="116" t="s">
        <v>75</v>
      </c>
      <c r="C25" s="116"/>
      <c r="D25" s="117"/>
    </row>
    <row r="26" spans="1:4" ht="15.75" customHeight="1" x14ac:dyDescent="0.25">
      <c r="A26" s="115" t="s">
        <v>83</v>
      </c>
      <c r="B26" s="117" t="s">
        <v>84</v>
      </c>
      <c r="C26" s="116" t="s">
        <v>75</v>
      </c>
      <c r="D26" s="117"/>
    </row>
    <row r="27" spans="1:4" ht="15.75" customHeight="1" x14ac:dyDescent="0.25">
      <c r="A27" s="128"/>
      <c r="B27" s="122"/>
      <c r="C27" s="121"/>
      <c r="D27" s="122"/>
    </row>
    <row r="28" spans="1:4" ht="15.75" customHeight="1" x14ac:dyDescent="0.25">
      <c r="B28" s="122"/>
      <c r="C28" s="121"/>
      <c r="D28" s="122"/>
    </row>
    <row r="29" spans="1:4" ht="15.75" customHeight="1" x14ac:dyDescent="0.25">
      <c r="A29" s="119" t="s">
        <v>85</v>
      </c>
      <c r="B29" s="122"/>
      <c r="C29" s="121"/>
      <c r="D29" s="122"/>
    </row>
    <row r="30" spans="1:4" ht="15.75" customHeight="1" x14ac:dyDescent="0.25">
      <c r="A30" s="128"/>
      <c r="B30" s="122"/>
      <c r="C30" s="121"/>
      <c r="D30" s="122"/>
    </row>
    <row r="31" spans="1:4" ht="15.75" customHeight="1" x14ac:dyDescent="0.25">
      <c r="A31" s="128"/>
      <c r="B31" s="122"/>
      <c r="C31" s="121"/>
      <c r="D31" s="122"/>
    </row>
    <row r="32" spans="1:4" ht="15.75" customHeight="1" x14ac:dyDescent="0.25">
      <c r="A32" s="128"/>
      <c r="B32" s="122"/>
      <c r="C32" s="121"/>
      <c r="D32" s="122"/>
    </row>
    <row r="33" spans="1:5" ht="15.75" customHeight="1" x14ac:dyDescent="0.25">
      <c r="A33" s="128"/>
      <c r="B33" s="122"/>
      <c r="C33" s="121"/>
      <c r="D33" s="122"/>
    </row>
    <row r="34" spans="1:5" ht="15.75" x14ac:dyDescent="0.25">
      <c r="A34" s="119"/>
      <c r="B34" s="120"/>
      <c r="C34" s="120"/>
      <c r="D34" s="120"/>
    </row>
    <row r="35" spans="1:5" ht="15.75" x14ac:dyDescent="0.25">
      <c r="B35" s="121"/>
      <c r="C35" s="122"/>
      <c r="D35" s="122"/>
    </row>
    <row r="36" spans="1:5" ht="15" x14ac:dyDescent="0.25">
      <c r="C36" s="122"/>
      <c r="D36" s="122"/>
    </row>
    <row r="37" spans="1:5" ht="19.5" x14ac:dyDescent="0.35">
      <c r="A37" s="123" t="s">
        <v>86</v>
      </c>
    </row>
    <row r="38" spans="1:5" ht="15.75" x14ac:dyDescent="0.25">
      <c r="A38" s="108"/>
    </row>
    <row r="39" spans="1:5" ht="15.75" x14ac:dyDescent="0.25">
      <c r="A39" s="124"/>
      <c r="B39" s="125"/>
      <c r="C39" s="114" t="s">
        <v>71</v>
      </c>
      <c r="D39" s="114" t="s">
        <v>72</v>
      </c>
    </row>
    <row r="40" spans="1:5" ht="15.75" x14ac:dyDescent="0.25">
      <c r="A40" s="124" t="s">
        <v>117</v>
      </c>
      <c r="B40" s="125"/>
      <c r="C40" s="116"/>
      <c r="D40" s="116" t="s">
        <v>75</v>
      </c>
    </row>
    <row r="41" spans="1:5" ht="15.75" x14ac:dyDescent="0.25">
      <c r="A41" s="124" t="s">
        <v>87</v>
      </c>
      <c r="B41" s="125"/>
      <c r="C41" s="116"/>
      <c r="D41" s="116" t="s">
        <v>75</v>
      </c>
      <c r="E41" s="126"/>
    </row>
    <row r="42" spans="1:5" ht="15.75" x14ac:dyDescent="0.25">
      <c r="A42" s="127"/>
      <c r="B42" s="126"/>
      <c r="C42" s="121"/>
      <c r="D42" s="121"/>
      <c r="E42" s="126"/>
    </row>
    <row r="43" spans="1:5" ht="15.75" x14ac:dyDescent="0.25">
      <c r="A43" s="129" t="s">
        <v>99</v>
      </c>
      <c r="B43" s="129"/>
      <c r="C43" s="129"/>
      <c r="D43" s="129"/>
      <c r="E43" s="126"/>
    </row>
    <row r="44" spans="1:5" ht="19.5" x14ac:dyDescent="0.35">
      <c r="A44" s="130"/>
      <c r="B44" s="1"/>
      <c r="C44" s="1"/>
      <c r="D44" s="9"/>
      <c r="E44" s="126"/>
    </row>
    <row r="45" spans="1:5" ht="15.75" x14ac:dyDescent="0.25">
      <c r="A45" s="228" t="s">
        <v>100</v>
      </c>
      <c r="B45" s="228"/>
      <c r="C45" s="131"/>
      <c r="D45" s="132">
        <v>100</v>
      </c>
      <c r="E45" s="126"/>
    </row>
    <row r="46" spans="1:5" ht="15.75" x14ac:dyDescent="0.25">
      <c r="A46" s="127"/>
      <c r="B46" s="126"/>
      <c r="C46" s="121"/>
      <c r="D46" s="121"/>
      <c r="E46" s="126"/>
    </row>
    <row r="47" spans="1:5" ht="15.75" x14ac:dyDescent="0.25">
      <c r="A47" s="108"/>
      <c r="B47" s="108"/>
      <c r="C47" s="108"/>
      <c r="D47" s="108"/>
    </row>
    <row r="48" spans="1:5" ht="15.75" x14ac:dyDescent="0.25">
      <c r="A48" s="108"/>
      <c r="B48" s="108"/>
      <c r="C48" s="108"/>
      <c r="D48" s="108"/>
    </row>
    <row r="49" spans="1:4" ht="15.75" x14ac:dyDescent="0.25">
      <c r="A49" s="108"/>
      <c r="B49" s="108"/>
      <c r="C49" s="108"/>
      <c r="D49" s="108"/>
    </row>
    <row r="50" spans="1:4" ht="15.75" x14ac:dyDescent="0.25">
      <c r="A50" s="108"/>
      <c r="B50" s="108"/>
      <c r="C50" s="108"/>
      <c r="D50" s="108"/>
    </row>
    <row r="51" spans="1:4" ht="15.75" x14ac:dyDescent="0.25">
      <c r="A51" s="108"/>
      <c r="B51" s="108"/>
      <c r="C51" s="108"/>
      <c r="D51" s="108"/>
    </row>
    <row r="52" spans="1:4" ht="15.75" x14ac:dyDescent="0.25">
      <c r="A52" s="108"/>
      <c r="B52" s="108"/>
      <c r="C52" s="108"/>
      <c r="D52" s="108"/>
    </row>
    <row r="53" spans="1:4" ht="15.75" x14ac:dyDescent="0.25">
      <c r="A53" s="108"/>
      <c r="B53" s="108"/>
      <c r="C53" s="108"/>
      <c r="D53" s="108"/>
    </row>
    <row r="54" spans="1:4" ht="15.75" x14ac:dyDescent="0.25">
      <c r="A54" s="108"/>
      <c r="B54" s="108"/>
      <c r="C54" s="108"/>
      <c r="D54" s="108"/>
    </row>
    <row r="55" spans="1:4" ht="15.75" x14ac:dyDescent="0.25">
      <c r="A55" s="108"/>
      <c r="B55" s="108"/>
      <c r="C55" s="108"/>
      <c r="D55" s="108"/>
    </row>
    <row r="56" spans="1:4" ht="15.75" x14ac:dyDescent="0.25">
      <c r="A56" s="108"/>
      <c r="B56" s="108"/>
      <c r="C56" s="108"/>
      <c r="D56" s="108"/>
    </row>
    <row r="57" spans="1:4" ht="15.75" x14ac:dyDescent="0.25">
      <c r="A57" s="108"/>
      <c r="B57" s="108"/>
      <c r="C57" s="108"/>
      <c r="D57" s="108"/>
    </row>
    <row r="58" spans="1:4" ht="15.75" x14ac:dyDescent="0.25">
      <c r="A58" s="108"/>
      <c r="B58" s="108"/>
      <c r="C58" s="108"/>
      <c r="D58" s="108"/>
    </row>
    <row r="59" spans="1:4" ht="15.75" x14ac:dyDescent="0.25">
      <c r="A59" s="108"/>
      <c r="B59" s="108"/>
      <c r="C59" s="108"/>
      <c r="D59" s="108"/>
    </row>
    <row r="60" spans="1:4" ht="15.75" x14ac:dyDescent="0.25">
      <c r="A60" s="108"/>
      <c r="B60" s="108"/>
      <c r="C60" s="108"/>
      <c r="D60" s="108"/>
    </row>
    <row r="61" spans="1:4" ht="15.75" x14ac:dyDescent="0.25">
      <c r="A61" s="108"/>
      <c r="B61" s="108"/>
      <c r="C61" s="108"/>
      <c r="D61" s="108"/>
    </row>
    <row r="62" spans="1:4" ht="15.75" x14ac:dyDescent="0.25">
      <c r="A62" s="108"/>
      <c r="B62" s="108"/>
      <c r="C62" s="108"/>
      <c r="D62" s="108"/>
    </row>
    <row r="63" spans="1:4" ht="15.75" x14ac:dyDescent="0.25">
      <c r="A63" s="108"/>
      <c r="B63" s="108"/>
      <c r="C63" s="108"/>
      <c r="D63" s="108"/>
    </row>
    <row r="64" spans="1:4" ht="15.75" x14ac:dyDescent="0.25">
      <c r="A64" s="108"/>
      <c r="B64" s="108"/>
      <c r="C64" s="108"/>
      <c r="D64" s="108"/>
    </row>
    <row r="65" spans="1:4" ht="15.75" x14ac:dyDescent="0.25">
      <c r="A65" s="108"/>
      <c r="B65" s="108"/>
      <c r="C65" s="108"/>
      <c r="D65" s="108"/>
    </row>
    <row r="66" spans="1:4" ht="15.75" x14ac:dyDescent="0.25">
      <c r="A66" s="108"/>
      <c r="B66" s="108"/>
      <c r="C66" s="108"/>
      <c r="D66" s="108"/>
    </row>
    <row r="67" spans="1:4" ht="15.75" x14ac:dyDescent="0.25">
      <c r="A67" s="108"/>
      <c r="B67" s="108"/>
      <c r="C67" s="108"/>
      <c r="D67" s="108"/>
    </row>
    <row r="68" spans="1:4" ht="15.75" x14ac:dyDescent="0.25">
      <c r="A68" s="108"/>
      <c r="B68" s="108"/>
      <c r="C68" s="108"/>
      <c r="D68" s="108"/>
    </row>
    <row r="69" spans="1:4" ht="15.75" x14ac:dyDescent="0.25">
      <c r="A69" s="108"/>
      <c r="B69" s="108"/>
      <c r="C69" s="108"/>
      <c r="D69" s="108"/>
    </row>
    <row r="70" spans="1:4" ht="15.75" x14ac:dyDescent="0.25">
      <c r="A70" s="108"/>
      <c r="B70" s="108"/>
      <c r="C70" s="108"/>
      <c r="D70" s="108"/>
    </row>
    <row r="71" spans="1:4" ht="15.75" x14ac:dyDescent="0.25">
      <c r="A71" s="108"/>
      <c r="B71" s="108"/>
      <c r="C71" s="108"/>
      <c r="D71" s="108"/>
    </row>
    <row r="72" spans="1:4" ht="15.75" x14ac:dyDescent="0.25">
      <c r="A72" s="108"/>
      <c r="B72" s="108"/>
      <c r="C72" s="108"/>
      <c r="D72" s="108"/>
    </row>
  </sheetData>
  <mergeCells count="11">
    <mergeCell ref="A45:B45"/>
    <mergeCell ref="A1:E1"/>
    <mergeCell ref="A2:E2"/>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J74"/>
  <sheetViews>
    <sheetView view="pageBreakPreview" topLeftCell="A10" zoomScaleNormal="100" zoomScaleSheetLayoutView="100" workbookViewId="0">
      <selection activeCell="G12" sqref="G12:I1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116</v>
      </c>
      <c r="B1" s="233"/>
      <c r="C1" s="233"/>
      <c r="D1" s="233"/>
      <c r="E1" s="233"/>
    </row>
    <row r="2" spans="1:9" s="109" customFormat="1" ht="15.75" x14ac:dyDescent="0.25">
      <c r="A2" s="234"/>
      <c r="B2" s="234"/>
      <c r="C2" s="234"/>
      <c r="D2" s="234"/>
      <c r="E2" s="234"/>
    </row>
    <row r="3" spans="1:9" ht="15.75" x14ac:dyDescent="0.25">
      <c r="A3" s="238" t="s">
        <v>66</v>
      </c>
      <c r="B3" s="238"/>
      <c r="C3" s="238"/>
      <c r="D3" s="238"/>
      <c r="E3" s="238"/>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c r="G12" s="17" t="s">
        <v>48</v>
      </c>
      <c r="I12" s="70">
        <v>42103</v>
      </c>
    </row>
    <row r="13" spans="1:9" ht="15.75" x14ac:dyDescent="0.25">
      <c r="A13" s="237"/>
      <c r="B13" s="237"/>
      <c r="C13" s="237"/>
      <c r="D13" s="237"/>
      <c r="E13" s="237"/>
    </row>
    <row r="14" spans="1:9" ht="15.75" x14ac:dyDescent="0.25">
      <c r="A14" s="237"/>
      <c r="B14" s="237"/>
      <c r="C14" s="237"/>
      <c r="D14" s="237"/>
      <c r="E14" s="237"/>
    </row>
    <row r="15" spans="1:9" ht="15.75" x14ac:dyDescent="0.25">
      <c r="A15" s="220"/>
      <c r="B15" s="220"/>
      <c r="C15" s="220"/>
      <c r="D15" s="220"/>
      <c r="E15" s="220"/>
    </row>
    <row r="16" spans="1:9" ht="15.75" x14ac:dyDescent="0.25">
      <c r="A16" s="1"/>
      <c r="B16" s="1"/>
      <c r="C16" s="1"/>
      <c r="D16" s="1"/>
    </row>
    <row r="17" spans="1:10" ht="15.75" x14ac:dyDescent="0.25">
      <c r="A17" s="136" t="s">
        <v>70</v>
      </c>
      <c r="B17" s="137" t="s">
        <v>71</v>
      </c>
      <c r="C17" s="137" t="s">
        <v>72</v>
      </c>
      <c r="D17" s="137" t="s">
        <v>73</v>
      </c>
    </row>
    <row r="18" spans="1:10" ht="15.75" customHeight="1" x14ac:dyDescent="0.25">
      <c r="A18" s="138" t="s">
        <v>101</v>
      </c>
      <c r="B18" s="139" t="s">
        <v>75</v>
      </c>
      <c r="C18" s="140"/>
      <c r="D18" s="140"/>
    </row>
    <row r="19" spans="1:10" ht="15.75" customHeight="1" x14ac:dyDescent="0.25">
      <c r="A19" s="138" t="s">
        <v>102</v>
      </c>
      <c r="B19" s="141" t="s">
        <v>75</v>
      </c>
      <c r="C19" s="140"/>
      <c r="D19" s="140"/>
    </row>
    <row r="20" spans="1:10" ht="15.75" customHeight="1" x14ac:dyDescent="0.25">
      <c r="A20" s="138" t="s">
        <v>103</v>
      </c>
      <c r="B20" s="141" t="s">
        <v>75</v>
      </c>
      <c r="C20" s="140"/>
      <c r="D20" s="140"/>
    </row>
    <row r="21" spans="1:10" ht="15.75" customHeight="1" x14ac:dyDescent="0.25">
      <c r="A21" s="142" t="s">
        <v>104</v>
      </c>
      <c r="B21" s="141" t="s">
        <v>75</v>
      </c>
      <c r="C21" s="140"/>
      <c r="D21" s="140"/>
    </row>
    <row r="22" spans="1:10" ht="15.75" customHeight="1" x14ac:dyDescent="0.25">
      <c r="A22" s="138" t="s">
        <v>105</v>
      </c>
      <c r="B22" s="141" t="s">
        <v>75</v>
      </c>
      <c r="C22" s="140"/>
      <c r="D22" s="140"/>
    </row>
    <row r="23" spans="1:10" ht="15.75" customHeight="1" x14ac:dyDescent="0.25">
      <c r="A23" s="138" t="s">
        <v>106</v>
      </c>
      <c r="B23" s="141" t="s">
        <v>75</v>
      </c>
      <c r="C23" s="140"/>
      <c r="D23" s="140"/>
    </row>
    <row r="24" spans="1:10" ht="15.75" customHeight="1" x14ac:dyDescent="0.25">
      <c r="A24" s="138" t="s">
        <v>107</v>
      </c>
      <c r="B24" s="141" t="s">
        <v>75</v>
      </c>
      <c r="C24" s="140"/>
      <c r="D24" s="140"/>
    </row>
    <row r="25" spans="1:10" ht="15.75" customHeight="1" x14ac:dyDescent="0.25">
      <c r="A25" s="138" t="s">
        <v>108</v>
      </c>
      <c r="B25" s="141" t="s">
        <v>75</v>
      </c>
      <c r="C25" s="140"/>
      <c r="D25" s="140"/>
    </row>
    <row r="26" spans="1:10" ht="15.75" customHeight="1" x14ac:dyDescent="0.25">
      <c r="A26" s="138" t="s">
        <v>109</v>
      </c>
      <c r="B26" s="141" t="s">
        <v>75</v>
      </c>
      <c r="C26" s="140"/>
      <c r="D26" s="140"/>
    </row>
    <row r="27" spans="1:10" ht="15.75" customHeight="1" x14ac:dyDescent="0.25">
      <c r="A27" s="138" t="s">
        <v>110</v>
      </c>
      <c r="B27" s="141" t="s">
        <v>75</v>
      </c>
      <c r="C27" s="137"/>
      <c r="D27" s="137"/>
    </row>
    <row r="28" spans="1:10" s="10" customFormat="1" ht="15.75" customHeight="1" x14ac:dyDescent="0.25">
      <c r="A28" s="143"/>
      <c r="B28" s="144"/>
      <c r="C28" s="12"/>
      <c r="D28" s="12"/>
    </row>
    <row r="29" spans="1:10" s="10" customFormat="1" ht="15.75" customHeight="1" x14ac:dyDescent="0.25">
      <c r="A29" s="143"/>
      <c r="B29" s="144"/>
      <c r="C29" s="12"/>
      <c r="D29" s="12"/>
    </row>
    <row r="30" spans="1:10" s="10" customFormat="1" ht="15.75" customHeight="1" x14ac:dyDescent="0.25">
      <c r="A30" s="143"/>
      <c r="B30" s="144"/>
      <c r="C30" s="12"/>
      <c r="D30" s="12"/>
    </row>
    <row r="31" spans="1:10" s="10" customFormat="1" ht="15.75" customHeight="1" x14ac:dyDescent="0.25">
      <c r="A31" s="143"/>
      <c r="B31" s="144"/>
      <c r="C31" s="12"/>
      <c r="D31" s="12"/>
    </row>
    <row r="32" spans="1:10" s="10" customFormat="1" ht="15.75" customHeight="1" x14ac:dyDescent="0.25">
      <c r="A32" s="143"/>
      <c r="B32" s="144"/>
      <c r="C32" s="12"/>
      <c r="D32" s="12"/>
      <c r="E32" s="145"/>
      <c r="F32" s="145"/>
      <c r="G32" s="145"/>
      <c r="H32" s="145"/>
      <c r="I32" s="145"/>
      <c r="J32" s="145"/>
    </row>
    <row r="33" spans="1:10" s="10" customFormat="1" ht="15.75" customHeight="1" x14ac:dyDescent="0.25">
      <c r="A33" s="143"/>
      <c r="B33" s="144"/>
      <c r="C33" s="12"/>
      <c r="D33" s="12"/>
      <c r="E33" s="145"/>
      <c r="F33" s="145"/>
      <c r="G33" s="145"/>
      <c r="H33" s="145"/>
      <c r="I33" s="145"/>
      <c r="J33" s="145"/>
    </row>
    <row r="34" spans="1:10" s="10" customFormat="1" ht="15.75" customHeight="1" x14ac:dyDescent="0.25">
      <c r="A34" s="146"/>
      <c r="B34" s="147"/>
      <c r="C34" s="147"/>
      <c r="D34" s="147"/>
      <c r="E34" s="145"/>
      <c r="F34" s="145"/>
      <c r="G34" s="145"/>
      <c r="H34" s="145"/>
      <c r="I34" s="145"/>
      <c r="J34" s="145"/>
    </row>
    <row r="35" spans="1:10" s="10" customFormat="1" ht="15.75" customHeight="1" x14ac:dyDescent="0.25">
      <c r="A35" s="9"/>
      <c r="B35" s="144"/>
      <c r="C35" s="12"/>
      <c r="D35" s="12"/>
      <c r="E35" s="145"/>
      <c r="F35" s="145"/>
      <c r="G35" s="145"/>
      <c r="H35" s="145"/>
      <c r="I35" s="145"/>
      <c r="J35" s="145"/>
    </row>
    <row r="36" spans="1:10" ht="15.75" x14ac:dyDescent="0.25">
      <c r="A36" s="148"/>
      <c r="B36" s="147"/>
      <c r="C36" s="147"/>
      <c r="D36" s="147"/>
    </row>
    <row r="37" spans="1:10" ht="15.75" x14ac:dyDescent="0.25">
      <c r="A37" s="9"/>
      <c r="B37" s="144"/>
      <c r="C37" s="12"/>
      <c r="D37" s="12"/>
    </row>
    <row r="38" spans="1:10" ht="15" x14ac:dyDescent="0.25">
      <c r="C38" s="12"/>
      <c r="D38" s="12"/>
    </row>
    <row r="39" spans="1:10" ht="19.5" x14ac:dyDescent="0.35">
      <c r="A39" s="149" t="s">
        <v>86</v>
      </c>
    </row>
    <row r="40" spans="1:10" ht="15.75" x14ac:dyDescent="0.25">
      <c r="A40" s="1"/>
    </row>
    <row r="41" spans="1:10" ht="15.75" x14ac:dyDescent="0.25">
      <c r="A41" s="150"/>
      <c r="B41" s="151"/>
      <c r="C41" s="137" t="s">
        <v>71</v>
      </c>
      <c r="D41" s="137" t="s">
        <v>72</v>
      </c>
    </row>
    <row r="42" spans="1:10" ht="15.75" x14ac:dyDescent="0.25">
      <c r="A42" s="124" t="s">
        <v>117</v>
      </c>
      <c r="B42" s="151"/>
      <c r="C42" s="141" t="s">
        <v>75</v>
      </c>
      <c r="D42" s="141"/>
    </row>
    <row r="43" spans="1:10" ht="15.75" x14ac:dyDescent="0.25">
      <c r="A43" s="150" t="s">
        <v>87</v>
      </c>
      <c r="B43" s="151"/>
      <c r="C43" s="141"/>
      <c r="D43" s="141" t="s">
        <v>75</v>
      </c>
      <c r="E43" s="10"/>
    </row>
    <row r="44" spans="1:10" ht="15.75" x14ac:dyDescent="0.25">
      <c r="A44" s="9"/>
      <c r="B44" s="10"/>
      <c r="C44" s="144"/>
      <c r="D44" s="144"/>
      <c r="E44" s="10"/>
    </row>
    <row r="45" spans="1:10" s="109" customFormat="1" ht="15.75" x14ac:dyDescent="0.25">
      <c r="A45" s="129" t="s">
        <v>99</v>
      </c>
      <c r="B45" s="129"/>
      <c r="C45" s="129"/>
      <c r="D45" s="129"/>
      <c r="E45" s="126"/>
    </row>
    <row r="46" spans="1:10" s="109" customFormat="1" ht="19.5" x14ac:dyDescent="0.35">
      <c r="A46" s="130"/>
      <c r="B46" s="1"/>
      <c r="C46" s="1"/>
      <c r="D46" s="9"/>
      <c r="E46" s="126"/>
    </row>
    <row r="47" spans="1:10" s="109" customFormat="1" ht="15.75" x14ac:dyDescent="0.25">
      <c r="A47" s="228" t="s">
        <v>116</v>
      </c>
      <c r="B47" s="228"/>
      <c r="C47" s="131"/>
      <c r="D47" s="132">
        <v>100</v>
      </c>
      <c r="E47" s="126"/>
    </row>
    <row r="48" spans="1:10" s="109" customFormat="1" ht="15.75" x14ac:dyDescent="0.25">
      <c r="A48" s="127"/>
      <c r="B48" s="126"/>
      <c r="C48" s="121"/>
      <c r="D48" s="121"/>
      <c r="E48" s="126"/>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E1"/>
    <mergeCell ref="A2:E2"/>
    <mergeCell ref="A47:B47"/>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J74"/>
  <sheetViews>
    <sheetView view="pageBreakPreview" zoomScaleNormal="100" zoomScaleSheetLayoutView="100" workbookViewId="0">
      <selection activeCell="H36" sqref="H36"/>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247</v>
      </c>
      <c r="B1" s="233"/>
      <c r="C1" s="233"/>
      <c r="D1" s="233"/>
      <c r="E1" s="233"/>
    </row>
    <row r="2" spans="1:9" s="109" customFormat="1" ht="15.75" x14ac:dyDescent="0.25">
      <c r="A2" s="234"/>
      <c r="B2" s="234"/>
      <c r="C2" s="234"/>
      <c r="D2" s="234"/>
      <c r="E2" s="234"/>
    </row>
    <row r="3" spans="1:9" ht="15.75" x14ac:dyDescent="0.25">
      <c r="A3" s="238" t="s">
        <v>66</v>
      </c>
      <c r="B3" s="238"/>
      <c r="C3" s="238"/>
      <c r="D3" s="238"/>
      <c r="E3" s="238"/>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237"/>
      <c r="B13" s="237"/>
      <c r="C13" s="237"/>
      <c r="D13" s="237"/>
      <c r="E13" s="237"/>
    </row>
    <row r="14" spans="1:9" ht="15.75" x14ac:dyDescent="0.25">
      <c r="A14" s="237"/>
      <c r="B14" s="237"/>
      <c r="C14" s="237"/>
      <c r="D14" s="237"/>
      <c r="E14" s="237"/>
      <c r="G14" s="17" t="s">
        <v>48</v>
      </c>
      <c r="I14" s="70">
        <v>42103</v>
      </c>
    </row>
    <row r="15" spans="1:9" ht="15.75" x14ac:dyDescent="0.25">
      <c r="A15" s="220"/>
      <c r="B15" s="220"/>
      <c r="C15" s="220"/>
      <c r="D15" s="220"/>
      <c r="E15" s="220"/>
    </row>
    <row r="16" spans="1:9" ht="15.75" x14ac:dyDescent="0.25">
      <c r="A16" s="1"/>
      <c r="B16" s="1"/>
      <c r="C16" s="1"/>
      <c r="D16" s="1"/>
    </row>
    <row r="17" spans="1:10" ht="15.75" x14ac:dyDescent="0.25">
      <c r="A17" s="136" t="s">
        <v>70</v>
      </c>
      <c r="B17" s="137" t="s">
        <v>71</v>
      </c>
      <c r="C17" s="137" t="s">
        <v>72</v>
      </c>
      <c r="D17" s="137" t="s">
        <v>73</v>
      </c>
    </row>
    <row r="18" spans="1:10" ht="15.75" customHeight="1" x14ac:dyDescent="0.25">
      <c r="A18" s="138" t="s">
        <v>119</v>
      </c>
      <c r="B18" s="141" t="s">
        <v>75</v>
      </c>
      <c r="C18" s="140"/>
      <c r="D18" s="140"/>
    </row>
    <row r="19" spans="1:10" ht="15.75" customHeight="1" x14ac:dyDescent="0.25">
      <c r="A19" s="138" t="s">
        <v>120</v>
      </c>
      <c r="B19" s="141" t="s">
        <v>75</v>
      </c>
      <c r="C19" s="140"/>
      <c r="D19" s="140"/>
    </row>
    <row r="20" spans="1:10" ht="15.75" customHeight="1" x14ac:dyDescent="0.25">
      <c r="A20" s="138" t="s">
        <v>121</v>
      </c>
      <c r="B20" s="141" t="s">
        <v>75</v>
      </c>
      <c r="C20" s="140"/>
      <c r="D20" s="140"/>
    </row>
    <row r="21" spans="1:10" ht="15.75" customHeight="1" x14ac:dyDescent="0.25">
      <c r="A21" s="138" t="s">
        <v>122</v>
      </c>
      <c r="B21" s="141" t="s">
        <v>75</v>
      </c>
      <c r="C21" s="140"/>
      <c r="D21" s="140"/>
    </row>
    <row r="22" spans="1:10" ht="15.75" customHeight="1" x14ac:dyDescent="0.25">
      <c r="A22" s="138" t="s">
        <v>123</v>
      </c>
      <c r="B22" s="141" t="s">
        <v>75</v>
      </c>
      <c r="C22" s="140"/>
      <c r="D22" s="140"/>
    </row>
    <row r="23" spans="1:10" ht="15.75" customHeight="1" x14ac:dyDescent="0.25">
      <c r="A23" s="138" t="s">
        <v>106</v>
      </c>
      <c r="B23" s="141" t="s">
        <v>75</v>
      </c>
      <c r="C23" s="140"/>
      <c r="D23" s="140"/>
    </row>
    <row r="24" spans="1:10" ht="15.75" customHeight="1" x14ac:dyDescent="0.25">
      <c r="A24" s="138" t="s">
        <v>124</v>
      </c>
      <c r="B24" s="141" t="s">
        <v>75</v>
      </c>
      <c r="C24" s="140"/>
      <c r="D24" s="140"/>
    </row>
    <row r="25" spans="1:10" ht="15.75" customHeight="1" x14ac:dyDescent="0.25">
      <c r="A25" s="138" t="s">
        <v>125</v>
      </c>
      <c r="B25" s="141" t="s">
        <v>75</v>
      </c>
      <c r="C25" s="140"/>
      <c r="D25" s="140"/>
    </row>
    <row r="26" spans="1:10" ht="15.75" customHeight="1" x14ac:dyDescent="0.25">
      <c r="A26" s="138" t="s">
        <v>126</v>
      </c>
      <c r="B26" s="141" t="s">
        <v>75</v>
      </c>
      <c r="C26" s="140"/>
      <c r="D26" s="140"/>
    </row>
    <row r="27" spans="1:10" ht="15.75" customHeight="1" x14ac:dyDescent="0.25">
      <c r="A27" s="138" t="s">
        <v>127</v>
      </c>
      <c r="B27" s="141" t="s">
        <v>75</v>
      </c>
      <c r="C27" s="137"/>
      <c r="D27" s="137"/>
    </row>
    <row r="28" spans="1:10" ht="15.75" customHeight="1" x14ac:dyDescent="0.25">
      <c r="A28" s="138" t="s">
        <v>128</v>
      </c>
      <c r="B28" s="141" t="s">
        <v>75</v>
      </c>
      <c r="C28" s="140"/>
      <c r="D28" s="140"/>
    </row>
    <row r="29" spans="1:10" ht="15.75" customHeight="1" x14ac:dyDescent="0.25">
      <c r="A29" s="138" t="s">
        <v>129</v>
      </c>
      <c r="B29" s="141" t="s">
        <v>75</v>
      </c>
      <c r="C29" s="140"/>
      <c r="D29" s="140"/>
    </row>
    <row r="30" spans="1:10" ht="15.75" customHeight="1" x14ac:dyDescent="0.25">
      <c r="A30" s="138" t="s">
        <v>130</v>
      </c>
      <c r="B30" s="141" t="s">
        <v>75</v>
      </c>
      <c r="C30" s="140"/>
      <c r="D30" s="140"/>
    </row>
    <row r="31" spans="1:10" ht="15.75" customHeight="1" x14ac:dyDescent="0.25">
      <c r="A31" s="138" t="s">
        <v>131</v>
      </c>
      <c r="B31" s="141"/>
      <c r="C31" s="140" t="s">
        <v>75</v>
      </c>
      <c r="D31" s="140"/>
    </row>
    <row r="32" spans="1:10" ht="15.75" customHeight="1" x14ac:dyDescent="0.25">
      <c r="A32" s="143"/>
      <c r="B32" s="144"/>
      <c r="C32" s="12"/>
      <c r="D32" s="12"/>
      <c r="E32" s="161"/>
      <c r="F32" s="161"/>
      <c r="G32" s="161"/>
      <c r="H32" s="161"/>
      <c r="I32" s="161"/>
      <c r="J32" s="161"/>
    </row>
    <row r="33" spans="1:10" ht="15.75" customHeight="1" x14ac:dyDescent="0.25">
      <c r="A33" s="143"/>
      <c r="B33" s="144"/>
      <c r="C33" s="12"/>
      <c r="D33" s="12"/>
      <c r="E33" s="161"/>
      <c r="F33" s="161"/>
      <c r="G33" s="161"/>
      <c r="H33" s="161"/>
      <c r="I33" s="161"/>
      <c r="J33" s="161"/>
    </row>
    <row r="34" spans="1:10" ht="15.75" customHeight="1" x14ac:dyDescent="0.25">
      <c r="A34" s="146"/>
      <c r="B34" s="147"/>
      <c r="C34" s="147"/>
      <c r="D34" s="147"/>
      <c r="E34" s="161"/>
      <c r="F34" s="161"/>
      <c r="G34" s="161"/>
      <c r="H34" s="161"/>
      <c r="I34" s="161"/>
      <c r="J34" s="161"/>
    </row>
    <row r="35" spans="1:10" ht="15.75" customHeight="1" x14ac:dyDescent="0.25">
      <c r="A35" s="9"/>
      <c r="B35" s="144"/>
      <c r="C35" s="12"/>
      <c r="D35" s="12"/>
      <c r="E35" s="161"/>
      <c r="F35" s="161"/>
      <c r="G35" s="161"/>
      <c r="H35" s="161"/>
      <c r="I35" s="161"/>
      <c r="J35" s="161"/>
    </row>
    <row r="36" spans="1:10" ht="15.75" x14ac:dyDescent="0.25">
      <c r="A36" s="148"/>
      <c r="B36" s="147"/>
      <c r="C36" s="147"/>
      <c r="D36" s="147"/>
    </row>
    <row r="37" spans="1:10" ht="15.75" x14ac:dyDescent="0.25">
      <c r="A37" s="9"/>
      <c r="B37" s="144"/>
      <c r="C37" s="12"/>
      <c r="D37" s="12"/>
    </row>
    <row r="38" spans="1:10" ht="15" x14ac:dyDescent="0.25">
      <c r="C38" s="12"/>
      <c r="D38" s="12"/>
    </row>
    <row r="39" spans="1:10" ht="19.5" x14ac:dyDescent="0.35">
      <c r="A39" s="149" t="s">
        <v>86</v>
      </c>
    </row>
    <row r="40" spans="1:10" ht="15.75" x14ac:dyDescent="0.25">
      <c r="A40" s="1"/>
    </row>
    <row r="41" spans="1:10" ht="15.75" x14ac:dyDescent="0.25">
      <c r="A41" s="150"/>
      <c r="B41" s="151"/>
      <c r="C41" s="137" t="s">
        <v>71</v>
      </c>
      <c r="D41" s="137" t="s">
        <v>72</v>
      </c>
    </row>
    <row r="42" spans="1:10" ht="15.75" x14ac:dyDescent="0.25">
      <c r="A42" s="124" t="s">
        <v>117</v>
      </c>
      <c r="B42" s="151"/>
      <c r="C42" s="141" t="s">
        <v>75</v>
      </c>
      <c r="D42" s="141"/>
    </row>
    <row r="43" spans="1:10" ht="15.75" x14ac:dyDescent="0.25">
      <c r="A43" s="150" t="s">
        <v>87</v>
      </c>
      <c r="B43" s="151"/>
      <c r="C43" s="141"/>
      <c r="D43" s="141" t="s">
        <v>75</v>
      </c>
      <c r="E43" s="10"/>
    </row>
    <row r="44" spans="1:10" ht="15.75" x14ac:dyDescent="0.25">
      <c r="A44" s="9"/>
      <c r="B44" s="10"/>
      <c r="C44" s="144"/>
      <c r="D44" s="144"/>
      <c r="E44" s="10"/>
    </row>
    <row r="45" spans="1:10" s="109" customFormat="1" ht="15.75" x14ac:dyDescent="0.25">
      <c r="A45" s="129" t="s">
        <v>99</v>
      </c>
      <c r="B45" s="129"/>
      <c r="C45" s="129"/>
      <c r="D45" s="129"/>
      <c r="E45" s="126"/>
    </row>
    <row r="46" spans="1:10" s="109" customFormat="1" ht="19.5" x14ac:dyDescent="0.35">
      <c r="A46" s="130"/>
      <c r="B46" s="1"/>
      <c r="C46" s="1"/>
      <c r="D46" s="9"/>
      <c r="E46" s="126"/>
    </row>
    <row r="47" spans="1:10" s="109" customFormat="1" ht="15.75" x14ac:dyDescent="0.25">
      <c r="A47" s="228" t="s">
        <v>247</v>
      </c>
      <c r="B47" s="228"/>
      <c r="C47" s="131"/>
      <c r="D47" s="132">
        <v>100</v>
      </c>
      <c r="E47" s="126"/>
    </row>
    <row r="48" spans="1:10" s="109" customFormat="1" ht="15.75" x14ac:dyDescent="0.25">
      <c r="A48" s="127"/>
      <c r="B48" s="126"/>
      <c r="C48" s="121"/>
      <c r="D48" s="121"/>
      <c r="E48" s="126"/>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1:E11"/>
    <mergeCell ref="A1:E1"/>
    <mergeCell ref="A2:E2"/>
    <mergeCell ref="A3:E3"/>
    <mergeCell ref="A9:E9"/>
    <mergeCell ref="A10:E10"/>
    <mergeCell ref="A12:E12"/>
    <mergeCell ref="A13:E13"/>
    <mergeCell ref="A14:E14"/>
    <mergeCell ref="A15:E15"/>
    <mergeCell ref="A47:B47"/>
  </mergeCells>
  <pageMargins left="0.78740157480314965" right="0.78740157480314965" top="0.98425196850393704" bottom="0.98425196850393704" header="0.51181102362204722" footer="0.51181102362204722"/>
  <pageSetup paperSize="9" scale="93" fitToHeight="4" orientation="portrait" blackAndWhite="1" r:id="rId1"/>
  <headerFooter alignWithMargins="0">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J74"/>
  <sheetViews>
    <sheetView view="pageBreakPreview" zoomScaleNormal="100" zoomScaleSheetLayoutView="100" workbookViewId="0">
      <selection activeCell="G14" sqref="G14:I14"/>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132</v>
      </c>
      <c r="B1" s="233"/>
      <c r="C1" s="233"/>
      <c r="D1" s="233"/>
      <c r="E1" s="233"/>
    </row>
    <row r="2" spans="1:9" s="109" customFormat="1" ht="15.75" x14ac:dyDescent="0.25">
      <c r="A2" s="234"/>
      <c r="B2" s="234"/>
      <c r="C2" s="234"/>
      <c r="D2" s="234"/>
      <c r="E2" s="234"/>
    </row>
    <row r="3" spans="1:9" ht="15.75" x14ac:dyDescent="0.25">
      <c r="A3" s="238" t="s">
        <v>66</v>
      </c>
      <c r="B3" s="238"/>
      <c r="C3" s="238"/>
      <c r="D3" s="238"/>
      <c r="E3" s="238"/>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237"/>
      <c r="B13" s="237"/>
      <c r="C13" s="237"/>
      <c r="D13" s="237"/>
      <c r="E13" s="237"/>
    </row>
    <row r="14" spans="1:9" ht="15.75" x14ac:dyDescent="0.25">
      <c r="A14" s="237"/>
      <c r="B14" s="237"/>
      <c r="C14" s="237"/>
      <c r="D14" s="237"/>
      <c r="E14" s="237"/>
      <c r="G14" s="17" t="s">
        <v>48</v>
      </c>
      <c r="I14" s="70">
        <v>42103</v>
      </c>
    </row>
    <row r="15" spans="1:9" ht="15.75" x14ac:dyDescent="0.25">
      <c r="A15" s="220"/>
      <c r="B15" s="220"/>
      <c r="C15" s="220"/>
      <c r="D15" s="220"/>
      <c r="E15" s="220"/>
    </row>
    <row r="16" spans="1:9" ht="15.75" x14ac:dyDescent="0.25">
      <c r="A16" s="1"/>
      <c r="B16" s="1"/>
      <c r="C16" s="1"/>
      <c r="D16" s="1"/>
    </row>
    <row r="17" spans="1:10" ht="15.75" x14ac:dyDescent="0.25">
      <c r="A17" s="136" t="s">
        <v>70</v>
      </c>
      <c r="B17" s="137" t="s">
        <v>71</v>
      </c>
      <c r="C17" s="137" t="s">
        <v>72</v>
      </c>
      <c r="D17" s="137" t="s">
        <v>73</v>
      </c>
    </row>
    <row r="18" spans="1:10" ht="15.75" customHeight="1" x14ac:dyDescent="0.25">
      <c r="A18" s="138" t="s">
        <v>119</v>
      </c>
      <c r="B18" s="141" t="s">
        <v>75</v>
      </c>
      <c r="C18" s="140"/>
      <c r="D18" s="140"/>
    </row>
    <row r="19" spans="1:10" ht="15.75" customHeight="1" x14ac:dyDescent="0.25">
      <c r="A19" s="138" t="s">
        <v>120</v>
      </c>
      <c r="B19" s="141" t="s">
        <v>75</v>
      </c>
      <c r="C19" s="140"/>
      <c r="D19" s="140"/>
    </row>
    <row r="20" spans="1:10" ht="15.75" customHeight="1" x14ac:dyDescent="0.25">
      <c r="A20" s="138" t="s">
        <v>121</v>
      </c>
      <c r="B20" s="141" t="s">
        <v>75</v>
      </c>
      <c r="C20" s="140"/>
      <c r="D20" s="140"/>
    </row>
    <row r="21" spans="1:10" ht="15.75" customHeight="1" x14ac:dyDescent="0.25">
      <c r="A21" s="138" t="s">
        <v>122</v>
      </c>
      <c r="B21" s="141" t="s">
        <v>75</v>
      </c>
      <c r="C21" s="140"/>
      <c r="D21" s="140"/>
    </row>
    <row r="22" spans="1:10" ht="15.75" customHeight="1" x14ac:dyDescent="0.25">
      <c r="A22" s="138" t="s">
        <v>123</v>
      </c>
      <c r="B22" s="141" t="s">
        <v>75</v>
      </c>
      <c r="C22" s="140"/>
      <c r="D22" s="140"/>
    </row>
    <row r="23" spans="1:10" ht="15.75" customHeight="1" x14ac:dyDescent="0.25">
      <c r="A23" s="138" t="s">
        <v>106</v>
      </c>
      <c r="B23" s="141" t="s">
        <v>75</v>
      </c>
      <c r="C23" s="140"/>
      <c r="D23" s="140"/>
    </row>
    <row r="24" spans="1:10" ht="15.75" customHeight="1" x14ac:dyDescent="0.25">
      <c r="A24" s="138" t="s">
        <v>124</v>
      </c>
      <c r="B24" s="141" t="s">
        <v>75</v>
      </c>
      <c r="C24" s="140"/>
      <c r="D24" s="140"/>
    </row>
    <row r="25" spans="1:10" ht="15.75" customHeight="1" x14ac:dyDescent="0.25">
      <c r="A25" s="138" t="s">
        <v>125</v>
      </c>
      <c r="B25" s="141" t="s">
        <v>75</v>
      </c>
      <c r="C25" s="140"/>
      <c r="D25" s="140"/>
    </row>
    <row r="26" spans="1:10" ht="15.75" customHeight="1" x14ac:dyDescent="0.25">
      <c r="A26" s="138" t="s">
        <v>126</v>
      </c>
      <c r="B26" s="141" t="s">
        <v>75</v>
      </c>
      <c r="C26" s="140"/>
      <c r="D26" s="140"/>
    </row>
    <row r="27" spans="1:10" ht="15.75" customHeight="1" x14ac:dyDescent="0.25">
      <c r="A27" s="138" t="s">
        <v>127</v>
      </c>
      <c r="B27" s="141" t="s">
        <v>75</v>
      </c>
      <c r="C27" s="137"/>
      <c r="D27" s="137"/>
    </row>
    <row r="28" spans="1:10" ht="15.75" customHeight="1" x14ac:dyDescent="0.25">
      <c r="A28" s="138" t="s">
        <v>128</v>
      </c>
      <c r="B28" s="141" t="s">
        <v>75</v>
      </c>
      <c r="C28" s="140"/>
      <c r="D28" s="140"/>
    </row>
    <row r="29" spans="1:10" ht="15.75" customHeight="1" x14ac:dyDescent="0.25">
      <c r="A29" s="138" t="s">
        <v>129</v>
      </c>
      <c r="B29" s="141" t="s">
        <v>75</v>
      </c>
      <c r="C29" s="140"/>
      <c r="D29" s="140"/>
    </row>
    <row r="30" spans="1:10" ht="15.75" customHeight="1" x14ac:dyDescent="0.25">
      <c r="A30" s="138" t="s">
        <v>130</v>
      </c>
      <c r="B30" s="141" t="s">
        <v>75</v>
      </c>
      <c r="C30" s="140"/>
      <c r="D30" s="140"/>
    </row>
    <row r="31" spans="1:10" ht="15.75" customHeight="1" x14ac:dyDescent="0.25">
      <c r="A31" s="138" t="s">
        <v>131</v>
      </c>
      <c r="B31" s="141"/>
      <c r="C31" s="140" t="s">
        <v>75</v>
      </c>
      <c r="D31" s="140"/>
    </row>
    <row r="32" spans="1:10" ht="15.75" customHeight="1" x14ac:dyDescent="0.25">
      <c r="A32" s="143"/>
      <c r="B32" s="144"/>
      <c r="C32" s="12"/>
      <c r="D32" s="12"/>
      <c r="E32" s="161"/>
      <c r="F32" s="161"/>
      <c r="G32" s="161"/>
      <c r="H32" s="161"/>
      <c r="I32" s="161"/>
      <c r="J32" s="161"/>
    </row>
    <row r="33" spans="1:10" ht="15.75" customHeight="1" x14ac:dyDescent="0.25">
      <c r="A33" s="143"/>
      <c r="B33" s="144"/>
      <c r="C33" s="12"/>
      <c r="D33" s="12"/>
      <c r="E33" s="161"/>
      <c r="F33" s="161"/>
      <c r="G33" s="161"/>
      <c r="H33" s="161"/>
      <c r="I33" s="161"/>
      <c r="J33" s="161"/>
    </row>
    <row r="34" spans="1:10" ht="15.75" customHeight="1" x14ac:dyDescent="0.25">
      <c r="A34" s="146"/>
      <c r="B34" s="147"/>
      <c r="C34" s="147"/>
      <c r="D34" s="147"/>
      <c r="E34" s="161"/>
      <c r="F34" s="161"/>
      <c r="G34" s="161"/>
      <c r="H34" s="161"/>
      <c r="I34" s="161"/>
      <c r="J34" s="161"/>
    </row>
    <row r="35" spans="1:10" ht="15.75" customHeight="1" x14ac:dyDescent="0.25">
      <c r="A35" s="9"/>
      <c r="B35" s="144"/>
      <c r="C35" s="12"/>
      <c r="D35" s="12"/>
      <c r="E35" s="161"/>
      <c r="F35" s="161"/>
      <c r="G35" s="161"/>
      <c r="H35" s="161"/>
      <c r="I35" s="161"/>
      <c r="J35" s="161"/>
    </row>
    <row r="36" spans="1:10" ht="15.75" x14ac:dyDescent="0.25">
      <c r="A36" s="148"/>
      <c r="B36" s="147"/>
      <c r="C36" s="147"/>
      <c r="D36" s="147"/>
    </row>
    <row r="37" spans="1:10" ht="15.75" x14ac:dyDescent="0.25">
      <c r="A37" s="9"/>
      <c r="B37" s="144"/>
      <c r="C37" s="12"/>
      <c r="D37" s="12"/>
    </row>
    <row r="38" spans="1:10" ht="15" x14ac:dyDescent="0.25">
      <c r="C38" s="12"/>
      <c r="D38" s="12"/>
    </row>
    <row r="39" spans="1:10" ht="19.5" x14ac:dyDescent="0.35">
      <c r="A39" s="149" t="s">
        <v>86</v>
      </c>
    </row>
    <row r="40" spans="1:10" ht="15.75" x14ac:dyDescent="0.25">
      <c r="A40" s="1"/>
    </row>
    <row r="41" spans="1:10" ht="15.75" x14ac:dyDescent="0.25">
      <c r="A41" s="150"/>
      <c r="B41" s="151"/>
      <c r="C41" s="137" t="s">
        <v>71</v>
      </c>
      <c r="D41" s="137" t="s">
        <v>72</v>
      </c>
    </row>
    <row r="42" spans="1:10" ht="15.75" x14ac:dyDescent="0.25">
      <c r="A42" s="124" t="s">
        <v>117</v>
      </c>
      <c r="B42" s="151"/>
      <c r="C42" s="141" t="s">
        <v>75</v>
      </c>
      <c r="D42" s="141"/>
    </row>
    <row r="43" spans="1:10" ht="15.75" x14ac:dyDescent="0.25">
      <c r="A43" s="150" t="s">
        <v>87</v>
      </c>
      <c r="B43" s="151"/>
      <c r="C43" s="141"/>
      <c r="D43" s="141" t="s">
        <v>75</v>
      </c>
      <c r="E43" s="10"/>
    </row>
    <row r="44" spans="1:10" ht="15.75" x14ac:dyDescent="0.25">
      <c r="A44" s="9"/>
      <c r="B44" s="10"/>
      <c r="C44" s="144"/>
      <c r="D44" s="144"/>
      <c r="E44" s="10"/>
    </row>
    <row r="45" spans="1:10" s="109" customFormat="1" ht="15.75" x14ac:dyDescent="0.25">
      <c r="A45" s="129" t="s">
        <v>99</v>
      </c>
      <c r="B45" s="129"/>
      <c r="C45" s="129"/>
      <c r="D45" s="129"/>
      <c r="E45" s="126"/>
    </row>
    <row r="46" spans="1:10" s="109" customFormat="1" ht="19.5" x14ac:dyDescent="0.35">
      <c r="A46" s="130"/>
      <c r="B46" s="1"/>
      <c r="C46" s="1"/>
      <c r="D46" s="9"/>
      <c r="E46" s="126"/>
    </row>
    <row r="47" spans="1:10" s="109" customFormat="1" ht="15.75" x14ac:dyDescent="0.25">
      <c r="A47" s="228" t="s">
        <v>132</v>
      </c>
      <c r="B47" s="228"/>
      <c r="C47" s="131"/>
      <c r="D47" s="132">
        <v>100</v>
      </c>
      <c r="E47" s="126"/>
    </row>
    <row r="48" spans="1:10" s="109" customFormat="1" ht="15.75" x14ac:dyDescent="0.25">
      <c r="A48" s="127"/>
      <c r="B48" s="126"/>
      <c r="C48" s="121"/>
      <c r="D48" s="121"/>
      <c r="E48" s="126"/>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E1"/>
    <mergeCell ref="A2:E2"/>
    <mergeCell ref="A47:B47"/>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fitToHeight="4" orientation="portrait" blackAndWhite="1" r:id="rId1"/>
  <headerFooter alignWithMargins="0">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I75"/>
  <sheetViews>
    <sheetView view="pageBreakPreview" topLeftCell="A17" zoomScaleNormal="100" zoomScaleSheetLayoutView="100" workbookViewId="0">
      <selection sqref="A1:E49"/>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138</v>
      </c>
      <c r="B1" s="233"/>
      <c r="C1" s="233"/>
      <c r="D1" s="233"/>
      <c r="E1" s="233"/>
    </row>
    <row r="2" spans="1:9" s="109" customFormat="1" ht="15.75" x14ac:dyDescent="0.25">
      <c r="A2" s="234"/>
      <c r="B2" s="234"/>
      <c r="C2" s="234"/>
      <c r="D2" s="234"/>
      <c r="E2" s="234"/>
    </row>
    <row r="3" spans="1:9" ht="15.75" x14ac:dyDescent="0.25">
      <c r="A3" s="238" t="s">
        <v>66</v>
      </c>
      <c r="B3" s="238"/>
      <c r="C3" s="238"/>
      <c r="D3" s="238"/>
      <c r="E3" s="238"/>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160"/>
      <c r="B12" s="160"/>
      <c r="C12" s="160"/>
      <c r="D12" s="160"/>
      <c r="E12" s="160"/>
      <c r="G12" s="17" t="s">
        <v>48</v>
      </c>
      <c r="I12" s="70">
        <v>42103</v>
      </c>
    </row>
    <row r="13" spans="1:9" ht="15.75" x14ac:dyDescent="0.25">
      <c r="A13" s="237"/>
      <c r="B13" s="237"/>
      <c r="C13" s="237"/>
      <c r="D13" s="237"/>
      <c r="E13" s="237"/>
    </row>
    <row r="14" spans="1:9" ht="15.75" x14ac:dyDescent="0.25">
      <c r="A14" s="237"/>
      <c r="B14" s="237"/>
      <c r="C14" s="237"/>
      <c r="D14" s="237"/>
      <c r="E14" s="237"/>
    </row>
    <row r="15" spans="1:9" ht="15.75" x14ac:dyDescent="0.25">
      <c r="A15" s="237"/>
      <c r="B15" s="237"/>
      <c r="C15" s="237"/>
      <c r="D15" s="237"/>
      <c r="E15" s="237"/>
    </row>
    <row r="16" spans="1:9" ht="15.75" x14ac:dyDescent="0.25">
      <c r="A16" s="220"/>
      <c r="B16" s="220"/>
      <c r="C16" s="220"/>
      <c r="D16" s="220"/>
      <c r="E16" s="220"/>
    </row>
    <row r="17" spans="1:5" ht="15.75" x14ac:dyDescent="0.25">
      <c r="A17" s="1"/>
      <c r="B17" s="1"/>
      <c r="C17" s="1"/>
      <c r="D17" s="1"/>
    </row>
    <row r="18" spans="1:5" ht="15.75" x14ac:dyDescent="0.25">
      <c r="A18" s="136" t="s">
        <v>70</v>
      </c>
      <c r="B18" s="137" t="s">
        <v>71</v>
      </c>
      <c r="C18" s="137" t="s">
        <v>72</v>
      </c>
      <c r="D18" s="137" t="s">
        <v>73</v>
      </c>
    </row>
    <row r="19" spans="1:5" ht="15.75" customHeight="1" x14ac:dyDescent="0.25">
      <c r="A19" s="162" t="s">
        <v>133</v>
      </c>
      <c r="B19" s="141" t="s">
        <v>75</v>
      </c>
      <c r="C19" s="141"/>
      <c r="D19" s="140"/>
    </row>
    <row r="20" spans="1:5" ht="15.75" x14ac:dyDescent="0.25">
      <c r="A20" s="162" t="s">
        <v>134</v>
      </c>
      <c r="B20" s="141" t="s">
        <v>75</v>
      </c>
      <c r="C20" s="141"/>
      <c r="D20" s="140"/>
    </row>
    <row r="21" spans="1:5" ht="15.75" customHeight="1" x14ac:dyDescent="0.25">
      <c r="A21" s="162" t="s">
        <v>135</v>
      </c>
      <c r="B21" s="141" t="s">
        <v>75</v>
      </c>
      <c r="C21" s="141"/>
      <c r="D21" s="140"/>
    </row>
    <row r="22" spans="1:5" ht="15.75" x14ac:dyDescent="0.25">
      <c r="A22" s="162" t="s">
        <v>136</v>
      </c>
      <c r="B22" s="141" t="s">
        <v>75</v>
      </c>
      <c r="C22" s="141"/>
      <c r="D22" s="140"/>
    </row>
    <row r="23" spans="1:5" s="10" customFormat="1" ht="15.75" x14ac:dyDescent="0.25">
      <c r="A23" s="163"/>
      <c r="B23" s="144"/>
      <c r="C23" s="144"/>
      <c r="D23" s="12"/>
    </row>
    <row r="24" spans="1:5" s="10" customFormat="1" x14ac:dyDescent="0.2">
      <c r="A24" s="239" t="s">
        <v>137</v>
      </c>
      <c r="B24" s="239"/>
      <c r="C24" s="239"/>
      <c r="D24" s="239"/>
      <c r="E24" s="239"/>
    </row>
    <row r="25" spans="1:5" s="10" customFormat="1" x14ac:dyDescent="0.2">
      <c r="A25" s="239"/>
      <c r="B25" s="239"/>
      <c r="C25" s="239"/>
      <c r="D25" s="239"/>
      <c r="E25" s="239"/>
    </row>
    <row r="26" spans="1:5" s="10" customFormat="1" x14ac:dyDescent="0.2">
      <c r="A26" s="239"/>
      <c r="B26" s="239"/>
      <c r="C26" s="239"/>
      <c r="D26" s="239"/>
      <c r="E26" s="239"/>
    </row>
    <row r="27" spans="1:5" s="10" customFormat="1" ht="15.75" x14ac:dyDescent="0.25">
      <c r="A27" s="163"/>
      <c r="B27" s="144"/>
      <c r="C27" s="144"/>
      <c r="D27" s="12"/>
    </row>
    <row r="28" spans="1:5" s="10" customFormat="1" ht="15.75" x14ac:dyDescent="0.25">
      <c r="A28" s="163"/>
      <c r="B28" s="144"/>
      <c r="C28" s="144"/>
      <c r="D28" s="12"/>
    </row>
    <row r="29" spans="1:5" s="10" customFormat="1" ht="15.75" x14ac:dyDescent="0.25">
      <c r="A29" s="163"/>
      <c r="B29" s="144"/>
      <c r="C29" s="144"/>
      <c r="D29" s="12"/>
    </row>
    <row r="30" spans="1:5" s="10" customFormat="1" ht="15.75" x14ac:dyDescent="0.25">
      <c r="A30" s="163"/>
      <c r="B30" s="144"/>
      <c r="C30" s="144"/>
      <c r="D30" s="12"/>
    </row>
    <row r="31" spans="1:5" s="10" customFormat="1" ht="15.75" x14ac:dyDescent="0.25">
      <c r="A31" s="163"/>
      <c r="B31" s="144"/>
      <c r="C31" s="144"/>
      <c r="D31" s="12"/>
    </row>
    <row r="32" spans="1:5" s="10" customFormat="1" ht="15.75" customHeight="1" x14ac:dyDescent="0.25">
      <c r="A32" s="164"/>
      <c r="B32" s="144"/>
      <c r="C32" s="144"/>
      <c r="D32" s="12"/>
    </row>
    <row r="33" spans="1:5" s="10" customFormat="1" ht="15.75" customHeight="1" x14ac:dyDescent="0.25">
      <c r="A33" s="164"/>
      <c r="B33" s="144"/>
      <c r="C33" s="144"/>
      <c r="D33" s="12"/>
    </row>
    <row r="34" spans="1:5" s="10" customFormat="1" ht="15.75" customHeight="1" x14ac:dyDescent="0.25">
      <c r="A34" s="164"/>
      <c r="B34" s="144"/>
      <c r="C34" s="144"/>
      <c r="D34" s="12"/>
    </row>
    <row r="35" spans="1:5" s="10" customFormat="1" ht="15.75" customHeight="1" x14ac:dyDescent="0.2">
      <c r="A35" s="165"/>
      <c r="B35" s="165"/>
      <c r="C35" s="165"/>
      <c r="D35" s="165"/>
      <c r="E35" s="165"/>
    </row>
    <row r="36" spans="1:5" ht="15.75" customHeight="1" x14ac:dyDescent="0.2">
      <c r="A36" s="165"/>
      <c r="B36" s="165"/>
      <c r="C36" s="165"/>
      <c r="D36" s="165"/>
      <c r="E36" s="165"/>
    </row>
    <row r="37" spans="1:5" ht="15.75" customHeight="1" x14ac:dyDescent="0.2">
      <c r="A37" s="165"/>
      <c r="B37" s="165"/>
      <c r="C37" s="165"/>
      <c r="D37" s="165"/>
      <c r="E37" s="165"/>
    </row>
    <row r="38" spans="1:5" ht="15" x14ac:dyDescent="0.25">
      <c r="C38" s="12"/>
      <c r="D38" s="12"/>
    </row>
    <row r="39" spans="1:5" ht="19.5" x14ac:dyDescent="0.35">
      <c r="A39" s="149" t="s">
        <v>86</v>
      </c>
    </row>
    <row r="40" spans="1:5" ht="15.75" x14ac:dyDescent="0.25">
      <c r="A40" s="1"/>
    </row>
    <row r="41" spans="1:5" ht="15.75" x14ac:dyDescent="0.25">
      <c r="A41" s="150"/>
      <c r="B41" s="151"/>
      <c r="C41" s="137" t="s">
        <v>71</v>
      </c>
      <c r="D41" s="137" t="s">
        <v>72</v>
      </c>
    </row>
    <row r="42" spans="1:5" ht="15.75" x14ac:dyDescent="0.25">
      <c r="A42" s="124" t="s">
        <v>117</v>
      </c>
      <c r="B42" s="151"/>
      <c r="C42" s="141"/>
      <c r="D42" s="141" t="s">
        <v>75</v>
      </c>
    </row>
    <row r="43" spans="1:5" ht="15.75" x14ac:dyDescent="0.25">
      <c r="A43" s="150" t="s">
        <v>87</v>
      </c>
      <c r="B43" s="151"/>
      <c r="C43" s="141"/>
      <c r="D43" s="141" t="s">
        <v>75</v>
      </c>
      <c r="E43" s="10"/>
    </row>
    <row r="44" spans="1:5" ht="15.75" x14ac:dyDescent="0.25">
      <c r="A44" s="9"/>
      <c r="B44" s="10"/>
      <c r="C44" s="144"/>
      <c r="D44" s="144"/>
      <c r="E44" s="10"/>
    </row>
    <row r="45" spans="1:5" s="109" customFormat="1" ht="15.75" x14ac:dyDescent="0.25">
      <c r="A45" s="129" t="s">
        <v>99</v>
      </c>
      <c r="B45" s="129"/>
      <c r="C45" s="129"/>
      <c r="D45" s="129"/>
      <c r="E45" s="126"/>
    </row>
    <row r="46" spans="1:5" s="109" customFormat="1" ht="19.5" x14ac:dyDescent="0.35">
      <c r="A46" s="130"/>
      <c r="B46" s="1"/>
      <c r="C46" s="1"/>
      <c r="D46" s="9"/>
      <c r="E46" s="126"/>
    </row>
    <row r="47" spans="1:5" s="109" customFormat="1" ht="15.75" x14ac:dyDescent="0.25">
      <c r="A47" s="228" t="s">
        <v>138</v>
      </c>
      <c r="B47" s="228"/>
      <c r="C47" s="131"/>
      <c r="D47" s="132">
        <v>100</v>
      </c>
      <c r="E47" s="126"/>
    </row>
    <row r="48" spans="1:5" s="109" customFormat="1" ht="15.75" x14ac:dyDescent="0.25">
      <c r="A48" s="127"/>
      <c r="B48" s="126"/>
      <c r="C48" s="121"/>
      <c r="D48" s="121"/>
      <c r="E48" s="126"/>
    </row>
    <row r="49" spans="1:5" ht="15.75" x14ac:dyDescent="0.25">
      <c r="A49" s="9"/>
      <c r="B49" s="10"/>
      <c r="C49" s="144"/>
      <c r="D49" s="144"/>
      <c r="E49" s="10"/>
    </row>
    <row r="50" spans="1:5" ht="15.75" x14ac:dyDescent="0.25">
      <c r="A50" s="1"/>
      <c r="B50" s="1"/>
      <c r="C50" s="1"/>
      <c r="D50" s="1"/>
    </row>
    <row r="51" spans="1:5" ht="15.75" x14ac:dyDescent="0.25">
      <c r="A51" s="1"/>
      <c r="B51" s="1"/>
      <c r="C51" s="1"/>
      <c r="D51" s="1"/>
    </row>
    <row r="52" spans="1:5" ht="15.75" x14ac:dyDescent="0.25">
      <c r="A52" s="1"/>
      <c r="B52" s="1"/>
      <c r="C52" s="1"/>
      <c r="D52" s="1"/>
    </row>
    <row r="53" spans="1:5" ht="15.75" x14ac:dyDescent="0.25">
      <c r="A53" s="1"/>
      <c r="B53" s="1"/>
      <c r="C53" s="1"/>
      <c r="D53" s="1"/>
    </row>
    <row r="54" spans="1:5" ht="15.75" x14ac:dyDescent="0.25">
      <c r="A54" s="1"/>
      <c r="B54" s="1"/>
      <c r="C54" s="1"/>
      <c r="D54" s="1"/>
    </row>
    <row r="55" spans="1:5" ht="15.75" x14ac:dyDescent="0.25">
      <c r="A55" s="1"/>
      <c r="B55" s="1"/>
      <c r="C55" s="1"/>
      <c r="D55" s="1"/>
    </row>
    <row r="56" spans="1:5" ht="15.75" x14ac:dyDescent="0.25">
      <c r="A56" s="1"/>
      <c r="B56" s="1"/>
      <c r="C56" s="1"/>
      <c r="D56" s="1"/>
    </row>
    <row r="57" spans="1:5" ht="15.75" x14ac:dyDescent="0.25">
      <c r="A57" s="1"/>
      <c r="B57" s="1"/>
      <c r="C57" s="1"/>
      <c r="D57" s="1"/>
    </row>
    <row r="58" spans="1:5" ht="15.75" x14ac:dyDescent="0.25">
      <c r="A58" s="1"/>
      <c r="B58" s="1"/>
      <c r="C58" s="1"/>
      <c r="D58" s="1"/>
    </row>
    <row r="59" spans="1:5" ht="15.75" x14ac:dyDescent="0.25">
      <c r="A59" s="1"/>
      <c r="B59" s="1"/>
      <c r="C59" s="1"/>
      <c r="D59" s="1"/>
    </row>
    <row r="60" spans="1:5" ht="15.75" x14ac:dyDescent="0.25">
      <c r="A60" s="1"/>
      <c r="B60" s="1"/>
      <c r="C60" s="1"/>
      <c r="D60" s="1"/>
    </row>
    <row r="61" spans="1:5" ht="15.75" x14ac:dyDescent="0.25">
      <c r="A61" s="1"/>
      <c r="B61" s="1"/>
      <c r="C61" s="1"/>
      <c r="D61" s="1"/>
    </row>
    <row r="62" spans="1:5" ht="15.75" x14ac:dyDescent="0.25">
      <c r="A62" s="1"/>
      <c r="B62" s="1"/>
      <c r="C62" s="1"/>
      <c r="D62" s="1"/>
    </row>
    <row r="63" spans="1:5" ht="15.75" x14ac:dyDescent="0.25">
      <c r="A63" s="1"/>
      <c r="B63" s="1"/>
      <c r="C63" s="1"/>
      <c r="D63" s="1"/>
    </row>
    <row r="64" spans="1:5"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row r="75" spans="1:4" ht="15.75" x14ac:dyDescent="0.25">
      <c r="A75" s="1"/>
      <c r="B75" s="1"/>
      <c r="C75" s="1"/>
      <c r="D75" s="1"/>
    </row>
  </sheetData>
  <mergeCells count="12">
    <mergeCell ref="A1:E1"/>
    <mergeCell ref="A2:E2"/>
    <mergeCell ref="A47:B47"/>
    <mergeCell ref="A24:E26"/>
    <mergeCell ref="A15:E15"/>
    <mergeCell ref="A16:E16"/>
    <mergeCell ref="A3:E3"/>
    <mergeCell ref="A9:E9"/>
    <mergeCell ref="A10:E10"/>
    <mergeCell ref="A11:E11"/>
    <mergeCell ref="A13:E13"/>
    <mergeCell ref="A14:E14"/>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I74"/>
  <sheetViews>
    <sheetView view="pageBreakPreview" zoomScaleNormal="100" zoomScaleSheetLayoutView="100" workbookViewId="0">
      <selection activeCell="E48" sqref="A1:E4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163</v>
      </c>
      <c r="B1" s="233"/>
      <c r="C1" s="233"/>
      <c r="D1" s="233"/>
      <c r="E1" s="233"/>
    </row>
    <row r="2" spans="1:9" s="109" customFormat="1" ht="15.75" x14ac:dyDescent="0.25">
      <c r="A2" s="234"/>
      <c r="B2" s="234"/>
      <c r="C2" s="234"/>
      <c r="D2" s="234"/>
      <c r="E2" s="234"/>
    </row>
    <row r="3" spans="1:9" ht="15.75" x14ac:dyDescent="0.25">
      <c r="A3" s="238" t="s">
        <v>139</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140</v>
      </c>
      <c r="B9" s="237"/>
      <c r="C9" s="237"/>
      <c r="D9" s="237"/>
      <c r="E9" s="237"/>
    </row>
    <row r="10" spans="1:9" ht="15.75" x14ac:dyDescent="0.25">
      <c r="A10" s="237" t="s">
        <v>140</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237"/>
      <c r="B13" s="237"/>
      <c r="C13" s="237"/>
      <c r="D13" s="237"/>
      <c r="E13" s="237"/>
    </row>
    <row r="14" spans="1:9" ht="15.75" x14ac:dyDescent="0.25">
      <c r="A14" s="237"/>
      <c r="B14" s="237"/>
      <c r="C14" s="237"/>
      <c r="D14" s="237"/>
      <c r="E14" s="237"/>
    </row>
    <row r="15" spans="1:9" ht="15.75" x14ac:dyDescent="0.25">
      <c r="A15" s="136" t="s">
        <v>70</v>
      </c>
      <c r="B15" s="137" t="s">
        <v>71</v>
      </c>
      <c r="C15" s="137" t="s">
        <v>72</v>
      </c>
      <c r="D15" s="137" t="s">
        <v>73</v>
      </c>
    </row>
    <row r="16" spans="1:9" ht="15.75" x14ac:dyDescent="0.25">
      <c r="A16" s="138" t="s">
        <v>141</v>
      </c>
      <c r="B16" s="141" t="s">
        <v>75</v>
      </c>
      <c r="C16" s="140"/>
      <c r="D16" s="141"/>
      <c r="E16" s="10"/>
    </row>
    <row r="17" spans="1:4" ht="15.75" x14ac:dyDescent="0.25">
      <c r="A17" s="138" t="s">
        <v>142</v>
      </c>
      <c r="B17" s="141" t="s">
        <v>75</v>
      </c>
      <c r="C17" s="140"/>
      <c r="D17" s="141"/>
    </row>
    <row r="18" spans="1:4" ht="15.75" x14ac:dyDescent="0.25">
      <c r="A18" s="138" t="s">
        <v>143</v>
      </c>
      <c r="B18" s="141" t="s">
        <v>75</v>
      </c>
      <c r="C18" s="140"/>
      <c r="D18" s="141"/>
    </row>
    <row r="19" spans="1:4" ht="15.75" x14ac:dyDescent="0.25">
      <c r="A19" s="142" t="s">
        <v>144</v>
      </c>
      <c r="B19" s="141" t="s">
        <v>75</v>
      </c>
      <c r="C19" s="140"/>
      <c r="D19" s="141" t="s">
        <v>84</v>
      </c>
    </row>
    <row r="20" spans="1:4" ht="15.75" x14ac:dyDescent="0.25">
      <c r="A20" s="142" t="s">
        <v>145</v>
      </c>
      <c r="B20" s="141" t="s">
        <v>75</v>
      </c>
      <c r="C20" s="140"/>
      <c r="D20" s="140"/>
    </row>
    <row r="21" spans="1:4" ht="15.75" x14ac:dyDescent="0.25">
      <c r="A21" s="138" t="s">
        <v>146</v>
      </c>
      <c r="B21" s="141" t="s">
        <v>75</v>
      </c>
      <c r="C21" s="140"/>
      <c r="D21" s="141"/>
    </row>
    <row r="22" spans="1:4" ht="15.75" x14ac:dyDescent="0.25">
      <c r="A22" s="138" t="s">
        <v>147</v>
      </c>
      <c r="B22" s="141" t="s">
        <v>75</v>
      </c>
      <c r="C22" s="140"/>
      <c r="D22" s="141"/>
    </row>
    <row r="23" spans="1:4" ht="15.75" x14ac:dyDescent="0.25">
      <c r="A23" s="138" t="s">
        <v>148</v>
      </c>
      <c r="B23" s="141" t="s">
        <v>75</v>
      </c>
      <c r="C23" s="140"/>
      <c r="D23" s="141"/>
    </row>
    <row r="24" spans="1:4" ht="15.75" x14ac:dyDescent="0.25">
      <c r="A24" s="138" t="s">
        <v>149</v>
      </c>
      <c r="B24" s="141" t="s">
        <v>75</v>
      </c>
      <c r="C24" s="140"/>
      <c r="D24" s="141"/>
    </row>
    <row r="25" spans="1:4" ht="15.75" x14ac:dyDescent="0.25">
      <c r="A25" s="152" t="s">
        <v>150</v>
      </c>
      <c r="B25" s="137" t="s">
        <v>71</v>
      </c>
      <c r="C25" s="137" t="s">
        <v>72</v>
      </c>
      <c r="D25" s="137" t="s">
        <v>73</v>
      </c>
    </row>
    <row r="26" spans="1:4" ht="15.75" x14ac:dyDescent="0.25">
      <c r="A26" s="166" t="s">
        <v>151</v>
      </c>
      <c r="B26" s="141" t="s">
        <v>75</v>
      </c>
      <c r="C26" s="141" t="s">
        <v>84</v>
      </c>
      <c r="D26" s="140"/>
    </row>
    <row r="27" spans="1:4" ht="15.75" x14ac:dyDescent="0.25">
      <c r="A27" s="166" t="s">
        <v>152</v>
      </c>
      <c r="B27" s="141" t="s">
        <v>75</v>
      </c>
      <c r="C27" s="140"/>
      <c r="D27" s="141"/>
    </row>
    <row r="28" spans="1:4" ht="15.75" x14ac:dyDescent="0.25">
      <c r="A28" s="166" t="s">
        <v>153</v>
      </c>
      <c r="B28" s="141" t="s">
        <v>75</v>
      </c>
      <c r="C28" s="140"/>
      <c r="D28" s="141"/>
    </row>
    <row r="29" spans="1:4" ht="15.75" x14ac:dyDescent="0.25">
      <c r="A29" s="166" t="s">
        <v>154</v>
      </c>
      <c r="B29" s="141" t="s">
        <v>75</v>
      </c>
      <c r="C29" s="140"/>
      <c r="D29" s="141"/>
    </row>
    <row r="30" spans="1:4" ht="15.75" x14ac:dyDescent="0.25">
      <c r="A30" s="138" t="s">
        <v>155</v>
      </c>
      <c r="B30" s="141" t="s">
        <v>75</v>
      </c>
      <c r="C30" s="140"/>
      <c r="D30" s="141"/>
    </row>
    <row r="31" spans="1:4" ht="15.75" x14ac:dyDescent="0.25">
      <c r="A31" s="166" t="s">
        <v>156</v>
      </c>
      <c r="B31" s="141" t="s">
        <v>75</v>
      </c>
      <c r="C31" s="140"/>
      <c r="D31" s="141"/>
    </row>
    <row r="32" spans="1:4" ht="15.75" x14ac:dyDescent="0.25">
      <c r="A32" s="152" t="s">
        <v>157</v>
      </c>
      <c r="B32" s="137" t="s">
        <v>71</v>
      </c>
      <c r="C32" s="137" t="s">
        <v>72</v>
      </c>
      <c r="D32" s="137" t="s">
        <v>73</v>
      </c>
    </row>
    <row r="33" spans="1:5" ht="15.75" x14ac:dyDescent="0.25">
      <c r="A33" s="138" t="s">
        <v>158</v>
      </c>
      <c r="B33" s="141" t="s">
        <v>75</v>
      </c>
      <c r="C33" s="140"/>
      <c r="D33" s="141"/>
      <c r="E33" s="10"/>
    </row>
    <row r="34" spans="1:5" ht="15.75" x14ac:dyDescent="0.25">
      <c r="A34" s="138" t="s">
        <v>159</v>
      </c>
      <c r="B34" s="141" t="s">
        <v>75</v>
      </c>
      <c r="C34" s="140" t="s">
        <v>84</v>
      </c>
      <c r="D34" s="141"/>
    </row>
    <row r="35" spans="1:5" ht="15.75" x14ac:dyDescent="0.25">
      <c r="A35" s="138" t="s">
        <v>160</v>
      </c>
      <c r="B35" s="141" t="s">
        <v>75</v>
      </c>
      <c r="C35" s="140" t="s">
        <v>84</v>
      </c>
      <c r="D35" s="141"/>
    </row>
    <row r="36" spans="1:5" ht="15.75" x14ac:dyDescent="0.25">
      <c r="A36" s="138" t="s">
        <v>161</v>
      </c>
      <c r="B36" s="141" t="s">
        <v>75</v>
      </c>
      <c r="C36" s="140" t="s">
        <v>84</v>
      </c>
      <c r="D36" s="141"/>
    </row>
    <row r="37" spans="1:5" ht="15.75" x14ac:dyDescent="0.25">
      <c r="A37" s="138" t="s">
        <v>162</v>
      </c>
      <c r="B37" s="141" t="s">
        <v>75</v>
      </c>
      <c r="C37" s="140" t="s">
        <v>84</v>
      </c>
      <c r="D37" s="140"/>
    </row>
    <row r="38" spans="1:5" ht="15.75" x14ac:dyDescent="0.25">
      <c r="A38" s="9"/>
      <c r="B38" s="144"/>
      <c r="C38" s="12"/>
      <c r="D38" s="12"/>
    </row>
    <row r="39" spans="1:5" ht="19.5" x14ac:dyDescent="0.35">
      <c r="A39" s="149" t="s">
        <v>86</v>
      </c>
    </row>
    <row r="40" spans="1:5" ht="15.75" x14ac:dyDescent="0.25">
      <c r="A40" s="1"/>
    </row>
    <row r="41" spans="1:5" ht="15.75" x14ac:dyDescent="0.25">
      <c r="A41" s="150"/>
      <c r="B41" s="151"/>
      <c r="C41" s="137" t="s">
        <v>71</v>
      </c>
      <c r="D41" s="137" t="s">
        <v>72</v>
      </c>
    </row>
    <row r="42" spans="1:5" ht="15.75" x14ac:dyDescent="0.25">
      <c r="A42" s="124" t="s">
        <v>117</v>
      </c>
      <c r="B42" s="151"/>
      <c r="C42" s="141" t="s">
        <v>75</v>
      </c>
      <c r="D42" s="141"/>
    </row>
    <row r="43" spans="1:5" ht="15.75" x14ac:dyDescent="0.25">
      <c r="A43" s="150" t="s">
        <v>87</v>
      </c>
      <c r="B43" s="151"/>
      <c r="C43" s="141"/>
      <c r="D43" s="141" t="s">
        <v>75</v>
      </c>
      <c r="E43" s="10"/>
    </row>
    <row r="44" spans="1:5" ht="15.75" x14ac:dyDescent="0.25">
      <c r="A44" s="9"/>
      <c r="B44" s="10"/>
      <c r="C44" s="144"/>
      <c r="D44" s="144"/>
      <c r="E44" s="10"/>
    </row>
    <row r="45" spans="1:5" s="109" customFormat="1" ht="15.75" x14ac:dyDescent="0.25">
      <c r="A45" s="129" t="s">
        <v>99</v>
      </c>
      <c r="B45" s="129"/>
      <c r="C45" s="129"/>
      <c r="D45" s="129"/>
      <c r="E45" s="126"/>
    </row>
    <row r="46" spans="1:5" s="109" customFormat="1" ht="19.5" x14ac:dyDescent="0.35">
      <c r="A46" s="130"/>
      <c r="B46" s="1"/>
      <c r="C46" s="1"/>
      <c r="D46" s="9"/>
      <c r="E46" s="126"/>
    </row>
    <row r="47" spans="1:5" s="109" customFormat="1" ht="15.75" x14ac:dyDescent="0.25">
      <c r="A47" s="228" t="s">
        <v>163</v>
      </c>
      <c r="B47" s="228"/>
      <c r="C47" s="131"/>
      <c r="D47" s="132">
        <v>100</v>
      </c>
      <c r="E47" s="126"/>
    </row>
    <row r="48" spans="1:5" ht="15.75" x14ac:dyDescent="0.25">
      <c r="A48" s="9"/>
      <c r="B48" s="10"/>
      <c r="C48" s="13"/>
      <c r="D48" s="1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1:E1"/>
    <mergeCell ref="A2:E2"/>
    <mergeCell ref="A47:B47"/>
    <mergeCell ref="A14:E14"/>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I74"/>
  <sheetViews>
    <sheetView view="pageBreakPreview" zoomScaleNormal="100" zoomScaleSheetLayoutView="100" workbookViewId="0">
      <selection activeCell="A11" sqref="A11:E11"/>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191</v>
      </c>
      <c r="B1" s="233"/>
      <c r="C1" s="233"/>
      <c r="D1" s="233"/>
      <c r="E1" s="233"/>
    </row>
    <row r="2" spans="1:9" s="109" customFormat="1" ht="15.75" x14ac:dyDescent="0.25">
      <c r="A2" s="234"/>
      <c r="B2" s="234"/>
      <c r="C2" s="234"/>
      <c r="D2" s="234"/>
      <c r="E2" s="234"/>
    </row>
    <row r="3" spans="1:9" ht="15.75" x14ac:dyDescent="0.25">
      <c r="A3" s="238" t="s">
        <v>139</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140</v>
      </c>
      <c r="B9" s="237"/>
      <c r="C9" s="237"/>
      <c r="D9" s="237"/>
      <c r="E9" s="237"/>
    </row>
    <row r="10" spans="1:9" ht="15.75" x14ac:dyDescent="0.25">
      <c r="A10" s="237" t="s">
        <v>140</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237"/>
      <c r="B13" s="237"/>
      <c r="C13" s="237"/>
      <c r="D13" s="237"/>
      <c r="E13" s="237"/>
    </row>
    <row r="14" spans="1:9" ht="15.75" x14ac:dyDescent="0.25">
      <c r="A14" s="171" t="s">
        <v>70</v>
      </c>
      <c r="B14" s="137" t="s">
        <v>71</v>
      </c>
      <c r="C14" s="137" t="s">
        <v>72</v>
      </c>
      <c r="D14" s="137" t="s">
        <v>73</v>
      </c>
    </row>
    <row r="15" spans="1:9" ht="15.75" x14ac:dyDescent="0.25">
      <c r="A15" s="138" t="s">
        <v>192</v>
      </c>
      <c r="B15" s="141" t="s">
        <v>75</v>
      </c>
      <c r="C15" s="140"/>
      <c r="D15" s="172"/>
      <c r="E15" s="10"/>
    </row>
    <row r="16" spans="1:9" ht="15.75" x14ac:dyDescent="0.25">
      <c r="A16" s="138" t="s">
        <v>142</v>
      </c>
      <c r="B16" s="141" t="s">
        <v>75</v>
      </c>
      <c r="C16" s="140"/>
      <c r="D16" s="172"/>
    </row>
    <row r="17" spans="1:5" ht="15.75" x14ac:dyDescent="0.25">
      <c r="A17" s="138" t="s">
        <v>143</v>
      </c>
      <c r="B17" s="141" t="s">
        <v>75</v>
      </c>
      <c r="C17" s="140"/>
      <c r="D17" s="172"/>
    </row>
    <row r="18" spans="1:5" ht="15.75" x14ac:dyDescent="0.25">
      <c r="A18" s="142" t="s">
        <v>144</v>
      </c>
      <c r="B18" s="141" t="s">
        <v>84</v>
      </c>
      <c r="C18" s="140" t="s">
        <v>75</v>
      </c>
      <c r="D18" s="172" t="s">
        <v>84</v>
      </c>
    </row>
    <row r="19" spans="1:5" ht="15.75" x14ac:dyDescent="0.25">
      <c r="A19" s="142" t="s">
        <v>193</v>
      </c>
      <c r="B19" s="141" t="s">
        <v>75</v>
      </c>
      <c r="C19" s="140"/>
      <c r="D19" s="140"/>
    </row>
    <row r="20" spans="1:5" ht="15.75" x14ac:dyDescent="0.25">
      <c r="A20" s="138" t="s">
        <v>194</v>
      </c>
      <c r="B20" s="141" t="s">
        <v>75</v>
      </c>
      <c r="C20" s="140"/>
      <c r="D20" s="172"/>
    </row>
    <row r="21" spans="1:5" ht="15.75" x14ac:dyDescent="0.25">
      <c r="A21" s="138" t="s">
        <v>195</v>
      </c>
      <c r="B21" s="141" t="s">
        <v>75</v>
      </c>
      <c r="C21" s="140"/>
      <c r="D21" s="172"/>
    </row>
    <row r="22" spans="1:5" ht="15.75" x14ac:dyDescent="0.25">
      <c r="A22" s="138" t="s">
        <v>148</v>
      </c>
      <c r="B22" s="141" t="s">
        <v>75</v>
      </c>
      <c r="C22" s="140"/>
      <c r="D22" s="172"/>
    </row>
    <row r="23" spans="1:5" ht="15.75" x14ac:dyDescent="0.25">
      <c r="A23" s="138" t="s">
        <v>149</v>
      </c>
      <c r="B23" s="141" t="s">
        <v>75</v>
      </c>
      <c r="C23" s="140"/>
      <c r="D23" s="172"/>
    </row>
    <row r="24" spans="1:5" ht="15.75" x14ac:dyDescent="0.25">
      <c r="A24" s="138" t="s">
        <v>196</v>
      </c>
      <c r="B24" s="141" t="s">
        <v>75</v>
      </c>
      <c r="C24" s="140"/>
      <c r="D24" s="172"/>
    </row>
    <row r="25" spans="1:5" ht="15.75" x14ac:dyDescent="0.25">
      <c r="A25" s="173" t="s">
        <v>150</v>
      </c>
      <c r="B25" s="141"/>
      <c r="C25" s="172"/>
      <c r="D25" s="172"/>
    </row>
    <row r="26" spans="1:5" ht="15.75" x14ac:dyDescent="0.25">
      <c r="A26" s="166" t="s">
        <v>151</v>
      </c>
      <c r="B26" s="141" t="s">
        <v>75</v>
      </c>
      <c r="C26" s="172" t="s">
        <v>84</v>
      </c>
      <c r="D26" s="140"/>
    </row>
    <row r="27" spans="1:5" ht="15.75" x14ac:dyDescent="0.25">
      <c r="A27" s="166" t="s">
        <v>152</v>
      </c>
      <c r="B27" s="141" t="s">
        <v>75</v>
      </c>
      <c r="C27" s="140"/>
      <c r="D27" s="172"/>
    </row>
    <row r="28" spans="1:5" ht="15.75" x14ac:dyDescent="0.25">
      <c r="A28" s="166" t="s">
        <v>153</v>
      </c>
      <c r="B28" s="141" t="s">
        <v>75</v>
      </c>
      <c r="C28" s="140"/>
      <c r="D28" s="172"/>
    </row>
    <row r="29" spans="1:5" ht="15.75" x14ac:dyDescent="0.25">
      <c r="A29" s="166" t="s">
        <v>154</v>
      </c>
      <c r="B29" s="141" t="s">
        <v>75</v>
      </c>
      <c r="C29" s="140"/>
      <c r="D29" s="172"/>
    </row>
    <row r="30" spans="1:5" ht="15.75" x14ac:dyDescent="0.25">
      <c r="A30" s="174" t="s">
        <v>155</v>
      </c>
      <c r="B30" s="141" t="s">
        <v>75</v>
      </c>
      <c r="C30" s="140"/>
      <c r="D30" s="172"/>
    </row>
    <row r="31" spans="1:5" ht="15.75" x14ac:dyDescent="0.25">
      <c r="A31" s="166" t="s">
        <v>156</v>
      </c>
      <c r="B31" s="141" t="s">
        <v>75</v>
      </c>
      <c r="C31" s="140"/>
      <c r="D31" s="172"/>
    </row>
    <row r="32" spans="1:5" ht="15.75" x14ac:dyDescent="0.25">
      <c r="A32" s="173" t="s">
        <v>157</v>
      </c>
      <c r="B32" s="141"/>
      <c r="C32" s="172"/>
      <c r="D32" s="172"/>
      <c r="E32" s="10"/>
    </row>
    <row r="33" spans="1:5" ht="15.75" x14ac:dyDescent="0.25">
      <c r="A33" s="138" t="s">
        <v>158</v>
      </c>
      <c r="B33" s="141" t="s">
        <v>75</v>
      </c>
      <c r="C33" s="140"/>
      <c r="D33" s="172"/>
    </row>
    <row r="34" spans="1:5" ht="15.75" x14ac:dyDescent="0.25">
      <c r="A34" s="138" t="s">
        <v>197</v>
      </c>
      <c r="B34" s="141" t="s">
        <v>75</v>
      </c>
      <c r="C34" s="140" t="s">
        <v>84</v>
      </c>
      <c r="D34" s="172"/>
    </row>
    <row r="35" spans="1:5" ht="15.75" x14ac:dyDescent="0.25">
      <c r="A35" s="138" t="s">
        <v>160</v>
      </c>
      <c r="B35" s="141" t="s">
        <v>75</v>
      </c>
      <c r="C35" s="140" t="s">
        <v>84</v>
      </c>
      <c r="D35" s="172"/>
    </row>
    <row r="36" spans="1:5" ht="15.75" x14ac:dyDescent="0.25">
      <c r="A36" s="138" t="s">
        <v>161</v>
      </c>
      <c r="B36" s="141" t="s">
        <v>75</v>
      </c>
      <c r="C36" s="140" t="s">
        <v>84</v>
      </c>
      <c r="D36" s="172"/>
    </row>
    <row r="37" spans="1:5" ht="15.75" x14ac:dyDescent="0.25">
      <c r="A37" s="138" t="s">
        <v>198</v>
      </c>
      <c r="B37" s="141" t="s">
        <v>75</v>
      </c>
      <c r="C37" s="140" t="s">
        <v>84</v>
      </c>
      <c r="D37" s="140"/>
    </row>
    <row r="38" spans="1:5" ht="15.75" x14ac:dyDescent="0.25">
      <c r="A38" s="9"/>
      <c r="B38" s="144"/>
      <c r="C38" s="12"/>
      <c r="D38" s="12"/>
    </row>
    <row r="39" spans="1:5" ht="19.5" x14ac:dyDescent="0.35">
      <c r="A39" s="149" t="s">
        <v>86</v>
      </c>
    </row>
    <row r="40" spans="1:5" ht="15.75" x14ac:dyDescent="0.25">
      <c r="A40" s="1"/>
    </row>
    <row r="41" spans="1:5" ht="15.75" x14ac:dyDescent="0.25">
      <c r="A41" s="150"/>
      <c r="B41" s="151"/>
      <c r="C41" s="137" t="s">
        <v>71</v>
      </c>
      <c r="D41" s="137" t="s">
        <v>72</v>
      </c>
    </row>
    <row r="42" spans="1:5" ht="15.75" x14ac:dyDescent="0.25">
      <c r="A42" s="124" t="s">
        <v>117</v>
      </c>
      <c r="B42" s="151"/>
      <c r="C42" s="141" t="s">
        <v>75</v>
      </c>
      <c r="D42" s="141"/>
    </row>
    <row r="43" spans="1:5" ht="15.75" x14ac:dyDescent="0.25">
      <c r="A43" s="150" t="s">
        <v>87</v>
      </c>
      <c r="B43" s="151"/>
      <c r="C43" s="141"/>
      <c r="D43" s="141" t="s">
        <v>75</v>
      </c>
      <c r="E43" s="10"/>
    </row>
    <row r="44" spans="1:5" ht="15.75" x14ac:dyDescent="0.25">
      <c r="A44" s="9"/>
      <c r="B44" s="10"/>
      <c r="C44" s="144"/>
      <c r="D44" s="144"/>
      <c r="E44" s="10"/>
    </row>
    <row r="45" spans="1:5" s="109" customFormat="1" ht="15.75" x14ac:dyDescent="0.25">
      <c r="A45" s="129" t="s">
        <v>99</v>
      </c>
      <c r="B45" s="129"/>
      <c r="C45" s="129"/>
      <c r="D45" s="129"/>
      <c r="E45" s="126"/>
    </row>
    <row r="46" spans="1:5" s="109" customFormat="1" ht="19.5" x14ac:dyDescent="0.35">
      <c r="A46" s="130"/>
      <c r="B46" s="1"/>
      <c r="C46" s="1"/>
      <c r="D46" s="9"/>
      <c r="E46" s="126"/>
    </row>
    <row r="47" spans="1:5" s="109" customFormat="1" ht="15.75" x14ac:dyDescent="0.25">
      <c r="A47" s="228" t="s">
        <v>191</v>
      </c>
      <c r="B47" s="228"/>
      <c r="C47" s="131"/>
      <c r="D47" s="132">
        <v>100</v>
      </c>
      <c r="E47" s="126"/>
    </row>
    <row r="48" spans="1:5" ht="15.75" x14ac:dyDescent="0.25">
      <c r="A48" s="9"/>
      <c r="B48" s="10"/>
      <c r="C48" s="13"/>
      <c r="D48" s="1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9">
    <mergeCell ref="A12:E12"/>
    <mergeCell ref="A13:E13"/>
    <mergeCell ref="A47:B47"/>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1:J72"/>
  <sheetViews>
    <sheetView view="pageBreakPreview" topLeftCell="A10"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181</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1"/>
      <c r="B13" s="1"/>
      <c r="C13" s="1"/>
      <c r="D13" s="1"/>
    </row>
    <row r="14" spans="1:9" ht="15.75" x14ac:dyDescent="0.25">
      <c r="A14" s="136" t="s">
        <v>70</v>
      </c>
      <c r="B14" s="137" t="s">
        <v>71</v>
      </c>
      <c r="C14" s="137" t="s">
        <v>72</v>
      </c>
      <c r="D14" s="137" t="s">
        <v>73</v>
      </c>
    </row>
    <row r="15" spans="1:9" ht="15.75" x14ac:dyDescent="0.25">
      <c r="A15" s="150" t="s">
        <v>164</v>
      </c>
      <c r="B15" s="141" t="s">
        <v>75</v>
      </c>
      <c r="C15" s="140"/>
      <c r="D15" s="140"/>
      <c r="E15" s="10"/>
    </row>
    <row r="16" spans="1:9" ht="15.75" x14ac:dyDescent="0.25">
      <c r="A16" s="150" t="s">
        <v>165</v>
      </c>
      <c r="B16" s="141" t="s">
        <v>75</v>
      </c>
      <c r="C16" s="140"/>
      <c r="D16" s="140"/>
    </row>
    <row r="17" spans="1:10" ht="15.75" x14ac:dyDescent="0.25">
      <c r="A17" s="150" t="s">
        <v>166</v>
      </c>
      <c r="B17" s="141" t="s">
        <v>75</v>
      </c>
      <c r="C17" s="140"/>
      <c r="D17" s="140"/>
    </row>
    <row r="18" spans="1:10" ht="31.5" x14ac:dyDescent="0.25">
      <c r="A18" s="167" t="s">
        <v>104</v>
      </c>
      <c r="B18" s="139" t="s">
        <v>75</v>
      </c>
      <c r="C18" s="140"/>
      <c r="D18" s="140"/>
    </row>
    <row r="19" spans="1:10" ht="15.75" x14ac:dyDescent="0.25">
      <c r="A19" s="167" t="s">
        <v>167</v>
      </c>
      <c r="B19" s="141" t="s">
        <v>75</v>
      </c>
      <c r="C19" s="140"/>
      <c r="D19" s="140"/>
    </row>
    <row r="20" spans="1:10" ht="31.5" x14ac:dyDescent="0.25">
      <c r="A20" s="168" t="s">
        <v>168</v>
      </c>
      <c r="B20" s="139" t="s">
        <v>75</v>
      </c>
      <c r="C20" s="140"/>
      <c r="D20" s="140"/>
    </row>
    <row r="21" spans="1:10" ht="15.75" x14ac:dyDescent="0.25">
      <c r="A21" s="150" t="s">
        <v>108</v>
      </c>
      <c r="B21" s="141" t="s">
        <v>75</v>
      </c>
      <c r="C21" s="140"/>
      <c r="D21" s="140"/>
    </row>
    <row r="22" spans="1:10" ht="15.75" x14ac:dyDescent="0.25">
      <c r="A22" s="150" t="s">
        <v>169</v>
      </c>
      <c r="B22" s="141" t="s">
        <v>75</v>
      </c>
      <c r="C22" s="140"/>
      <c r="D22" s="140"/>
    </row>
    <row r="23" spans="1:10" ht="15.75" customHeight="1" x14ac:dyDescent="0.25">
      <c r="A23" s="169" t="s">
        <v>150</v>
      </c>
      <c r="B23" s="137" t="s">
        <v>71</v>
      </c>
      <c r="C23" s="137" t="s">
        <v>72</v>
      </c>
      <c r="D23" s="137" t="s">
        <v>73</v>
      </c>
    </row>
    <row r="24" spans="1:10" ht="15.75" customHeight="1" x14ac:dyDescent="0.25">
      <c r="A24" s="170" t="s">
        <v>170</v>
      </c>
      <c r="B24" s="141" t="s">
        <v>75</v>
      </c>
      <c r="C24" s="140"/>
      <c r="D24" s="140"/>
    </row>
    <row r="25" spans="1:10" ht="15.75" customHeight="1" x14ac:dyDescent="0.25">
      <c r="A25" s="170" t="s">
        <v>171</v>
      </c>
      <c r="B25" s="141" t="s">
        <v>75</v>
      </c>
      <c r="C25" s="140"/>
      <c r="D25" s="140"/>
    </row>
    <row r="26" spans="1:10" ht="15.75" customHeight="1" x14ac:dyDescent="0.25">
      <c r="A26" s="170" t="s">
        <v>172</v>
      </c>
      <c r="B26" s="141" t="s">
        <v>75</v>
      </c>
      <c r="C26" s="140"/>
      <c r="D26" s="140"/>
    </row>
    <row r="27" spans="1:10" ht="15.75" customHeight="1" x14ac:dyDescent="0.25">
      <c r="A27" s="170" t="s">
        <v>173</v>
      </c>
      <c r="B27" s="141" t="s">
        <v>75</v>
      </c>
      <c r="C27" s="140"/>
      <c r="D27" s="140"/>
    </row>
    <row r="28" spans="1:10" ht="15.75" customHeight="1" x14ac:dyDescent="0.25">
      <c r="A28" s="170" t="s">
        <v>174</v>
      </c>
      <c r="B28" s="141" t="s">
        <v>75</v>
      </c>
      <c r="C28" s="140"/>
      <c r="D28" s="140"/>
      <c r="E28" s="161"/>
      <c r="F28" s="161"/>
      <c r="G28" s="161"/>
      <c r="H28" s="161"/>
      <c r="I28" s="161"/>
      <c r="J28" s="161"/>
    </row>
    <row r="29" spans="1:10" ht="15.75" customHeight="1" x14ac:dyDescent="0.25">
      <c r="A29" s="170" t="s">
        <v>175</v>
      </c>
      <c r="B29" s="141" t="s">
        <v>75</v>
      </c>
      <c r="C29" s="140"/>
      <c r="D29" s="140"/>
      <c r="E29" s="161"/>
      <c r="F29" s="161"/>
      <c r="G29" s="161"/>
      <c r="H29" s="161"/>
      <c r="I29" s="161"/>
      <c r="J29" s="161"/>
    </row>
    <row r="30" spans="1:10" ht="15.75" customHeight="1" x14ac:dyDescent="0.25">
      <c r="A30" s="169" t="s">
        <v>157</v>
      </c>
      <c r="B30" s="137" t="s">
        <v>71</v>
      </c>
      <c r="C30" s="137" t="s">
        <v>72</v>
      </c>
      <c r="D30" s="137" t="s">
        <v>73</v>
      </c>
      <c r="E30" s="161"/>
      <c r="F30" s="161"/>
      <c r="G30" s="161"/>
      <c r="H30" s="161"/>
      <c r="I30" s="161"/>
      <c r="J30" s="161"/>
    </row>
    <row r="31" spans="1:10" ht="15.75" customHeight="1" x14ac:dyDescent="0.25">
      <c r="A31" s="150" t="s">
        <v>176</v>
      </c>
      <c r="B31" s="141" t="s">
        <v>75</v>
      </c>
      <c r="C31" s="140"/>
      <c r="D31" s="140"/>
      <c r="E31" s="161"/>
      <c r="F31" s="161"/>
      <c r="G31" s="161"/>
      <c r="H31" s="161"/>
      <c r="I31" s="161"/>
      <c r="J31" s="161"/>
    </row>
    <row r="32" spans="1:10" ht="15.75" customHeight="1" x14ac:dyDescent="0.25">
      <c r="A32" s="150" t="s">
        <v>177</v>
      </c>
      <c r="B32" s="141"/>
      <c r="C32" s="140"/>
      <c r="D32" s="140" t="s">
        <v>75</v>
      </c>
      <c r="E32" s="161"/>
      <c r="F32" s="161"/>
      <c r="G32" s="161"/>
      <c r="H32" s="161"/>
      <c r="I32" s="161"/>
      <c r="J32" s="161"/>
    </row>
    <row r="33" spans="1:10" ht="15.75" customHeight="1" x14ac:dyDescent="0.25">
      <c r="A33" s="150" t="s">
        <v>178</v>
      </c>
      <c r="B33" s="141" t="s">
        <v>75</v>
      </c>
      <c r="C33" s="140"/>
      <c r="D33" s="140"/>
      <c r="E33" s="161"/>
      <c r="F33" s="161"/>
      <c r="G33" s="161"/>
      <c r="H33" s="161"/>
      <c r="I33" s="161"/>
      <c r="J33" s="161"/>
    </row>
    <row r="34" spans="1:10" ht="15.75" customHeight="1" x14ac:dyDescent="0.25">
      <c r="A34" s="150" t="s">
        <v>179</v>
      </c>
      <c r="B34" s="141" t="s">
        <v>75</v>
      </c>
      <c r="C34" s="140"/>
      <c r="D34" s="140"/>
      <c r="E34" s="161"/>
      <c r="F34" s="161"/>
      <c r="G34" s="161"/>
      <c r="H34" s="161"/>
      <c r="I34" s="161"/>
      <c r="J34" s="161"/>
    </row>
    <row r="35" spans="1:10" ht="15.75" customHeight="1" x14ac:dyDescent="0.25">
      <c r="A35" s="150" t="s">
        <v>180</v>
      </c>
      <c r="B35" s="141" t="s">
        <v>75</v>
      </c>
      <c r="C35" s="140"/>
      <c r="D35" s="140"/>
      <c r="E35" s="161"/>
      <c r="F35" s="161"/>
      <c r="G35" s="161"/>
      <c r="H35" s="161"/>
      <c r="I35" s="161"/>
      <c r="J35" s="161"/>
    </row>
    <row r="36" spans="1:10" ht="15.75" x14ac:dyDescent="0.25">
      <c r="A36" s="148"/>
      <c r="B36" s="147"/>
      <c r="C36" s="147"/>
      <c r="D36" s="147"/>
    </row>
    <row r="37" spans="1:10" ht="19.5" x14ac:dyDescent="0.35">
      <c r="A37" s="149" t="s">
        <v>86</v>
      </c>
    </row>
    <row r="38" spans="1:10" ht="15.75" x14ac:dyDescent="0.25">
      <c r="A38" s="1"/>
    </row>
    <row r="39" spans="1:10" ht="15.75" x14ac:dyDescent="0.25">
      <c r="A39" s="150"/>
      <c r="B39" s="151"/>
      <c r="C39" s="137" t="s">
        <v>71</v>
      </c>
      <c r="D39" s="137" t="s">
        <v>72</v>
      </c>
    </row>
    <row r="40" spans="1:10" ht="15.75" x14ac:dyDescent="0.25">
      <c r="A40" s="124" t="s">
        <v>117</v>
      </c>
      <c r="B40" s="151"/>
      <c r="C40" s="141" t="s">
        <v>75</v>
      </c>
      <c r="D40" s="141"/>
    </row>
    <row r="41" spans="1:10" ht="15.75" x14ac:dyDescent="0.25">
      <c r="A41" s="150" t="s">
        <v>87</v>
      </c>
      <c r="B41" s="151"/>
      <c r="C41" s="141"/>
      <c r="D41" s="141" t="s">
        <v>75</v>
      </c>
      <c r="E41" s="10"/>
    </row>
    <row r="42" spans="1:10" ht="15.75" x14ac:dyDescent="0.25">
      <c r="A42" s="9"/>
      <c r="B42" s="10"/>
      <c r="C42" s="144"/>
      <c r="D42" s="144"/>
      <c r="E42" s="10"/>
    </row>
    <row r="43" spans="1:10" s="109" customFormat="1" ht="15.75" x14ac:dyDescent="0.25">
      <c r="A43" s="129" t="s">
        <v>99</v>
      </c>
      <c r="B43" s="129"/>
      <c r="C43" s="129"/>
      <c r="D43" s="129"/>
      <c r="E43" s="126"/>
    </row>
    <row r="44" spans="1:10" s="109" customFormat="1" ht="19.5" x14ac:dyDescent="0.35">
      <c r="A44" s="130"/>
      <c r="B44" s="1"/>
      <c r="C44" s="1"/>
      <c r="D44" s="9"/>
      <c r="E44" s="126"/>
    </row>
    <row r="45" spans="1:10" s="109" customFormat="1" ht="15.75" x14ac:dyDescent="0.25">
      <c r="A45" s="228" t="s">
        <v>181</v>
      </c>
      <c r="B45" s="228"/>
      <c r="C45" s="131"/>
      <c r="D45" s="132">
        <v>100</v>
      </c>
      <c r="E45" s="126"/>
    </row>
    <row r="46" spans="1:10" ht="15.75" x14ac:dyDescent="0.25">
      <c r="A46" s="9"/>
      <c r="B46" s="10"/>
      <c r="C46" s="144"/>
      <c r="D46" s="144"/>
      <c r="E46" s="10"/>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E1"/>
    <mergeCell ref="A2:E2"/>
    <mergeCell ref="A45:B45"/>
    <mergeCell ref="A3:E3"/>
    <mergeCell ref="A9:E9"/>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pageSetUpPr fitToPage="1"/>
  </sheetPr>
  <dimension ref="A1:J74"/>
  <sheetViews>
    <sheetView view="pageBreakPreview" topLeftCell="A13"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190</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237"/>
      <c r="B13" s="237"/>
      <c r="C13" s="237"/>
      <c r="D13" s="237"/>
      <c r="E13" s="237"/>
    </row>
    <row r="14" spans="1:9" ht="15.75" x14ac:dyDescent="0.25">
      <c r="A14" s="1"/>
      <c r="B14" s="1"/>
      <c r="C14" s="1"/>
      <c r="D14" s="1"/>
    </row>
    <row r="15" spans="1:9" ht="15.75" x14ac:dyDescent="0.25">
      <c r="A15" s="136" t="s">
        <v>70</v>
      </c>
      <c r="B15" s="137" t="s">
        <v>71</v>
      </c>
      <c r="C15" s="137" t="s">
        <v>72</v>
      </c>
      <c r="D15" s="137" t="s">
        <v>73</v>
      </c>
    </row>
    <row r="16" spans="1:9" ht="15.75" customHeight="1" x14ac:dyDescent="0.25">
      <c r="A16" s="150" t="s">
        <v>182</v>
      </c>
      <c r="B16" s="141" t="s">
        <v>75</v>
      </c>
      <c r="C16" s="140"/>
      <c r="D16" s="140"/>
    </row>
    <row r="17" spans="1:10" ht="15.75" customHeight="1" x14ac:dyDescent="0.25">
      <c r="A17" s="150" t="s">
        <v>183</v>
      </c>
      <c r="B17" s="141" t="s">
        <v>75</v>
      </c>
      <c r="C17" s="140"/>
      <c r="D17" s="140"/>
    </row>
    <row r="18" spans="1:10" ht="15.75" customHeight="1" x14ac:dyDescent="0.25">
      <c r="A18" s="150" t="s">
        <v>184</v>
      </c>
      <c r="B18" s="141" t="s">
        <v>75</v>
      </c>
      <c r="C18" s="140"/>
      <c r="D18" s="140"/>
    </row>
    <row r="19" spans="1:10" ht="15.75" customHeight="1" x14ac:dyDescent="0.25">
      <c r="A19" s="167" t="s">
        <v>105</v>
      </c>
      <c r="B19" s="141"/>
      <c r="C19" s="140"/>
      <c r="D19" s="140" t="s">
        <v>75</v>
      </c>
    </row>
    <row r="20" spans="1:10" ht="15.75" customHeight="1" x14ac:dyDescent="0.25">
      <c r="A20" s="150" t="s">
        <v>185</v>
      </c>
      <c r="B20" s="141" t="s">
        <v>75</v>
      </c>
      <c r="C20" s="140"/>
      <c r="D20" s="140"/>
    </row>
    <row r="21" spans="1:10" ht="15.75" customHeight="1" x14ac:dyDescent="0.25">
      <c r="A21" s="150" t="s">
        <v>186</v>
      </c>
      <c r="B21" s="141" t="s">
        <v>75</v>
      </c>
      <c r="C21" s="140"/>
      <c r="D21" s="140"/>
    </row>
    <row r="22" spans="1:10" ht="15.75" customHeight="1" x14ac:dyDescent="0.25">
      <c r="A22" s="150" t="s">
        <v>187</v>
      </c>
      <c r="B22" s="141"/>
      <c r="C22" s="140"/>
      <c r="D22" s="140" t="s">
        <v>75</v>
      </c>
    </row>
    <row r="23" spans="1:10" ht="15.75" customHeight="1" x14ac:dyDescent="0.25">
      <c r="A23" s="150" t="s">
        <v>188</v>
      </c>
      <c r="B23" s="141" t="s">
        <v>75</v>
      </c>
      <c r="C23" s="140"/>
      <c r="D23" s="140"/>
    </row>
    <row r="24" spans="1:10" ht="15.75" customHeight="1" x14ac:dyDescent="0.25">
      <c r="A24" s="150" t="s">
        <v>189</v>
      </c>
      <c r="B24" s="141"/>
      <c r="C24" s="140"/>
      <c r="D24" s="140" t="s">
        <v>75</v>
      </c>
    </row>
    <row r="25" spans="1:10" ht="15.75" customHeight="1" x14ac:dyDescent="0.25">
      <c r="A25" s="169" t="s">
        <v>150</v>
      </c>
      <c r="B25" s="137" t="s">
        <v>71</v>
      </c>
      <c r="C25" s="137" t="s">
        <v>72</v>
      </c>
      <c r="D25" s="137" t="s">
        <v>73</v>
      </c>
    </row>
    <row r="26" spans="1:10" ht="15.75" customHeight="1" x14ac:dyDescent="0.25">
      <c r="A26" s="170" t="s">
        <v>170</v>
      </c>
      <c r="B26" s="141" t="s">
        <v>75</v>
      </c>
      <c r="C26" s="140"/>
      <c r="D26" s="140"/>
    </row>
    <row r="27" spans="1:10" ht="15.75" customHeight="1" x14ac:dyDescent="0.25">
      <c r="A27" s="170" t="s">
        <v>171</v>
      </c>
      <c r="B27" s="141" t="s">
        <v>75</v>
      </c>
      <c r="C27" s="140"/>
      <c r="D27" s="140"/>
    </row>
    <row r="28" spans="1:10" ht="15.75" customHeight="1" x14ac:dyDescent="0.25">
      <c r="A28" s="170" t="s">
        <v>172</v>
      </c>
      <c r="B28" s="141" t="s">
        <v>75</v>
      </c>
      <c r="C28" s="140"/>
      <c r="D28" s="140"/>
    </row>
    <row r="29" spans="1:10" ht="15.75" customHeight="1" x14ac:dyDescent="0.25">
      <c r="A29" s="170" t="s">
        <v>173</v>
      </c>
      <c r="B29" s="141" t="s">
        <v>75</v>
      </c>
      <c r="C29" s="140"/>
      <c r="D29" s="140"/>
    </row>
    <row r="30" spans="1:10" ht="15.75" customHeight="1" x14ac:dyDescent="0.25">
      <c r="A30" s="170" t="s">
        <v>174</v>
      </c>
      <c r="B30" s="141" t="s">
        <v>75</v>
      </c>
      <c r="C30" s="140"/>
      <c r="D30" s="140"/>
      <c r="E30" s="161"/>
      <c r="F30" s="161"/>
      <c r="G30" s="161"/>
      <c r="H30" s="161"/>
      <c r="I30" s="161"/>
      <c r="J30" s="161"/>
    </row>
    <row r="31" spans="1:10" ht="15.75" customHeight="1" x14ac:dyDescent="0.25">
      <c r="A31" s="170" t="s">
        <v>175</v>
      </c>
      <c r="B31" s="141" t="s">
        <v>75</v>
      </c>
      <c r="C31" s="140"/>
      <c r="D31" s="140"/>
      <c r="E31" s="161"/>
      <c r="F31" s="161"/>
      <c r="G31" s="161"/>
      <c r="H31" s="161"/>
      <c r="I31" s="161"/>
      <c r="J31" s="161"/>
    </row>
    <row r="32" spans="1:10" ht="15.75" customHeight="1" x14ac:dyDescent="0.25">
      <c r="A32" s="169" t="s">
        <v>157</v>
      </c>
      <c r="B32" s="137" t="s">
        <v>71</v>
      </c>
      <c r="C32" s="137" t="s">
        <v>72</v>
      </c>
      <c r="D32" s="137" t="s">
        <v>73</v>
      </c>
      <c r="E32" s="161"/>
      <c r="F32" s="161"/>
      <c r="G32" s="161"/>
      <c r="H32" s="161"/>
      <c r="I32" s="161"/>
      <c r="J32" s="161"/>
    </row>
    <row r="33" spans="1:10" ht="15.75" customHeight="1" x14ac:dyDescent="0.25">
      <c r="A33" s="150" t="s">
        <v>176</v>
      </c>
      <c r="B33" s="141" t="s">
        <v>75</v>
      </c>
      <c r="C33" s="140"/>
      <c r="D33" s="140"/>
      <c r="E33" s="161"/>
      <c r="F33" s="161"/>
      <c r="G33" s="161"/>
      <c r="H33" s="161"/>
      <c r="I33" s="161"/>
      <c r="J33" s="161"/>
    </row>
    <row r="34" spans="1:10" ht="15.75" customHeight="1" x14ac:dyDescent="0.25">
      <c r="A34" s="150" t="s">
        <v>177</v>
      </c>
      <c r="B34" s="141"/>
      <c r="C34" s="140"/>
      <c r="D34" s="140" t="s">
        <v>75</v>
      </c>
      <c r="E34" s="161"/>
      <c r="F34" s="161"/>
      <c r="G34" s="161"/>
      <c r="H34" s="161"/>
      <c r="I34" s="161"/>
      <c r="J34" s="161"/>
    </row>
    <row r="35" spans="1:10" ht="15.75" customHeight="1" x14ac:dyDescent="0.25">
      <c r="A35" s="150" t="s">
        <v>178</v>
      </c>
      <c r="B35" s="141" t="s">
        <v>75</v>
      </c>
      <c r="C35" s="140"/>
      <c r="D35" s="140"/>
      <c r="E35" s="161"/>
      <c r="F35" s="161"/>
      <c r="G35" s="161"/>
      <c r="H35" s="161"/>
      <c r="I35" s="161"/>
      <c r="J35" s="161"/>
    </row>
    <row r="36" spans="1:10" ht="15.75" customHeight="1" x14ac:dyDescent="0.25">
      <c r="A36" s="150" t="s">
        <v>179</v>
      </c>
      <c r="B36" s="141" t="s">
        <v>75</v>
      </c>
      <c r="C36" s="140"/>
      <c r="D36" s="140"/>
      <c r="E36" s="161"/>
      <c r="F36" s="161"/>
      <c r="G36" s="161"/>
      <c r="H36" s="161"/>
      <c r="I36" s="161"/>
      <c r="J36" s="161"/>
    </row>
    <row r="37" spans="1:10" ht="15.75" customHeight="1" x14ac:dyDescent="0.25">
      <c r="A37" s="150" t="s">
        <v>180</v>
      </c>
      <c r="B37" s="141" t="s">
        <v>75</v>
      </c>
      <c r="C37" s="140"/>
      <c r="D37" s="140"/>
      <c r="E37" s="161"/>
      <c r="F37" s="161"/>
      <c r="G37" s="161"/>
      <c r="H37" s="161"/>
      <c r="I37" s="161"/>
      <c r="J37" s="161"/>
    </row>
    <row r="38" spans="1:10" ht="15.75" x14ac:dyDescent="0.25">
      <c r="A38" s="148"/>
      <c r="B38" s="147"/>
      <c r="C38" s="147"/>
      <c r="D38" s="147"/>
    </row>
    <row r="39" spans="1:10" ht="19.5" x14ac:dyDescent="0.35">
      <c r="A39" s="149" t="s">
        <v>86</v>
      </c>
    </row>
    <row r="40" spans="1:10" ht="15.75" x14ac:dyDescent="0.25">
      <c r="A40" s="1"/>
    </row>
    <row r="41" spans="1:10" ht="15.75" x14ac:dyDescent="0.25">
      <c r="A41" s="150"/>
      <c r="B41" s="151"/>
      <c r="C41" s="137" t="s">
        <v>71</v>
      </c>
      <c r="D41" s="137" t="s">
        <v>72</v>
      </c>
    </row>
    <row r="42" spans="1:10" ht="15.75" x14ac:dyDescent="0.25">
      <c r="A42" s="124" t="s">
        <v>117</v>
      </c>
      <c r="B42" s="151"/>
      <c r="C42" s="141" t="s">
        <v>75</v>
      </c>
      <c r="D42" s="141"/>
    </row>
    <row r="43" spans="1:10" ht="15.75" x14ac:dyDescent="0.25">
      <c r="A43" s="150" t="s">
        <v>87</v>
      </c>
      <c r="B43" s="151"/>
      <c r="C43" s="141"/>
      <c r="D43" s="141" t="s">
        <v>75</v>
      </c>
      <c r="E43" s="10"/>
    </row>
    <row r="44" spans="1:10" ht="15.75" x14ac:dyDescent="0.25">
      <c r="A44" s="9"/>
      <c r="B44" s="10"/>
      <c r="C44" s="144"/>
      <c r="D44" s="144"/>
      <c r="E44" s="10"/>
    </row>
    <row r="45" spans="1:10" s="109" customFormat="1" ht="15.75" x14ac:dyDescent="0.25">
      <c r="A45" s="129" t="s">
        <v>99</v>
      </c>
      <c r="B45" s="129"/>
      <c r="C45" s="129"/>
      <c r="D45" s="129"/>
      <c r="E45" s="126"/>
    </row>
    <row r="46" spans="1:10" s="109" customFormat="1" ht="19.5" x14ac:dyDescent="0.35">
      <c r="A46" s="130"/>
      <c r="B46" s="1"/>
      <c r="C46" s="1"/>
      <c r="D46" s="9"/>
      <c r="E46" s="126"/>
    </row>
    <row r="47" spans="1:10" s="109" customFormat="1" ht="15.75" x14ac:dyDescent="0.25">
      <c r="A47" s="228" t="s">
        <v>190</v>
      </c>
      <c r="B47" s="228"/>
      <c r="C47" s="131"/>
      <c r="D47" s="132">
        <v>100</v>
      </c>
      <c r="E47" s="126"/>
    </row>
    <row r="48" spans="1:10" ht="15.75" x14ac:dyDescent="0.25">
      <c r="A48" s="9"/>
      <c r="B48" s="10"/>
      <c r="C48" s="144"/>
      <c r="D48" s="144"/>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9">
    <mergeCell ref="A1:E1"/>
    <mergeCell ref="A2:E2"/>
    <mergeCell ref="A47:B47"/>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pageSetUpPr fitToPage="1"/>
  </sheetPr>
  <dimension ref="A1:I74"/>
  <sheetViews>
    <sheetView view="pageBreakPreview" topLeftCell="A10"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241</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237"/>
      <c r="B13" s="237"/>
      <c r="C13" s="237"/>
      <c r="D13" s="237"/>
      <c r="E13" s="237"/>
    </row>
    <row r="14" spans="1:9" ht="15.75" x14ac:dyDescent="0.25">
      <c r="A14" s="237"/>
      <c r="B14" s="237"/>
      <c r="C14" s="237"/>
      <c r="D14" s="237"/>
      <c r="E14" s="237"/>
    </row>
    <row r="15" spans="1:9" ht="15.75" x14ac:dyDescent="0.25">
      <c r="A15" s="1"/>
      <c r="B15" s="1"/>
      <c r="C15" s="1"/>
      <c r="D15" s="1"/>
    </row>
    <row r="16" spans="1:9" ht="15.75" x14ac:dyDescent="0.25">
      <c r="A16" s="136" t="s">
        <v>70</v>
      </c>
      <c r="B16" s="137" t="s">
        <v>71</v>
      </c>
      <c r="C16" s="137" t="s">
        <v>72</v>
      </c>
      <c r="D16" s="137" t="s">
        <v>73</v>
      </c>
    </row>
    <row r="17" spans="1:5" ht="15.75" x14ac:dyDescent="0.25">
      <c r="A17" s="162" t="s">
        <v>199</v>
      </c>
      <c r="B17" s="141" t="s">
        <v>75</v>
      </c>
      <c r="C17" s="140"/>
      <c r="D17" s="140"/>
      <c r="E17" s="10"/>
    </row>
    <row r="18" spans="1:5" ht="15.75" x14ac:dyDescent="0.25">
      <c r="A18" s="162" t="s">
        <v>200</v>
      </c>
      <c r="B18" s="141" t="s">
        <v>75</v>
      </c>
      <c r="C18" s="140"/>
      <c r="D18" s="140"/>
    </row>
    <row r="19" spans="1:5" ht="15.75" x14ac:dyDescent="0.25">
      <c r="A19" s="162" t="s">
        <v>201</v>
      </c>
      <c r="B19" s="141" t="s">
        <v>75</v>
      </c>
      <c r="C19" s="140"/>
      <c r="D19" s="140"/>
    </row>
    <row r="20" spans="1:5" ht="15.75" x14ac:dyDescent="0.25">
      <c r="A20" s="162" t="s">
        <v>202</v>
      </c>
      <c r="B20" s="139" t="s">
        <v>75</v>
      </c>
      <c r="C20" s="140"/>
      <c r="D20" s="140"/>
    </row>
    <row r="21" spans="1:5" ht="15.75" x14ac:dyDescent="0.25">
      <c r="A21" s="162" t="s">
        <v>203</v>
      </c>
      <c r="B21" s="141" t="s">
        <v>75</v>
      </c>
      <c r="C21" s="140"/>
      <c r="D21" s="140"/>
    </row>
    <row r="22" spans="1:5" ht="15.75" x14ac:dyDescent="0.25">
      <c r="A22" s="162" t="s">
        <v>204</v>
      </c>
      <c r="B22" s="139" t="s">
        <v>75</v>
      </c>
      <c r="C22" s="140"/>
      <c r="D22" s="140"/>
    </row>
    <row r="23" spans="1:5" ht="15.75" x14ac:dyDescent="0.25">
      <c r="A23" s="162" t="s">
        <v>205</v>
      </c>
      <c r="B23" s="141" t="s">
        <v>75</v>
      </c>
      <c r="C23" s="140"/>
      <c r="D23" s="140"/>
    </row>
    <row r="24" spans="1:5" ht="15.75" x14ac:dyDescent="0.25">
      <c r="A24" s="162" t="s">
        <v>206</v>
      </c>
      <c r="B24" s="141"/>
      <c r="C24" s="140" t="s">
        <v>75</v>
      </c>
      <c r="D24" s="140"/>
    </row>
    <row r="25" spans="1:5" ht="15.75" customHeight="1" x14ac:dyDescent="0.25">
      <c r="A25" s="162" t="s">
        <v>207</v>
      </c>
      <c r="B25" s="140" t="s">
        <v>75</v>
      </c>
      <c r="C25" s="137"/>
      <c r="D25" s="137"/>
    </row>
    <row r="26" spans="1:5" ht="15.75" customHeight="1" x14ac:dyDescent="0.25">
      <c r="A26" s="162" t="s">
        <v>208</v>
      </c>
      <c r="B26" s="141" t="s">
        <v>75</v>
      </c>
      <c r="C26" s="140"/>
      <c r="D26" s="140"/>
    </row>
    <row r="27" spans="1:5" ht="15.75" customHeight="1" x14ac:dyDescent="0.25">
      <c r="A27" s="176" t="s">
        <v>209</v>
      </c>
      <c r="B27" s="141" t="s">
        <v>75</v>
      </c>
      <c r="C27" s="140"/>
      <c r="D27" s="140"/>
    </row>
    <row r="28" spans="1:5" s="10" customFormat="1" ht="15.75" customHeight="1" x14ac:dyDescent="0.25">
      <c r="A28" s="143"/>
      <c r="B28" s="144"/>
      <c r="C28" s="12"/>
      <c r="D28" s="12"/>
    </row>
    <row r="29" spans="1:5" s="10" customFormat="1" ht="15.75" customHeight="1" x14ac:dyDescent="0.25">
      <c r="A29" s="143"/>
      <c r="B29" s="144"/>
      <c r="C29" s="12"/>
      <c r="D29" s="12"/>
    </row>
    <row r="30" spans="1:5" s="10" customFormat="1" ht="15.75" customHeight="1" x14ac:dyDescent="0.25">
      <c r="A30" s="143"/>
      <c r="B30" s="144"/>
      <c r="C30" s="12"/>
      <c r="D30" s="12"/>
    </row>
    <row r="31" spans="1:5" s="10" customFormat="1" ht="15.75" customHeight="1" x14ac:dyDescent="0.25">
      <c r="A31" s="143"/>
      <c r="B31" s="144"/>
      <c r="C31" s="12"/>
      <c r="D31" s="12"/>
    </row>
    <row r="32" spans="1:5" s="10" customFormat="1" ht="15.75" customHeight="1" x14ac:dyDescent="0.25">
      <c r="A32" s="143"/>
      <c r="B32" s="144"/>
      <c r="C32" s="12"/>
      <c r="D32" s="12"/>
    </row>
    <row r="33" spans="1:5" s="10" customFormat="1" ht="15.75" customHeight="1" x14ac:dyDescent="0.25">
      <c r="A33" s="143"/>
      <c r="B33" s="144"/>
      <c r="C33" s="12"/>
      <c r="D33" s="12"/>
    </row>
    <row r="34" spans="1:5" s="10" customFormat="1" ht="15.75" customHeight="1" x14ac:dyDescent="0.25">
      <c r="A34" s="143"/>
      <c r="B34" s="144"/>
      <c r="C34" s="12"/>
      <c r="D34" s="12"/>
    </row>
    <row r="35" spans="1:5" s="10" customFormat="1" ht="15.75" customHeight="1" x14ac:dyDescent="0.25">
      <c r="A35" s="143"/>
      <c r="B35" s="144"/>
      <c r="C35" s="12"/>
      <c r="D35" s="12"/>
    </row>
    <row r="36" spans="1:5" s="10" customFormat="1" ht="15.75" customHeight="1" x14ac:dyDescent="0.25">
      <c r="A36" s="143"/>
      <c r="B36" s="144"/>
      <c r="C36" s="12"/>
      <c r="D36" s="12"/>
    </row>
    <row r="37" spans="1:5" s="10" customFormat="1" ht="15.75" customHeight="1" x14ac:dyDescent="0.25">
      <c r="A37" s="143"/>
      <c r="B37" s="144"/>
      <c r="C37" s="12"/>
      <c r="D37" s="12"/>
    </row>
    <row r="38" spans="1:5" ht="15.75" x14ac:dyDescent="0.25">
      <c r="A38" s="148"/>
      <c r="B38" s="147"/>
      <c r="C38" s="147"/>
      <c r="D38" s="147"/>
    </row>
    <row r="39" spans="1:5" ht="19.5" x14ac:dyDescent="0.35">
      <c r="A39" s="149" t="s">
        <v>86</v>
      </c>
    </row>
    <row r="40" spans="1:5" ht="15.75" x14ac:dyDescent="0.25">
      <c r="A40" s="1"/>
    </row>
    <row r="41" spans="1:5" ht="15.75" x14ac:dyDescent="0.25">
      <c r="A41" s="150"/>
      <c r="B41" s="151"/>
      <c r="C41" s="137" t="s">
        <v>71</v>
      </c>
      <c r="D41" s="137" t="s">
        <v>72</v>
      </c>
    </row>
    <row r="42" spans="1:5" ht="15.75" x14ac:dyDescent="0.25">
      <c r="A42" s="124" t="s">
        <v>117</v>
      </c>
      <c r="B42" s="151"/>
      <c r="C42" s="141"/>
      <c r="D42" s="141" t="s">
        <v>75</v>
      </c>
    </row>
    <row r="43" spans="1:5" ht="15.75" x14ac:dyDescent="0.25">
      <c r="A43" s="150" t="s">
        <v>87</v>
      </c>
      <c r="B43" s="151"/>
      <c r="C43" s="141"/>
      <c r="D43" s="141" t="s">
        <v>75</v>
      </c>
      <c r="E43" s="10"/>
    </row>
    <row r="44" spans="1:5" ht="15.75" x14ac:dyDescent="0.25">
      <c r="A44" s="9"/>
      <c r="B44" s="10"/>
      <c r="C44" s="144"/>
      <c r="D44" s="144"/>
      <c r="E44" s="10"/>
    </row>
    <row r="45" spans="1:5" s="109" customFormat="1" ht="15.75" x14ac:dyDescent="0.25">
      <c r="A45" s="129" t="s">
        <v>99</v>
      </c>
      <c r="B45" s="129"/>
      <c r="C45" s="129"/>
      <c r="D45" s="129"/>
      <c r="E45" s="126"/>
    </row>
    <row r="46" spans="1:5" s="109" customFormat="1" ht="19.5" x14ac:dyDescent="0.35">
      <c r="A46" s="130"/>
      <c r="B46" s="1"/>
      <c r="C46" s="1"/>
      <c r="D46" s="9"/>
      <c r="E46" s="126"/>
    </row>
    <row r="47" spans="1:5" s="109" customFormat="1" ht="15.75" x14ac:dyDescent="0.25">
      <c r="A47" s="228" t="s">
        <v>241</v>
      </c>
      <c r="B47" s="228"/>
      <c r="C47" s="131"/>
      <c r="D47" s="132">
        <v>100</v>
      </c>
      <c r="E47" s="126"/>
    </row>
    <row r="48" spans="1:5" ht="15.75" x14ac:dyDescent="0.25">
      <c r="A48" s="133"/>
      <c r="B48" s="133"/>
      <c r="C48" s="131"/>
      <c r="D48" s="175"/>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47:B47"/>
    <mergeCell ref="A1:E1"/>
    <mergeCell ref="A2:E2"/>
    <mergeCell ref="A3:E3"/>
    <mergeCell ref="A9:E9"/>
    <mergeCell ref="A13:E13"/>
    <mergeCell ref="A14:E14"/>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pageSetUpPr fitToPage="1"/>
  </sheetPr>
  <dimension ref="A1:I74"/>
  <sheetViews>
    <sheetView view="pageBreakPreview" topLeftCell="A13"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243</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237"/>
      <c r="B13" s="237"/>
      <c r="C13" s="237"/>
      <c r="D13" s="237"/>
      <c r="E13" s="237"/>
    </row>
    <row r="14" spans="1:9" ht="15.75" x14ac:dyDescent="0.25">
      <c r="A14" s="237"/>
      <c r="B14" s="237"/>
      <c r="C14" s="237"/>
      <c r="D14" s="237"/>
      <c r="E14" s="237"/>
    </row>
    <row r="15" spans="1:9" ht="15.75" x14ac:dyDescent="0.25">
      <c r="A15" s="1"/>
      <c r="B15" s="1"/>
      <c r="C15" s="1"/>
      <c r="D15" s="1"/>
    </row>
    <row r="16" spans="1:9" ht="15.75" x14ac:dyDescent="0.25">
      <c r="A16" s="136" t="s">
        <v>70</v>
      </c>
      <c r="B16" s="137" t="s">
        <v>71</v>
      </c>
      <c r="C16" s="137" t="s">
        <v>72</v>
      </c>
      <c r="D16" s="137" t="s">
        <v>73</v>
      </c>
    </row>
    <row r="17" spans="1:5" ht="15.75" x14ac:dyDescent="0.25">
      <c r="A17" s="162" t="s">
        <v>199</v>
      </c>
      <c r="B17" s="141" t="s">
        <v>75</v>
      </c>
      <c r="C17" s="140"/>
      <c r="D17" s="140"/>
      <c r="E17" s="10"/>
    </row>
    <row r="18" spans="1:5" ht="15.75" x14ac:dyDescent="0.25">
      <c r="A18" s="162" t="s">
        <v>200</v>
      </c>
      <c r="B18" s="141" t="s">
        <v>75</v>
      </c>
      <c r="C18" s="140"/>
      <c r="D18" s="140"/>
    </row>
    <row r="19" spans="1:5" ht="15.75" x14ac:dyDescent="0.25">
      <c r="A19" s="162" t="s">
        <v>201</v>
      </c>
      <c r="B19" s="141" t="s">
        <v>75</v>
      </c>
      <c r="C19" s="140"/>
      <c r="D19" s="140"/>
    </row>
    <row r="20" spans="1:5" ht="15.75" x14ac:dyDescent="0.25">
      <c r="A20" s="162" t="s">
        <v>202</v>
      </c>
      <c r="B20" s="139" t="s">
        <v>75</v>
      </c>
      <c r="C20" s="140"/>
      <c r="D20" s="140"/>
    </row>
    <row r="21" spans="1:5" ht="15.75" x14ac:dyDescent="0.25">
      <c r="A21" s="162" t="s">
        <v>203</v>
      </c>
      <c r="B21" s="141" t="s">
        <v>75</v>
      </c>
      <c r="C21" s="140"/>
      <c r="D21" s="140"/>
    </row>
    <row r="22" spans="1:5" ht="15.75" x14ac:dyDescent="0.25">
      <c r="A22" s="162" t="s">
        <v>204</v>
      </c>
      <c r="B22" s="139" t="s">
        <v>75</v>
      </c>
      <c r="C22" s="140"/>
      <c r="D22" s="140"/>
    </row>
    <row r="23" spans="1:5" ht="15.75" x14ac:dyDescent="0.25">
      <c r="A23" s="162" t="s">
        <v>205</v>
      </c>
      <c r="B23" s="141" t="s">
        <v>75</v>
      </c>
      <c r="C23" s="140"/>
      <c r="D23" s="140"/>
    </row>
    <row r="24" spans="1:5" ht="15.75" x14ac:dyDescent="0.25">
      <c r="A24" s="162" t="s">
        <v>206</v>
      </c>
      <c r="B24" s="141"/>
      <c r="C24" s="140" t="s">
        <v>75</v>
      </c>
      <c r="D24" s="140"/>
    </row>
    <row r="25" spans="1:5" ht="15.75" customHeight="1" x14ac:dyDescent="0.25">
      <c r="A25" s="162" t="s">
        <v>207</v>
      </c>
      <c r="B25" s="140" t="s">
        <v>75</v>
      </c>
      <c r="C25" s="137"/>
      <c r="D25" s="137"/>
    </row>
    <row r="26" spans="1:5" ht="15.75" customHeight="1" x14ac:dyDescent="0.25">
      <c r="A26" s="162" t="s">
        <v>208</v>
      </c>
      <c r="B26" s="141" t="s">
        <v>75</v>
      </c>
      <c r="C26" s="140"/>
      <c r="D26" s="140"/>
    </row>
    <row r="27" spans="1:5" ht="15.75" customHeight="1" x14ac:dyDescent="0.25">
      <c r="A27" s="176" t="s">
        <v>209</v>
      </c>
      <c r="B27" s="141" t="s">
        <v>75</v>
      </c>
      <c r="C27" s="140"/>
      <c r="D27" s="140"/>
    </row>
    <row r="28" spans="1:5" s="10" customFormat="1" ht="15.75" customHeight="1" x14ac:dyDescent="0.25">
      <c r="A28" s="143"/>
      <c r="B28" s="144"/>
      <c r="C28" s="12"/>
      <c r="D28" s="12"/>
    </row>
    <row r="29" spans="1:5" s="10" customFormat="1" ht="15.75" customHeight="1" x14ac:dyDescent="0.25">
      <c r="A29" s="143"/>
      <c r="B29" s="144"/>
      <c r="C29" s="12"/>
      <c r="D29" s="12"/>
    </row>
    <row r="30" spans="1:5" s="10" customFormat="1" ht="15.75" customHeight="1" x14ac:dyDescent="0.25">
      <c r="A30" s="143"/>
      <c r="B30" s="144"/>
      <c r="C30" s="12"/>
      <c r="D30" s="12"/>
    </row>
    <row r="31" spans="1:5" s="10" customFormat="1" ht="15.75" customHeight="1" x14ac:dyDescent="0.25">
      <c r="A31" s="143"/>
      <c r="B31" s="144"/>
      <c r="C31" s="12"/>
      <c r="D31" s="12"/>
    </row>
    <row r="32" spans="1:5" s="10" customFormat="1" ht="15.75" customHeight="1" x14ac:dyDescent="0.25">
      <c r="A32" s="143"/>
      <c r="B32" s="144"/>
      <c r="C32" s="12"/>
      <c r="D32" s="12"/>
    </row>
    <row r="33" spans="1:5" s="10" customFormat="1" ht="15.75" customHeight="1" x14ac:dyDescent="0.25">
      <c r="A33" s="143"/>
      <c r="B33" s="144"/>
      <c r="C33" s="12"/>
      <c r="D33" s="12"/>
    </row>
    <row r="34" spans="1:5" s="10" customFormat="1" ht="15.75" customHeight="1" x14ac:dyDescent="0.25">
      <c r="A34" s="143"/>
      <c r="B34" s="144"/>
      <c r="C34" s="12"/>
      <c r="D34" s="12"/>
    </row>
    <row r="35" spans="1:5" s="10" customFormat="1" ht="15.75" customHeight="1" x14ac:dyDescent="0.25">
      <c r="A35" s="143"/>
      <c r="B35" s="144"/>
      <c r="C35" s="12"/>
      <c r="D35" s="12"/>
    </row>
    <row r="36" spans="1:5" s="10" customFormat="1" ht="15.75" customHeight="1" x14ac:dyDescent="0.25">
      <c r="A36" s="143"/>
      <c r="B36" s="144"/>
      <c r="C36" s="12"/>
      <c r="D36" s="12"/>
    </row>
    <row r="37" spans="1:5" s="10" customFormat="1" ht="15.75" customHeight="1" x14ac:dyDescent="0.25">
      <c r="A37" s="143"/>
      <c r="B37" s="144"/>
      <c r="C37" s="12"/>
      <c r="D37" s="12"/>
    </row>
    <row r="38" spans="1:5" ht="15.75" x14ac:dyDescent="0.25">
      <c r="A38" s="148"/>
      <c r="B38" s="147"/>
      <c r="C38" s="147"/>
      <c r="D38" s="147"/>
    </row>
    <row r="39" spans="1:5" ht="19.5" x14ac:dyDescent="0.35">
      <c r="A39" s="149" t="s">
        <v>86</v>
      </c>
    </row>
    <row r="40" spans="1:5" ht="15.75" x14ac:dyDescent="0.25">
      <c r="A40" s="1"/>
    </row>
    <row r="41" spans="1:5" ht="15.75" x14ac:dyDescent="0.25">
      <c r="A41" s="150"/>
      <c r="B41" s="151"/>
      <c r="C41" s="137" t="s">
        <v>71</v>
      </c>
      <c r="D41" s="137" t="s">
        <v>72</v>
      </c>
    </row>
    <row r="42" spans="1:5" ht="15.75" x14ac:dyDescent="0.25">
      <c r="A42" s="124" t="s">
        <v>117</v>
      </c>
      <c r="B42" s="151"/>
      <c r="C42" s="141"/>
      <c r="D42" s="141" t="s">
        <v>75</v>
      </c>
    </row>
    <row r="43" spans="1:5" ht="15.75" x14ac:dyDescent="0.25">
      <c r="A43" s="150" t="s">
        <v>87</v>
      </c>
      <c r="B43" s="151"/>
      <c r="C43" s="141"/>
      <c r="D43" s="141" t="s">
        <v>75</v>
      </c>
      <c r="E43" s="10"/>
    </row>
    <row r="44" spans="1:5" ht="15.75" x14ac:dyDescent="0.25">
      <c r="A44" s="9"/>
      <c r="B44" s="10"/>
      <c r="C44" s="144"/>
      <c r="D44" s="144"/>
      <c r="E44" s="10"/>
    </row>
    <row r="45" spans="1:5" s="109" customFormat="1" ht="15.75" x14ac:dyDescent="0.25">
      <c r="A45" s="129" t="s">
        <v>99</v>
      </c>
      <c r="B45" s="129"/>
      <c r="C45" s="129"/>
      <c r="D45" s="129"/>
      <c r="E45" s="126"/>
    </row>
    <row r="46" spans="1:5" s="109" customFormat="1" ht="19.5" x14ac:dyDescent="0.35">
      <c r="A46" s="130"/>
      <c r="B46" s="1"/>
      <c r="C46" s="1"/>
      <c r="D46" s="9"/>
      <c r="E46" s="126"/>
    </row>
    <row r="47" spans="1:5" s="109" customFormat="1" ht="15.75" x14ac:dyDescent="0.25">
      <c r="A47" s="228" t="s">
        <v>243</v>
      </c>
      <c r="B47" s="228"/>
      <c r="C47" s="131"/>
      <c r="D47" s="132">
        <v>100</v>
      </c>
      <c r="E47" s="126"/>
    </row>
    <row r="48" spans="1:5" ht="15.75" x14ac:dyDescent="0.25">
      <c r="A48" s="133"/>
      <c r="B48" s="133"/>
      <c r="C48" s="131"/>
      <c r="D48" s="175"/>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14:E14"/>
    <mergeCell ref="A47:B47"/>
    <mergeCell ref="A1:E1"/>
    <mergeCell ref="A2:E2"/>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pageSetUpPr fitToPage="1"/>
  </sheetPr>
  <dimension ref="A1:J71"/>
  <sheetViews>
    <sheetView view="pageBreakPreview" topLeftCell="A10" zoomScaleNormal="100" zoomScaleSheetLayoutView="100" workbookViewId="0">
      <selection activeCell="A38" sqref="A3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242</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237"/>
      <c r="B13" s="237"/>
      <c r="C13" s="237"/>
      <c r="D13" s="237"/>
      <c r="E13" s="237"/>
    </row>
    <row r="14" spans="1:9" ht="15.75" x14ac:dyDescent="0.25">
      <c r="A14" s="1"/>
      <c r="B14" s="1"/>
      <c r="C14" s="1"/>
      <c r="D14" s="1"/>
    </row>
    <row r="15" spans="1:9" ht="15.75" x14ac:dyDescent="0.25">
      <c r="A15" s="136" t="s">
        <v>70</v>
      </c>
      <c r="B15" s="137" t="s">
        <v>71</v>
      </c>
      <c r="C15" s="137" t="s">
        <v>72</v>
      </c>
      <c r="D15" s="137" t="s">
        <v>73</v>
      </c>
    </row>
    <row r="16" spans="1:9" ht="15.75" x14ac:dyDescent="0.25">
      <c r="A16" s="177" t="s">
        <v>210</v>
      </c>
      <c r="B16" s="141"/>
      <c r="C16" s="141" t="s">
        <v>75</v>
      </c>
      <c r="D16" s="140"/>
      <c r="E16" s="10"/>
    </row>
    <row r="17" spans="1:10" ht="15.75" x14ac:dyDescent="0.25">
      <c r="A17" s="177" t="s">
        <v>211</v>
      </c>
      <c r="B17" s="141" t="s">
        <v>75</v>
      </c>
      <c r="C17" s="141"/>
      <c r="D17" s="140"/>
    </row>
    <row r="18" spans="1:10" ht="15.75" x14ac:dyDescent="0.25">
      <c r="A18" s="177" t="s">
        <v>212</v>
      </c>
      <c r="B18" s="141"/>
      <c r="C18" s="141" t="s">
        <v>75</v>
      </c>
      <c r="D18" s="140"/>
    </row>
    <row r="19" spans="1:10" ht="15.75" x14ac:dyDescent="0.25">
      <c r="A19" s="177" t="s">
        <v>213</v>
      </c>
      <c r="B19" s="141"/>
      <c r="C19" s="141" t="s">
        <v>75</v>
      </c>
      <c r="D19" s="140"/>
    </row>
    <row r="20" spans="1:10" ht="15.75" x14ac:dyDescent="0.25">
      <c r="A20" s="177" t="s">
        <v>214</v>
      </c>
      <c r="B20" s="141" t="s">
        <v>75</v>
      </c>
      <c r="C20" s="141"/>
      <c r="D20" s="140"/>
    </row>
    <row r="21" spans="1:10" ht="15.75" x14ac:dyDescent="0.25">
      <c r="A21" s="177" t="s">
        <v>215</v>
      </c>
      <c r="B21" s="141" t="s">
        <v>75</v>
      </c>
      <c r="C21" s="141"/>
      <c r="D21" s="140"/>
    </row>
    <row r="22" spans="1:10" ht="15.75" x14ac:dyDescent="0.25">
      <c r="A22" s="177" t="s">
        <v>216</v>
      </c>
      <c r="B22" s="141" t="s">
        <v>75</v>
      </c>
      <c r="C22" s="141"/>
      <c r="D22" s="140"/>
    </row>
    <row r="23" spans="1:10" ht="15.75" x14ac:dyDescent="0.25">
      <c r="A23" s="177" t="s">
        <v>217</v>
      </c>
      <c r="B23" s="141"/>
      <c r="C23" s="141" t="s">
        <v>75</v>
      </c>
      <c r="D23" s="140"/>
    </row>
    <row r="24" spans="1:10" ht="15.75" customHeight="1" x14ac:dyDescent="0.25">
      <c r="A24" s="177" t="s">
        <v>218</v>
      </c>
      <c r="B24" s="141" t="s">
        <v>75</v>
      </c>
      <c r="C24" s="141"/>
      <c r="D24" s="137"/>
    </row>
    <row r="25" spans="1:10" ht="15.75" customHeight="1" x14ac:dyDescent="0.25">
      <c r="A25" s="178" t="s">
        <v>219</v>
      </c>
      <c r="B25" s="141" t="s">
        <v>75</v>
      </c>
      <c r="C25" s="141"/>
      <c r="D25" s="140"/>
    </row>
    <row r="26" spans="1:10" ht="15.75" customHeight="1" x14ac:dyDescent="0.25">
      <c r="A26" s="143"/>
      <c r="B26" s="144"/>
      <c r="C26" s="12"/>
      <c r="D26" s="12"/>
    </row>
    <row r="27" spans="1:10" ht="15.75" customHeight="1" x14ac:dyDescent="0.25">
      <c r="A27" s="143"/>
      <c r="B27" s="144"/>
      <c r="C27" s="12"/>
      <c r="D27" s="12"/>
    </row>
    <row r="28" spans="1:10" ht="15.75" customHeight="1" x14ac:dyDescent="0.25">
      <c r="A28" s="143"/>
      <c r="B28" s="144"/>
      <c r="C28" s="12"/>
      <c r="D28" s="12"/>
    </row>
    <row r="29" spans="1:10" ht="15.75" customHeight="1" x14ac:dyDescent="0.25">
      <c r="A29" s="143"/>
      <c r="B29" s="144"/>
      <c r="C29" s="12"/>
      <c r="D29" s="12"/>
      <c r="E29" s="161"/>
      <c r="F29" s="161"/>
      <c r="G29" s="161"/>
      <c r="H29" s="161"/>
      <c r="I29" s="161"/>
      <c r="J29" s="161"/>
    </row>
    <row r="30" spans="1:10" ht="15.75" customHeight="1" x14ac:dyDescent="0.25">
      <c r="A30" s="143"/>
      <c r="B30" s="144"/>
      <c r="C30" s="12"/>
      <c r="D30" s="12"/>
      <c r="E30" s="161"/>
      <c r="F30" s="161"/>
      <c r="G30" s="161"/>
      <c r="H30" s="161"/>
      <c r="I30" s="161"/>
      <c r="J30" s="161"/>
    </row>
    <row r="31" spans="1:10" ht="15.75" customHeight="1" x14ac:dyDescent="0.25">
      <c r="A31" s="9"/>
      <c r="B31" s="144"/>
      <c r="C31" s="12"/>
      <c r="D31" s="12"/>
      <c r="E31" s="161"/>
      <c r="F31" s="161"/>
      <c r="G31" s="161"/>
      <c r="H31" s="161"/>
      <c r="I31" s="161"/>
      <c r="J31" s="161"/>
    </row>
    <row r="32" spans="1:10" ht="15.75" customHeight="1" x14ac:dyDescent="0.25">
      <c r="A32" s="9"/>
      <c r="B32" s="144"/>
      <c r="C32" s="12"/>
      <c r="D32" s="12"/>
      <c r="E32" s="161"/>
      <c r="F32" s="161"/>
      <c r="G32" s="161"/>
      <c r="H32" s="161"/>
      <c r="I32" s="161"/>
      <c r="J32" s="161"/>
    </row>
    <row r="33" spans="1:10" ht="15.75" customHeight="1" x14ac:dyDescent="0.25">
      <c r="A33" s="9"/>
      <c r="B33" s="144"/>
      <c r="C33" s="12"/>
      <c r="D33" s="12"/>
      <c r="E33" s="161"/>
      <c r="F33" s="161"/>
      <c r="G33" s="161"/>
      <c r="H33" s="161"/>
      <c r="I33" s="161"/>
      <c r="J33" s="161"/>
    </row>
    <row r="34" spans="1:10" ht="15.75" x14ac:dyDescent="0.25">
      <c r="A34" s="148"/>
      <c r="B34" s="147"/>
      <c r="C34" s="147"/>
      <c r="D34" s="147"/>
    </row>
    <row r="35" spans="1:10" ht="19.5" x14ac:dyDescent="0.35">
      <c r="A35" s="149" t="s">
        <v>86</v>
      </c>
    </row>
    <row r="36" spans="1:10" ht="15.75" x14ac:dyDescent="0.25">
      <c r="A36" s="1"/>
    </row>
    <row r="37" spans="1:10" ht="15.75" x14ac:dyDescent="0.25">
      <c r="A37" s="150"/>
      <c r="B37" s="151"/>
      <c r="C37" s="137" t="s">
        <v>71</v>
      </c>
      <c r="D37" s="137" t="s">
        <v>72</v>
      </c>
    </row>
    <row r="38" spans="1:10" ht="15.75" x14ac:dyDescent="0.25">
      <c r="A38" s="124" t="s">
        <v>117</v>
      </c>
      <c r="B38" s="151"/>
      <c r="C38" s="141" t="s">
        <v>75</v>
      </c>
      <c r="D38" s="141"/>
    </row>
    <row r="39" spans="1:10" ht="15.75" x14ac:dyDescent="0.25">
      <c r="A39" s="150" t="s">
        <v>87</v>
      </c>
      <c r="B39" s="151"/>
      <c r="C39" s="141"/>
      <c r="D39" s="141" t="s">
        <v>75</v>
      </c>
      <c r="E39" s="10"/>
    </row>
    <row r="40" spans="1:10" ht="15.75" x14ac:dyDescent="0.25">
      <c r="A40" s="9"/>
      <c r="B40" s="10"/>
      <c r="C40" s="144"/>
      <c r="D40" s="144"/>
      <c r="E40" s="10"/>
    </row>
    <row r="41" spans="1:10" ht="15" customHeight="1" x14ac:dyDescent="0.25">
      <c r="A41" s="134"/>
      <c r="B41" s="1"/>
      <c r="C41" s="1"/>
      <c r="D41" s="1"/>
      <c r="E41" s="10"/>
    </row>
    <row r="42" spans="1:10" s="109" customFormat="1" ht="15.75" x14ac:dyDescent="0.25">
      <c r="A42" s="129" t="s">
        <v>99</v>
      </c>
      <c r="B42" s="129"/>
      <c r="C42" s="129"/>
      <c r="D42" s="129"/>
      <c r="E42" s="126"/>
    </row>
    <row r="43" spans="1:10" s="109" customFormat="1" ht="19.5" x14ac:dyDescent="0.35">
      <c r="A43" s="130"/>
      <c r="B43" s="1"/>
      <c r="C43" s="1"/>
      <c r="D43" s="9"/>
      <c r="E43" s="126"/>
    </row>
    <row r="44" spans="1:10" s="109" customFormat="1" ht="15.75" x14ac:dyDescent="0.25">
      <c r="A44" s="228" t="s">
        <v>241</v>
      </c>
      <c r="B44" s="228"/>
      <c r="C44" s="131"/>
      <c r="D44" s="132">
        <v>100</v>
      </c>
      <c r="E44" s="126"/>
    </row>
    <row r="45" spans="1:10" ht="15.75" x14ac:dyDescent="0.25">
      <c r="A45" s="228"/>
      <c r="B45" s="228"/>
      <c r="C45" s="131"/>
      <c r="D45" s="175"/>
      <c r="E45" s="10"/>
    </row>
    <row r="46" spans="1:10" ht="15.75" x14ac:dyDescent="0.25">
      <c r="A46" s="1"/>
      <c r="B46" s="1"/>
      <c r="C46" s="1"/>
      <c r="D46" s="1"/>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sheetData>
  <mergeCells count="10">
    <mergeCell ref="A11:E11"/>
    <mergeCell ref="A12:E12"/>
    <mergeCell ref="A13:E13"/>
    <mergeCell ref="A45:B45"/>
    <mergeCell ref="A44:B44"/>
    <mergeCell ref="A1:E1"/>
    <mergeCell ref="A2:E2"/>
    <mergeCell ref="A3:E3"/>
    <mergeCell ref="A9:E9"/>
    <mergeCell ref="A10:E10"/>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pageSetUpPr fitToPage="1"/>
  </sheetPr>
  <dimension ref="A1:J72"/>
  <sheetViews>
    <sheetView view="pageBreakPreview" topLeftCell="A16"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244</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1"/>
      <c r="B13" s="1"/>
      <c r="C13" s="1"/>
      <c r="D13" s="1"/>
    </row>
    <row r="14" spans="1:9" ht="15.75" x14ac:dyDescent="0.25">
      <c r="A14" s="136" t="s">
        <v>70</v>
      </c>
      <c r="B14" s="137" t="s">
        <v>71</v>
      </c>
      <c r="C14" s="137" t="s">
        <v>72</v>
      </c>
      <c r="D14" s="137" t="s">
        <v>73</v>
      </c>
    </row>
    <row r="15" spans="1:9" ht="15.75" x14ac:dyDescent="0.25">
      <c r="A15" s="150" t="s">
        <v>164</v>
      </c>
      <c r="B15" s="141" t="s">
        <v>75</v>
      </c>
      <c r="C15" s="140"/>
      <c r="D15" s="140"/>
      <c r="E15" s="10"/>
    </row>
    <row r="16" spans="1:9" ht="15.75" x14ac:dyDescent="0.25">
      <c r="A16" s="150" t="s">
        <v>165</v>
      </c>
      <c r="B16" s="141" t="s">
        <v>75</v>
      </c>
      <c r="C16" s="140"/>
      <c r="D16" s="140"/>
    </row>
    <row r="17" spans="1:10" ht="15.75" x14ac:dyDescent="0.25">
      <c r="A17" s="150" t="s">
        <v>166</v>
      </c>
      <c r="B17" s="141" t="s">
        <v>75</v>
      </c>
      <c r="C17" s="140"/>
      <c r="D17" s="140"/>
    </row>
    <row r="18" spans="1:10" ht="31.5" x14ac:dyDescent="0.25">
      <c r="A18" s="167" t="s">
        <v>104</v>
      </c>
      <c r="B18" s="139" t="s">
        <v>75</v>
      </c>
      <c r="C18" s="140"/>
      <c r="D18" s="140"/>
    </row>
    <row r="19" spans="1:10" ht="15.75" x14ac:dyDescent="0.25">
      <c r="A19" s="167" t="s">
        <v>167</v>
      </c>
      <c r="B19" s="141" t="s">
        <v>75</v>
      </c>
      <c r="C19" s="140"/>
      <c r="D19" s="140"/>
    </row>
    <row r="20" spans="1:10" ht="31.5" x14ac:dyDescent="0.25">
      <c r="A20" s="168" t="s">
        <v>168</v>
      </c>
      <c r="B20" s="139" t="s">
        <v>75</v>
      </c>
      <c r="C20" s="140"/>
      <c r="D20" s="140"/>
    </row>
    <row r="21" spans="1:10" ht="15.75" x14ac:dyDescent="0.25">
      <c r="A21" s="150" t="s">
        <v>108</v>
      </c>
      <c r="B21" s="141" t="s">
        <v>75</v>
      </c>
      <c r="C21" s="140"/>
      <c r="D21" s="140"/>
    </row>
    <row r="22" spans="1:10" ht="15.75" x14ac:dyDescent="0.25">
      <c r="A22" s="150" t="s">
        <v>169</v>
      </c>
      <c r="B22" s="141" t="s">
        <v>75</v>
      </c>
      <c r="C22" s="140"/>
      <c r="D22" s="140"/>
    </row>
    <row r="23" spans="1:10" ht="15.75" customHeight="1" x14ac:dyDescent="0.25">
      <c r="A23" s="169" t="s">
        <v>150</v>
      </c>
      <c r="B23" s="137" t="s">
        <v>71</v>
      </c>
      <c r="C23" s="137" t="s">
        <v>72</v>
      </c>
      <c r="D23" s="137" t="s">
        <v>73</v>
      </c>
    </row>
    <row r="24" spans="1:10" ht="15.75" customHeight="1" x14ac:dyDescent="0.25">
      <c r="A24" s="170" t="s">
        <v>170</v>
      </c>
      <c r="B24" s="141" t="s">
        <v>75</v>
      </c>
      <c r="C24" s="140"/>
      <c r="D24" s="140"/>
    </row>
    <row r="25" spans="1:10" ht="15.75" customHeight="1" x14ac:dyDescent="0.25">
      <c r="A25" s="170" t="s">
        <v>171</v>
      </c>
      <c r="B25" s="141" t="s">
        <v>75</v>
      </c>
      <c r="C25" s="140"/>
      <c r="D25" s="140"/>
    </row>
    <row r="26" spans="1:10" ht="15.75" customHeight="1" x14ac:dyDescent="0.25">
      <c r="A26" s="170" t="s">
        <v>172</v>
      </c>
      <c r="B26" s="141" t="s">
        <v>75</v>
      </c>
      <c r="C26" s="140"/>
      <c r="D26" s="140"/>
    </row>
    <row r="27" spans="1:10" ht="15.75" customHeight="1" x14ac:dyDescent="0.25">
      <c r="A27" s="170" t="s">
        <v>173</v>
      </c>
      <c r="B27" s="141" t="s">
        <v>75</v>
      </c>
      <c r="C27" s="140"/>
      <c r="D27" s="140"/>
    </row>
    <row r="28" spans="1:10" ht="15.75" customHeight="1" x14ac:dyDescent="0.25">
      <c r="A28" s="170" t="s">
        <v>174</v>
      </c>
      <c r="B28" s="141" t="s">
        <v>75</v>
      </c>
      <c r="C28" s="140"/>
      <c r="D28" s="140"/>
      <c r="E28" s="161"/>
      <c r="F28" s="161"/>
      <c r="G28" s="161"/>
      <c r="H28" s="161"/>
      <c r="I28" s="161"/>
      <c r="J28" s="161"/>
    </row>
    <row r="29" spans="1:10" ht="15.75" customHeight="1" x14ac:dyDescent="0.25">
      <c r="A29" s="170" t="s">
        <v>175</v>
      </c>
      <c r="B29" s="141" t="s">
        <v>75</v>
      </c>
      <c r="C29" s="140"/>
      <c r="D29" s="140"/>
      <c r="E29" s="161"/>
      <c r="F29" s="161"/>
      <c r="G29" s="161"/>
      <c r="H29" s="161"/>
      <c r="I29" s="161"/>
      <c r="J29" s="161"/>
    </row>
    <row r="30" spans="1:10" ht="15.75" customHeight="1" x14ac:dyDescent="0.25">
      <c r="A30" s="169" t="s">
        <v>157</v>
      </c>
      <c r="B30" s="137" t="s">
        <v>71</v>
      </c>
      <c r="C30" s="137" t="s">
        <v>72</v>
      </c>
      <c r="D30" s="137" t="s">
        <v>73</v>
      </c>
      <c r="E30" s="161"/>
      <c r="F30" s="161"/>
      <c r="G30" s="161"/>
      <c r="H30" s="161"/>
      <c r="I30" s="161"/>
      <c r="J30" s="161"/>
    </row>
    <row r="31" spans="1:10" ht="15.75" customHeight="1" x14ac:dyDescent="0.25">
      <c r="A31" s="150" t="s">
        <v>176</v>
      </c>
      <c r="B31" s="141" t="s">
        <v>75</v>
      </c>
      <c r="C31" s="140"/>
      <c r="D31" s="140"/>
      <c r="E31" s="161"/>
      <c r="F31" s="161"/>
      <c r="G31" s="161"/>
      <c r="H31" s="161"/>
      <c r="I31" s="161"/>
      <c r="J31" s="161"/>
    </row>
    <row r="32" spans="1:10" ht="15.75" customHeight="1" x14ac:dyDescent="0.25">
      <c r="A32" s="150" t="s">
        <v>177</v>
      </c>
      <c r="B32" s="141"/>
      <c r="C32" s="140"/>
      <c r="D32" s="140" t="s">
        <v>75</v>
      </c>
      <c r="E32" s="161"/>
      <c r="F32" s="161"/>
      <c r="G32" s="161"/>
      <c r="H32" s="161"/>
      <c r="I32" s="161"/>
      <c r="J32" s="161"/>
    </row>
    <row r="33" spans="1:10" ht="15.75" customHeight="1" x14ac:dyDescent="0.25">
      <c r="A33" s="150" t="s">
        <v>178</v>
      </c>
      <c r="B33" s="141" t="s">
        <v>75</v>
      </c>
      <c r="C33" s="140"/>
      <c r="D33" s="140"/>
      <c r="E33" s="161"/>
      <c r="F33" s="161"/>
      <c r="G33" s="161"/>
      <c r="H33" s="161"/>
      <c r="I33" s="161"/>
      <c r="J33" s="161"/>
    </row>
    <row r="34" spans="1:10" ht="15.75" customHeight="1" x14ac:dyDescent="0.25">
      <c r="A34" s="150" t="s">
        <v>179</v>
      </c>
      <c r="B34" s="141" t="s">
        <v>75</v>
      </c>
      <c r="C34" s="140"/>
      <c r="D34" s="140"/>
      <c r="E34" s="161"/>
      <c r="F34" s="161"/>
      <c r="G34" s="161"/>
      <c r="H34" s="161"/>
      <c r="I34" s="161"/>
      <c r="J34" s="161"/>
    </row>
    <row r="35" spans="1:10" ht="15.75" customHeight="1" x14ac:dyDescent="0.25">
      <c r="A35" s="150" t="s">
        <v>180</v>
      </c>
      <c r="B35" s="141" t="s">
        <v>75</v>
      </c>
      <c r="C35" s="140"/>
      <c r="D35" s="140"/>
      <c r="E35" s="161"/>
      <c r="F35" s="161"/>
      <c r="G35" s="161"/>
      <c r="H35" s="161"/>
      <c r="I35" s="161"/>
      <c r="J35" s="161"/>
    </row>
    <row r="36" spans="1:10" ht="15.75" x14ac:dyDescent="0.25">
      <c r="A36" s="148"/>
      <c r="B36" s="147"/>
      <c r="C36" s="147"/>
      <c r="D36" s="147"/>
    </row>
    <row r="37" spans="1:10" ht="19.5" x14ac:dyDescent="0.35">
      <c r="A37" s="149" t="s">
        <v>86</v>
      </c>
    </row>
    <row r="38" spans="1:10" ht="15.75" x14ac:dyDescent="0.25">
      <c r="A38" s="1"/>
    </row>
    <row r="39" spans="1:10" ht="15.75" x14ac:dyDescent="0.25">
      <c r="A39" s="150"/>
      <c r="B39" s="151"/>
      <c r="C39" s="137" t="s">
        <v>71</v>
      </c>
      <c r="D39" s="137" t="s">
        <v>72</v>
      </c>
    </row>
    <row r="40" spans="1:10" ht="15.75" x14ac:dyDescent="0.25">
      <c r="A40" s="124" t="s">
        <v>117</v>
      </c>
      <c r="B40" s="151"/>
      <c r="C40" s="141" t="s">
        <v>75</v>
      </c>
      <c r="D40" s="141"/>
    </row>
    <row r="41" spans="1:10" ht="15.75" x14ac:dyDescent="0.25">
      <c r="A41" s="150" t="s">
        <v>87</v>
      </c>
      <c r="B41" s="151"/>
      <c r="C41" s="141"/>
      <c r="D41" s="141" t="s">
        <v>75</v>
      </c>
      <c r="E41" s="10"/>
    </row>
    <row r="42" spans="1:10" ht="15.75" x14ac:dyDescent="0.25">
      <c r="A42" s="9"/>
      <c r="B42" s="10"/>
      <c r="C42" s="144"/>
      <c r="D42" s="144"/>
      <c r="E42" s="10"/>
    </row>
    <row r="43" spans="1:10" s="109" customFormat="1" ht="15.75" x14ac:dyDescent="0.25">
      <c r="A43" s="129" t="s">
        <v>99</v>
      </c>
      <c r="B43" s="129"/>
      <c r="C43" s="129"/>
      <c r="D43" s="129"/>
      <c r="E43" s="126"/>
    </row>
    <row r="44" spans="1:10" s="109" customFormat="1" ht="19.5" x14ac:dyDescent="0.35">
      <c r="A44" s="130"/>
      <c r="B44" s="1"/>
      <c r="C44" s="1"/>
      <c r="D44" s="9"/>
      <c r="E44" s="126"/>
    </row>
    <row r="45" spans="1:10" s="109" customFormat="1" ht="15.75" x14ac:dyDescent="0.25">
      <c r="A45" s="228" t="s">
        <v>244</v>
      </c>
      <c r="B45" s="228"/>
      <c r="C45" s="131"/>
      <c r="D45" s="132">
        <v>100</v>
      </c>
      <c r="E45" s="126"/>
    </row>
    <row r="46" spans="1:10" ht="15" customHeight="1" x14ac:dyDescent="0.25">
      <c r="A46" s="179"/>
      <c r="B46" s="179"/>
      <c r="C46" s="97"/>
      <c r="D46" s="97"/>
      <c r="E46" s="180"/>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2:E12"/>
    <mergeCell ref="A45:B45"/>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pageSetUpPr fitToPage="1"/>
  </sheetPr>
  <dimension ref="A1:I69"/>
  <sheetViews>
    <sheetView view="pageBreakPreview" topLeftCell="A13" zoomScaleNormal="100" zoomScaleSheetLayoutView="100" workbookViewId="0">
      <selection activeCell="A37" sqref="A3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245</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1"/>
      <c r="B13" s="1"/>
      <c r="C13" s="1"/>
      <c r="D13" s="1"/>
    </row>
    <row r="14" spans="1:9" ht="15.75" x14ac:dyDescent="0.25">
      <c r="A14" s="136" t="s">
        <v>70</v>
      </c>
      <c r="B14" s="137" t="s">
        <v>71</v>
      </c>
      <c r="C14" s="137" t="s">
        <v>72</v>
      </c>
      <c r="D14" s="137" t="s">
        <v>73</v>
      </c>
    </row>
    <row r="15" spans="1:9" ht="15.75" x14ac:dyDescent="0.2">
      <c r="A15" s="181" t="s">
        <v>220</v>
      </c>
      <c r="B15" s="139" t="s">
        <v>75</v>
      </c>
      <c r="C15" s="182"/>
      <c r="D15" s="139"/>
      <c r="E15" s="10"/>
    </row>
    <row r="16" spans="1:9" ht="15.75" x14ac:dyDescent="0.2">
      <c r="A16" s="181" t="s">
        <v>221</v>
      </c>
      <c r="B16" s="139" t="s">
        <v>75</v>
      </c>
      <c r="C16" s="182"/>
      <c r="D16" s="139"/>
    </row>
    <row r="17" spans="1:4" ht="15.75" x14ac:dyDescent="0.2">
      <c r="A17" s="181" t="s">
        <v>222</v>
      </c>
      <c r="B17" s="139" t="s">
        <v>75</v>
      </c>
      <c r="C17" s="182"/>
      <c r="D17" s="139"/>
    </row>
    <row r="18" spans="1:4" ht="15.75" x14ac:dyDescent="0.2">
      <c r="A18" s="181" t="s">
        <v>223</v>
      </c>
      <c r="B18" s="139" t="s">
        <v>75</v>
      </c>
      <c r="C18" s="182"/>
      <c r="D18" s="139"/>
    </row>
    <row r="19" spans="1:4" ht="31.5" x14ac:dyDescent="0.2">
      <c r="A19" s="181" t="s">
        <v>224</v>
      </c>
      <c r="B19" s="139" t="s">
        <v>75</v>
      </c>
      <c r="C19" s="139"/>
      <c r="D19" s="183"/>
    </row>
    <row r="20" spans="1:4" ht="31.5" x14ac:dyDescent="0.2">
      <c r="A20" s="181" t="s">
        <v>225</v>
      </c>
      <c r="B20" s="139"/>
      <c r="C20" s="139"/>
      <c r="D20" s="139" t="s">
        <v>75</v>
      </c>
    </row>
    <row r="21" spans="1:4" ht="15.75" x14ac:dyDescent="0.2">
      <c r="A21" s="181" t="s">
        <v>226</v>
      </c>
      <c r="B21" s="139"/>
      <c r="C21" s="139"/>
      <c r="D21" s="139" t="s">
        <v>75</v>
      </c>
    </row>
    <row r="22" spans="1:4" ht="15.75" x14ac:dyDescent="0.2">
      <c r="A22" s="181" t="s">
        <v>227</v>
      </c>
      <c r="B22" s="139" t="s">
        <v>75</v>
      </c>
      <c r="C22" s="139"/>
      <c r="D22" s="139"/>
    </row>
    <row r="23" spans="1:4" ht="31.5" x14ac:dyDescent="0.2">
      <c r="A23" s="181" t="s">
        <v>228</v>
      </c>
      <c r="B23" s="139" t="s">
        <v>75</v>
      </c>
      <c r="C23" s="182"/>
      <c r="D23" s="139"/>
    </row>
    <row r="24" spans="1:4" ht="31.5" x14ac:dyDescent="0.2">
      <c r="A24" s="181" t="s">
        <v>229</v>
      </c>
      <c r="B24" s="139" t="s">
        <v>75</v>
      </c>
      <c r="C24" s="182"/>
      <c r="D24" s="184"/>
    </row>
    <row r="25" spans="1:4" ht="15.75" x14ac:dyDescent="0.2">
      <c r="A25" s="181" t="s">
        <v>230</v>
      </c>
      <c r="B25" s="139" t="s">
        <v>75</v>
      </c>
      <c r="C25" s="182"/>
      <c r="D25" s="183"/>
    </row>
    <row r="26" spans="1:4" ht="15.75" x14ac:dyDescent="0.2">
      <c r="A26" s="181" t="s">
        <v>231</v>
      </c>
      <c r="B26" s="139" t="s">
        <v>75</v>
      </c>
      <c r="C26" s="182"/>
      <c r="D26" s="139"/>
    </row>
    <row r="27" spans="1:4" ht="31.5" x14ac:dyDescent="0.2">
      <c r="A27" s="181" t="s">
        <v>232</v>
      </c>
      <c r="B27" s="139" t="s">
        <v>75</v>
      </c>
      <c r="C27" s="182"/>
      <c r="D27" s="139"/>
    </row>
    <row r="28" spans="1:4" ht="15.75" x14ac:dyDescent="0.2">
      <c r="A28" s="181" t="s">
        <v>233</v>
      </c>
      <c r="B28" s="139" t="s">
        <v>75</v>
      </c>
      <c r="C28" s="182"/>
      <c r="D28" s="139"/>
    </row>
    <row r="29" spans="1:4" ht="15.75" x14ac:dyDescent="0.25">
      <c r="A29" s="9"/>
      <c r="B29" s="144"/>
      <c r="C29" s="12"/>
      <c r="D29" s="12"/>
    </row>
    <row r="30" spans="1:4" ht="15.75" x14ac:dyDescent="0.25">
      <c r="A30" s="9"/>
      <c r="B30" s="144"/>
      <c r="C30" s="12"/>
      <c r="D30" s="12"/>
    </row>
    <row r="31" spans="1:4" ht="15.75" x14ac:dyDescent="0.25">
      <c r="A31" s="9"/>
      <c r="B31" s="144"/>
      <c r="C31" s="12"/>
      <c r="D31" s="12"/>
    </row>
    <row r="32" spans="1:4" ht="15.75" x14ac:dyDescent="0.25">
      <c r="A32" s="9"/>
      <c r="B32" s="144"/>
      <c r="C32" s="12"/>
      <c r="D32" s="12"/>
    </row>
    <row r="33" spans="1:5" ht="15" x14ac:dyDescent="0.25">
      <c r="C33" s="12"/>
      <c r="D33" s="12"/>
    </row>
    <row r="34" spans="1:5" ht="19.5" x14ac:dyDescent="0.35">
      <c r="A34" s="149" t="s">
        <v>86</v>
      </c>
    </row>
    <row r="35" spans="1:5" ht="15.75" x14ac:dyDescent="0.25">
      <c r="A35" s="1"/>
    </row>
    <row r="36" spans="1:5" ht="15.75" x14ac:dyDescent="0.25">
      <c r="A36" s="150"/>
      <c r="B36" s="151"/>
      <c r="C36" s="137" t="s">
        <v>71</v>
      </c>
      <c r="D36" s="137" t="s">
        <v>72</v>
      </c>
    </row>
    <row r="37" spans="1:5" ht="15.75" x14ac:dyDescent="0.25">
      <c r="A37" s="124" t="s">
        <v>117</v>
      </c>
      <c r="B37" s="151"/>
      <c r="C37" s="141" t="s">
        <v>75</v>
      </c>
      <c r="D37" s="141"/>
    </row>
    <row r="38" spans="1:5" ht="15.75" x14ac:dyDescent="0.25">
      <c r="A38" s="150" t="s">
        <v>87</v>
      </c>
      <c r="B38" s="151"/>
      <c r="C38" s="141"/>
      <c r="D38" s="141" t="s">
        <v>75</v>
      </c>
      <c r="E38" s="10"/>
    </row>
    <row r="39" spans="1:5" ht="15.75" x14ac:dyDescent="0.25">
      <c r="A39" s="9"/>
      <c r="B39" s="10"/>
      <c r="C39" s="144"/>
      <c r="D39" s="144"/>
      <c r="E39" s="10"/>
    </row>
    <row r="40" spans="1:5" s="109" customFormat="1" ht="15.75" x14ac:dyDescent="0.25">
      <c r="A40" s="129" t="s">
        <v>99</v>
      </c>
      <c r="B40" s="129"/>
      <c r="C40" s="129"/>
      <c r="D40" s="129"/>
      <c r="E40" s="126"/>
    </row>
    <row r="41" spans="1:5" s="109" customFormat="1" ht="19.5" x14ac:dyDescent="0.35">
      <c r="A41" s="130"/>
      <c r="B41" s="1"/>
      <c r="C41" s="1"/>
      <c r="D41" s="9"/>
      <c r="E41" s="126"/>
    </row>
    <row r="42" spans="1:5" s="109" customFormat="1" ht="15.75" x14ac:dyDescent="0.25">
      <c r="A42" s="228" t="s">
        <v>245</v>
      </c>
      <c r="B42" s="228"/>
      <c r="C42" s="131"/>
      <c r="D42" s="132">
        <v>100</v>
      </c>
      <c r="E42" s="126"/>
    </row>
    <row r="43" spans="1:5" ht="15.75" x14ac:dyDescent="0.25">
      <c r="A43" s="9"/>
      <c r="B43" s="10"/>
      <c r="C43" s="13"/>
      <c r="D43" s="12"/>
      <c r="E43" s="10"/>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sheetData>
  <mergeCells count="8">
    <mergeCell ref="A11:E11"/>
    <mergeCell ref="A12:E12"/>
    <mergeCell ref="A42:B42"/>
    <mergeCell ref="A1:E1"/>
    <mergeCell ref="A2:E2"/>
    <mergeCell ref="A3:E3"/>
    <mergeCell ref="A9:E9"/>
    <mergeCell ref="A10:E10"/>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pageSetUpPr fitToPage="1"/>
  </sheetPr>
  <dimension ref="A1:I66"/>
  <sheetViews>
    <sheetView view="pageBreakPreview" topLeftCell="A16" zoomScaleNormal="100" zoomScaleSheetLayoutView="100" workbookViewId="0">
      <selection activeCell="C37" sqref="C3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249</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1"/>
      <c r="B13" s="1"/>
      <c r="C13" s="1"/>
      <c r="D13" s="1"/>
    </row>
    <row r="14" spans="1:9" ht="15.75" x14ac:dyDescent="0.25">
      <c r="A14" s="136" t="s">
        <v>70</v>
      </c>
      <c r="B14" s="137" t="s">
        <v>71</v>
      </c>
      <c r="C14" s="137" t="s">
        <v>72</v>
      </c>
      <c r="D14" s="137" t="s">
        <v>73</v>
      </c>
    </row>
    <row r="15" spans="1:9" ht="31.5" x14ac:dyDescent="0.2">
      <c r="A15" s="188" t="s">
        <v>250</v>
      </c>
      <c r="B15" s="186" t="s">
        <v>75</v>
      </c>
      <c r="C15" s="182"/>
      <c r="D15" s="139"/>
      <c r="E15" s="10"/>
    </row>
    <row r="16" spans="1:9" ht="15.75" x14ac:dyDescent="0.2">
      <c r="A16" s="188" t="s">
        <v>221</v>
      </c>
      <c r="B16" s="187" t="s">
        <v>75</v>
      </c>
      <c r="C16" s="182"/>
      <c r="D16" s="139"/>
    </row>
    <row r="17" spans="1:4" ht="31.5" x14ac:dyDescent="0.2">
      <c r="A17" s="188" t="s">
        <v>251</v>
      </c>
      <c r="B17" s="187" t="s">
        <v>75</v>
      </c>
      <c r="C17" s="182"/>
      <c r="D17" s="139"/>
    </row>
    <row r="18" spans="1:4" ht="31.5" x14ac:dyDescent="0.2">
      <c r="A18" s="188" t="s">
        <v>252</v>
      </c>
      <c r="B18" s="187" t="s">
        <v>75</v>
      </c>
      <c r="C18" s="182"/>
      <c r="D18" s="139"/>
    </row>
    <row r="19" spans="1:4" ht="31.5" x14ac:dyDescent="0.2">
      <c r="A19" s="188" t="s">
        <v>224</v>
      </c>
      <c r="B19" s="187" t="s">
        <v>75</v>
      </c>
      <c r="C19" s="139"/>
      <c r="D19" s="183"/>
    </row>
    <row r="20" spans="1:4" ht="31.5" x14ac:dyDescent="0.2">
      <c r="A20" s="188" t="s">
        <v>225</v>
      </c>
      <c r="B20" s="187" t="s">
        <v>75</v>
      </c>
      <c r="C20" s="139"/>
      <c r="D20" s="139"/>
    </row>
    <row r="21" spans="1:4" ht="15.75" x14ac:dyDescent="0.2">
      <c r="A21" s="188" t="s">
        <v>226</v>
      </c>
      <c r="B21" s="187" t="s">
        <v>75</v>
      </c>
      <c r="C21" s="139"/>
      <c r="D21" s="139"/>
    </row>
    <row r="22" spans="1:4" ht="15.75" x14ac:dyDescent="0.2">
      <c r="A22" s="188" t="s">
        <v>227</v>
      </c>
      <c r="B22" s="187" t="s">
        <v>75</v>
      </c>
      <c r="C22" s="139"/>
      <c r="D22" s="139"/>
    </row>
    <row r="23" spans="1:4" ht="31.5" x14ac:dyDescent="0.2">
      <c r="A23" s="188" t="s">
        <v>228</v>
      </c>
      <c r="B23" s="187" t="s">
        <v>75</v>
      </c>
      <c r="C23" s="182"/>
      <c r="D23" s="139"/>
    </row>
    <row r="24" spans="1:4" ht="31.5" x14ac:dyDescent="0.2">
      <c r="A24" s="188" t="s">
        <v>229</v>
      </c>
      <c r="B24" s="187" t="s">
        <v>75</v>
      </c>
      <c r="C24" s="182"/>
      <c r="D24" s="184"/>
    </row>
    <row r="25" spans="1:4" ht="15.75" x14ac:dyDescent="0.2">
      <c r="A25" s="188" t="s">
        <v>230</v>
      </c>
      <c r="B25" s="187" t="s">
        <v>75</v>
      </c>
      <c r="C25" s="182"/>
      <c r="D25" s="183"/>
    </row>
    <row r="26" spans="1:4" ht="15.75" x14ac:dyDescent="0.2">
      <c r="A26" s="188" t="s">
        <v>231</v>
      </c>
      <c r="B26" s="187" t="s">
        <v>75</v>
      </c>
      <c r="C26" s="182"/>
      <c r="D26" s="139"/>
    </row>
    <row r="27" spans="1:4" ht="31.5" x14ac:dyDescent="0.2">
      <c r="A27" s="188" t="s">
        <v>253</v>
      </c>
      <c r="B27" s="187" t="s">
        <v>75</v>
      </c>
      <c r="C27" s="182"/>
      <c r="D27" s="139"/>
    </row>
    <row r="28" spans="1:4" ht="15.75" x14ac:dyDescent="0.2">
      <c r="A28" s="188" t="s">
        <v>233</v>
      </c>
      <c r="B28" s="187" t="s">
        <v>75</v>
      </c>
      <c r="C28" s="182"/>
      <c r="D28" s="139"/>
    </row>
    <row r="29" spans="1:4" ht="15.75" x14ac:dyDescent="0.25">
      <c r="A29" s="9"/>
      <c r="B29" s="144"/>
      <c r="C29" s="12"/>
      <c r="D29" s="12"/>
    </row>
    <row r="30" spans="1:4" ht="15" x14ac:dyDescent="0.25">
      <c r="C30" s="12"/>
      <c r="D30" s="12"/>
    </row>
    <row r="31" spans="1:4" ht="19.5" x14ac:dyDescent="0.35">
      <c r="A31" s="149" t="s">
        <v>86</v>
      </c>
    </row>
    <row r="32" spans="1:4" ht="15.75" x14ac:dyDescent="0.25">
      <c r="A32" s="1"/>
    </row>
    <row r="33" spans="1:5" ht="15.75" x14ac:dyDescent="0.25">
      <c r="A33" s="150"/>
      <c r="B33" s="151"/>
      <c r="C33" s="137" t="s">
        <v>71</v>
      </c>
      <c r="D33" s="137" t="s">
        <v>72</v>
      </c>
    </row>
    <row r="34" spans="1:5" ht="15.75" x14ac:dyDescent="0.25">
      <c r="A34" s="124" t="s">
        <v>117</v>
      </c>
      <c r="B34" s="151"/>
      <c r="C34" s="141" t="s">
        <v>75</v>
      </c>
      <c r="D34" s="141"/>
    </row>
    <row r="35" spans="1:5" ht="15.75" x14ac:dyDescent="0.25">
      <c r="A35" s="150" t="s">
        <v>87</v>
      </c>
      <c r="B35" s="151"/>
      <c r="C35" s="141"/>
      <c r="D35" s="141" t="s">
        <v>75</v>
      </c>
      <c r="E35" s="10"/>
    </row>
    <row r="36" spans="1:5" ht="15.75" x14ac:dyDescent="0.25">
      <c r="A36" s="9"/>
      <c r="B36" s="10"/>
      <c r="C36" s="144"/>
      <c r="D36" s="144"/>
      <c r="E36" s="10"/>
    </row>
    <row r="37" spans="1:5" s="109" customFormat="1" ht="15.75" x14ac:dyDescent="0.25">
      <c r="A37" s="129" t="s">
        <v>99</v>
      </c>
      <c r="B37" s="129"/>
      <c r="C37" s="129"/>
      <c r="D37" s="129"/>
      <c r="E37" s="126"/>
    </row>
    <row r="38" spans="1:5" s="109" customFormat="1" ht="19.5" x14ac:dyDescent="0.35">
      <c r="A38" s="130"/>
      <c r="B38" s="1"/>
      <c r="C38" s="1"/>
      <c r="D38" s="9"/>
      <c r="E38" s="126"/>
    </row>
    <row r="39" spans="1:5" s="109" customFormat="1" ht="15.75" x14ac:dyDescent="0.25">
      <c r="A39" s="228" t="s">
        <v>248</v>
      </c>
      <c r="B39" s="228"/>
      <c r="C39" s="131"/>
      <c r="D39" s="132">
        <v>100</v>
      </c>
      <c r="E39" s="126"/>
    </row>
    <row r="40" spans="1:5" ht="15.75" x14ac:dyDescent="0.25">
      <c r="A40" s="9"/>
      <c r="B40" s="10"/>
      <c r="C40" s="13"/>
      <c r="D40" s="12"/>
      <c r="E40" s="10"/>
    </row>
    <row r="41" spans="1:5" ht="15.75" x14ac:dyDescent="0.25">
      <c r="A41" s="1"/>
      <c r="B41" s="1"/>
      <c r="C41" s="1"/>
      <c r="D41" s="1"/>
    </row>
    <row r="42" spans="1:5" ht="15.75" x14ac:dyDescent="0.25">
      <c r="A42" s="1"/>
      <c r="B42" s="1"/>
      <c r="C42" s="1"/>
      <c r="D42" s="1"/>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sheetData>
  <mergeCells count="8">
    <mergeCell ref="A12:E12"/>
    <mergeCell ref="A39:B39"/>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pageSetUpPr fitToPage="1"/>
  </sheetPr>
  <dimension ref="A1:I72"/>
  <sheetViews>
    <sheetView view="pageBreakPreview" topLeftCell="A22"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246</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1"/>
      <c r="B13" s="1"/>
      <c r="C13" s="1"/>
      <c r="D13" s="1"/>
    </row>
    <row r="14" spans="1:9" ht="15.75" x14ac:dyDescent="0.25">
      <c r="A14" s="136" t="s">
        <v>70</v>
      </c>
      <c r="B14" s="137" t="s">
        <v>71</v>
      </c>
      <c r="C14" s="137" t="s">
        <v>72</v>
      </c>
      <c r="D14" s="137" t="s">
        <v>73</v>
      </c>
    </row>
    <row r="15" spans="1:9" ht="15.75" x14ac:dyDescent="0.25">
      <c r="A15" s="138" t="s">
        <v>234</v>
      </c>
      <c r="B15" s="141" t="s">
        <v>75</v>
      </c>
      <c r="C15" s="140"/>
      <c r="D15" s="141"/>
      <c r="E15" s="10"/>
    </row>
    <row r="16" spans="1:9" ht="15.75" x14ac:dyDescent="0.25">
      <c r="A16" s="138" t="s">
        <v>235</v>
      </c>
      <c r="B16" s="141" t="s">
        <v>75</v>
      </c>
      <c r="C16" s="140"/>
      <c r="D16" s="141"/>
    </row>
    <row r="17" spans="1:4" ht="15.75" x14ac:dyDescent="0.25">
      <c r="A17" s="138" t="s">
        <v>236</v>
      </c>
      <c r="B17" s="141"/>
      <c r="C17" s="140" t="s">
        <v>75</v>
      </c>
      <c r="D17" s="141"/>
    </row>
    <row r="18" spans="1:4" ht="15.75" x14ac:dyDescent="0.25">
      <c r="A18" s="138" t="s">
        <v>237</v>
      </c>
      <c r="B18" s="141" t="s">
        <v>75</v>
      </c>
      <c r="C18" s="140"/>
      <c r="D18" s="141"/>
    </row>
    <row r="19" spans="1:4" ht="15.75" x14ac:dyDescent="0.25">
      <c r="A19" s="142" t="s">
        <v>238</v>
      </c>
      <c r="B19" s="141" t="s">
        <v>75</v>
      </c>
      <c r="C19" s="140"/>
      <c r="D19" s="141"/>
    </row>
    <row r="20" spans="1:4" ht="31.5" x14ac:dyDescent="0.25">
      <c r="A20" s="142" t="s">
        <v>239</v>
      </c>
      <c r="B20" s="141" t="s">
        <v>75</v>
      </c>
      <c r="C20" s="140"/>
      <c r="D20" s="140"/>
    </row>
    <row r="21" spans="1:4" ht="31.5" x14ac:dyDescent="0.25">
      <c r="A21" s="185" t="s">
        <v>240</v>
      </c>
      <c r="B21" s="141" t="s">
        <v>75</v>
      </c>
      <c r="C21" s="140"/>
      <c r="D21" s="141"/>
    </row>
    <row r="22" spans="1:4" s="10" customFormat="1" ht="15.75" x14ac:dyDescent="0.25">
      <c r="A22" s="9"/>
      <c r="B22" s="144"/>
      <c r="C22" s="12"/>
      <c r="D22" s="144"/>
    </row>
    <row r="23" spans="1:4" s="10" customFormat="1" ht="15.75" x14ac:dyDescent="0.25">
      <c r="A23" s="9"/>
      <c r="B23" s="144"/>
      <c r="C23" s="12"/>
      <c r="D23" s="144"/>
    </row>
    <row r="24" spans="1:4" s="10" customFormat="1" ht="15.75" x14ac:dyDescent="0.25">
      <c r="A24" s="148"/>
      <c r="B24" s="147"/>
      <c r="C24" s="147"/>
      <c r="D24" s="147"/>
    </row>
    <row r="25" spans="1:4" s="10" customFormat="1" ht="15.75" x14ac:dyDescent="0.25">
      <c r="A25" s="143"/>
      <c r="B25" s="144"/>
      <c r="C25" s="144"/>
      <c r="D25" s="12"/>
    </row>
    <row r="26" spans="1:4" s="10" customFormat="1" ht="15.75" x14ac:dyDescent="0.25">
      <c r="A26" s="143"/>
      <c r="B26" s="144"/>
      <c r="C26" s="12"/>
      <c r="D26" s="144"/>
    </row>
    <row r="27" spans="1:4" s="10" customFormat="1" ht="15.75" x14ac:dyDescent="0.25">
      <c r="A27" s="148"/>
      <c r="B27" s="147"/>
      <c r="C27" s="147"/>
      <c r="D27" s="147"/>
    </row>
    <row r="28" spans="1:4" s="10" customFormat="1" ht="15.75" x14ac:dyDescent="0.25">
      <c r="A28" s="9"/>
      <c r="B28" s="144"/>
      <c r="C28" s="12"/>
      <c r="D28" s="144"/>
    </row>
    <row r="29" spans="1:4" s="10" customFormat="1" ht="15.75" x14ac:dyDescent="0.25">
      <c r="A29" s="9"/>
      <c r="B29" s="144"/>
      <c r="C29" s="12"/>
      <c r="D29" s="144"/>
    </row>
    <row r="30" spans="1:4" s="10" customFormat="1" ht="15.75" x14ac:dyDescent="0.25">
      <c r="A30" s="9"/>
      <c r="B30" s="144"/>
      <c r="C30" s="12"/>
      <c r="D30" s="144"/>
    </row>
    <row r="31" spans="1:4" s="10" customFormat="1" ht="15.75" x14ac:dyDescent="0.25">
      <c r="A31" s="9"/>
      <c r="B31" s="144"/>
      <c r="C31" s="12"/>
      <c r="D31" s="144"/>
    </row>
    <row r="32" spans="1:4" s="10" customFormat="1" ht="15.75" x14ac:dyDescent="0.25">
      <c r="A32" s="9"/>
      <c r="B32" s="144"/>
      <c r="C32" s="12"/>
      <c r="D32" s="144"/>
    </row>
    <row r="33" spans="1:5" s="10" customFormat="1" ht="15.75" x14ac:dyDescent="0.25">
      <c r="A33" s="9"/>
      <c r="B33" s="144"/>
      <c r="C33" s="12"/>
      <c r="D33" s="12"/>
    </row>
    <row r="34" spans="1:5" ht="15.75" x14ac:dyDescent="0.25">
      <c r="A34" s="9"/>
      <c r="B34" s="144"/>
      <c r="C34" s="12"/>
      <c r="D34" s="12"/>
    </row>
    <row r="35" spans="1:5" ht="15.75" x14ac:dyDescent="0.25">
      <c r="A35" s="148"/>
      <c r="B35" s="144"/>
      <c r="C35" s="12"/>
      <c r="D35" s="12"/>
    </row>
    <row r="36" spans="1:5" ht="15" x14ac:dyDescent="0.25">
      <c r="C36" s="12"/>
      <c r="D36" s="12"/>
    </row>
    <row r="37" spans="1:5" ht="19.5" x14ac:dyDescent="0.35">
      <c r="A37" s="149" t="s">
        <v>86</v>
      </c>
    </row>
    <row r="38" spans="1:5" ht="15.75" x14ac:dyDescent="0.25">
      <c r="A38" s="1"/>
    </row>
    <row r="39" spans="1:5" ht="15.75" x14ac:dyDescent="0.25">
      <c r="A39" s="150"/>
      <c r="B39" s="151"/>
      <c r="C39" s="137" t="s">
        <v>71</v>
      </c>
      <c r="D39" s="137" t="s">
        <v>72</v>
      </c>
    </row>
    <row r="40" spans="1:5" ht="15.75" x14ac:dyDescent="0.25">
      <c r="A40" s="124" t="s">
        <v>117</v>
      </c>
      <c r="B40" s="151"/>
      <c r="C40" s="141"/>
      <c r="D40" s="141" t="s">
        <v>75</v>
      </c>
    </row>
    <row r="41" spans="1:5" ht="15.75" x14ac:dyDescent="0.25">
      <c r="A41" s="150" t="s">
        <v>87</v>
      </c>
      <c r="B41" s="151"/>
      <c r="C41" s="141"/>
      <c r="D41" s="141" t="s">
        <v>75</v>
      </c>
      <c r="E41" s="10"/>
    </row>
    <row r="42" spans="1:5" ht="15.75" x14ac:dyDescent="0.25">
      <c r="A42" s="9"/>
      <c r="B42" s="10"/>
      <c r="C42" s="144"/>
      <c r="D42" s="144"/>
      <c r="E42" s="10"/>
    </row>
    <row r="43" spans="1:5" s="109" customFormat="1" ht="15.75" x14ac:dyDescent="0.25">
      <c r="A43" s="129" t="s">
        <v>99</v>
      </c>
      <c r="B43" s="129"/>
      <c r="C43" s="129"/>
      <c r="D43" s="129"/>
      <c r="E43" s="126"/>
    </row>
    <row r="44" spans="1:5" s="109" customFormat="1" ht="19.5" x14ac:dyDescent="0.35">
      <c r="A44" s="130"/>
      <c r="B44" s="1"/>
      <c r="C44" s="1"/>
      <c r="D44" s="9"/>
      <c r="E44" s="126"/>
    </row>
    <row r="45" spans="1:5" s="109" customFormat="1" ht="15.75" x14ac:dyDescent="0.25">
      <c r="A45" s="228" t="s">
        <v>245</v>
      </c>
      <c r="B45" s="228"/>
      <c r="C45" s="131"/>
      <c r="D45" s="132">
        <v>100</v>
      </c>
      <c r="E45" s="126"/>
    </row>
    <row r="46" spans="1:5" ht="15.75" x14ac:dyDescent="0.25">
      <c r="A46" s="9"/>
      <c r="B46" s="10"/>
      <c r="C46" s="13"/>
      <c r="D46" s="12"/>
      <c r="E46" s="10"/>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2:E2"/>
    <mergeCell ref="A3:E3"/>
    <mergeCell ref="A45:B45"/>
    <mergeCell ref="A1:E1"/>
    <mergeCell ref="A9:E9"/>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pageSetUpPr fitToPage="1"/>
  </sheetPr>
  <dimension ref="A1:I72"/>
  <sheetViews>
    <sheetView view="pageBreakPreview" topLeftCell="A10" zoomScaleNormal="100" zoomScaleSheetLayoutView="100" workbookViewId="0">
      <selection activeCell="B27" sqref="B2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255</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1"/>
      <c r="B13" s="1"/>
      <c r="C13" s="1"/>
      <c r="D13" s="1"/>
    </row>
    <row r="14" spans="1:9" ht="15.75" x14ac:dyDescent="0.25">
      <c r="A14" s="136" t="s">
        <v>70</v>
      </c>
      <c r="B14" s="137" t="s">
        <v>71</v>
      </c>
      <c r="C14" s="137" t="s">
        <v>72</v>
      </c>
      <c r="D14" s="137" t="s">
        <v>73</v>
      </c>
    </row>
    <row r="15" spans="1:9" ht="15.75" x14ac:dyDescent="0.25">
      <c r="A15" s="150" t="s">
        <v>256</v>
      </c>
      <c r="B15" s="141" t="s">
        <v>75</v>
      </c>
      <c r="C15" s="140"/>
      <c r="D15" s="141"/>
      <c r="E15" s="10"/>
    </row>
    <row r="16" spans="1:9" ht="15.75" x14ac:dyDescent="0.25">
      <c r="A16" s="150" t="s">
        <v>257</v>
      </c>
      <c r="B16" s="141" t="s">
        <v>75</v>
      </c>
      <c r="C16" s="140"/>
      <c r="D16" s="141"/>
    </row>
    <row r="17" spans="1:4" ht="15.75" x14ac:dyDescent="0.25">
      <c r="A17" s="150" t="s">
        <v>258</v>
      </c>
      <c r="B17" s="141" t="s">
        <v>75</v>
      </c>
      <c r="C17" s="140"/>
      <c r="D17" s="141"/>
    </row>
    <row r="18" spans="1:4" ht="15.75" x14ac:dyDescent="0.25">
      <c r="A18" s="167" t="s">
        <v>259</v>
      </c>
      <c r="B18" s="141" t="s">
        <v>75</v>
      </c>
      <c r="C18" s="140"/>
      <c r="D18" s="141"/>
    </row>
    <row r="19" spans="1:4" ht="15.75" x14ac:dyDescent="0.25">
      <c r="A19" s="167" t="s">
        <v>260</v>
      </c>
      <c r="B19" s="141" t="s">
        <v>75</v>
      </c>
      <c r="C19" s="140"/>
      <c r="D19" s="141"/>
    </row>
    <row r="20" spans="1:4" ht="15.75" x14ac:dyDescent="0.25">
      <c r="A20" s="150" t="s">
        <v>216</v>
      </c>
      <c r="B20" s="141" t="s">
        <v>75</v>
      </c>
      <c r="C20" s="140"/>
      <c r="D20" s="140"/>
    </row>
    <row r="21" spans="1:4" ht="15.75" x14ac:dyDescent="0.25">
      <c r="A21" s="150" t="s">
        <v>261</v>
      </c>
      <c r="B21" s="141" t="s">
        <v>75</v>
      </c>
      <c r="C21" s="140"/>
      <c r="D21" s="141"/>
    </row>
    <row r="22" spans="1:4" s="10" customFormat="1" ht="15.75" x14ac:dyDescent="0.25">
      <c r="A22" s="138" t="s">
        <v>262</v>
      </c>
      <c r="B22" s="141" t="s">
        <v>75</v>
      </c>
      <c r="C22" s="140"/>
      <c r="D22" s="141"/>
    </row>
    <row r="23" spans="1:4" s="10" customFormat="1" ht="15.75" x14ac:dyDescent="0.25">
      <c r="A23" s="138" t="s">
        <v>263</v>
      </c>
      <c r="B23" s="141" t="s">
        <v>75</v>
      </c>
      <c r="C23" s="140"/>
      <c r="D23" s="141"/>
    </row>
    <row r="24" spans="1:4" s="10" customFormat="1" ht="15.75" x14ac:dyDescent="0.25">
      <c r="A24" s="148"/>
      <c r="B24" s="147"/>
      <c r="C24" s="147"/>
      <c r="D24" s="147"/>
    </row>
    <row r="25" spans="1:4" s="10" customFormat="1" ht="15.75" x14ac:dyDescent="0.25">
      <c r="A25" s="143"/>
      <c r="B25" s="144"/>
      <c r="C25" s="144"/>
      <c r="D25" s="12"/>
    </row>
    <row r="26" spans="1:4" s="10" customFormat="1" ht="15.75" x14ac:dyDescent="0.25">
      <c r="A26" s="143"/>
      <c r="B26" s="144"/>
      <c r="C26" s="12"/>
      <c r="D26" s="144"/>
    </row>
    <row r="27" spans="1:4" s="10" customFormat="1" ht="15.75" x14ac:dyDescent="0.25">
      <c r="A27" s="148"/>
      <c r="B27" s="147"/>
      <c r="C27" s="147"/>
      <c r="D27" s="147"/>
    </row>
    <row r="28" spans="1:4" s="10" customFormat="1" ht="15.75" x14ac:dyDescent="0.25">
      <c r="A28" s="9"/>
      <c r="B28" s="144"/>
      <c r="C28" s="12"/>
      <c r="D28" s="144"/>
    </row>
    <row r="29" spans="1:4" s="10" customFormat="1" ht="15.75" x14ac:dyDescent="0.25">
      <c r="A29" s="9"/>
      <c r="B29" s="144"/>
      <c r="C29" s="12"/>
      <c r="D29" s="144"/>
    </row>
    <row r="30" spans="1:4" s="10" customFormat="1" ht="15.75" x14ac:dyDescent="0.25">
      <c r="A30" s="9"/>
      <c r="B30" s="144"/>
      <c r="C30" s="12"/>
      <c r="D30" s="144"/>
    </row>
    <row r="31" spans="1:4" s="10" customFormat="1" ht="15.75" x14ac:dyDescent="0.25">
      <c r="A31" s="9"/>
      <c r="B31" s="144"/>
      <c r="C31" s="12"/>
      <c r="D31" s="144"/>
    </row>
    <row r="32" spans="1:4" s="10" customFormat="1" ht="15.75" x14ac:dyDescent="0.25">
      <c r="A32" s="9"/>
      <c r="B32" s="144"/>
      <c r="C32" s="12"/>
      <c r="D32" s="144"/>
    </row>
    <row r="33" spans="1:5" s="10" customFormat="1" ht="15.75" x14ac:dyDescent="0.25">
      <c r="A33" s="9"/>
      <c r="B33" s="144"/>
      <c r="C33" s="12"/>
      <c r="D33" s="12"/>
    </row>
    <row r="34" spans="1:5" ht="15.75" x14ac:dyDescent="0.25">
      <c r="A34" s="9"/>
      <c r="B34" s="144"/>
      <c r="C34" s="12"/>
      <c r="D34" s="12"/>
    </row>
    <row r="35" spans="1:5" ht="15.75" x14ac:dyDescent="0.25">
      <c r="A35" s="148"/>
      <c r="B35" s="144"/>
      <c r="C35" s="12"/>
      <c r="D35" s="12"/>
    </row>
    <row r="36" spans="1:5" ht="15" x14ac:dyDescent="0.25">
      <c r="C36" s="12"/>
      <c r="D36" s="12"/>
    </row>
    <row r="37" spans="1:5" ht="19.5" x14ac:dyDescent="0.35">
      <c r="A37" s="149" t="s">
        <v>86</v>
      </c>
    </row>
    <row r="38" spans="1:5" ht="15.75" x14ac:dyDescent="0.25">
      <c r="A38" s="1"/>
    </row>
    <row r="39" spans="1:5" ht="15.75" x14ac:dyDescent="0.25">
      <c r="A39" s="150"/>
      <c r="B39" s="151"/>
      <c r="C39" s="137" t="s">
        <v>71</v>
      </c>
      <c r="D39" s="137" t="s">
        <v>72</v>
      </c>
    </row>
    <row r="40" spans="1:5" ht="15.75" x14ac:dyDescent="0.25">
      <c r="A40" s="124" t="s">
        <v>117</v>
      </c>
      <c r="B40" s="151"/>
      <c r="C40" s="141"/>
      <c r="D40" s="141" t="s">
        <v>75</v>
      </c>
    </row>
    <row r="41" spans="1:5" ht="15.75" x14ac:dyDescent="0.25">
      <c r="A41" s="150" t="s">
        <v>87</v>
      </c>
      <c r="B41" s="151"/>
      <c r="C41" s="141"/>
      <c r="D41" s="141" t="s">
        <v>75</v>
      </c>
      <c r="E41" s="10"/>
    </row>
    <row r="42" spans="1:5" ht="15.75" x14ac:dyDescent="0.25">
      <c r="A42" s="9"/>
      <c r="B42" s="10"/>
      <c r="C42" s="144"/>
      <c r="D42" s="144"/>
      <c r="E42" s="10"/>
    </row>
    <row r="43" spans="1:5" s="109" customFormat="1" ht="15.75" x14ac:dyDescent="0.25">
      <c r="A43" s="129" t="s">
        <v>99</v>
      </c>
      <c r="B43" s="129"/>
      <c r="C43" s="129"/>
      <c r="D43" s="129"/>
      <c r="E43" s="126"/>
    </row>
    <row r="44" spans="1:5" s="109" customFormat="1" ht="19.5" x14ac:dyDescent="0.35">
      <c r="A44" s="130"/>
      <c r="B44" s="1"/>
      <c r="C44" s="1"/>
      <c r="D44" s="9"/>
      <c r="E44" s="126"/>
    </row>
    <row r="45" spans="1:5" s="109" customFormat="1" ht="15.75" x14ac:dyDescent="0.25">
      <c r="A45" s="228" t="s">
        <v>254</v>
      </c>
      <c r="B45" s="228"/>
      <c r="C45" s="131"/>
      <c r="D45" s="132">
        <v>100</v>
      </c>
      <c r="E45" s="126"/>
    </row>
    <row r="46" spans="1:5" ht="15.75" x14ac:dyDescent="0.25">
      <c r="A46" s="9"/>
      <c r="B46" s="10"/>
      <c r="C46" s="13"/>
      <c r="D46" s="12"/>
      <c r="E46" s="10"/>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2:E12"/>
    <mergeCell ref="A45:B45"/>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pageSetUpPr fitToPage="1"/>
  </sheetPr>
  <dimension ref="A1:I71"/>
  <sheetViews>
    <sheetView view="pageBreakPreview" zoomScaleNormal="100" zoomScaleSheetLayoutView="100" workbookViewId="0">
      <selection activeCell="C33" sqref="C33"/>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9" customFormat="1" ht="15.75" x14ac:dyDescent="0.25">
      <c r="A1" s="233" t="s">
        <v>264</v>
      </c>
      <c r="B1" s="233"/>
      <c r="C1" s="233"/>
      <c r="D1" s="233"/>
      <c r="E1" s="233"/>
    </row>
    <row r="2" spans="1:9" s="109" customFormat="1" ht="15.75" x14ac:dyDescent="0.25">
      <c r="A2" s="234"/>
      <c r="B2" s="234"/>
      <c r="C2" s="234"/>
      <c r="D2" s="234"/>
      <c r="E2" s="234"/>
    </row>
    <row r="3" spans="1:9" ht="15.75" x14ac:dyDescent="0.25">
      <c r="A3" s="238" t="s">
        <v>66</v>
      </c>
      <c r="B3" s="238"/>
      <c r="C3" s="238"/>
      <c r="D3" s="238"/>
      <c r="E3" s="238"/>
      <c r="G3" s="17" t="s">
        <v>48</v>
      </c>
      <c r="I3" s="70">
        <v>42103</v>
      </c>
    </row>
    <row r="4" spans="1:9" ht="15.75" x14ac:dyDescent="0.25">
      <c r="A4" s="1"/>
      <c r="B4" s="1"/>
      <c r="C4" s="1"/>
      <c r="D4" s="1"/>
    </row>
    <row r="5" spans="1:9" ht="18.75" x14ac:dyDescent="0.3">
      <c r="A5" s="134" t="s">
        <v>67</v>
      </c>
      <c r="B5" s="135"/>
      <c r="C5" s="1"/>
      <c r="D5" s="1"/>
    </row>
    <row r="6" spans="1:9" ht="15.75" x14ac:dyDescent="0.25">
      <c r="A6" s="1"/>
      <c r="B6" s="1"/>
      <c r="C6" s="1"/>
      <c r="D6" s="1"/>
    </row>
    <row r="7" spans="1:9" ht="15.75" x14ac:dyDescent="0.25">
      <c r="A7" s="8" t="s">
        <v>68</v>
      </c>
      <c r="B7" s="8"/>
      <c r="C7" s="1"/>
      <c r="D7" s="1"/>
    </row>
    <row r="8" spans="1:9" ht="15.75" x14ac:dyDescent="0.25">
      <c r="A8" s="1"/>
      <c r="B8" s="8"/>
      <c r="C8" s="1"/>
      <c r="D8" s="1"/>
    </row>
    <row r="9" spans="1:9" ht="15.75" x14ac:dyDescent="0.25">
      <c r="A9" s="237" t="s">
        <v>69</v>
      </c>
      <c r="B9" s="237"/>
      <c r="C9" s="237"/>
      <c r="D9" s="237"/>
      <c r="E9" s="237"/>
    </row>
    <row r="10" spans="1:9" ht="15.75" x14ac:dyDescent="0.25">
      <c r="A10" s="237" t="s">
        <v>69</v>
      </c>
      <c r="B10" s="237"/>
      <c r="C10" s="237"/>
      <c r="D10" s="237"/>
      <c r="E10" s="237"/>
    </row>
    <row r="11" spans="1:9" ht="15.75" x14ac:dyDescent="0.25">
      <c r="A11" s="237"/>
      <c r="B11" s="237"/>
      <c r="C11" s="237"/>
      <c r="D11" s="237"/>
      <c r="E11" s="237"/>
    </row>
    <row r="12" spans="1:9" ht="15.75" x14ac:dyDescent="0.25">
      <c r="A12" s="237"/>
      <c r="B12" s="237"/>
      <c r="C12" s="237"/>
      <c r="D12" s="237"/>
      <c r="E12" s="237"/>
    </row>
    <row r="13" spans="1:9" ht="15.75" x14ac:dyDescent="0.25">
      <c r="A13" s="1"/>
      <c r="B13" s="1"/>
      <c r="C13" s="1"/>
      <c r="D13" s="1"/>
    </row>
    <row r="14" spans="1:9" ht="15.75" x14ac:dyDescent="0.25">
      <c r="A14" s="136" t="s">
        <v>70</v>
      </c>
      <c r="B14" s="137" t="s">
        <v>71</v>
      </c>
      <c r="C14" s="137" t="s">
        <v>72</v>
      </c>
      <c r="D14" s="137" t="s">
        <v>73</v>
      </c>
    </row>
    <row r="15" spans="1:9" ht="15.75" x14ac:dyDescent="0.25">
      <c r="A15" s="185" t="s">
        <v>265</v>
      </c>
      <c r="B15" s="172" t="s">
        <v>75</v>
      </c>
      <c r="C15" s="189"/>
      <c r="D15" s="141"/>
      <c r="E15" s="10"/>
    </row>
    <row r="16" spans="1:9" ht="15.75" x14ac:dyDescent="0.25">
      <c r="A16" s="185" t="s">
        <v>266</v>
      </c>
      <c r="B16" s="172" t="s">
        <v>75</v>
      </c>
      <c r="C16" s="189"/>
      <c r="D16" s="141"/>
    </row>
    <row r="17" spans="1:4" ht="15.75" x14ac:dyDescent="0.25">
      <c r="A17" s="185" t="s">
        <v>267</v>
      </c>
      <c r="B17" s="172" t="s">
        <v>75</v>
      </c>
      <c r="C17" s="189"/>
      <c r="D17" s="141"/>
    </row>
    <row r="18" spans="1:4" ht="15.75" x14ac:dyDescent="0.25">
      <c r="A18" s="185" t="s">
        <v>268</v>
      </c>
      <c r="B18" s="172" t="s">
        <v>75</v>
      </c>
      <c r="C18" s="172"/>
      <c r="D18" s="141"/>
    </row>
    <row r="19" spans="1:4" ht="31.5" x14ac:dyDescent="0.25">
      <c r="A19" s="185" t="s">
        <v>269</v>
      </c>
      <c r="B19" s="172" t="s">
        <v>75</v>
      </c>
      <c r="C19" s="190" t="s">
        <v>84</v>
      </c>
      <c r="D19" s="141"/>
    </row>
    <row r="20" spans="1:4" ht="15.75" x14ac:dyDescent="0.25">
      <c r="A20" s="185" t="s">
        <v>270</v>
      </c>
      <c r="B20" s="172" t="s">
        <v>75</v>
      </c>
      <c r="C20" s="172"/>
      <c r="D20" s="140"/>
    </row>
    <row r="21" spans="1:4" ht="15.75" x14ac:dyDescent="0.25">
      <c r="A21" s="185" t="s">
        <v>271</v>
      </c>
      <c r="B21" s="172" t="s">
        <v>84</v>
      </c>
      <c r="C21" s="172" t="s">
        <v>75</v>
      </c>
      <c r="D21" s="141"/>
    </row>
    <row r="22" spans="1:4" s="10" customFormat="1" ht="15.75" x14ac:dyDescent="0.25">
      <c r="A22" s="185" t="s">
        <v>272</v>
      </c>
      <c r="B22" s="172" t="s">
        <v>75</v>
      </c>
      <c r="C22" s="172"/>
      <c r="D22" s="141"/>
    </row>
    <row r="23" spans="1:4" s="10" customFormat="1" ht="15.75" x14ac:dyDescent="0.25">
      <c r="A23" s="185" t="s">
        <v>273</v>
      </c>
      <c r="B23" s="172" t="s">
        <v>75</v>
      </c>
      <c r="C23" s="172"/>
      <c r="D23" s="141"/>
    </row>
    <row r="24" spans="1:4" s="10" customFormat="1" ht="15.75" x14ac:dyDescent="0.25">
      <c r="A24" s="185" t="s">
        <v>274</v>
      </c>
      <c r="B24" s="172" t="s">
        <v>75</v>
      </c>
      <c r="C24" s="172"/>
      <c r="D24" s="137"/>
    </row>
    <row r="25" spans="1:4" s="10" customFormat="1" ht="31.5" x14ac:dyDescent="0.25">
      <c r="A25" s="185" t="s">
        <v>275</v>
      </c>
      <c r="B25" s="172" t="s">
        <v>75</v>
      </c>
      <c r="C25" s="172"/>
      <c r="D25" s="140"/>
    </row>
    <row r="26" spans="1:4" s="10" customFormat="1" ht="15.75" x14ac:dyDescent="0.25">
      <c r="A26" s="185" t="s">
        <v>276</v>
      </c>
      <c r="B26" s="172" t="s">
        <v>75</v>
      </c>
      <c r="C26" s="172"/>
      <c r="D26" s="141"/>
    </row>
    <row r="27" spans="1:4" s="10" customFormat="1" ht="15.75" x14ac:dyDescent="0.25">
      <c r="A27" s="185" t="s">
        <v>277</v>
      </c>
      <c r="B27" s="172" t="s">
        <v>75</v>
      </c>
      <c r="C27" s="172"/>
      <c r="D27" s="137"/>
    </row>
    <row r="28" spans="1:4" s="10" customFormat="1" ht="15.75" x14ac:dyDescent="0.25">
      <c r="A28" s="185" t="s">
        <v>278</v>
      </c>
      <c r="B28" s="172" t="s">
        <v>75</v>
      </c>
      <c r="C28" s="172"/>
      <c r="D28" s="141"/>
    </row>
    <row r="29" spans="1:4" s="10" customFormat="1" ht="15.75" x14ac:dyDescent="0.25">
      <c r="A29" s="185" t="s">
        <v>279</v>
      </c>
      <c r="B29" s="172"/>
      <c r="C29" s="172" t="s">
        <v>75</v>
      </c>
      <c r="D29" s="141"/>
    </row>
    <row r="30" spans="1:4" s="10" customFormat="1" ht="15.75" x14ac:dyDescent="0.25">
      <c r="A30" s="9"/>
      <c r="B30" s="144"/>
      <c r="C30" s="12"/>
      <c r="D30" s="144"/>
    </row>
    <row r="31" spans="1:4" s="10" customFormat="1" ht="15.75" x14ac:dyDescent="0.25">
      <c r="A31" s="9"/>
      <c r="B31" s="144"/>
      <c r="C31" s="12"/>
      <c r="D31" s="144"/>
    </row>
    <row r="32" spans="1:4" s="10" customFormat="1" ht="15.75" x14ac:dyDescent="0.25">
      <c r="A32" s="9"/>
      <c r="B32" s="144"/>
      <c r="C32" s="12"/>
      <c r="D32" s="12"/>
    </row>
    <row r="33" spans="1:5" ht="15.75" x14ac:dyDescent="0.25">
      <c r="A33" s="9"/>
      <c r="B33" s="144"/>
      <c r="C33" s="12"/>
      <c r="D33" s="12"/>
    </row>
    <row r="34" spans="1:5" ht="15.75" x14ac:dyDescent="0.25">
      <c r="A34" s="148"/>
      <c r="B34" s="144"/>
      <c r="C34" s="12"/>
      <c r="D34" s="12"/>
    </row>
    <row r="35" spans="1:5" ht="15" x14ac:dyDescent="0.25">
      <c r="C35" s="12"/>
      <c r="D35" s="12"/>
    </row>
    <row r="36" spans="1:5" ht="19.5" x14ac:dyDescent="0.35">
      <c r="A36" s="149" t="s">
        <v>86</v>
      </c>
    </row>
    <row r="37" spans="1:5" ht="15.75" x14ac:dyDescent="0.25">
      <c r="A37" s="1"/>
    </row>
    <row r="38" spans="1:5" ht="15.75" x14ac:dyDescent="0.25">
      <c r="A38" s="150"/>
      <c r="B38" s="151"/>
      <c r="C38" s="137" t="s">
        <v>71</v>
      </c>
      <c r="D38" s="137" t="s">
        <v>72</v>
      </c>
    </row>
    <row r="39" spans="1:5" ht="15.75" x14ac:dyDescent="0.25">
      <c r="A39" s="124" t="s">
        <v>117</v>
      </c>
      <c r="B39" s="151"/>
      <c r="C39" s="141"/>
      <c r="D39" s="141" t="s">
        <v>75</v>
      </c>
    </row>
    <row r="40" spans="1:5" ht="15.75" x14ac:dyDescent="0.25">
      <c r="A40" s="150" t="s">
        <v>87</v>
      </c>
      <c r="B40" s="151"/>
      <c r="C40" s="141"/>
      <c r="D40" s="141" t="s">
        <v>75</v>
      </c>
      <c r="E40" s="10"/>
    </row>
    <row r="41" spans="1:5" ht="15.75" x14ac:dyDescent="0.25">
      <c r="A41" s="9"/>
      <c r="B41" s="10"/>
      <c r="C41" s="144"/>
      <c r="D41" s="144"/>
      <c r="E41" s="10"/>
    </row>
    <row r="42" spans="1:5" s="109" customFormat="1" ht="15.75" x14ac:dyDescent="0.25">
      <c r="A42" s="129" t="s">
        <v>99</v>
      </c>
      <c r="B42" s="129"/>
      <c r="C42" s="129"/>
      <c r="D42" s="129"/>
      <c r="E42" s="126"/>
    </row>
    <row r="43" spans="1:5" s="109" customFormat="1" ht="19.5" x14ac:dyDescent="0.35">
      <c r="A43" s="130"/>
      <c r="B43" s="1"/>
      <c r="C43" s="1"/>
      <c r="D43" s="9"/>
      <c r="E43" s="126"/>
    </row>
    <row r="44" spans="1:5" s="109" customFormat="1" ht="15.75" x14ac:dyDescent="0.25">
      <c r="A44" s="228" t="s">
        <v>264</v>
      </c>
      <c r="B44" s="228"/>
      <c r="C44" s="131"/>
      <c r="D44" s="132">
        <v>100</v>
      </c>
      <c r="E44" s="126"/>
    </row>
    <row r="45" spans="1:5" ht="15.75" x14ac:dyDescent="0.25">
      <c r="A45" s="9"/>
      <c r="B45" s="10"/>
      <c r="C45" s="13"/>
      <c r="D45" s="12"/>
      <c r="E45" s="10"/>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sheetData>
  <mergeCells count="8">
    <mergeCell ref="A12:E12"/>
    <mergeCell ref="A44:B44"/>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26</vt:i4>
      </vt:variant>
      <vt:variant>
        <vt:lpstr>Plages nommées</vt:lpstr>
      </vt:variant>
      <vt:variant>
        <vt:i4>25</vt:i4>
      </vt:variant>
    </vt:vector>
  </HeadingPairs>
  <TitlesOfParts>
    <vt:vector size="51" baseType="lpstr">
      <vt:lpstr>MENU</vt:lpstr>
      <vt:lpstr>1ère PAGE CONTRAT</vt:lpstr>
      <vt:lpstr>DEVIS</vt:lpstr>
      <vt:lpstr>LETTRE PARTICULIER</vt:lpstr>
      <vt:lpstr>LETTRE ENTREPRISE</vt:lpstr>
      <vt:lpstr>CONDITIONS GENERALES</vt:lpstr>
      <vt:lpstr>RECAP AVEC PERMANANCE</vt:lpstr>
      <vt:lpstr>RECAP SANS PERMANANCE</vt:lpstr>
      <vt:lpstr>ADOUCISSEUR</vt:lpstr>
      <vt:lpstr>AEROTHERME GAZ</vt:lpstr>
      <vt:lpstr>PAC</vt:lpstr>
      <vt:lpstr>CLIMATISATION</vt:lpstr>
      <vt:lpstr>DISCONNECTEUR</vt:lpstr>
      <vt:lpstr>CHAUDIERE FIOUL BT</vt:lpstr>
      <vt:lpstr>CHAUDIERE FIOUL CONDENS</vt:lpstr>
      <vt:lpstr>CHAUDIERE GAZ BT</vt:lpstr>
      <vt:lpstr>CHAUDIERE GAZ CONDENS</vt:lpstr>
      <vt:lpstr>VMC</vt:lpstr>
      <vt:lpstr>CTA</vt:lpstr>
      <vt:lpstr>STYX</vt:lpstr>
      <vt:lpstr>GENERATEUR D'AIR CHAUD GAZ</vt:lpstr>
      <vt:lpstr>RADIANT GAZ</vt:lpstr>
      <vt:lpstr>PANNEAUX RAYONNANTS</vt:lpstr>
      <vt:lpstr>CAPTEUR SOLAIRE</vt:lpstr>
      <vt:lpstr>POELE A GRANULES</vt:lpstr>
      <vt:lpstr>RIA</vt:lpstr>
      <vt:lpstr>'1ère PAGE CONTRAT'!Zone_d_impression</vt:lpstr>
      <vt:lpstr>ADOUCISSEUR!Zone_d_impression</vt:lpstr>
      <vt:lpstr>'AEROTHERME GAZ'!Zone_d_impression</vt:lpstr>
      <vt:lpstr>'CAPTEUR SOLAIRE'!Zone_d_impression</vt:lpstr>
      <vt:lpstr>'CHAUDIERE FIOUL BT'!Zone_d_impression</vt:lpstr>
      <vt:lpstr>'CHAUDIERE FIOUL CONDENS'!Zone_d_impression</vt:lpstr>
      <vt:lpstr>'CHAUDIERE GAZ BT'!Zone_d_impression</vt:lpstr>
      <vt:lpstr>'CHAUDIERE GAZ CONDENS'!Zone_d_impression</vt:lpstr>
      <vt:lpstr>CLIMATISATION!Zone_d_impression</vt:lpstr>
      <vt:lpstr>'CONDITIONS GENERALES'!Zone_d_impression</vt:lpstr>
      <vt:lpstr>CTA!Zone_d_impression</vt:lpstr>
      <vt:lpstr>DEVIS!Zone_d_impression</vt:lpstr>
      <vt:lpstr>DISCONNECTEUR!Zone_d_impression</vt:lpstr>
      <vt:lpstr>'GENERATEUR D''AIR CHAUD GAZ'!Zone_d_impression</vt:lpstr>
      <vt:lpstr>'LETTRE ENTREPRISE'!Zone_d_impression</vt:lpstr>
      <vt:lpstr>'LETTRE PARTICULIER'!Zone_d_impression</vt:lpstr>
      <vt:lpstr>PAC!Zone_d_impression</vt:lpstr>
      <vt:lpstr>'PANNEAUX RAYONNANTS'!Zone_d_impression</vt:lpstr>
      <vt:lpstr>'POELE A GRANULES'!Zone_d_impression</vt:lpstr>
      <vt:lpstr>'RADIANT GAZ'!Zone_d_impression</vt:lpstr>
      <vt:lpstr>'RECAP AVEC PERMANANCE'!Zone_d_impression</vt:lpstr>
      <vt:lpstr>'RECAP SANS PERMANANCE'!Zone_d_impression</vt:lpstr>
      <vt:lpstr>RIA!Zone_d_impression</vt:lpstr>
      <vt:lpstr>STYX!Zone_d_impression</vt:lpstr>
      <vt:lpstr>VMC!Zone_d_impression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asaussereau</dc:creator>
  <cp:lastModifiedBy>Yves</cp:lastModifiedBy>
  <cp:lastPrinted>2015-04-10T09:33:30Z</cp:lastPrinted>
  <dcterms:created xsi:type="dcterms:W3CDTF">1999-01-13T13:52:34Z</dcterms:created>
  <dcterms:modified xsi:type="dcterms:W3CDTF">2015-04-17T21:27:50Z</dcterms:modified>
</cp:coreProperties>
</file>