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bookViews>
    <workbookView xWindow="0" yWindow="0" windowWidth="18495" windowHeight="95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F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3" i="1"/>
  <c r="F30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E28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3" i="1"/>
  <c r="D28" i="1"/>
  <c r="C28" i="1"/>
  <c r="B28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3" i="1"/>
</calcChain>
</file>

<file path=xl/sharedStrings.xml><?xml version="1.0" encoding="utf-8"?>
<sst xmlns="http://schemas.openxmlformats.org/spreadsheetml/2006/main" count="37" uniqueCount="37">
  <si>
    <t>Communes</t>
  </si>
  <si>
    <t>Acte hors                         CU 2015</t>
  </si>
  <si>
    <t>CU pondéré                 à 50%</t>
  </si>
  <si>
    <t>Total actes 2015</t>
  </si>
  <si>
    <t>Clé répartition</t>
  </si>
  <si>
    <t>Répartition Coût 2015</t>
  </si>
  <si>
    <t>Aubignan</t>
  </si>
  <si>
    <t>Baumes de Venise</t>
  </si>
  <si>
    <t>Beaumont du Ventoux</t>
  </si>
  <si>
    <t>Bédoin</t>
  </si>
  <si>
    <t>Caromb</t>
  </si>
  <si>
    <t>Carpentras</t>
  </si>
  <si>
    <t>Crillon</t>
  </si>
  <si>
    <t xml:space="preserve">Flassan </t>
  </si>
  <si>
    <t>Gigondas</t>
  </si>
  <si>
    <t xml:space="preserve">Lafare </t>
  </si>
  <si>
    <t>La roque Alric</t>
  </si>
  <si>
    <t>La roque sur Pernes</t>
  </si>
  <si>
    <t>Le barroux</t>
  </si>
  <si>
    <t>Le Beaucet</t>
  </si>
  <si>
    <t>Loriol</t>
  </si>
  <si>
    <t>Malaucène</t>
  </si>
  <si>
    <t>Mazan</t>
  </si>
  <si>
    <t xml:space="preserve">Modène </t>
  </si>
  <si>
    <t>Saint Didier</t>
  </si>
  <si>
    <t>Saint Hippolyte le Graveyron</t>
  </si>
  <si>
    <t>Saint Pierre de Vassols</t>
  </si>
  <si>
    <t>Sarrians</t>
  </si>
  <si>
    <t>Suzette</t>
  </si>
  <si>
    <t>Vacqueyras</t>
  </si>
  <si>
    <t>Venasque</t>
  </si>
  <si>
    <t>Total</t>
  </si>
  <si>
    <t>Cout à l'acte 2015</t>
  </si>
  <si>
    <t>Répartition du coût</t>
  </si>
  <si>
    <t>Contrôle du total</t>
  </si>
  <si>
    <t>Colonne E arrondie à deux chiffres</t>
  </si>
  <si>
    <t>Répartition sur la base de la colonne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</si>
</sst>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4" formatCode="0.00000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2" fillId="0" borderId="1" xfId="0" applyFont="1" applyBorder="1"/>
    <xf numFmtId="0" fontId="0" fillId="2" borderId="1" xfId="0" applyFill="1" applyBorder="1"/>
    <xf numFmtId="0" fontId="0" fillId="0" borderId="1" xfId="0" applyBorder="1" applyAlignment="1">
      <alignment horizontal="right"/>
    </xf>
    <xf numFmtId="10" fontId="0" fillId="0" borderId="1" xfId="1" applyNumberFormat="1" applyFont="1" applyBorder="1"/>
    <xf numFmtId="0" fontId="0" fillId="0" borderId="3" xfId="0" applyBorder="1"/>
    <xf numFmtId="0" fontId="2" fillId="0" borderId="2" xfId="0" applyFont="1" applyBorder="1"/>
    <xf numFmtId="0" fontId="3" fillId="0" borderId="4" xfId="0" applyFont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/>
    <xf numFmtId="174" fontId="0" fillId="0" borderId="1" xfId="0" applyNumberFormat="1" applyBorder="1"/>
    <xf numFmtId="0" fontId="5" fillId="0" borderId="5" xfId="0" applyFont="1" applyFill="1" applyBorder="1" applyAlignment="1">
      <alignment horizontal="center" vertical="center" wrapText="1"/>
    </xf>
    <xf numFmtId="174" fontId="4" fillId="0" borderId="0" xfId="0" applyNumberFormat="1" applyFont="1"/>
    <xf numFmtId="1" fontId="4" fillId="0" borderId="0" xfId="0" applyNumberFormat="1" applyFont="1"/>
    <xf numFmtId="0" fontId="5" fillId="0" borderId="1" xfId="0" applyFont="1" applyBorder="1"/>
  </cellXfs>
  <cellStyles count="2">
    <cellStyle name="Prozent" xfId="1" builtinId="5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I31"/>
  <sheetViews>
    <sheetView tabSelected="1" workbookViewId="0">
      <selection activeCell="I4" sqref="I4"/>
    </sheetView>
  </sheetViews>
  <sheetFormatPr baseColWidth="10" defaultRowHeight="15" x14ac:dyDescent="0.25"/>
  <cols>
    <col min="1" max="1" width="29" customWidth="1"/>
    <col min="2" max="2" width="14.85546875" customWidth="1"/>
    <col min="3" max="3" width="12.140625" customWidth="1"/>
    <col min="5" max="5" width="16.28515625" bestFit="1" customWidth="1"/>
    <col min="6" max="6" width="13.5703125" bestFit="1" customWidth="1"/>
    <col min="8" max="8" width="16.140625" bestFit="1" customWidth="1"/>
  </cols>
  <sheetData>
    <row r="1" spans="1:9" ht="40.5" customHeight="1" x14ac:dyDescent="0.25">
      <c r="A1" s="10" t="s">
        <v>33</v>
      </c>
      <c r="B1" s="10"/>
      <c r="C1" s="10"/>
      <c r="D1" s="10"/>
      <c r="E1" s="10"/>
      <c r="F1" s="10"/>
    </row>
    <row r="2" spans="1:9" ht="60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H2" s="14" t="s">
        <v>35</v>
      </c>
      <c r="I2" s="14" t="s">
        <v>36</v>
      </c>
    </row>
    <row r="3" spans="1:9" x14ac:dyDescent="0.25">
      <c r="A3" s="3" t="s">
        <v>6</v>
      </c>
      <c r="B3" s="6">
        <v>83</v>
      </c>
      <c r="C3" s="3">
        <v>7.5</v>
      </c>
      <c r="D3" s="3">
        <f>SUM(B3+C3)</f>
        <v>90.5</v>
      </c>
      <c r="E3" s="13">
        <f>D3/$D$28</f>
        <v>6.0697518443997317E-2</v>
      </c>
      <c r="F3" s="11">
        <f>$F$28*E3</f>
        <v>11749.764922870556</v>
      </c>
      <c r="H3" s="15">
        <f>ROUND(E3,4)</f>
        <v>6.0699999999999997E-2</v>
      </c>
      <c r="I3" s="16">
        <f>$F$28*H3</f>
        <v>11750.245299999999</v>
      </c>
    </row>
    <row r="4" spans="1:9" x14ac:dyDescent="0.25">
      <c r="A4" s="3" t="s">
        <v>7</v>
      </c>
      <c r="B4" s="3">
        <v>28</v>
      </c>
      <c r="C4" s="3">
        <v>8</v>
      </c>
      <c r="D4" s="3">
        <f t="shared" ref="D4:D27" si="0">SUM(B4+C4)</f>
        <v>36</v>
      </c>
      <c r="E4" s="13">
        <f t="shared" ref="E4:E27" si="1">D4/$D$28</f>
        <v>2.4144869215291749E-2</v>
      </c>
      <c r="F4" s="11">
        <f t="shared" ref="F4:F27" si="2">$F$28*E4</f>
        <v>4673.9396378269612</v>
      </c>
      <c r="H4" s="15">
        <f t="shared" ref="H4:H27" si="3">ROUND(E4,4)</f>
        <v>2.41E-2</v>
      </c>
      <c r="I4" s="16">
        <f t="shared" ref="I4:I27" si="4">$F$28*H4</f>
        <v>4665.2538999999997</v>
      </c>
    </row>
    <row r="5" spans="1:9" x14ac:dyDescent="0.25">
      <c r="A5" s="3" t="s">
        <v>8</v>
      </c>
      <c r="B5" s="3">
        <v>5</v>
      </c>
      <c r="C5" s="3">
        <v>2</v>
      </c>
      <c r="D5" s="3">
        <f t="shared" si="0"/>
        <v>7</v>
      </c>
      <c r="E5" s="13">
        <f t="shared" si="1"/>
        <v>4.6948356807511738E-3</v>
      </c>
      <c r="F5" s="11">
        <f t="shared" si="2"/>
        <v>908.82159624413146</v>
      </c>
      <c r="H5" s="15">
        <f t="shared" si="3"/>
        <v>4.7000000000000002E-3</v>
      </c>
      <c r="I5" s="16">
        <f t="shared" si="4"/>
        <v>909.82130000000006</v>
      </c>
    </row>
    <row r="6" spans="1:9" x14ac:dyDescent="0.25">
      <c r="A6" s="3" t="s">
        <v>9</v>
      </c>
      <c r="B6" s="3">
        <v>89</v>
      </c>
      <c r="C6" s="3">
        <v>9</v>
      </c>
      <c r="D6" s="3">
        <f t="shared" si="0"/>
        <v>98</v>
      </c>
      <c r="E6" s="13">
        <f t="shared" si="1"/>
        <v>6.5727699530516437E-2</v>
      </c>
      <c r="F6" s="11">
        <f t="shared" si="2"/>
        <v>12723.502347417842</v>
      </c>
      <c r="H6" s="15">
        <f t="shared" si="3"/>
        <v>6.5699999999999995E-2</v>
      </c>
      <c r="I6" s="16">
        <f t="shared" si="4"/>
        <v>12718.140299999999</v>
      </c>
    </row>
    <row r="7" spans="1:9" x14ac:dyDescent="0.25">
      <c r="A7" s="3" t="s">
        <v>10</v>
      </c>
      <c r="B7" s="3">
        <v>82</v>
      </c>
      <c r="C7" s="3">
        <v>13</v>
      </c>
      <c r="D7" s="3">
        <f t="shared" si="0"/>
        <v>95</v>
      </c>
      <c r="E7" s="13">
        <f t="shared" si="1"/>
        <v>6.3715627095908792E-2</v>
      </c>
      <c r="F7" s="11">
        <f t="shared" si="2"/>
        <v>12334.007377598928</v>
      </c>
      <c r="H7" s="15">
        <f t="shared" si="3"/>
        <v>6.3700000000000007E-2</v>
      </c>
      <c r="I7" s="16">
        <f t="shared" si="4"/>
        <v>12330.982300000001</v>
      </c>
    </row>
    <row r="8" spans="1:9" x14ac:dyDescent="0.25">
      <c r="A8" s="3" t="s">
        <v>11</v>
      </c>
      <c r="B8" s="3">
        <v>356</v>
      </c>
      <c r="C8" s="3">
        <v>92.5</v>
      </c>
      <c r="D8" s="3">
        <f t="shared" si="0"/>
        <v>448.5</v>
      </c>
      <c r="E8" s="13">
        <f t="shared" si="1"/>
        <v>0.30080482897384309</v>
      </c>
      <c r="F8" s="11">
        <f t="shared" si="2"/>
        <v>58229.497987927571</v>
      </c>
      <c r="H8" s="15">
        <f t="shared" si="3"/>
        <v>0.30080000000000001</v>
      </c>
      <c r="I8" s="16">
        <f t="shared" si="4"/>
        <v>58228.563200000004</v>
      </c>
    </row>
    <row r="9" spans="1:9" x14ac:dyDescent="0.25">
      <c r="A9" s="3" t="s">
        <v>12</v>
      </c>
      <c r="B9" s="3">
        <v>14</v>
      </c>
      <c r="C9" s="3">
        <v>2.5</v>
      </c>
      <c r="D9" s="3">
        <f t="shared" si="0"/>
        <v>16.5</v>
      </c>
      <c r="E9" s="13">
        <f t="shared" si="1"/>
        <v>1.1066398390342052E-2</v>
      </c>
      <c r="F9" s="11">
        <f t="shared" si="2"/>
        <v>2142.2223340040241</v>
      </c>
      <c r="H9" s="15">
        <f t="shared" si="3"/>
        <v>1.11E-2</v>
      </c>
      <c r="I9" s="16">
        <f t="shared" si="4"/>
        <v>2148.7269000000001</v>
      </c>
    </row>
    <row r="10" spans="1:9" x14ac:dyDescent="0.25">
      <c r="A10" s="3" t="s">
        <v>13</v>
      </c>
      <c r="B10" s="3">
        <v>15</v>
      </c>
      <c r="C10" s="3">
        <v>0.5</v>
      </c>
      <c r="D10" s="3">
        <f t="shared" si="0"/>
        <v>15.5</v>
      </c>
      <c r="E10" s="13">
        <f t="shared" si="1"/>
        <v>1.039570757880617E-2</v>
      </c>
      <c r="F10" s="11">
        <f t="shared" si="2"/>
        <v>2012.3906773977196</v>
      </c>
      <c r="H10" s="15">
        <f t="shared" si="3"/>
        <v>1.04E-2</v>
      </c>
      <c r="I10" s="16">
        <f t="shared" si="4"/>
        <v>2013.2215999999999</v>
      </c>
    </row>
    <row r="11" spans="1:9" x14ac:dyDescent="0.25">
      <c r="A11" s="3" t="s">
        <v>14</v>
      </c>
      <c r="B11" s="3">
        <v>10</v>
      </c>
      <c r="C11" s="3">
        <v>0</v>
      </c>
      <c r="D11" s="3">
        <f t="shared" si="0"/>
        <v>10</v>
      </c>
      <c r="E11" s="13">
        <f t="shared" si="1"/>
        <v>6.7069081153588199E-3</v>
      </c>
      <c r="F11" s="11">
        <f t="shared" si="2"/>
        <v>1298.316566063045</v>
      </c>
      <c r="H11" s="15">
        <f t="shared" si="3"/>
        <v>6.7000000000000002E-3</v>
      </c>
      <c r="I11" s="16">
        <f t="shared" si="4"/>
        <v>1296.9793</v>
      </c>
    </row>
    <row r="12" spans="1:9" x14ac:dyDescent="0.25">
      <c r="A12" s="3" t="s">
        <v>15</v>
      </c>
      <c r="B12" s="3">
        <v>0</v>
      </c>
      <c r="C12" s="3">
        <v>0</v>
      </c>
      <c r="D12" s="3">
        <f t="shared" si="0"/>
        <v>0</v>
      </c>
      <c r="E12" s="13">
        <f t="shared" si="1"/>
        <v>0</v>
      </c>
      <c r="F12" s="11">
        <f t="shared" si="2"/>
        <v>0</v>
      </c>
      <c r="H12" s="15">
        <f t="shared" si="3"/>
        <v>0</v>
      </c>
      <c r="I12" s="16">
        <f t="shared" si="4"/>
        <v>0</v>
      </c>
    </row>
    <row r="13" spans="1:9" x14ac:dyDescent="0.25">
      <c r="A13" s="3" t="s">
        <v>16</v>
      </c>
      <c r="B13" s="3">
        <v>0</v>
      </c>
      <c r="C13" s="3">
        <v>0</v>
      </c>
      <c r="D13" s="3">
        <f t="shared" si="0"/>
        <v>0</v>
      </c>
      <c r="E13" s="13">
        <f t="shared" si="1"/>
        <v>0</v>
      </c>
      <c r="F13" s="11">
        <f t="shared" si="2"/>
        <v>0</v>
      </c>
      <c r="H13" s="15">
        <f t="shared" si="3"/>
        <v>0</v>
      </c>
      <c r="I13" s="16">
        <f t="shared" si="4"/>
        <v>0</v>
      </c>
    </row>
    <row r="14" spans="1:9" x14ac:dyDescent="0.25">
      <c r="A14" s="3" t="s">
        <v>17</v>
      </c>
      <c r="B14" s="3">
        <v>18</v>
      </c>
      <c r="C14" s="3">
        <v>1.5</v>
      </c>
      <c r="D14" s="3">
        <f t="shared" si="0"/>
        <v>19.5</v>
      </c>
      <c r="E14" s="13">
        <f t="shared" si="1"/>
        <v>1.3078470824949699E-2</v>
      </c>
      <c r="F14" s="11">
        <f t="shared" si="2"/>
        <v>2531.7173038229375</v>
      </c>
      <c r="H14" s="15">
        <f t="shared" si="3"/>
        <v>1.3100000000000001E-2</v>
      </c>
      <c r="I14" s="16">
        <f t="shared" si="4"/>
        <v>2535.8849</v>
      </c>
    </row>
    <row r="15" spans="1:9" x14ac:dyDescent="0.25">
      <c r="A15" s="3" t="s">
        <v>18</v>
      </c>
      <c r="B15" s="3">
        <v>35</v>
      </c>
      <c r="C15" s="3">
        <v>9</v>
      </c>
      <c r="D15" s="3">
        <f t="shared" si="0"/>
        <v>44</v>
      </c>
      <c r="E15" s="13">
        <f t="shared" si="1"/>
        <v>2.9510395707578806E-2</v>
      </c>
      <c r="F15" s="11">
        <f t="shared" si="2"/>
        <v>5712.5928906773979</v>
      </c>
      <c r="H15" s="15">
        <f t="shared" si="3"/>
        <v>2.9499999999999998E-2</v>
      </c>
      <c r="I15" s="16">
        <f t="shared" si="4"/>
        <v>5710.5805</v>
      </c>
    </row>
    <row r="16" spans="1:9" x14ac:dyDescent="0.25">
      <c r="A16" s="3" t="s">
        <v>19</v>
      </c>
      <c r="B16" s="3">
        <v>13</v>
      </c>
      <c r="C16" s="3">
        <v>2</v>
      </c>
      <c r="D16" s="3">
        <f t="shared" si="0"/>
        <v>15</v>
      </c>
      <c r="E16" s="13">
        <f t="shared" si="1"/>
        <v>1.0060362173038229E-2</v>
      </c>
      <c r="F16" s="11">
        <f t="shared" si="2"/>
        <v>1947.4748490945674</v>
      </c>
      <c r="H16" s="15">
        <f t="shared" si="3"/>
        <v>1.01E-2</v>
      </c>
      <c r="I16" s="16">
        <f t="shared" si="4"/>
        <v>1955.1478999999999</v>
      </c>
    </row>
    <row r="17" spans="1:9" x14ac:dyDescent="0.25">
      <c r="A17" s="3" t="s">
        <v>20</v>
      </c>
      <c r="B17" s="3">
        <v>45</v>
      </c>
      <c r="C17" s="3">
        <v>7</v>
      </c>
      <c r="D17" s="3">
        <f t="shared" si="0"/>
        <v>52</v>
      </c>
      <c r="E17" s="13">
        <f t="shared" si="1"/>
        <v>3.4875922199865864E-2</v>
      </c>
      <c r="F17" s="11">
        <f t="shared" si="2"/>
        <v>6751.2461435278337</v>
      </c>
      <c r="H17" s="15">
        <f t="shared" si="3"/>
        <v>3.49E-2</v>
      </c>
      <c r="I17" s="16">
        <f t="shared" si="4"/>
        <v>6755.9071000000004</v>
      </c>
    </row>
    <row r="18" spans="1:9" x14ac:dyDescent="0.25">
      <c r="A18" s="3" t="s">
        <v>21</v>
      </c>
      <c r="B18" s="3">
        <v>106</v>
      </c>
      <c r="C18" s="3">
        <v>6</v>
      </c>
      <c r="D18" s="3">
        <f t="shared" si="0"/>
        <v>112</v>
      </c>
      <c r="E18" s="13">
        <f t="shared" si="1"/>
        <v>7.5117370892018781E-2</v>
      </c>
      <c r="F18" s="11">
        <f t="shared" si="2"/>
        <v>14541.145539906103</v>
      </c>
      <c r="H18" s="15">
        <f t="shared" si="3"/>
        <v>7.51E-2</v>
      </c>
      <c r="I18" s="16">
        <f t="shared" si="4"/>
        <v>14537.7829</v>
      </c>
    </row>
    <row r="19" spans="1:9" x14ac:dyDescent="0.25">
      <c r="A19" s="3" t="s">
        <v>22</v>
      </c>
      <c r="B19" s="3">
        <v>143</v>
      </c>
      <c r="C19" s="3">
        <v>13</v>
      </c>
      <c r="D19" s="3">
        <f t="shared" si="0"/>
        <v>156</v>
      </c>
      <c r="E19" s="13">
        <f t="shared" si="1"/>
        <v>0.10462776659959759</v>
      </c>
      <c r="F19" s="11">
        <f t="shared" si="2"/>
        <v>20253.7384305835</v>
      </c>
      <c r="H19" s="15">
        <f t="shared" si="3"/>
        <v>0.1046</v>
      </c>
      <c r="I19" s="16">
        <f t="shared" si="4"/>
        <v>20248.363399999998</v>
      </c>
    </row>
    <row r="20" spans="1:9" x14ac:dyDescent="0.25">
      <c r="A20" s="3" t="s">
        <v>23</v>
      </c>
      <c r="B20" s="3">
        <v>23</v>
      </c>
      <c r="C20" s="3">
        <v>0</v>
      </c>
      <c r="D20" s="3">
        <f t="shared" si="0"/>
        <v>23</v>
      </c>
      <c r="E20" s="13">
        <f t="shared" si="1"/>
        <v>1.5425888665325285E-2</v>
      </c>
      <c r="F20" s="11">
        <f t="shared" si="2"/>
        <v>2986.1281019450034</v>
      </c>
      <c r="H20" s="15">
        <f t="shared" si="3"/>
        <v>1.54E-2</v>
      </c>
      <c r="I20" s="16">
        <f t="shared" si="4"/>
        <v>2981.1166000000003</v>
      </c>
    </row>
    <row r="21" spans="1:9" x14ac:dyDescent="0.25">
      <c r="A21" s="3" t="s">
        <v>24</v>
      </c>
      <c r="B21" s="3">
        <v>52</v>
      </c>
      <c r="C21" s="3">
        <v>5.5</v>
      </c>
      <c r="D21" s="3">
        <f t="shared" si="0"/>
        <v>57.5</v>
      </c>
      <c r="E21" s="13">
        <f t="shared" si="1"/>
        <v>3.8564721663313213E-2</v>
      </c>
      <c r="F21" s="11">
        <f t="shared" si="2"/>
        <v>7465.3202548625086</v>
      </c>
      <c r="H21" s="15">
        <f t="shared" si="3"/>
        <v>3.8600000000000002E-2</v>
      </c>
      <c r="I21" s="16">
        <f t="shared" si="4"/>
        <v>7472.1494000000002</v>
      </c>
    </row>
    <row r="22" spans="1:9" x14ac:dyDescent="0.25">
      <c r="A22" s="3" t="s">
        <v>25</v>
      </c>
      <c r="B22" s="3">
        <v>2</v>
      </c>
      <c r="C22" s="3">
        <v>0</v>
      </c>
      <c r="D22" s="3">
        <f t="shared" si="0"/>
        <v>2</v>
      </c>
      <c r="E22" s="13">
        <f t="shared" si="1"/>
        <v>1.3413816230717639E-3</v>
      </c>
      <c r="F22" s="11">
        <f t="shared" si="2"/>
        <v>259.66331321260895</v>
      </c>
      <c r="H22" s="15">
        <f t="shared" si="3"/>
        <v>1.2999999999999999E-3</v>
      </c>
      <c r="I22" s="16">
        <f t="shared" si="4"/>
        <v>251.65269999999998</v>
      </c>
    </row>
    <row r="23" spans="1:9" x14ac:dyDescent="0.25">
      <c r="A23" s="3" t="s">
        <v>26</v>
      </c>
      <c r="B23" s="3">
        <v>12</v>
      </c>
      <c r="C23" s="5">
        <v>0</v>
      </c>
      <c r="D23" s="3">
        <f t="shared" si="0"/>
        <v>12</v>
      </c>
      <c r="E23" s="13">
        <f t="shared" si="1"/>
        <v>8.0482897384305842E-3</v>
      </c>
      <c r="F23" s="11">
        <f t="shared" si="2"/>
        <v>1557.979879275654</v>
      </c>
      <c r="H23" s="15">
        <f t="shared" si="3"/>
        <v>8.0000000000000002E-3</v>
      </c>
      <c r="I23" s="16">
        <f t="shared" si="4"/>
        <v>1548.6320000000001</v>
      </c>
    </row>
    <row r="24" spans="1:9" x14ac:dyDescent="0.25">
      <c r="A24" s="3" t="s">
        <v>27</v>
      </c>
      <c r="B24" s="3">
        <v>87</v>
      </c>
      <c r="C24" s="3">
        <v>8.5</v>
      </c>
      <c r="D24" s="3">
        <f t="shared" si="0"/>
        <v>95.5</v>
      </c>
      <c r="E24" s="13">
        <f t="shared" si="1"/>
        <v>6.4050972501676726E-2</v>
      </c>
      <c r="F24" s="11">
        <f t="shared" si="2"/>
        <v>12398.92320590208</v>
      </c>
      <c r="H24" s="15">
        <f t="shared" si="3"/>
        <v>6.4100000000000004E-2</v>
      </c>
      <c r="I24" s="16">
        <f t="shared" si="4"/>
        <v>12408.413900000001</v>
      </c>
    </row>
    <row r="25" spans="1:9" x14ac:dyDescent="0.25">
      <c r="A25" s="3" t="s">
        <v>28</v>
      </c>
      <c r="B25" s="3">
        <v>0</v>
      </c>
      <c r="C25" s="3">
        <v>0</v>
      </c>
      <c r="D25" s="3">
        <f t="shared" si="0"/>
        <v>0</v>
      </c>
      <c r="E25" s="13">
        <f t="shared" si="1"/>
        <v>0</v>
      </c>
      <c r="F25" s="11">
        <f t="shared" si="2"/>
        <v>0</v>
      </c>
      <c r="H25" s="15">
        <f t="shared" si="3"/>
        <v>0</v>
      </c>
      <c r="I25" s="16">
        <f t="shared" si="4"/>
        <v>0</v>
      </c>
    </row>
    <row r="26" spans="1:9" x14ac:dyDescent="0.25">
      <c r="A26" s="3" t="s">
        <v>29</v>
      </c>
      <c r="B26" s="3">
        <v>21</v>
      </c>
      <c r="C26" s="3">
        <v>2.5</v>
      </c>
      <c r="D26" s="3">
        <f t="shared" si="0"/>
        <v>23.5</v>
      </c>
      <c r="E26" s="13">
        <f t="shared" si="1"/>
        <v>1.5761234071093227E-2</v>
      </c>
      <c r="F26" s="11">
        <f t="shared" si="2"/>
        <v>3051.0439302481559</v>
      </c>
      <c r="H26" s="15">
        <f t="shared" si="3"/>
        <v>1.5800000000000002E-2</v>
      </c>
      <c r="I26" s="16">
        <f t="shared" si="4"/>
        <v>3058.5482000000002</v>
      </c>
    </row>
    <row r="27" spans="1:9" x14ac:dyDescent="0.25">
      <c r="A27" s="3" t="s">
        <v>30</v>
      </c>
      <c r="B27" s="3">
        <v>55</v>
      </c>
      <c r="C27" s="3">
        <v>7</v>
      </c>
      <c r="D27" s="3">
        <f t="shared" si="0"/>
        <v>62</v>
      </c>
      <c r="E27" s="13">
        <f t="shared" si="1"/>
        <v>4.1582830315224681E-2</v>
      </c>
      <c r="F27" s="11">
        <f t="shared" si="2"/>
        <v>8049.5627095908785</v>
      </c>
      <c r="H27" s="15">
        <f t="shared" si="3"/>
        <v>4.1599999999999998E-2</v>
      </c>
      <c r="I27" s="16">
        <f t="shared" si="4"/>
        <v>8052.8863999999994</v>
      </c>
    </row>
    <row r="28" spans="1:9" x14ac:dyDescent="0.25">
      <c r="A28" s="4" t="s">
        <v>31</v>
      </c>
      <c r="B28" s="3">
        <f>B3+SUM(B3:B27)</f>
        <v>1377</v>
      </c>
      <c r="C28" s="3">
        <f>SUM(C3:C27)</f>
        <v>197</v>
      </c>
      <c r="D28" s="3">
        <f>SUM(D3:D27)</f>
        <v>1491</v>
      </c>
      <c r="E28" s="7">
        <f>SUM(E3:E27)</f>
        <v>1</v>
      </c>
      <c r="F28" s="17">
        <v>193579</v>
      </c>
    </row>
    <row r="30" spans="1:9" x14ac:dyDescent="0.25">
      <c r="E30" t="s">
        <v>34</v>
      </c>
      <c r="F30" s="12">
        <f>SUM(F3:F27)</f>
        <v>193579</v>
      </c>
    </row>
    <row r="31" spans="1:9" x14ac:dyDescent="0.25">
      <c r="A31" s="9" t="s">
        <v>32</v>
      </c>
      <c r="B31" s="8"/>
    </row>
  </sheetData>
  <mergeCells count="1">
    <mergeCell ref="A1:F1"/>
  </mergeCells>
  <printOptions horizontalCentered="1"/>
  <pageMargins left="0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Laprêt</dc:creator>
  <cp:lastModifiedBy>yves.vouardoux@swisscom.com</cp:lastModifiedBy>
  <cp:lastPrinted>2016-03-28T14:49:44Z</cp:lastPrinted>
  <dcterms:created xsi:type="dcterms:W3CDTF">2016-03-27T18:30:34Z</dcterms:created>
  <dcterms:modified xsi:type="dcterms:W3CDTF">2016-03-29T11:32:52Z</dcterms:modified>
</cp:coreProperties>
</file>