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15" windowWidth="19230" windowHeight="5985" tabRatio="837"/>
  </bookViews>
  <sheets>
    <sheet name="MENU" sheetId="33" r:id="rId1"/>
    <sheet name="CONTRAT A IMPRIMER" sheetId="36" r:id="rId2"/>
    <sheet name="DEVIS" sheetId="10" r:id="rId3"/>
    <sheet name="LETTRE PARTICULIER" sheetId="2" r:id="rId4"/>
    <sheet name="LETTRE ENTREPRISE" sheetId="8" r:id="rId5"/>
    <sheet name="1ère PAGE PARTICULIER" sheetId="6" r:id="rId6"/>
    <sheet name="1ère PAGE ENTREPRISE" sheetId="5" r:id="rId7"/>
    <sheet name="CONDITIONS GENERALES" sheetId="9" r:id="rId8"/>
    <sheet name="RECAP AVEC PERMANANCE" sheetId="13" r:id="rId9"/>
    <sheet name="RECAP SANS PERMANANCE" sheetId="14" r:id="rId10"/>
    <sheet name="ADOUCISSEUR" sheetId="11" r:id="rId11"/>
    <sheet name="AEROTHERME GAZ" sheetId="12" r:id="rId12"/>
    <sheet name="PAC" sheetId="27" r:id="rId13"/>
    <sheet name="CLIMATISATION" sheetId="15" r:id="rId14"/>
    <sheet name="DISCONNECTEUR" sheetId="16" r:id="rId15"/>
    <sheet name="CHAUDIERE FIOUL BT" sheetId="17" r:id="rId16"/>
    <sheet name="CHAUDIERE FIOUL CONDENS" sheetId="20" r:id="rId17"/>
    <sheet name="CHAUDIERE GAZ BT" sheetId="18" r:id="rId18"/>
    <sheet name="CHAUDIERE GAZ CONDENS" sheetId="19" r:id="rId19"/>
    <sheet name="VMC" sheetId="22" r:id="rId20"/>
    <sheet name="CTA" sheetId="24" r:id="rId21"/>
    <sheet name="STYX" sheetId="23" r:id="rId22"/>
    <sheet name="GENERATEUR D'AIR CHAUD GAZ" sheetId="25" r:id="rId23"/>
    <sheet name="RADIANT GAZ" sheetId="26" r:id="rId24"/>
    <sheet name="PANNEAUX RAYONNANTS" sheetId="28" r:id="rId25"/>
    <sheet name="CAPTEUR SOLAIRE" sheetId="21" r:id="rId26"/>
    <sheet name="POELE A GRANULES" sheetId="29" r:id="rId27"/>
    <sheet name="RIA" sheetId="30" r:id="rId28"/>
  </sheets>
  <definedNames>
    <definedName name="_xlnm.Print_Area" localSheetId="6">'1ère PAGE ENTREPRISE'!$A$1:$E$41</definedName>
    <definedName name="_xlnm.Print_Area" localSheetId="5">'1ère PAGE PARTICULIER'!$A$1:$E$42</definedName>
    <definedName name="_xlnm.Print_Area" localSheetId="10">ADOUCISSEUR!$A$1:$E$46</definedName>
    <definedName name="_xlnm.Print_Area" localSheetId="11">'AEROTHERME GAZ'!$A$1:$E$48</definedName>
    <definedName name="_xlnm.Print_Area" localSheetId="25">'CAPTEUR SOLAIRE'!$A$1:$E$46</definedName>
    <definedName name="_xlnm.Print_Area" localSheetId="15">'CHAUDIERE FIOUL BT'!$A$1:$E$48</definedName>
    <definedName name="_xlnm.Print_Area" localSheetId="16">'CHAUDIERE FIOUL CONDENS'!$A$1:$E$48</definedName>
    <definedName name="_xlnm.Print_Area" localSheetId="17">'CHAUDIERE GAZ BT'!$A$1:$E$46</definedName>
    <definedName name="_xlnm.Print_Area" localSheetId="18">'CHAUDIERE GAZ CONDENS'!$A$1:$E$48</definedName>
    <definedName name="_xlnm.Print_Area" localSheetId="13">CLIMATISATION!$A$1:$E$48</definedName>
    <definedName name="_xlnm.Print_Area" localSheetId="7">'CONDITIONS GENERALES'!$A$1:$E$49</definedName>
    <definedName name="_xlnm.Print_Area" localSheetId="1">'CONTRAT A IMPRIMER'!$A$1:$E$325</definedName>
    <definedName name="_xlnm.Print_Area" localSheetId="20">CTA!$A$1:$E$48</definedName>
    <definedName name="_xlnm.Print_Area" localSheetId="2">DEVIS!$A$1:$I$73</definedName>
    <definedName name="_xlnm.Print_Area" localSheetId="14">DISCONNECTEUR!$A$1:$E$49</definedName>
    <definedName name="_xlnm.Print_Area" localSheetId="22">'GENERATEUR D''AIR CHAUD GAZ'!$A$1:$E$46</definedName>
    <definedName name="_xlnm.Print_Area" localSheetId="4">'LETTRE ENTREPRISE'!$A$1:$E$49</definedName>
    <definedName name="_xlnm.Print_Area" localSheetId="3">'LETTRE PARTICULIER'!$A$1:$E$49</definedName>
    <definedName name="_xlnm.Print_Area" localSheetId="12">PAC!$A$1:$E$48</definedName>
    <definedName name="_xlnm.Print_Area" localSheetId="24">'PANNEAUX RAYONNANTS'!$A$1:$E$40</definedName>
    <definedName name="_xlnm.Print_Area" localSheetId="26">'POELE A GRANULES'!$A$1:$E$46</definedName>
    <definedName name="_xlnm.Print_Area" localSheetId="23">'RADIANT GAZ'!$A$1:$E$43</definedName>
    <definedName name="_xlnm.Print_Area" localSheetId="8">'RECAP AVEC PERMANANCE'!$A$1:$E$48</definedName>
    <definedName name="_xlnm.Print_Area" localSheetId="9">'RECAP SANS PERMANANCE'!$A$1:$E$48</definedName>
    <definedName name="_xlnm.Print_Area" localSheetId="27">RIA!$A$1:$E$45</definedName>
    <definedName name="_xlnm.Print_Area" localSheetId="21">STYX!$A$1:$E$45</definedName>
    <definedName name="_xlnm.Print_Area" localSheetId="19">VMC!$A$1:$E$48</definedName>
  </definedNames>
  <calcPr calcId="145621"/>
</workbook>
</file>

<file path=xl/calcChain.xml><?xml version="1.0" encoding="utf-8"?>
<calcChain xmlns="http://schemas.openxmlformats.org/spreadsheetml/2006/main">
  <c r="A306" i="36" l="1"/>
  <c r="D257" i="36"/>
  <c r="D258" i="36" l="1"/>
  <c r="D260" i="36" s="1"/>
  <c r="D29" i="14"/>
  <c r="D30" i="14" l="1"/>
  <c r="D32" i="14" s="1"/>
  <c r="D29" i="13" l="1"/>
  <c r="D30" i="13" l="1"/>
  <c r="D32" i="13" s="1"/>
  <c r="I2" i="10" l="1"/>
  <c r="G2" i="10"/>
  <c r="A8" i="10"/>
  <c r="E27" i="10"/>
  <c r="H27" i="10"/>
  <c r="E28" i="10"/>
  <c r="H28" i="10"/>
  <c r="E29" i="10"/>
  <c r="H29" i="10"/>
  <c r="E30" i="10"/>
  <c r="H30" i="10"/>
  <c r="E31" i="10"/>
  <c r="H31" i="10"/>
  <c r="E32" i="10"/>
  <c r="H32" i="10"/>
  <c r="E33" i="10"/>
  <c r="H33" i="10"/>
  <c r="E34" i="10"/>
  <c r="H34" i="10"/>
  <c r="E35" i="10"/>
  <c r="H35" i="10"/>
  <c r="E36" i="10"/>
  <c r="H36" i="10"/>
  <c r="E37" i="10"/>
  <c r="H37" i="10"/>
  <c r="E38" i="10"/>
  <c r="H38" i="10"/>
  <c r="E39" i="10"/>
  <c r="H39" i="10"/>
  <c r="E40" i="10"/>
  <c r="H40" i="10"/>
  <c r="E41" i="10"/>
  <c r="H41" i="10"/>
  <c r="E42" i="10"/>
  <c r="H42" i="10"/>
  <c r="E43" i="10"/>
  <c r="H43" i="10"/>
  <c r="A2" i="10"/>
  <c r="A3" i="10"/>
  <c r="A4" i="10"/>
  <c r="A5" i="10"/>
  <c r="A6" i="10"/>
  <c r="A7" i="10"/>
  <c r="A1" i="10"/>
  <c r="A64" i="10" l="1"/>
  <c r="G66" i="10" l="1"/>
  <c r="E11" i="10"/>
  <c r="E12" i="10"/>
  <c r="E13" i="10"/>
  <c r="E14" i="10"/>
  <c r="E15" i="10"/>
  <c r="E16" i="10"/>
  <c r="E17" i="10"/>
  <c r="E18" i="10"/>
  <c r="E19" i="10"/>
  <c r="E20" i="10"/>
  <c r="E21" i="10"/>
  <c r="E22" i="10"/>
  <c r="E23" i="10"/>
  <c r="E24" i="10"/>
  <c r="E25" i="10"/>
  <c r="E26" i="10"/>
  <c r="E44" i="10"/>
  <c r="H12" i="10"/>
  <c r="H13" i="10"/>
  <c r="H14" i="10"/>
  <c r="H15" i="10"/>
  <c r="H16" i="10"/>
  <c r="H17" i="10"/>
  <c r="H18" i="10"/>
  <c r="H19" i="10"/>
  <c r="H20" i="10"/>
  <c r="H21" i="10"/>
  <c r="H22" i="10"/>
  <c r="H23" i="10"/>
  <c r="H24" i="10"/>
  <c r="H25" i="10"/>
  <c r="H26" i="10"/>
  <c r="H44" i="10"/>
  <c r="H11" i="10"/>
  <c r="I28" i="10" l="1"/>
  <c r="I32" i="10"/>
  <c r="I36" i="10"/>
  <c r="I40" i="10"/>
  <c r="I27" i="10"/>
  <c r="I31" i="10"/>
  <c r="I35" i="10"/>
  <c r="I39" i="10"/>
  <c r="I43" i="10"/>
  <c r="I30" i="10"/>
  <c r="I29" i="10"/>
  <c r="I42" i="10"/>
  <c r="I41" i="10"/>
  <c r="I38" i="10"/>
  <c r="I37" i="10"/>
  <c r="I34" i="10"/>
  <c r="I33" i="10"/>
  <c r="F46" i="10"/>
  <c r="A57" i="10" s="1"/>
  <c r="E46" i="10"/>
  <c r="A56" i="10" s="1"/>
  <c r="A30" i="9"/>
  <c r="B27" i="8"/>
  <c r="D13" i="8"/>
  <c r="C13" i="8"/>
  <c r="C7" i="8"/>
  <c r="C8" i="8"/>
  <c r="C9" i="8"/>
  <c r="C10" i="8"/>
  <c r="C11" i="8"/>
  <c r="C12" i="8"/>
  <c r="C6" i="8"/>
  <c r="B27" i="2"/>
  <c r="D13" i="2"/>
  <c r="C13" i="2"/>
  <c r="C10" i="2"/>
  <c r="C11" i="2"/>
  <c r="C12" i="2"/>
  <c r="C9" i="2"/>
  <c r="C7" i="2"/>
  <c r="C6" i="2"/>
  <c r="C8" i="2"/>
  <c r="E56" i="10" l="1"/>
  <c r="E57" i="10"/>
  <c r="H46" i="10"/>
  <c r="H64" i="10" s="1"/>
  <c r="E58" i="10" l="1"/>
  <c r="E50" i="10"/>
  <c r="A58" i="10" s="1"/>
  <c r="E52" i="10" l="1"/>
  <c r="A60" i="10" l="1"/>
  <c r="A52" i="10"/>
  <c r="I11" i="10"/>
  <c r="I19" i="10"/>
  <c r="I15" i="10"/>
  <c r="I23" i="10"/>
  <c r="I26" i="10"/>
  <c r="I21" i="10"/>
  <c r="I16" i="10"/>
  <c r="I44" i="10"/>
  <c r="I22" i="10"/>
  <c r="I17" i="10"/>
  <c r="I12" i="10"/>
  <c r="I18" i="10"/>
  <c r="I13" i="10"/>
  <c r="I24" i="10"/>
  <c r="I14" i="10"/>
  <c r="I25" i="10"/>
  <c r="I20" i="10"/>
  <c r="E60" i="10"/>
  <c r="E62" i="10" s="1"/>
  <c r="E64" i="10" s="1"/>
  <c r="A62" i="10" s="1"/>
  <c r="I66" i="10" l="1"/>
  <c r="I46" i="10"/>
  <c r="E68" i="10"/>
  <c r="G71" i="10" l="1"/>
  <c r="E70" i="10"/>
  <c r="E69" i="10"/>
  <c r="G73" i="10"/>
  <c r="E72" i="10"/>
  <c r="G70" i="10"/>
  <c r="G69" i="10"/>
  <c r="E73" i="10"/>
  <c r="G72" i="10"/>
  <c r="E71" i="10"/>
</calcChain>
</file>

<file path=xl/sharedStrings.xml><?xml version="1.0" encoding="utf-8"?>
<sst xmlns="http://schemas.openxmlformats.org/spreadsheetml/2006/main" count="1329" uniqueCount="300">
  <si>
    <t>Pour l'Entreprise</t>
  </si>
  <si>
    <t>Lu et approuvé par le client</t>
  </si>
  <si>
    <t>CONTRAT ETABLI POUR LA PERIODE</t>
  </si>
  <si>
    <t>CONDITIONS GENERALES :</t>
  </si>
  <si>
    <t>A</t>
  </si>
  <si>
    <t>, le</t>
  </si>
  <si>
    <t>-=-=-=-=-=-</t>
  </si>
  <si>
    <t>PAIEMENT EFFECTUE PAR :</t>
  </si>
  <si>
    <t>Chèque bancaire :  [ ]</t>
  </si>
  <si>
    <t>Chèque postal :  [ ]</t>
  </si>
  <si>
    <t>Autre mode de paiement :............................................................</t>
  </si>
  <si>
    <t xml:space="preserve">NOTA : Les chèques sont à établir au nom de la Société DELABOUDINIERE </t>
  </si>
  <si>
    <r>
      <t>1° )</t>
    </r>
    <r>
      <rPr>
        <sz val="12"/>
        <rFont val="Times New Roman"/>
        <family val="1"/>
      </rPr>
      <t xml:space="preserve"> L'abonnement d'entretien ne peut prendre cours que pour une installation remise par le  client en parfait ordre de marche et conforme aux règlements en vigueur. L'entreprise ne saurait pour autant être tenue responsable des dommages ou responsabilités de tous ordres qui pourraient découler des défectuosités, de vices ou de non conformité aux règlements en vigueur qui n'auraient pas été évidemment apparents lors de la conclusion.Si de telles anomalies ou imperfections venaient à être décelées, l'Entreprise devrait en  aviser le client et le mettre en demeure d'y remédier à ses frais, le cas échéant par un marché de réparations distinct, à défaut de quoi l'abonnement d'entretien pourrait être résilié au profit de l'Entreprise qui conserverait, en tout état de cause, le paiement de l'année en cours.</t>
    </r>
  </si>
  <si>
    <r>
      <t xml:space="preserve">2° ) </t>
    </r>
    <r>
      <rPr>
        <sz val="12"/>
        <rFont val="Times New Roman"/>
        <family val="1"/>
      </rPr>
      <t>Les frais qui résulteraient du démontage et du remontage d'appareils divers effectués suivant la demande expresse du client, ne font pas partie du présent abonnement  d'entretien.</t>
    </r>
  </si>
  <si>
    <r>
      <t xml:space="preserve">3° ) </t>
    </r>
    <r>
      <rPr>
        <sz val="12"/>
        <rFont val="Times New Roman"/>
        <family val="1"/>
      </rPr>
      <t>Le présent abonnement d'entretien cesse dans le cas où des personnes étrangères à notre Société interviendraient sans notre accord pour effectuer tous travaux faisant l'objet du présent abonnement d'entretien.</t>
    </r>
  </si>
  <si>
    <r>
      <t xml:space="preserve">4° ) </t>
    </r>
    <r>
      <rPr>
        <sz val="12"/>
        <rFont val="Times New Roman"/>
        <family val="1"/>
      </rPr>
      <t>Le paiement de l'abonnement s'effectue en totalité à la signature, fixant ainsi la date de départ de cet abonnement. Les prix sont fermes et non révisables pour l'année en cours.</t>
    </r>
  </si>
  <si>
    <r>
      <rPr>
        <b/>
        <sz val="12"/>
        <rFont val="Times New Roman"/>
        <family val="1"/>
      </rPr>
      <t>5° )</t>
    </r>
    <r>
      <rPr>
        <sz val="12"/>
        <rFont val="Times New Roman"/>
        <family val="1"/>
      </rPr>
      <t xml:space="preserve"> Le présent abonnement est conclu pour une durée d'un an pour la période de référence mentionnée au contrat. A défaut de résiliation par l'une ou l'autre des parties, notifiée par lette recommandée avec accusé de réception au moins 3 mois avant l'échéance, il se renouvellera par période d'un an.</t>
    </r>
  </si>
  <si>
    <t>Objet:</t>
  </si>
  <si>
    <r>
      <t xml:space="preserve">Affaire suivie par : </t>
    </r>
    <r>
      <rPr>
        <sz val="12"/>
        <color rgb="FFFF0000"/>
        <rFont val="Times New Roman"/>
        <family val="1"/>
      </rPr>
      <t>M. XXXXX</t>
    </r>
  </si>
  <si>
    <t>Le Mans, le</t>
  </si>
  <si>
    <t>XX/XX/XXXX</t>
  </si>
  <si>
    <t>Madame, Monsieur,</t>
  </si>
  <si>
    <t>U</t>
  </si>
  <si>
    <t>Fourniture</t>
  </si>
  <si>
    <t>Q</t>
  </si>
  <si>
    <t>Prix Unit</t>
  </si>
  <si>
    <t>prix total</t>
  </si>
  <si>
    <t>S/traitants</t>
  </si>
  <si>
    <t>MO Unit</t>
  </si>
  <si>
    <t>MO Totale</t>
  </si>
  <si>
    <t>PRIX TOTAL</t>
  </si>
  <si>
    <t>Matériaux</t>
  </si>
  <si>
    <t>S/Traitants</t>
  </si>
  <si>
    <t>MO</t>
  </si>
  <si>
    <t>TOTAL</t>
  </si>
  <si>
    <t>déboursé sec</t>
  </si>
  <si>
    <t>FG/matériaux</t>
  </si>
  <si>
    <t>FG/sous traitant</t>
  </si>
  <si>
    <t>FG/heure</t>
  </si>
  <si>
    <t>Déboursé brut</t>
  </si>
  <si>
    <t>Bénéfices</t>
  </si>
  <si>
    <t>Nb de jours prévus</t>
  </si>
  <si>
    <t>Frais</t>
  </si>
  <si>
    <t>k=</t>
  </si>
  <si>
    <t>HT</t>
  </si>
  <si>
    <t>Contrat d'entretien</t>
  </si>
  <si>
    <t>Pour nous permettre la mise à jour de votre contrat, nous vous serions obligés de  bien vouloir nous donner votre réponse, en nous retournant un exemplaire signé pour accord, accompagné du règlement.
L'exemplaire en votre possession tiendra lieu de facture.</t>
  </si>
  <si>
    <r>
      <t xml:space="preserve">Nous vous prions d'agréer, </t>
    </r>
    <r>
      <rPr>
        <i/>
        <sz val="12"/>
        <color rgb="FFFF0000"/>
        <rFont val="Times New Roman"/>
        <family val="1"/>
      </rPr>
      <t>Madame, Monsieur</t>
    </r>
    <r>
      <rPr>
        <i/>
        <sz val="12"/>
        <rFont val="Times New Roman"/>
        <family val="1"/>
      </rPr>
      <t>, l'expression de nos sentiments distingués.</t>
    </r>
  </si>
  <si>
    <r>
      <t xml:space="preserve">Les champs en </t>
    </r>
    <r>
      <rPr>
        <b/>
        <i/>
        <sz val="10"/>
        <color rgb="FFFF0000"/>
        <rFont val="Arial"/>
        <family val="2"/>
      </rPr>
      <t>rouge</t>
    </r>
    <r>
      <rPr>
        <b/>
        <i/>
        <sz val="10"/>
        <rFont val="Arial"/>
        <family val="2"/>
      </rPr>
      <t xml:space="preserve"> sont à modifier</t>
    </r>
  </si>
  <si>
    <t xml:space="preserve">Dernière mise à jour: </t>
  </si>
  <si>
    <t>XXXXXXXX</t>
  </si>
  <si>
    <t>M &amp; Mme XXXXXXXX</t>
  </si>
  <si>
    <t>du 1er Janvier 2015 au 31 Décembre 2015</t>
  </si>
  <si>
    <t>CONTRAT  D'ENTRETIEN N°</t>
  </si>
  <si>
    <t>XXXXXX</t>
  </si>
  <si>
    <r>
      <rPr>
        <b/>
        <i/>
        <sz val="12"/>
        <rFont val="Times New Roman"/>
        <family val="1"/>
      </rPr>
      <t>A l'attention de</t>
    </r>
    <r>
      <rPr>
        <b/>
        <i/>
        <sz val="12"/>
        <color rgb="FFFF0000"/>
        <rFont val="Times New Roman"/>
        <family val="1"/>
      </rPr>
      <t xml:space="preserve"> M.  Mme XXXXXX</t>
    </r>
  </si>
  <si>
    <t>Pour nous permettre la mise à jour de votre contrat, nous vous serions obligés de  bien vouloir nous donner votre réponse, en nous retournant un exemplaire signé pour accord, accompagné du règlement.
La facture vous sera transmise après le passage de notre technicien.</t>
  </si>
  <si>
    <t>Veuillez trouver ci-joint notre proposition de contrat d'entretien pour la période</t>
  </si>
  <si>
    <r>
      <t xml:space="preserve">Les champs en </t>
    </r>
    <r>
      <rPr>
        <b/>
        <i/>
        <sz val="10"/>
        <color rgb="FF00B050"/>
        <rFont val="Arial"/>
        <family val="2"/>
      </rPr>
      <t>vert</t>
    </r>
    <r>
      <rPr>
        <b/>
        <i/>
        <sz val="10"/>
        <rFont val="Arial"/>
        <family val="2"/>
      </rPr>
      <t xml:space="preserve"> sont remplis automatiquement par 1ère PAGE PARTICULIER</t>
    </r>
  </si>
  <si>
    <r>
      <t xml:space="preserve">Les champs en </t>
    </r>
    <r>
      <rPr>
        <b/>
        <i/>
        <sz val="10"/>
        <color rgb="FF00B050"/>
        <rFont val="Arial"/>
        <family val="2"/>
      </rPr>
      <t>vert</t>
    </r>
    <r>
      <rPr>
        <b/>
        <i/>
        <sz val="10"/>
        <rFont val="Arial"/>
        <family val="2"/>
      </rPr>
      <t xml:space="preserve"> sont remplis automatiquement par 1ère PAGE ENTREPRISE</t>
    </r>
  </si>
  <si>
    <t>Pour indiquer la bonne date, indiquer 1 pour PARTICULIER et 2 pour ENTREPRISE</t>
  </si>
  <si>
    <t>de tva</t>
  </si>
  <si>
    <t>Analyse selon règle de répartition des Frs Gnx idem L.S.E</t>
  </si>
  <si>
    <t>FG/heure                      117% sur L.S.E</t>
  </si>
  <si>
    <t>FG/sous traitant          5% sur L.S.E</t>
  </si>
  <si>
    <t>FG/matériaux             20% sur L.S.E</t>
  </si>
  <si>
    <r>
      <t xml:space="preserve">Les champs en </t>
    </r>
    <r>
      <rPr>
        <b/>
        <i/>
        <sz val="10"/>
        <color rgb="FF00B050"/>
        <rFont val="Arial"/>
        <family val="2"/>
      </rPr>
      <t>vert</t>
    </r>
    <r>
      <rPr>
        <b/>
        <i/>
        <sz val="10"/>
        <rFont val="Arial"/>
        <family val="2"/>
      </rPr>
      <t xml:space="preserve"> sont remplis automatiquement par 1ère PAGE PARTICULIER ou ENTREPRISE</t>
    </r>
  </si>
  <si>
    <t>TTC dont</t>
  </si>
  <si>
    <r>
      <t>LIEU</t>
    </r>
    <r>
      <rPr>
        <b/>
        <sz val="12"/>
        <rFont val="Times New Roman"/>
        <family val="1"/>
      </rPr>
      <t xml:space="preserve"> : </t>
    </r>
    <r>
      <rPr>
        <b/>
        <sz val="12"/>
        <color rgb="FFFF0000"/>
        <rFont val="Times New Roman"/>
        <family val="1"/>
      </rPr>
      <t>XXXXXXXXXX</t>
    </r>
  </si>
  <si>
    <r>
      <t>NOMBRE DE VISITE ANNUELLE</t>
    </r>
    <r>
      <rPr>
        <b/>
        <i/>
        <sz val="12"/>
        <rFont val="Times New Roman"/>
        <family val="1"/>
      </rPr>
      <t xml:space="preserve"> :  </t>
    </r>
    <r>
      <rPr>
        <b/>
        <i/>
        <sz val="12"/>
        <color rgb="FFFF0000"/>
        <rFont val="Times New Roman"/>
        <family val="1"/>
      </rPr>
      <t>1</t>
    </r>
  </si>
  <si>
    <r>
      <t>Matériel installé</t>
    </r>
    <r>
      <rPr>
        <sz val="12"/>
        <rFont val="Times New Roman"/>
        <family val="1"/>
      </rPr>
      <t xml:space="preserve"> :</t>
    </r>
  </si>
  <si>
    <t>XXXXXXXXXXXXXXXXXXXXXXX</t>
  </si>
  <si>
    <t>DESCRIPTIF DES PRESTATIONS</t>
  </si>
  <si>
    <t>COMPRIS</t>
  </si>
  <si>
    <t>NON COMPRIS</t>
  </si>
  <si>
    <t>NON EXISTANT</t>
  </si>
  <si>
    <t>La vérification de l'état de l'appareil</t>
  </si>
  <si>
    <t>X</t>
  </si>
  <si>
    <t>Démontage, nettoyage, révision et remontage de la tête d'adoucisseur</t>
  </si>
  <si>
    <t>Le contrôle du bon fonctionnement</t>
  </si>
  <si>
    <t>Nettoyage du bac à sel et de l'aspiration de la saumure</t>
  </si>
  <si>
    <t>L'inspection des circuits électriques et le resserrage des connexions</t>
  </si>
  <si>
    <t>Analyse eau dure</t>
  </si>
  <si>
    <t>Analyse eau adoucie</t>
  </si>
  <si>
    <t xml:space="preserve">Remplissage sel </t>
  </si>
  <si>
    <t>Fourniture sel (base 100kg)</t>
  </si>
  <si>
    <t xml:space="preserve"> </t>
  </si>
  <si>
    <r>
      <rPr>
        <b/>
        <u/>
        <sz val="12"/>
        <rFont val="Times New Roman"/>
        <family val="1"/>
      </rPr>
      <t>NOTA :</t>
    </r>
    <r>
      <rPr>
        <b/>
        <sz val="12"/>
        <rFont val="Times New Roman"/>
        <family val="1"/>
      </rPr>
      <t xml:space="preserve"> Le sel utilisé devra être du sel en pastilles</t>
    </r>
  </si>
  <si>
    <t>SPECIFICATIONS PARTICULIERES</t>
  </si>
  <si>
    <t>* Tous les dépannages sur appel justifié sans limitation de nombres</t>
  </si>
  <si>
    <t>LES TITULAIRES D'UN CONTRAT SERONT DEPANNES EN PRIORITE PENDANT LES HEURES OUVRABLES AU 02.43.84.50.50</t>
  </si>
  <si>
    <t>MONTANT DE CE PRESENT CONTRAT</t>
  </si>
  <si>
    <t>Entretien chaudière</t>
  </si>
  <si>
    <t>TOTAL H.T</t>
  </si>
  <si>
    <t>TVA</t>
  </si>
  <si>
    <t>TOTAL  T.T.C.</t>
  </si>
  <si>
    <t>Seront facturés en supplément :</t>
  </si>
  <si>
    <t>a ) Les pièces dont le remplacement serait reconnu nécessaire. (Fourniture &amp; Main d'Oeuvre)</t>
  </si>
  <si>
    <t>b ) Le remplacement éventuel d'un appareil usagé.</t>
  </si>
  <si>
    <r>
      <rPr>
        <b/>
        <i/>
        <u/>
        <sz val="12"/>
        <rFont val="Times New Roman"/>
        <family val="1"/>
      </rPr>
      <t xml:space="preserve">NOTA : </t>
    </r>
    <r>
      <rPr>
        <b/>
        <i/>
        <sz val="12"/>
        <rFont val="Times New Roman"/>
        <family val="1"/>
      </rPr>
      <t>Les prix mentionnés sur le présent contrat ont été établis sur la base des taux de TVA en vigueur à la date de remise de l'offre et toute variation ultérieure de ces taux de TVA sera répercutée sur ces prix.</t>
    </r>
  </si>
  <si>
    <t>Pour les bénéficiaires de la TVA à 5,50 % ou 10% merci de nous renvoyer l'attestation correspondante.</t>
  </si>
  <si>
    <t>MONTANT DE CE CHAPITRE</t>
  </si>
  <si>
    <t>ADOUCISSEUR</t>
  </si>
  <si>
    <t>Ramonages des Kits ventouse ou conduit de fumées</t>
  </si>
  <si>
    <t>Ramonages des chambres de combustion</t>
  </si>
  <si>
    <t>Nettoyage des grilles d'entrée d'air du local</t>
  </si>
  <si>
    <t>Dépose, démontage, nettoyage et révision complète du brûleur ; remontage et réglages du brûleur</t>
  </si>
  <si>
    <t>Nettoyage du filtre à gaz</t>
  </si>
  <si>
    <t>Resserrage des connexions électriques.</t>
  </si>
  <si>
    <t>Contrôle de l'étanchéité gaz</t>
  </si>
  <si>
    <t>Contrôles des sécurités</t>
  </si>
  <si>
    <t xml:space="preserve">Contrôle régulation  </t>
  </si>
  <si>
    <t>Nacelle pour intervention</t>
  </si>
  <si>
    <t>LE NUMERO DE PERMANANCE CHAUFFAGE VOUS SERA COMMUNIQUE APRES RECEPTION DU PRESENT CONTRAT DUMENT SIGNE AINSI QUE DU REGLEMENT.</t>
  </si>
  <si>
    <t>Permanance chauffage (période du 1er octobre au 30 avril)</t>
  </si>
  <si>
    <t>Le Samedi entre 9 heures et 17 heures</t>
  </si>
  <si>
    <t>Le Dimanche et Jours Fériés entre 9 heures et 12 heures</t>
  </si>
  <si>
    <t>Autres cas :</t>
  </si>
  <si>
    <t>AEROTHERME GAZ</t>
  </si>
  <si>
    <t>* Un dépannage sur appel justifié pour l'ensemble du contrat</t>
  </si>
  <si>
    <t>Entretien adoucisseur</t>
  </si>
  <si>
    <t>Contrôle filtres et batteries des évaporateurs ; nettoyage.</t>
  </si>
  <si>
    <t>Contrôle batterie condenseur ; nettoyage.</t>
  </si>
  <si>
    <t>Contrôle des pressions H.P. et B.P.</t>
  </si>
  <si>
    <t>Contrôle charge Fréon R410A</t>
  </si>
  <si>
    <t>Contrôle du compresseur.</t>
  </si>
  <si>
    <t>Contrôle des intensités absorbées.</t>
  </si>
  <si>
    <t>Nettoyage général.</t>
  </si>
  <si>
    <t>Contrôle du fonctionnement de la régulation.</t>
  </si>
  <si>
    <t>Contrôle de la résistance électrique.</t>
  </si>
  <si>
    <t>Contrôle débit, pression pompes.</t>
  </si>
  <si>
    <t>Contrôle des pompes à condensat.</t>
  </si>
  <si>
    <t>Contrôle etancheité du circuit froid selon réglementation</t>
  </si>
  <si>
    <t>Contrôle du % de glycol</t>
  </si>
  <si>
    <t>CLIMATISATION</t>
  </si>
  <si>
    <t>Contrôle de fonctionnement</t>
  </si>
  <si>
    <t>Contrôle d'étanchéité du disconnecteur</t>
  </si>
  <si>
    <t xml:space="preserve">Contrôle des pressions </t>
  </si>
  <si>
    <t>Etablissement de la fiche de contrôle et envoi DDASS</t>
  </si>
  <si>
    <r>
      <rPr>
        <b/>
        <u/>
        <sz val="12"/>
        <rFont val="Times New Roman"/>
        <family val="1"/>
      </rPr>
      <t>NOTA :</t>
    </r>
    <r>
      <rPr>
        <b/>
        <sz val="12"/>
        <rFont val="Times New Roman"/>
        <family val="1"/>
      </rPr>
      <t xml:space="preserve"> Les pièces (clapets, joints) ou appareil défectueux ou non conformes aux contrôles seront facturés en supplément, y compris main d'œuvre.</t>
    </r>
  </si>
  <si>
    <t>DISCONNECTEUR</t>
  </si>
  <si>
    <r>
      <t>LIEU</t>
    </r>
    <r>
      <rPr>
        <b/>
        <sz val="12"/>
        <rFont val="Times New Roman"/>
        <family val="1"/>
      </rPr>
      <t xml:space="preserve"> : </t>
    </r>
    <r>
      <rPr>
        <b/>
        <sz val="12"/>
        <color rgb="FFFF0000"/>
        <rFont val="Times New Roman"/>
        <family val="1"/>
      </rPr>
      <t>XXXXXXXXXXXXXXXXX</t>
    </r>
  </si>
  <si>
    <t>XXXXXXXXXXXXXXXXXXX</t>
  </si>
  <si>
    <t>Ramonage conduit de fumée et carneaux</t>
  </si>
  <si>
    <t>Ramonage et nettoyage de la chaudière</t>
  </si>
  <si>
    <t>Nettoyage cellule</t>
  </si>
  <si>
    <t>Nettoyage des filtres</t>
  </si>
  <si>
    <t>Vérification du gicleur fioul</t>
  </si>
  <si>
    <t>Remplacement du gicleur fioul (si besoin)</t>
  </si>
  <si>
    <t>Contrôle des volets d'air (si existant)</t>
  </si>
  <si>
    <t>Contrôle et réglage des électrodes</t>
  </si>
  <si>
    <t>Vérification des tuyauteries fuel</t>
  </si>
  <si>
    <t>Analyses de combustion comprenant</t>
  </si>
  <si>
    <t>* Mesure de dépression</t>
  </si>
  <si>
    <t>* Mesure CO2</t>
  </si>
  <si>
    <t>* Mesure opacité des fumées</t>
  </si>
  <si>
    <t>* Mesure pression combustible</t>
  </si>
  <si>
    <t>* Température fumées</t>
  </si>
  <si>
    <t>* Calcul  de rendement</t>
  </si>
  <si>
    <t>Vérifications :</t>
  </si>
  <si>
    <t>* Armoire ou tableau électrique</t>
  </si>
  <si>
    <t>* Pompes de circulation type Grundfos, Salmson, Wilo</t>
  </si>
  <si>
    <t>* Sécurités</t>
  </si>
  <si>
    <t xml:space="preserve">Resserrage connexions électriques </t>
  </si>
  <si>
    <t xml:space="preserve">Contrôles et réglages régulation (si existant) </t>
  </si>
  <si>
    <t>CHAUDIERE FIOUL BASSE TEMPERATURE</t>
  </si>
  <si>
    <t>Ramonage des kits ventouse ou conduit de fumées</t>
  </si>
  <si>
    <t>Ramonage des chambres de combustion</t>
  </si>
  <si>
    <t>Contrôle électrode ou véilleuse d'Allumage</t>
  </si>
  <si>
    <t>Contrôle des connexions électriques</t>
  </si>
  <si>
    <t>Contrôle de l'étanchéité gaz et des pressions gaz en amont et en aval</t>
  </si>
  <si>
    <t>Contrôle régulation ( Si existant)</t>
  </si>
  <si>
    <t>Mesure débit gaz</t>
  </si>
  <si>
    <t>Mesure CO2</t>
  </si>
  <si>
    <t>Mesure opacité des fumées</t>
  </si>
  <si>
    <t>Mesure pression combustible</t>
  </si>
  <si>
    <t>Calcul rendement</t>
  </si>
  <si>
    <t>Mesure température de fumées</t>
  </si>
  <si>
    <t>Armoire ou tableau électrique</t>
  </si>
  <si>
    <t xml:space="preserve">Pompes </t>
  </si>
  <si>
    <t>Sécurités</t>
  </si>
  <si>
    <t>Resserrage connexions électriques</t>
  </si>
  <si>
    <t>Contrôles et réglages régulation</t>
  </si>
  <si>
    <t>CHAUDIERE GAZ BASSE TEMPERATURE</t>
  </si>
  <si>
    <t>Ramonage chaudière et nettoyage de la ventouse</t>
  </si>
  <si>
    <t>Contrôle étanchéité de la ventouse</t>
  </si>
  <si>
    <t>Nettoyage des cellules ou sondes de ionisation</t>
  </si>
  <si>
    <t>Contrôle et réglage des électrodes (allumage, ionisation)</t>
  </si>
  <si>
    <t>Vérification canalisations gaz</t>
  </si>
  <si>
    <t>Volets d'air</t>
  </si>
  <si>
    <t>Contrôle étanchéité gaz</t>
  </si>
  <si>
    <t>Contrôle pompes à condensat</t>
  </si>
  <si>
    <t>CHAUDIERE GAZ CONDENSATION</t>
  </si>
  <si>
    <t>CHAUDIERE FIOUL CONDENSATION</t>
  </si>
  <si>
    <t>Ramonage conduit de fumée et carneaux ou ventouse</t>
  </si>
  <si>
    <t xml:space="preserve">Vérification du gicleur fuel </t>
  </si>
  <si>
    <t>Remplacement du gicleur fuel</t>
  </si>
  <si>
    <t>Contrôle des volets d'air</t>
  </si>
  <si>
    <t>Contrôle pompe à condensat</t>
  </si>
  <si>
    <t xml:space="preserve">* Pompes  </t>
  </si>
  <si>
    <t xml:space="preserve">Contrôles et réglages régulation  </t>
  </si>
  <si>
    <t>Mesure intensité absorbée</t>
  </si>
  <si>
    <t>Mesure isolement électrique</t>
  </si>
  <si>
    <t>Contrôle de l'état du ou des ventilateur(s)</t>
  </si>
  <si>
    <t>Contrôle de l'état des courroies</t>
  </si>
  <si>
    <t>Contrôle de l'alignement des poulies</t>
  </si>
  <si>
    <t>Contrôle du fonctionnement de l'extraction</t>
  </si>
  <si>
    <t>Nettoyage du ou des ventilateur</t>
  </si>
  <si>
    <t>Graissage des roulements</t>
  </si>
  <si>
    <t>Resserrage de la boulonnerie et connexions</t>
  </si>
  <si>
    <t>Nettoyage des filtres soufflage / reprise</t>
  </si>
  <si>
    <t>Nettoyage des bouches de soufflage - Extraction</t>
  </si>
  <si>
    <t>Vidange totale du ballon Production ECS gaz</t>
  </si>
  <si>
    <t>Contrôle de(s) l'anode(s)</t>
  </si>
  <si>
    <t xml:space="preserve">Détartrage de la cuve </t>
  </si>
  <si>
    <t>Pose de(s) l'anode(s)</t>
  </si>
  <si>
    <t xml:space="preserve">Nettoyage brûleur atmosphérique </t>
  </si>
  <si>
    <t>Nettoyage filtre gaz (si existant)</t>
  </si>
  <si>
    <t>Ramonage conduit de fumées</t>
  </si>
  <si>
    <t>Remontage de l'ensemble, remplissage, mise en service</t>
  </si>
  <si>
    <t>Contrôle fuites gazeuses éventuelles</t>
  </si>
  <si>
    <t>Contrôle sécurités</t>
  </si>
  <si>
    <t>Mise en place échafaudage et enlèvement</t>
  </si>
  <si>
    <t>Nettoyage et dépoussièrage de chaque brûleur</t>
  </si>
  <si>
    <t xml:space="preserve">Nettoyage des réflecteurs inox </t>
  </si>
  <si>
    <t>Contrôle fonctionnement électrovannes.</t>
  </si>
  <si>
    <t>Contrôle de l'ensemble détection de flamme et allumage</t>
  </si>
  <si>
    <t>Vérification de l'état du joint de la chambre de combustion</t>
  </si>
  <si>
    <t>Dépoussiérage et graissage de chaque ventilateur</t>
  </si>
  <si>
    <t>Vérification et nettoyage des détentes et des filtres</t>
  </si>
  <si>
    <t xml:space="preserve">Vérification de l'étanchéité sur les raccordements des tuyauteries gaz </t>
  </si>
  <si>
    <t>Mise en route des appareils, contrôle de la pression gaz et des sécurités</t>
  </si>
  <si>
    <t>Vérification des liaisons électriques</t>
  </si>
  <si>
    <t>Serrage des connexions</t>
  </si>
  <si>
    <t xml:space="preserve">Contrôle des fixations - Resserrage supports et brûleurs </t>
  </si>
  <si>
    <t>Contrôles et vérifications supports</t>
  </si>
  <si>
    <t>Nettoyage des tubes des panneaux solaire</t>
  </si>
  <si>
    <t>Contrôle pression glycole</t>
  </si>
  <si>
    <t>Recharge glycole</t>
  </si>
  <si>
    <t>Contrôle vasse d'expansion</t>
  </si>
  <si>
    <t>Contrôle régulation</t>
  </si>
  <si>
    <t>Contrôle du bon fonctionnement de la pompe de charge solaire</t>
  </si>
  <si>
    <t>Contrôle du bon fonctionnement des panneaux solaire via la régulation</t>
  </si>
  <si>
    <t>VMC</t>
  </si>
  <si>
    <t>STYX</t>
  </si>
  <si>
    <t>CTA</t>
  </si>
  <si>
    <t>GENERATEUR D'AIR CHAUD GAZ</t>
  </si>
  <si>
    <t>RADIANT GAZ</t>
  </si>
  <si>
    <t>CAPTEUR SOLAIRE</t>
  </si>
  <si>
    <t>POMPE A CHALEUR</t>
  </si>
  <si>
    <t>PANNEAUX RAYONNANT</t>
  </si>
  <si>
    <t>PANNEAUX RAYONNANTS</t>
  </si>
  <si>
    <t>Location de nacelle élèvatrice ou mise en place échafaudage et enlèvement</t>
  </si>
  <si>
    <t>Nettoyage des réflecteurs inox sur toute la longueur des panneaux</t>
  </si>
  <si>
    <t>Nettoyage et dépoussièrage des tubes (intérieur et extérieur)</t>
  </si>
  <si>
    <t>Contrôle des fixations - Resserrage supports et brûleurs - Retendre chaînes</t>
  </si>
  <si>
    <t>POELE  A GRANULES</t>
  </si>
  <si>
    <t>POELE A GRANULES</t>
  </si>
  <si>
    <t>Nettoyage pot de combustion</t>
  </si>
  <si>
    <t>Nettoyage compartiment</t>
  </si>
  <si>
    <t>Nettoyage tiroir a cendres</t>
  </si>
  <si>
    <t>Nettoyage échangeur inferieur</t>
  </si>
  <si>
    <t>Nettoyage échangeur complet</t>
  </si>
  <si>
    <t>Vérification joint de porte</t>
  </si>
  <si>
    <t>Nettoyage filtre à air</t>
  </si>
  <si>
    <t>Nettoyage conduit de cheminée</t>
  </si>
  <si>
    <t>RIA</t>
  </si>
  <si>
    <t>Contrôle étanchéité des postes RIA</t>
  </si>
  <si>
    <t>Contrôle fonctionnement des vannes sur poste RIA</t>
  </si>
  <si>
    <t>Contrôle de l'état des dévidoirs (rotation, choc …)</t>
  </si>
  <si>
    <t>Contrôle du manomètre de pression</t>
  </si>
  <si>
    <t>Contrôle de la tuyauterie semi rigide en la déroulant sur toute sa longueur</t>
  </si>
  <si>
    <t>Contrôle des canalisations acier</t>
  </si>
  <si>
    <t>Contrôle des cordons chauffants (intensité)</t>
  </si>
  <si>
    <t>Nettoyage des dévidoirs et tuyauterie semi rigide</t>
  </si>
  <si>
    <t>Contrôle électrovanne, batterie, tempo …</t>
  </si>
  <si>
    <t>Serrage des connexions dans armoire</t>
  </si>
  <si>
    <t>Contrôle de tous les coups de poings et serrage des connexions</t>
  </si>
  <si>
    <t>Mise sous pression du réseau RIA et essais</t>
  </si>
  <si>
    <t>Vidange totale du réseau RIA</t>
  </si>
  <si>
    <t>Remplacement joints défectueux sur poste RIA</t>
  </si>
  <si>
    <t>Vérification fonctionnement surpresseur</t>
  </si>
  <si>
    <t>MENU</t>
  </si>
  <si>
    <t>DEVIS</t>
  </si>
  <si>
    <t>LETTRE PARTICULIER</t>
  </si>
  <si>
    <t>LETTRE ENTREPRISE</t>
  </si>
  <si>
    <t>1ère PAGE PARTICULIER</t>
  </si>
  <si>
    <t>1ère PAGE ENTREPRISE</t>
  </si>
  <si>
    <t>CONDITIONS GENERALES</t>
  </si>
  <si>
    <t>RECAP AVEC PERMANANCE</t>
  </si>
  <si>
    <t>RECAP SANS PERMANANCE</t>
  </si>
  <si>
    <t>PAC</t>
  </si>
  <si>
    <t>CHAUDIERE FIOUL BT</t>
  </si>
  <si>
    <t>CHAUDIERE FIOUL CONDENS</t>
  </si>
  <si>
    <t>CHAUDIERE GAZ BT</t>
  </si>
  <si>
    <t>CHAUDIERE GAZ CONDENS</t>
  </si>
  <si>
    <t>Ordre</t>
  </si>
  <si>
    <t>Feuilles</t>
  </si>
  <si>
    <t>CONTRAT A IMPRIMER</t>
  </si>
  <si>
    <t>Quantité si &gt; 1</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</si>
</sst>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 &quot;€&quot;_-;\-* #,##0.00\ &quot;€&quot;_-;_-* &quot;-&quot;??\ &quot;€&quot;_-;_-@_-"/>
    <numFmt numFmtId="165" formatCode="_-* #,##0.00\ [$€-1]_-;\-* #,##0.00\ [$€-1]_-;_-* &quot;-&quot;??\ [$€-1]_-"/>
    <numFmt numFmtId="166" formatCode="#,##0.00\ &quot;€&quot;"/>
    <numFmt numFmtId="167" formatCode="#,##0.00\ [$€-1];\-#,##0.00\ [$€-1]"/>
    <numFmt numFmtId="168" formatCode="0.0"/>
  </numFmts>
  <fonts count="56" x14ac:knownFonts="1">
    <font>
      <sz val="10"/>
      <name val="Arial"/>
    </font>
    <font>
      <sz val="10"/>
      <name val="Arial"/>
      <family val="2"/>
    </font>
    <font>
      <sz val="12"/>
      <name val="Times New Roman"/>
      <family val="1"/>
    </font>
    <font>
      <sz val="20"/>
      <name val="Arial"/>
      <family val="2"/>
    </font>
    <font>
      <b/>
      <sz val="12"/>
      <name val="Times New Roman"/>
      <family val="1"/>
    </font>
    <font>
      <u/>
      <sz val="12"/>
      <name val="Times New Roman"/>
      <family val="1"/>
    </font>
    <font>
      <sz val="10"/>
      <name val="Times New Roman"/>
      <family val="1"/>
    </font>
    <font>
      <i/>
      <sz val="12"/>
      <name val="Times New Roman"/>
      <family val="1"/>
    </font>
    <font>
      <sz val="20"/>
      <name val="Algerian"/>
      <family val="5"/>
    </font>
    <font>
      <b/>
      <i/>
      <sz val="18"/>
      <name val="Times New Roman"/>
      <family val="1"/>
    </font>
    <font>
      <b/>
      <sz val="14"/>
      <name val="Times New Roman"/>
      <family val="1"/>
    </font>
    <font>
      <b/>
      <u/>
      <sz val="12"/>
      <name val="Times New Roman"/>
      <family val="1"/>
    </font>
    <font>
      <sz val="11"/>
      <name val="Times New Roman"/>
      <family val="1"/>
    </font>
    <font>
      <sz val="11"/>
      <name val="Arial"/>
      <family val="2"/>
    </font>
    <font>
      <b/>
      <i/>
      <sz val="12"/>
      <name val="Times New Roman"/>
      <family val="1"/>
    </font>
    <font>
      <sz val="10"/>
      <color rgb="FFFF0000"/>
      <name val="Times New Roman"/>
      <family val="1"/>
    </font>
    <font>
      <b/>
      <i/>
      <sz val="12"/>
      <color rgb="FFFF0000"/>
      <name val="Times New Roman"/>
      <family val="1"/>
    </font>
    <font>
      <sz val="12"/>
      <color rgb="FFFF0000"/>
      <name val="Times New Roman"/>
      <family val="1"/>
    </font>
    <font>
      <b/>
      <sz val="22"/>
      <name val="Cambria"/>
      <family val="1"/>
      <scheme val="major"/>
    </font>
    <font>
      <i/>
      <sz val="12"/>
      <color rgb="FFFF0000"/>
      <name val="Times New Roman"/>
      <family val="1"/>
    </font>
    <font>
      <b/>
      <sz val="10"/>
      <name val="Arial"/>
      <family val="2"/>
    </font>
    <font>
      <sz val="10"/>
      <name val="Arial"/>
      <family val="2"/>
    </font>
    <font>
      <sz val="10"/>
      <name val="Calibri"/>
      <family val="2"/>
      <scheme val="minor"/>
    </font>
    <font>
      <sz val="12"/>
      <name val="Calibri"/>
      <family val="2"/>
      <scheme val="minor"/>
    </font>
    <font>
      <b/>
      <sz val="12"/>
      <name val="Calibri"/>
      <family val="2"/>
      <scheme val="minor"/>
    </font>
    <font>
      <i/>
      <sz val="10"/>
      <name val="Calibri"/>
      <family val="2"/>
      <scheme val="minor"/>
    </font>
    <font>
      <sz val="9"/>
      <name val="Calibri"/>
      <family val="2"/>
      <scheme val="minor"/>
    </font>
    <font>
      <u/>
      <sz val="10"/>
      <name val="Calibri"/>
      <family val="2"/>
      <scheme val="minor"/>
    </font>
    <font>
      <b/>
      <sz val="10"/>
      <name val="Calibri"/>
      <family val="2"/>
      <scheme val="minor"/>
    </font>
    <font>
      <b/>
      <sz val="9"/>
      <name val="Calibri"/>
      <family val="2"/>
      <scheme val="minor"/>
    </font>
    <font>
      <sz val="10"/>
      <color indexed="10"/>
      <name val="Calibri"/>
      <family val="2"/>
      <scheme val="minor"/>
    </font>
    <font>
      <b/>
      <i/>
      <sz val="10"/>
      <name val="Arial"/>
      <family val="2"/>
    </font>
    <font>
      <b/>
      <i/>
      <sz val="10"/>
      <color rgb="FFFF0000"/>
      <name val="Arial"/>
      <family val="2"/>
    </font>
    <font>
      <b/>
      <i/>
      <sz val="18"/>
      <color rgb="FFFF0000"/>
      <name val="Times New Roman"/>
      <family val="1"/>
    </font>
    <font>
      <b/>
      <i/>
      <sz val="12"/>
      <color rgb="FF00B050"/>
      <name val="Times New Roman"/>
      <family val="1"/>
    </font>
    <font>
      <b/>
      <i/>
      <sz val="10"/>
      <color rgb="FF00B050"/>
      <name val="Arial"/>
      <family val="2"/>
    </font>
    <font>
      <i/>
      <sz val="12"/>
      <color rgb="FF00B050"/>
      <name val="Times New Roman"/>
      <family val="1"/>
    </font>
    <font>
      <b/>
      <sz val="12"/>
      <color rgb="FFFF0000"/>
      <name val="Arial"/>
      <family val="2"/>
    </font>
    <font>
      <b/>
      <sz val="10"/>
      <color rgb="FFFF0000"/>
      <name val="Arial"/>
      <family val="2"/>
    </font>
    <font>
      <b/>
      <sz val="10"/>
      <color rgb="FFFF0000"/>
      <name val="Calibri"/>
      <family val="2"/>
      <scheme val="minor"/>
    </font>
    <font>
      <b/>
      <sz val="11"/>
      <color rgb="FFFF0000"/>
      <name val="Calibri"/>
      <family val="2"/>
      <scheme val="minor"/>
    </font>
    <font>
      <sz val="10"/>
      <color rgb="FF00B050"/>
      <name val="Calibri"/>
      <family val="2"/>
      <scheme val="minor"/>
    </font>
    <font>
      <b/>
      <sz val="11"/>
      <color rgb="FF00B050"/>
      <name val="Calibri"/>
      <family val="2"/>
      <scheme val="minor"/>
    </font>
    <font>
      <b/>
      <sz val="10"/>
      <color rgb="FF00B050"/>
      <name val="Calibri"/>
      <family val="2"/>
      <scheme val="minor"/>
    </font>
    <font>
      <b/>
      <sz val="12"/>
      <color rgb="FF00B050"/>
      <name val="Calibri"/>
      <family val="2"/>
      <scheme val="minor"/>
    </font>
    <font>
      <b/>
      <sz val="12"/>
      <color rgb="FFFF0000"/>
      <name val="Times New Roman"/>
      <family val="1"/>
    </font>
    <font>
      <b/>
      <i/>
      <u/>
      <sz val="12"/>
      <name val="Times New Roman"/>
      <family val="1"/>
    </font>
    <font>
      <i/>
      <u/>
      <sz val="14"/>
      <name val="Times New Roman"/>
      <family val="1"/>
    </font>
    <font>
      <sz val="8"/>
      <name val="Times New Roman"/>
      <family val="1"/>
    </font>
    <font>
      <b/>
      <i/>
      <sz val="14"/>
      <name val="Times New Roman"/>
      <family val="1"/>
    </font>
    <font>
      <b/>
      <i/>
      <u/>
      <sz val="14"/>
      <name val="Times New Roman"/>
      <family val="1"/>
    </font>
    <font>
      <b/>
      <sz val="12"/>
      <name val="Times New Roman"/>
      <family val="1"/>
    </font>
    <font>
      <b/>
      <i/>
      <u/>
      <sz val="12"/>
      <name val="Times New Roman"/>
      <family val="1"/>
    </font>
    <font>
      <sz val="12"/>
      <name val="Times New Roman"/>
      <family val="1"/>
    </font>
    <font>
      <u/>
      <sz val="10"/>
      <color theme="10"/>
      <name val="Arial"/>
      <family val="2"/>
    </font>
    <font>
      <sz val="10"/>
      <color rgb="FF000000"/>
      <name val="Arial"/>
      <family val="2"/>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2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diagonal/>
    </border>
    <border>
      <left style="thick">
        <color indexed="64"/>
      </left>
      <right style="thick">
        <color indexed="64"/>
      </right>
      <top style="thick">
        <color indexed="64"/>
      </top>
      <bottom style="thick">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s>
  <cellStyleXfs count="6">
    <xf numFmtId="0" fontId="0" fillId="0" borderId="0"/>
    <xf numFmtId="165" fontId="1" fillId="0" borderId="0" applyFont="0" applyFill="0" applyBorder="0" applyAlignment="0" applyProtection="0"/>
    <xf numFmtId="164" fontId="21" fillId="0" borderId="0" applyFont="0" applyFill="0" applyBorder="0" applyAlignment="0" applyProtection="0"/>
    <xf numFmtId="9" fontId="21" fillId="0" borderId="0" applyFont="0" applyFill="0" applyBorder="0" applyAlignment="0" applyProtection="0"/>
    <xf numFmtId="0" fontId="1" fillId="0" borderId="0"/>
    <xf numFmtId="0" fontId="54" fillId="0" borderId="0" applyNumberFormat="0" applyFill="0" applyBorder="0" applyAlignment="0" applyProtection="0"/>
  </cellStyleXfs>
  <cellXfs count="246">
    <xf numFmtId="0" fontId="0" fillId="0" borderId="0" xfId="0"/>
    <xf numFmtId="0" fontId="2" fillId="0" borderId="0" xfId="0" applyFont="1"/>
    <xf numFmtId="0" fontId="2" fillId="0" borderId="0" xfId="0" applyFont="1" applyAlignment="1">
      <alignment horizontal="centerContinuous"/>
    </xf>
    <xf numFmtId="0" fontId="3" fillId="0" borderId="0" xfId="0" applyFont="1"/>
    <xf numFmtId="0" fontId="4" fillId="0" borderId="0" xfId="0" applyFont="1"/>
    <xf numFmtId="0" fontId="6" fillId="0" borderId="0" xfId="0" applyFont="1"/>
    <xf numFmtId="0" fontId="7" fillId="0" borderId="0" xfId="0" applyFont="1"/>
    <xf numFmtId="0" fontId="8" fillId="0" borderId="0" xfId="0" applyFont="1" applyAlignment="1">
      <alignment horizontal="centerContinuous"/>
    </xf>
    <xf numFmtId="0" fontId="11" fillId="0" borderId="0" xfId="0" applyFont="1"/>
    <xf numFmtId="0" fontId="2" fillId="0" borderId="0" xfId="0" applyFont="1" applyBorder="1"/>
    <xf numFmtId="0" fontId="0" fillId="0" borderId="0" xfId="0" applyBorder="1"/>
    <xf numFmtId="0" fontId="5" fillId="0" borderId="0" xfId="0" applyFont="1"/>
    <xf numFmtId="0" fontId="12" fillId="0" borderId="0" xfId="0" applyFont="1" applyBorder="1" applyAlignment="1">
      <alignment horizontal="center"/>
    </xf>
    <xf numFmtId="0" fontId="13" fillId="0" borderId="0" xfId="0" applyFont="1" applyBorder="1" applyAlignment="1">
      <alignment horizontal="center"/>
    </xf>
    <xf numFmtId="0" fontId="15" fillId="0" borderId="0" xfId="0" applyFont="1"/>
    <xf numFmtId="0" fontId="16" fillId="0" borderId="0" xfId="0" applyFont="1"/>
    <xf numFmtId="0" fontId="17" fillId="0" borderId="0" xfId="0" applyFont="1"/>
    <xf numFmtId="0" fontId="20" fillId="0" borderId="0" xfId="0" applyFont="1" applyFill="1"/>
    <xf numFmtId="0" fontId="16" fillId="0" borderId="0" xfId="0" applyFont="1" applyAlignment="1"/>
    <xf numFmtId="0" fontId="22" fillId="0" borderId="0" xfId="0" applyFont="1" applyAlignment="1" applyProtection="1">
      <alignment vertical="center"/>
    </xf>
    <xf numFmtId="0" fontId="23" fillId="0" borderId="0" xfId="0" applyFont="1" applyAlignment="1">
      <alignment vertical="center"/>
    </xf>
    <xf numFmtId="0" fontId="22" fillId="0" borderId="0" xfId="0" applyFont="1" applyBorder="1" applyAlignment="1">
      <alignment vertical="center"/>
    </xf>
    <xf numFmtId="0" fontId="24" fillId="0" borderId="0" xfId="0" applyFont="1" applyAlignment="1">
      <alignment vertical="center"/>
    </xf>
    <xf numFmtId="0" fontId="27" fillId="0" borderId="0" xfId="0" applyFont="1" applyAlignment="1">
      <alignment horizontal="right" vertical="center"/>
    </xf>
    <xf numFmtId="0" fontId="22" fillId="0" borderId="0" xfId="0" applyFont="1" applyAlignment="1" applyProtection="1">
      <alignment vertical="center"/>
      <protection locked="0"/>
    </xf>
    <xf numFmtId="0" fontId="24" fillId="0" borderId="0" xfId="0" applyFont="1" applyAlignment="1" applyProtection="1">
      <alignment horizontal="center" vertical="center"/>
      <protection locked="0"/>
    </xf>
    <xf numFmtId="0" fontId="27" fillId="0" borderId="0" xfId="0" applyFont="1" applyAlignment="1" applyProtection="1">
      <alignment horizontal="right" vertical="center"/>
      <protection locked="0"/>
    </xf>
    <xf numFmtId="0" fontId="28" fillId="0" borderId="11" xfId="0" applyFont="1" applyFill="1" applyBorder="1" applyAlignment="1">
      <alignment horizontal="center" vertical="center"/>
    </xf>
    <xf numFmtId="0" fontId="22" fillId="0" borderId="14" xfId="0" applyFont="1" applyBorder="1" applyAlignment="1" applyProtection="1">
      <alignment horizontal="left" vertical="center"/>
      <protection locked="0"/>
    </xf>
    <xf numFmtId="0" fontId="22" fillId="0" borderId="13" xfId="0" applyFont="1" applyBorder="1" applyAlignment="1" applyProtection="1">
      <alignment horizontal="center" vertical="center"/>
      <protection locked="0"/>
    </xf>
    <xf numFmtId="166" fontId="22" fillId="0" borderId="14" xfId="0" applyNumberFormat="1" applyFont="1" applyBorder="1" applyAlignment="1" applyProtection="1">
      <alignment horizontal="center" vertical="center"/>
      <protection locked="0"/>
    </xf>
    <xf numFmtId="166" fontId="30" fillId="0" borderId="13" xfId="0" applyNumberFormat="1" applyFont="1" applyBorder="1" applyAlignment="1" applyProtection="1">
      <alignment horizontal="center" vertical="center"/>
    </xf>
    <xf numFmtId="166" fontId="30" fillId="0" borderId="13" xfId="0" applyNumberFormat="1" applyFont="1" applyBorder="1" applyAlignment="1" applyProtection="1">
      <alignment horizontal="center" vertical="center"/>
      <protection locked="0"/>
    </xf>
    <xf numFmtId="0" fontId="30" fillId="0" borderId="14" xfId="0" applyFont="1" applyBorder="1" applyAlignment="1" applyProtection="1">
      <alignment horizontal="center" vertical="center"/>
    </xf>
    <xf numFmtId="167" fontId="30" fillId="0" borderId="13" xfId="1" applyNumberFormat="1" applyFont="1" applyBorder="1" applyAlignment="1" applyProtection="1">
      <alignment horizontal="center" vertical="center"/>
    </xf>
    <xf numFmtId="0" fontId="22" fillId="0" borderId="14" xfId="0" applyFont="1" applyBorder="1" applyAlignment="1" applyProtection="1">
      <alignment vertical="center"/>
      <protection locked="0"/>
    </xf>
    <xf numFmtId="0" fontId="22" fillId="0" borderId="12" xfId="0" applyFont="1" applyBorder="1" applyAlignment="1" applyProtection="1">
      <alignment vertical="center"/>
      <protection locked="0"/>
    </xf>
    <xf numFmtId="0" fontId="22" fillId="0" borderId="11" xfId="0" applyFont="1" applyBorder="1" applyAlignment="1" applyProtection="1">
      <alignment horizontal="center" vertical="center"/>
      <protection locked="0"/>
    </xf>
    <xf numFmtId="166" fontId="22" fillId="0" borderId="12" xfId="0" applyNumberFormat="1" applyFont="1" applyBorder="1" applyAlignment="1" applyProtection="1">
      <alignment horizontal="center" vertical="center"/>
      <protection locked="0"/>
    </xf>
    <xf numFmtId="166" fontId="30" fillId="0" borderId="11" xfId="0" applyNumberFormat="1" applyFont="1" applyBorder="1" applyAlignment="1" applyProtection="1">
      <alignment horizontal="center" vertical="center"/>
      <protection locked="0"/>
    </xf>
    <xf numFmtId="0" fontId="30" fillId="0" borderId="12" xfId="0" applyFont="1" applyBorder="1" applyAlignment="1" applyProtection="1">
      <alignment horizontal="center" vertical="center"/>
    </xf>
    <xf numFmtId="0" fontId="22" fillId="0" borderId="0" xfId="0" applyFont="1" applyAlignment="1">
      <alignment horizontal="right" vertical="center"/>
    </xf>
    <xf numFmtId="0" fontId="22" fillId="0" borderId="0" xfId="0" applyFont="1" applyAlignment="1" applyProtection="1">
      <alignment horizontal="center" vertical="center"/>
    </xf>
    <xf numFmtId="0" fontId="22" fillId="0" borderId="0" xfId="0" applyFont="1" applyAlignment="1">
      <alignment horizontal="center" vertical="center"/>
    </xf>
    <xf numFmtId="167" fontId="22" fillId="0" borderId="0" xfId="1" applyNumberFormat="1" applyFont="1" applyAlignment="1" applyProtection="1">
      <alignment vertical="center"/>
    </xf>
    <xf numFmtId="0" fontId="28" fillId="0" borderId="0" xfId="0" applyFont="1" applyAlignment="1">
      <alignment vertical="center"/>
    </xf>
    <xf numFmtId="0" fontId="28" fillId="0" borderId="0" xfId="0" applyFont="1" applyAlignment="1">
      <alignment horizontal="right" vertical="center"/>
    </xf>
    <xf numFmtId="0" fontId="28" fillId="0" borderId="0" xfId="0" applyFont="1" applyAlignment="1" applyProtection="1">
      <alignment horizontal="center" vertical="center"/>
    </xf>
    <xf numFmtId="167" fontId="29" fillId="0" borderId="2" xfId="1" applyNumberFormat="1" applyFont="1" applyBorder="1" applyAlignment="1" applyProtection="1">
      <alignment horizontal="center" vertical="center" shrinkToFit="1"/>
    </xf>
    <xf numFmtId="167" fontId="29" fillId="0" borderId="0" xfId="1" applyNumberFormat="1" applyFont="1" applyBorder="1" applyAlignment="1" applyProtection="1">
      <alignment horizontal="center" vertical="center" shrinkToFit="1"/>
    </xf>
    <xf numFmtId="165" fontId="22" fillId="0" borderId="0" xfId="1" applyFont="1" applyAlignment="1" applyProtection="1">
      <alignment vertical="center"/>
      <protection locked="0"/>
    </xf>
    <xf numFmtId="165" fontId="22" fillId="0" borderId="4" xfId="1" applyFont="1" applyBorder="1" applyAlignment="1" applyProtection="1">
      <alignment vertical="center"/>
    </xf>
    <xf numFmtId="165" fontId="22" fillId="0" borderId="0" xfId="1" applyFont="1" applyBorder="1" applyAlignment="1" applyProtection="1">
      <alignment vertical="center"/>
    </xf>
    <xf numFmtId="2" fontId="25" fillId="0" borderId="0" xfId="0" applyNumberFormat="1" applyFont="1" applyAlignment="1">
      <alignment vertical="center"/>
    </xf>
    <xf numFmtId="164" fontId="22" fillId="0" borderId="0" xfId="2" applyFont="1" applyAlignment="1" applyProtection="1">
      <alignment vertical="center"/>
    </xf>
    <xf numFmtId="0" fontId="25" fillId="0" borderId="0" xfId="0" applyFont="1" applyAlignment="1">
      <alignment vertical="center"/>
    </xf>
    <xf numFmtId="165" fontId="26" fillId="0" borderId="0" xfId="1" applyFont="1" applyBorder="1" applyAlignment="1" applyProtection="1">
      <alignment vertical="center"/>
    </xf>
    <xf numFmtId="165" fontId="26" fillId="0" borderId="0" xfId="1" applyFont="1" applyAlignment="1" applyProtection="1">
      <alignment vertical="center"/>
    </xf>
    <xf numFmtId="9" fontId="22" fillId="0" borderId="0" xfId="3" applyFont="1" applyAlignment="1">
      <alignment vertical="center"/>
    </xf>
    <xf numFmtId="165" fontId="28" fillId="0" borderId="0" xfId="1" applyFont="1" applyAlignment="1" applyProtection="1">
      <alignment vertical="center" shrinkToFit="1"/>
    </xf>
    <xf numFmtId="165" fontId="24" fillId="0" borderId="0" xfId="1" applyFont="1" applyAlignment="1" applyProtection="1">
      <alignment vertical="center" shrinkToFit="1"/>
    </xf>
    <xf numFmtId="10" fontId="22" fillId="0" borderId="0" xfId="0" applyNumberFormat="1" applyFont="1" applyAlignment="1">
      <alignment vertical="center"/>
    </xf>
    <xf numFmtId="165" fontId="28" fillId="0" borderId="0" xfId="1" applyFont="1" applyAlignment="1">
      <alignment vertical="center"/>
    </xf>
    <xf numFmtId="0" fontId="22" fillId="0" borderId="0" xfId="0" applyFont="1" applyFill="1" applyAlignment="1">
      <alignment vertical="center"/>
    </xf>
    <xf numFmtId="0" fontId="22" fillId="0" borderId="0" xfId="0" applyFont="1" applyAlignment="1">
      <alignment vertical="center"/>
    </xf>
    <xf numFmtId="0" fontId="22" fillId="0" borderId="0" xfId="0" applyFont="1" applyAlignment="1">
      <alignment vertical="center"/>
    </xf>
    <xf numFmtId="0" fontId="24" fillId="0" borderId="0" xfId="0" applyFont="1" applyAlignment="1" applyProtection="1">
      <alignment horizontal="right" vertical="center"/>
    </xf>
    <xf numFmtId="0" fontId="14" fillId="0" borderId="0" xfId="0" applyFont="1" applyAlignment="1"/>
    <xf numFmtId="0" fontId="19" fillId="0" borderId="0" xfId="0" applyFont="1"/>
    <xf numFmtId="0" fontId="31" fillId="0" borderId="0" xfId="0" applyFont="1"/>
    <xf numFmtId="14" fontId="20" fillId="0" borderId="0" xfId="0" applyNumberFormat="1" applyFont="1"/>
    <xf numFmtId="0" fontId="9" fillId="2" borderId="0" xfId="0" applyFont="1" applyFill="1" applyAlignment="1">
      <alignment vertical="center" wrapText="1"/>
    </xf>
    <xf numFmtId="0" fontId="9" fillId="0" borderId="0" xfId="0" applyFont="1" applyFill="1" applyAlignment="1">
      <alignment vertical="center" wrapText="1"/>
    </xf>
    <xf numFmtId="0" fontId="34" fillId="0" borderId="0" xfId="0" applyFont="1" applyAlignment="1"/>
    <xf numFmtId="0" fontId="2" fillId="2" borderId="0" xfId="0" applyFont="1" applyFill="1"/>
    <xf numFmtId="0" fontId="0" fillId="2" borderId="0" xfId="0" applyFill="1"/>
    <xf numFmtId="0" fontId="2" fillId="2" borderId="0" xfId="0" applyFont="1" applyFill="1" applyAlignment="1">
      <alignment horizontal="centerContinuous"/>
    </xf>
    <xf numFmtId="0" fontId="37" fillId="0" borderId="17" xfId="0" applyFont="1" applyFill="1" applyBorder="1" applyAlignment="1">
      <alignment horizontal="center" vertical="center"/>
    </xf>
    <xf numFmtId="0" fontId="38" fillId="0" borderId="0" xfId="0" applyFont="1"/>
    <xf numFmtId="0" fontId="40" fillId="0" borderId="0" xfId="0" applyFont="1" applyAlignment="1">
      <alignment vertical="center"/>
    </xf>
    <xf numFmtId="0" fontId="22" fillId="0" borderId="0" xfId="0" applyFont="1" applyAlignment="1">
      <alignment horizontal="left" vertical="center"/>
    </xf>
    <xf numFmtId="166" fontId="30" fillId="0" borderId="11" xfId="0" applyNumberFormat="1" applyFont="1" applyBorder="1" applyAlignment="1" applyProtection="1">
      <alignment horizontal="center" vertical="center"/>
    </xf>
    <xf numFmtId="167" fontId="30" fillId="0" borderId="11" xfId="1" applyNumberFormat="1" applyFont="1" applyBorder="1" applyAlignment="1" applyProtection="1">
      <alignment horizontal="center" vertical="center"/>
    </xf>
    <xf numFmtId="0" fontId="22" fillId="0" borderId="2" xfId="0" applyFont="1" applyBorder="1" applyAlignment="1">
      <alignment vertical="center"/>
    </xf>
    <xf numFmtId="0" fontId="22" fillId="0" borderId="1" xfId="0" applyFont="1" applyBorder="1" applyAlignment="1">
      <alignment horizontal="right" vertical="center"/>
    </xf>
    <xf numFmtId="2" fontId="22" fillId="0" borderId="19" xfId="3" applyNumberFormat="1" applyFont="1" applyBorder="1" applyAlignment="1">
      <alignment horizontal="left" vertical="center"/>
    </xf>
    <xf numFmtId="164" fontId="22" fillId="0" borderId="0" xfId="2" applyFont="1" applyAlignment="1">
      <alignment vertical="center"/>
    </xf>
    <xf numFmtId="165" fontId="22" fillId="3" borderId="0" xfId="1" applyFont="1" applyFill="1" applyAlignment="1" applyProtection="1">
      <alignment vertical="center"/>
      <protection locked="0"/>
    </xf>
    <xf numFmtId="9" fontId="22" fillId="3" borderId="0" xfId="0" applyNumberFormat="1" applyFont="1" applyFill="1" applyAlignment="1" applyProtection="1">
      <alignment horizontal="center" vertical="center"/>
      <protection locked="0"/>
    </xf>
    <xf numFmtId="165" fontId="22" fillId="3" borderId="0" xfId="1" applyFont="1" applyFill="1" applyAlignment="1" applyProtection="1">
      <alignment horizontal="center" vertical="center"/>
      <protection locked="0"/>
    </xf>
    <xf numFmtId="9" fontId="22" fillId="3" borderId="0" xfId="3" applyFont="1" applyFill="1" applyAlignment="1" applyProtection="1">
      <alignment vertical="center"/>
      <protection locked="0"/>
    </xf>
    <xf numFmtId="0" fontId="39" fillId="0" borderId="13" xfId="0" applyFont="1" applyBorder="1" applyAlignment="1">
      <alignment horizontal="center" vertical="center"/>
    </xf>
    <xf numFmtId="0" fontId="22" fillId="0" borderId="13" xfId="0" applyFont="1" applyBorder="1" applyAlignment="1">
      <alignment vertical="center"/>
    </xf>
    <xf numFmtId="166" fontId="22" fillId="0" borderId="13" xfId="0" applyNumberFormat="1" applyFont="1" applyBorder="1" applyAlignment="1">
      <alignment horizontal="center" vertical="center"/>
    </xf>
    <xf numFmtId="9" fontId="39" fillId="0" borderId="13" xfId="0" applyNumberFormat="1" applyFont="1" applyBorder="1" applyAlignment="1">
      <alignment horizontal="left" vertical="center"/>
    </xf>
    <xf numFmtId="166" fontId="22" fillId="0" borderId="13" xfId="0" applyNumberFormat="1" applyFont="1" applyBorder="1" applyAlignment="1">
      <alignment vertical="center"/>
    </xf>
    <xf numFmtId="166" fontId="39" fillId="0" borderId="13" xfId="0" applyNumberFormat="1" applyFont="1" applyBorder="1" applyAlignment="1">
      <alignment horizontal="center" vertical="center"/>
    </xf>
    <xf numFmtId="0" fontId="39" fillId="0" borderId="13" xfId="0" applyFont="1" applyBorder="1" applyAlignment="1">
      <alignment horizontal="left" vertical="center"/>
    </xf>
    <xf numFmtId="0" fontId="39" fillId="0" borderId="11" xfId="0" applyFont="1" applyBorder="1" applyAlignment="1">
      <alignment horizontal="left" vertical="center"/>
    </xf>
    <xf numFmtId="0" fontId="22" fillId="0" borderId="13" xfId="0" applyNumberFormat="1" applyFont="1" applyBorder="1" applyAlignment="1">
      <alignment horizontal="center" vertical="center"/>
    </xf>
    <xf numFmtId="0" fontId="2" fillId="0" borderId="0" xfId="0" applyFont="1" applyAlignment="1">
      <alignment horizontal="left"/>
    </xf>
    <xf numFmtId="0" fontId="24" fillId="0" borderId="0" xfId="0" applyFont="1" applyAlignment="1" applyProtection="1">
      <alignment vertical="center"/>
    </xf>
    <xf numFmtId="0" fontId="41" fillId="0" borderId="0" xfId="0" applyFont="1" applyAlignment="1" applyProtection="1">
      <alignment vertical="center"/>
      <protection locked="0"/>
    </xf>
    <xf numFmtId="0" fontId="42" fillId="0" borderId="0" xfId="0" applyFont="1" applyAlignment="1" applyProtection="1">
      <alignment horizontal="center" vertical="center"/>
      <protection locked="0"/>
    </xf>
    <xf numFmtId="0" fontId="28" fillId="0" borderId="12" xfId="0" applyFont="1" applyFill="1" applyBorder="1" applyAlignment="1">
      <alignment horizontal="center" vertical="center"/>
    </xf>
    <xf numFmtId="0" fontId="29" fillId="0" borderId="11" xfId="0" applyFont="1" applyFill="1" applyBorder="1" applyAlignment="1">
      <alignment horizontal="center" vertical="center"/>
    </xf>
    <xf numFmtId="0" fontId="43" fillId="0" borderId="0" xfId="0" applyFont="1" applyAlignment="1">
      <alignment vertical="center"/>
    </xf>
    <xf numFmtId="0" fontId="43" fillId="0" borderId="0" xfId="0" applyFont="1" applyAlignment="1">
      <alignment horizontal="left" vertical="center"/>
    </xf>
    <xf numFmtId="0" fontId="28" fillId="0" borderId="21" xfId="0" applyFont="1" applyFill="1" applyBorder="1" applyAlignment="1">
      <alignment horizontal="center" vertical="center"/>
    </xf>
    <xf numFmtId="0" fontId="44" fillId="0" borderId="0" xfId="0" applyFont="1" applyAlignment="1">
      <alignment vertical="center"/>
    </xf>
    <xf numFmtId="0" fontId="42" fillId="0" borderId="0" xfId="0" applyFont="1" applyAlignment="1" applyProtection="1">
      <alignment vertical="center"/>
      <protection locked="0"/>
    </xf>
    <xf numFmtId="0" fontId="2" fillId="0" borderId="0" xfId="4" applyFont="1"/>
    <xf numFmtId="0" fontId="1" fillId="0" borderId="0" xfId="4"/>
    <xf numFmtId="0" fontId="46" fillId="0" borderId="0" xfId="4" applyFont="1"/>
    <xf numFmtId="0" fontId="47" fillId="0" borderId="0" xfId="4" applyFont="1"/>
    <xf numFmtId="0" fontId="11" fillId="0" borderId="0" xfId="4" applyFont="1"/>
    <xf numFmtId="0" fontId="46" fillId="0" borderId="2" xfId="4" applyFont="1" applyBorder="1"/>
    <xf numFmtId="0" fontId="48" fillId="0" borderId="2" xfId="4" applyFont="1" applyBorder="1" applyAlignment="1">
      <alignment horizontal="center"/>
    </xf>
    <xf numFmtId="0" fontId="2" fillId="0" borderId="1" xfId="4" applyFont="1" applyBorder="1" applyAlignment="1">
      <alignment wrapText="1"/>
    </xf>
    <xf numFmtId="0" fontId="2" fillId="0" borderId="2" xfId="4" applyFont="1" applyBorder="1" applyAlignment="1">
      <alignment horizontal="center"/>
    </xf>
    <xf numFmtId="0" fontId="12" fillId="0" borderId="2" xfId="4" applyFont="1" applyBorder="1" applyAlignment="1">
      <alignment horizontal="center"/>
    </xf>
    <xf numFmtId="0" fontId="2" fillId="0" borderId="2" xfId="4" applyFont="1" applyBorder="1" applyAlignment="1">
      <alignment horizontal="left" wrapText="1"/>
    </xf>
    <xf numFmtId="0" fontId="4" fillId="0" borderId="0" xfId="4" applyFont="1" applyBorder="1"/>
    <xf numFmtId="0" fontId="48" fillId="0" borderId="0" xfId="4" applyFont="1" applyBorder="1" applyAlignment="1">
      <alignment horizontal="center"/>
    </xf>
    <xf numFmtId="0" fontId="2" fillId="0" borderId="0" xfId="4" applyFont="1" applyBorder="1" applyAlignment="1">
      <alignment horizontal="center"/>
    </xf>
    <xf numFmtId="0" fontId="12" fillId="0" borderId="0" xfId="4" applyFont="1" applyBorder="1" applyAlignment="1">
      <alignment horizontal="center"/>
    </xf>
    <xf numFmtId="0" fontId="49" fillId="0" borderId="0" xfId="4" applyFont="1"/>
    <xf numFmtId="0" fontId="2" fillId="0" borderId="1" xfId="4" applyFont="1" applyBorder="1"/>
    <xf numFmtId="0" fontId="1" fillId="0" borderId="22" xfId="4" applyBorder="1"/>
    <xf numFmtId="0" fontId="1" fillId="0" borderId="0" xfId="4" applyBorder="1"/>
    <xf numFmtId="0" fontId="2" fillId="0" borderId="0" xfId="4" applyFont="1" applyBorder="1"/>
    <xf numFmtId="0" fontId="2" fillId="0" borderId="0" xfId="4" applyFont="1" applyBorder="1" applyAlignment="1">
      <alignment wrapText="1"/>
    </xf>
    <xf numFmtId="0" fontId="46" fillId="0" borderId="0" xfId="0" applyFont="1" applyAlignment="1"/>
    <xf numFmtId="0" fontId="50" fillId="0" borderId="0" xfId="0" applyFont="1"/>
    <xf numFmtId="0" fontId="4" fillId="0" borderId="0" xfId="0" applyFont="1" applyAlignment="1"/>
    <xf numFmtId="166" fontId="4" fillId="0" borderId="0" xfId="0" applyNumberFormat="1" applyFont="1"/>
    <xf numFmtId="0" fontId="4" fillId="0" borderId="0" xfId="0" applyFont="1" applyAlignment="1">
      <alignment horizontal="right"/>
    </xf>
    <xf numFmtId="0" fontId="46" fillId="0" borderId="0" xfId="0" applyFont="1"/>
    <xf numFmtId="0" fontId="47" fillId="0" borderId="0" xfId="0" applyFont="1"/>
    <xf numFmtId="0" fontId="46" fillId="0" borderId="2" xfId="0" applyFont="1" applyBorder="1"/>
    <xf numFmtId="0" fontId="48" fillId="0" borderId="2" xfId="0" applyFont="1" applyBorder="1" applyAlignment="1">
      <alignment horizontal="center"/>
    </xf>
    <xf numFmtId="0" fontId="2" fillId="0" borderId="2" xfId="0" applyFont="1" applyBorder="1"/>
    <xf numFmtId="0" fontId="2" fillId="0" borderId="2" xfId="0" applyFont="1" applyBorder="1" applyAlignment="1">
      <alignment horizontal="center" vertical="center"/>
    </xf>
    <xf numFmtId="0" fontId="12" fillId="0" borderId="2" xfId="0" applyFont="1" applyBorder="1" applyAlignment="1">
      <alignment horizontal="center"/>
    </xf>
    <xf numFmtId="0" fontId="2" fillId="0" borderId="2" xfId="0" applyFont="1" applyBorder="1" applyAlignment="1">
      <alignment horizontal="center"/>
    </xf>
    <xf numFmtId="0" fontId="2" fillId="0" borderId="2" xfId="0" applyFont="1" applyBorder="1" applyAlignment="1">
      <alignment horizontal="justify"/>
    </xf>
    <xf numFmtId="0" fontId="2" fillId="0" borderId="0" xfId="0" applyFont="1" applyBorder="1" applyAlignment="1">
      <alignment horizontal="left"/>
    </xf>
    <xf numFmtId="0" fontId="2" fillId="0" borderId="0" xfId="0" applyFont="1" applyBorder="1" applyAlignment="1">
      <alignment horizontal="center"/>
    </xf>
    <xf numFmtId="0" fontId="12" fillId="0" borderId="0" xfId="0" applyFont="1" applyBorder="1"/>
    <xf numFmtId="0" fontId="51" fillId="0" borderId="0" xfId="0" applyFont="1" applyBorder="1"/>
    <xf numFmtId="0" fontId="48" fillId="0" borderId="0" xfId="0" applyFont="1" applyBorder="1" applyAlignment="1">
      <alignment horizontal="center"/>
    </xf>
    <xf numFmtId="0" fontId="4" fillId="0" borderId="0" xfId="0" applyFont="1" applyBorder="1"/>
    <xf numFmtId="0" fontId="49" fillId="0" borderId="0" xfId="0" applyFont="1"/>
    <xf numFmtId="0" fontId="2" fillId="0" borderId="1" xfId="0" applyFont="1" applyBorder="1"/>
    <xf numFmtId="0" fontId="0" fillId="0" borderId="22" xfId="0" applyBorder="1"/>
    <xf numFmtId="0" fontId="4" fillId="0" borderId="2" xfId="0" applyFont="1" applyBorder="1"/>
    <xf numFmtId="0" fontId="2" fillId="0" borderId="22" xfId="0" applyFont="1" applyBorder="1"/>
    <xf numFmtId="0" fontId="2" fillId="0" borderId="19" xfId="0" applyFont="1" applyBorder="1"/>
    <xf numFmtId="166" fontId="4" fillId="0" borderId="3" xfId="0" applyNumberFormat="1" applyFont="1" applyBorder="1"/>
    <xf numFmtId="10" fontId="45" fillId="0" borderId="0" xfId="0" applyNumberFormat="1" applyFont="1" applyAlignment="1">
      <alignment horizontal="left"/>
    </xf>
    <xf numFmtId="166" fontId="4" fillId="0" borderId="4" xfId="0" applyNumberFormat="1" applyFont="1" applyBorder="1"/>
    <xf numFmtId="0" fontId="10" fillId="0" borderId="0" xfId="0" applyFont="1" applyAlignment="1">
      <alignment horizontal="centerContinuous"/>
    </xf>
    <xf numFmtId="0" fontId="4" fillId="0" borderId="0" xfId="0" applyFont="1" applyAlignment="1">
      <alignment horizontal="left" wrapText="1"/>
    </xf>
    <xf numFmtId="0" fontId="17" fillId="0" borderId="0" xfId="0" applyFont="1" applyAlignment="1">
      <alignment horizontal="left"/>
    </xf>
    <xf numFmtId="0" fontId="12" fillId="0" borderId="0" xfId="0" applyFont="1"/>
    <xf numFmtId="0" fontId="2" fillId="0" borderId="1" xfId="0" applyFont="1" applyBorder="1" applyAlignment="1"/>
    <xf numFmtId="0" fontId="2" fillId="0" borderId="0" xfId="0" applyFont="1" applyBorder="1" applyAlignment="1">
      <alignment horizontal="left" wrapText="1"/>
    </xf>
    <xf numFmtId="0" fontId="2" fillId="0" borderId="0" xfId="0" applyFont="1" applyBorder="1" applyAlignment="1">
      <alignment wrapText="1"/>
    </xf>
    <xf numFmtId="0" fontId="4" fillId="0" borderId="0" xfId="0" applyFont="1" applyBorder="1" applyAlignment="1">
      <alignment vertical="top" wrapText="1"/>
    </xf>
    <xf numFmtId="0" fontId="2" fillId="0" borderId="2" xfId="0" applyFont="1" applyBorder="1" applyAlignment="1">
      <alignment horizontal="left"/>
    </xf>
    <xf numFmtId="0" fontId="2" fillId="0" borderId="1" xfId="0" applyFont="1" applyBorder="1" applyAlignment="1">
      <alignment horizontal="justify"/>
    </xf>
    <xf numFmtId="0" fontId="2" fillId="0" borderId="1" xfId="0" applyFont="1" applyBorder="1" applyAlignment="1">
      <alignment wrapText="1"/>
    </xf>
    <xf numFmtId="0" fontId="51" fillId="0" borderId="1" xfId="0" applyFont="1" applyBorder="1"/>
    <xf numFmtId="0" fontId="2" fillId="0" borderId="1" xfId="0" applyFont="1" applyBorder="1" applyAlignment="1">
      <alignment horizontal="left"/>
    </xf>
    <xf numFmtId="0" fontId="52" fillId="0" borderId="2" xfId="0" applyFont="1" applyBorder="1"/>
    <xf numFmtId="0" fontId="53" fillId="0" borderId="2" xfId="0" applyFont="1" applyBorder="1" applyAlignment="1">
      <alignment horizontal="center"/>
    </xf>
    <xf numFmtId="0" fontId="51" fillId="0" borderId="2" xfId="0" applyFont="1" applyBorder="1"/>
    <xf numFmtId="0" fontId="53" fillId="0" borderId="2" xfId="0" applyFont="1" applyBorder="1"/>
    <xf numFmtId="166" fontId="4" fillId="0" borderId="0" xfId="0" applyNumberFormat="1" applyFont="1" applyBorder="1"/>
    <xf numFmtId="0" fontId="2" fillId="0" borderId="2" xfId="0" applyFont="1" applyBorder="1" applyAlignment="1"/>
    <xf numFmtId="0" fontId="2" fillId="0" borderId="1" xfId="0" applyFont="1" applyBorder="1" applyAlignment="1">
      <alignment vertical="center"/>
    </xf>
    <xf numFmtId="0" fontId="2" fillId="0" borderId="2" xfId="0" applyFont="1" applyBorder="1" applyAlignment="1">
      <alignment vertical="center"/>
    </xf>
    <xf numFmtId="0" fontId="46" fillId="0" borderId="0" xfId="0" applyFont="1" applyAlignment="1">
      <alignment horizontal="left"/>
    </xf>
    <xf numFmtId="0" fontId="0" fillId="0" borderId="0" xfId="0" applyBorder="1" applyAlignment="1">
      <alignment horizontal="left"/>
    </xf>
    <xf numFmtId="0" fontId="2" fillId="0" borderId="1" xfId="0" applyFont="1" applyBorder="1" applyAlignment="1">
      <alignment vertical="center" wrapText="1"/>
    </xf>
    <xf numFmtId="0" fontId="6" fillId="0" borderId="2" xfId="0" applyFont="1" applyBorder="1" applyAlignment="1">
      <alignment horizontal="center" vertical="center"/>
    </xf>
    <xf numFmtId="0" fontId="12" fillId="0" borderId="2" xfId="0" applyFont="1" applyBorder="1" applyAlignment="1">
      <alignment horizontal="center" vertical="center"/>
    </xf>
    <xf numFmtId="0" fontId="48" fillId="0" borderId="2" xfId="0" applyFont="1" applyBorder="1" applyAlignment="1">
      <alignment horizontal="center" vertical="center"/>
    </xf>
    <xf numFmtId="0" fontId="2" fillId="0" borderId="2" xfId="0" applyFont="1" applyBorder="1" applyAlignment="1">
      <alignment wrapText="1"/>
    </xf>
    <xf numFmtId="0" fontId="2" fillId="0" borderId="19" xfId="0" applyFont="1" applyBorder="1" applyAlignment="1">
      <alignment horizontal="center" vertical="center" wrapText="1"/>
    </xf>
    <xf numFmtId="0" fontId="2" fillId="0" borderId="19" xfId="0" applyFont="1" applyBorder="1" applyAlignment="1">
      <alignment horizontal="center" vertical="center"/>
    </xf>
    <xf numFmtId="0" fontId="2" fillId="0" borderId="2" xfId="0" applyFont="1" applyBorder="1" applyAlignment="1">
      <alignment vertical="center" wrapText="1"/>
    </xf>
    <xf numFmtId="0" fontId="0" fillId="0" borderId="2" xfId="0" applyBorder="1"/>
    <xf numFmtId="0" fontId="53" fillId="0" borderId="2" xfId="0" applyFont="1" applyBorder="1" applyAlignment="1">
      <alignment horizontal="center" vertical="center"/>
    </xf>
    <xf numFmtId="0" fontId="54" fillId="0" borderId="0" xfId="5"/>
    <xf numFmtId="0" fontId="4" fillId="0" borderId="0" xfId="0" applyFont="1" applyAlignment="1">
      <alignment horizontal="right"/>
    </xf>
    <xf numFmtId="0" fontId="2" fillId="0" borderId="0" xfId="0" applyFont="1" applyBorder="1" applyAlignment="1">
      <alignment horizontal="left" wrapText="1"/>
    </xf>
    <xf numFmtId="0" fontId="17" fillId="0" borderId="0" xfId="0" applyFont="1" applyAlignment="1">
      <alignment horizontal="left"/>
    </xf>
    <xf numFmtId="0" fontId="20" fillId="0" borderId="0" xfId="0" applyFont="1" applyAlignment="1">
      <alignment vertical="center"/>
    </xf>
    <xf numFmtId="0" fontId="1" fillId="0" borderId="0" xfId="0" applyFont="1"/>
    <xf numFmtId="0" fontId="10" fillId="0" borderId="0" xfId="0" applyFont="1" applyAlignment="1">
      <alignment horizontal="center"/>
    </xf>
    <xf numFmtId="0" fontId="16" fillId="0" borderId="0" xfId="0" applyFont="1" applyAlignment="1">
      <alignment horizontal="left"/>
    </xf>
    <xf numFmtId="14" fontId="16" fillId="0" borderId="0" xfId="0" applyNumberFormat="1" applyFont="1" applyAlignment="1">
      <alignment horizontal="left"/>
    </xf>
    <xf numFmtId="0" fontId="18" fillId="0" borderId="0" xfId="0" applyFont="1" applyAlignment="1">
      <alignment horizontal="center"/>
    </xf>
    <xf numFmtId="0" fontId="9" fillId="2" borderId="0" xfId="0" applyFont="1" applyFill="1" applyAlignment="1">
      <alignment horizontal="right" vertical="center" wrapText="1"/>
    </xf>
    <xf numFmtId="0" fontId="33" fillId="2" borderId="0" xfId="0" applyFont="1" applyFill="1" applyAlignment="1">
      <alignment horizontal="left" vertical="center" wrapText="1"/>
    </xf>
    <xf numFmtId="0" fontId="4" fillId="0" borderId="0" xfId="0" applyFont="1" applyAlignment="1">
      <alignment horizontal="right"/>
    </xf>
    <xf numFmtId="0" fontId="17" fillId="0" borderId="0" xfId="0" applyFont="1" applyAlignment="1">
      <alignment horizontal="center"/>
    </xf>
    <xf numFmtId="0" fontId="11" fillId="0" borderId="0" xfId="4" applyFont="1" applyAlignment="1">
      <alignment horizontal="center"/>
    </xf>
    <xf numFmtId="0" fontId="11" fillId="0" borderId="0" xfId="4" applyFont="1" applyAlignment="1">
      <alignment horizontal="left"/>
    </xf>
    <xf numFmtId="0" fontId="17" fillId="0" borderId="0" xfId="4" applyFont="1" applyAlignment="1">
      <alignment horizontal="left"/>
    </xf>
    <xf numFmtId="0" fontId="2" fillId="0" borderId="0" xfId="4" applyFont="1" applyAlignment="1">
      <alignment horizontal="left"/>
    </xf>
    <xf numFmtId="0" fontId="11" fillId="0" borderId="0" xfId="0" applyFont="1" applyAlignment="1">
      <alignment horizontal="left"/>
    </xf>
    <xf numFmtId="0" fontId="17" fillId="0" borderId="0" xfId="0" applyFont="1" applyAlignment="1">
      <alignment horizontal="left"/>
    </xf>
    <xf numFmtId="0" fontId="2" fillId="0" borderId="0" xfId="0" applyFont="1" applyAlignment="1">
      <alignment horizontal="left"/>
    </xf>
    <xf numFmtId="0" fontId="4" fillId="0" borderId="0" xfId="0" applyFont="1" applyBorder="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wrapText="1"/>
    </xf>
    <xf numFmtId="0" fontId="2" fillId="0" borderId="0" xfId="0" applyFont="1" applyAlignment="1">
      <alignment horizontal="left" vertical="top" wrapText="1"/>
    </xf>
    <xf numFmtId="0" fontId="45" fillId="0" borderId="0" xfId="0" applyFont="1" applyAlignment="1">
      <alignment horizontal="right"/>
    </xf>
    <xf numFmtId="0" fontId="46" fillId="0" borderId="0" xfId="0" applyFont="1" applyAlignment="1">
      <alignment horizontal="right"/>
    </xf>
    <xf numFmtId="0" fontId="14" fillId="0" borderId="0" xfId="0" applyFont="1" applyAlignment="1">
      <alignment horizontal="left" wrapText="1"/>
    </xf>
    <xf numFmtId="0" fontId="4" fillId="0" borderId="0" xfId="0" applyFont="1" applyAlignment="1">
      <alignment horizontal="left" vertical="top" wrapText="1"/>
    </xf>
    <xf numFmtId="0" fontId="2" fillId="0" borderId="0" xfId="0" applyFont="1" applyAlignment="1">
      <alignment horizontal="center"/>
    </xf>
    <xf numFmtId="0" fontId="5" fillId="0" borderId="0" xfId="0" applyFont="1" applyAlignment="1">
      <alignment horizontal="center"/>
    </xf>
    <xf numFmtId="0" fontId="44" fillId="0" borderId="5" xfId="0" applyFont="1" applyBorder="1" applyAlignment="1" applyProtection="1">
      <alignment horizontal="center" vertical="center"/>
      <protection locked="0"/>
    </xf>
    <xf numFmtId="0" fontId="44" fillId="0" borderId="6" xfId="0" applyFont="1" applyBorder="1" applyAlignment="1" applyProtection="1">
      <alignment horizontal="center" vertical="center"/>
      <protection locked="0"/>
    </xf>
    <xf numFmtId="0" fontId="44" fillId="0" borderId="7" xfId="0" applyFont="1" applyBorder="1" applyAlignment="1" applyProtection="1">
      <alignment horizontal="center" vertical="center"/>
      <protection locked="0"/>
    </xf>
    <xf numFmtId="0" fontId="44" fillId="0" borderId="8" xfId="0" applyFont="1" applyBorder="1" applyAlignment="1" applyProtection="1">
      <alignment horizontal="center" vertical="center"/>
      <protection locked="0"/>
    </xf>
    <xf numFmtId="0" fontId="44" fillId="0" borderId="9" xfId="0" applyFont="1" applyBorder="1" applyAlignment="1" applyProtection="1">
      <alignment horizontal="center" vertical="center"/>
      <protection locked="0"/>
    </xf>
    <xf numFmtId="0" fontId="44" fillId="0" borderId="10" xfId="0" applyFont="1" applyBorder="1" applyAlignment="1" applyProtection="1">
      <alignment horizontal="center" vertical="center"/>
      <protection locked="0"/>
    </xf>
    <xf numFmtId="0" fontId="44" fillId="0" borderId="0" xfId="0" applyFont="1" applyAlignment="1">
      <alignment horizontal="right" vertical="center"/>
    </xf>
    <xf numFmtId="164" fontId="25" fillId="0" borderId="0" xfId="2" applyFont="1" applyAlignment="1">
      <alignment horizontal="center" vertical="center"/>
    </xf>
    <xf numFmtId="168" fontId="22" fillId="0" borderId="12" xfId="0" applyNumberFormat="1" applyFont="1" applyBorder="1" applyAlignment="1">
      <alignment horizontal="center" vertical="center"/>
    </xf>
    <xf numFmtId="168" fontId="22" fillId="0" borderId="15" xfId="0" applyNumberFormat="1" applyFont="1" applyBorder="1" applyAlignment="1">
      <alignment horizontal="center" vertical="center"/>
    </xf>
    <xf numFmtId="0" fontId="22" fillId="0" borderId="16" xfId="0" applyFont="1" applyBorder="1" applyAlignment="1">
      <alignment horizontal="center" vertical="center"/>
    </xf>
    <xf numFmtId="0" fontId="22" fillId="0" borderId="18" xfId="0" applyFont="1" applyBorder="1" applyAlignment="1">
      <alignment horizontal="center" vertical="center"/>
    </xf>
    <xf numFmtId="0" fontId="39" fillId="0" borderId="20" xfId="0" applyFont="1" applyBorder="1" applyAlignment="1">
      <alignment horizontal="center" vertical="center" wrapText="1"/>
    </xf>
    <xf numFmtId="0" fontId="39" fillId="0" borderId="13" xfId="0" applyFont="1" applyBorder="1" applyAlignment="1">
      <alignment horizontal="center" vertical="center" wrapText="1"/>
    </xf>
    <xf numFmtId="166" fontId="28" fillId="0" borderId="13" xfId="0" applyNumberFormat="1" applyFont="1" applyBorder="1" applyAlignment="1">
      <alignment horizontal="center" vertical="center" wrapText="1"/>
    </xf>
    <xf numFmtId="0" fontId="34" fillId="0" borderId="0" xfId="0" applyFont="1" applyAlignment="1">
      <alignment horizontal="left"/>
    </xf>
    <xf numFmtId="0" fontId="7" fillId="0" borderId="0" xfId="0" applyFont="1" applyAlignment="1">
      <alignment horizontal="left" vertical="top" wrapText="1"/>
    </xf>
    <xf numFmtId="0" fontId="36" fillId="0" borderId="0" xfId="0" applyFont="1" applyAlignment="1">
      <alignment horizontal="left" vertical="top" wrapText="1"/>
    </xf>
    <xf numFmtId="0" fontId="7" fillId="0" borderId="0" xfId="0" applyFont="1" applyAlignment="1">
      <alignment horizontal="left" wrapText="1"/>
    </xf>
    <xf numFmtId="14" fontId="34" fillId="0" borderId="0" xfId="0" applyNumberFormat="1" applyFont="1" applyAlignment="1">
      <alignment horizontal="left"/>
    </xf>
    <xf numFmtId="0" fontId="2" fillId="0" borderId="0" xfId="0" applyFont="1" applyBorder="1" applyAlignment="1">
      <alignment horizontal="left" wrapText="1"/>
    </xf>
  </cellXfs>
  <cellStyles count="6">
    <cellStyle name="Euro" xfId="1"/>
    <cellStyle name="Hyperlink" xfId="5" builtinId="8"/>
    <cellStyle name="Normal 2" xfId="4"/>
    <cellStyle name="Prozent" xfId="3" builtinId="5"/>
    <cellStyle name="Standard" xfId="0" builtinId="0"/>
    <cellStyle name="Währung" xfId="2" builtinId="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390525</xdr:colOff>
          <xdr:row>0</xdr:row>
          <xdr:rowOff>152400</xdr:rowOff>
        </xdr:from>
        <xdr:to>
          <xdr:col>7</xdr:col>
          <xdr:colOff>180975</xdr:colOff>
          <xdr:row>0</xdr:row>
          <xdr:rowOff>428625</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Effacer B et 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352425</xdr:colOff>
          <xdr:row>0</xdr:row>
          <xdr:rowOff>152400</xdr:rowOff>
        </xdr:from>
        <xdr:to>
          <xdr:col>9</xdr:col>
          <xdr:colOff>142875</xdr:colOff>
          <xdr:row>0</xdr:row>
          <xdr:rowOff>428625</xdr:rowOff>
        </xdr:to>
        <xdr:sp macro="" textlink="">
          <xdr:nvSpPr>
            <xdr:cNvPr id="2052" name="Button 4" hidden="1">
              <a:extLst>
                <a:ext uri="{63B3BB69-23CF-44E3-9099-C40C66FF867C}">
                  <a14:compatExt spid="_x0000_s205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Nouveau fichier</a:t>
              </a:r>
            </a:p>
          </xdr:txBody>
        </xdr:sp>
        <xdr:clientData fPrintsWithSheet="0"/>
      </xdr:twoCellAnchor>
    </mc:Choice>
    <mc:Fallback/>
  </mc:AlternateContent>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Z32"/>
  <sheetViews>
    <sheetView tabSelected="1" zoomScaleNormal="100" workbookViewId="0">
      <pane ySplit="1" topLeftCell="A2" activePane="bottomLeft" state="frozen"/>
      <selection pane="bottomLeft" activeCell="F18" sqref="F18"/>
    </sheetView>
  </sheetViews>
  <sheetFormatPr baseColWidth="10" defaultRowHeight="12.75" x14ac:dyDescent="0.2"/>
  <cols>
    <col min="1" max="1" width="30.5703125" bestFit="1" customWidth="1"/>
    <col min="3" max="3" width="14" bestFit="1" customWidth="1"/>
  </cols>
  <sheetData>
    <row r="1" spans="1:26" s="198" customFormat="1" ht="46.5" customHeight="1" x14ac:dyDescent="0.2">
      <c r="A1" s="198" t="s">
        <v>297</v>
      </c>
      <c r="B1" s="198" t="s">
        <v>296</v>
      </c>
      <c r="C1" s="198" t="s">
        <v>299</v>
      </c>
      <c r="Z1"/>
    </row>
    <row r="2" spans="1:26" x14ac:dyDescent="0.2">
      <c r="A2" s="194" t="s">
        <v>282</v>
      </c>
      <c r="B2">
        <v>1</v>
      </c>
      <c r="C2" s="199"/>
    </row>
    <row r="3" spans="1:26" x14ac:dyDescent="0.2">
      <c r="A3" s="194" t="s">
        <v>283</v>
      </c>
      <c r="B3">
        <v>2</v>
      </c>
    </row>
    <row r="4" spans="1:26" x14ac:dyDescent="0.2">
      <c r="A4" s="194" t="s">
        <v>284</v>
      </c>
      <c r="B4" s="199"/>
    </row>
    <row r="5" spans="1:26" x14ac:dyDescent="0.2">
      <c r="A5" s="194" t="s">
        <v>298</v>
      </c>
      <c r="B5">
        <v>3</v>
      </c>
      <c r="Z5" s="199"/>
    </row>
    <row r="6" spans="1:26" x14ac:dyDescent="0.2">
      <c r="A6" s="194" t="s">
        <v>285</v>
      </c>
    </row>
    <row r="7" spans="1:26" x14ac:dyDescent="0.2">
      <c r="A7" s="194" t="s">
        <v>286</v>
      </c>
    </row>
    <row r="8" spans="1:26" x14ac:dyDescent="0.2">
      <c r="A8" s="194" t="s">
        <v>287</v>
      </c>
    </row>
    <row r="9" spans="1:26" x14ac:dyDescent="0.2">
      <c r="A9" s="194" t="s">
        <v>288</v>
      </c>
    </row>
    <row r="10" spans="1:26" x14ac:dyDescent="0.2">
      <c r="A10" s="194" t="s">
        <v>289</v>
      </c>
    </row>
    <row r="11" spans="1:26" x14ac:dyDescent="0.2">
      <c r="A11" s="194" t="s">
        <v>290</v>
      </c>
    </row>
    <row r="12" spans="1:26" x14ac:dyDescent="0.2">
      <c r="A12" s="194" t="s">
        <v>102</v>
      </c>
      <c r="B12">
        <v>4</v>
      </c>
    </row>
    <row r="13" spans="1:26" x14ac:dyDescent="0.2">
      <c r="A13" s="194" t="s">
        <v>118</v>
      </c>
      <c r="Z13" s="199"/>
    </row>
    <row r="14" spans="1:26" x14ac:dyDescent="0.2">
      <c r="A14" s="194" t="s">
        <v>291</v>
      </c>
      <c r="B14" s="199"/>
    </row>
    <row r="15" spans="1:26" x14ac:dyDescent="0.2">
      <c r="A15" s="194" t="s">
        <v>134</v>
      </c>
    </row>
    <row r="16" spans="1:26" x14ac:dyDescent="0.2">
      <c r="A16" s="194" t="s">
        <v>140</v>
      </c>
    </row>
    <row r="17" spans="1:1" x14ac:dyDescent="0.2">
      <c r="A17" s="194" t="s">
        <v>292</v>
      </c>
    </row>
    <row r="18" spans="1:1" x14ac:dyDescent="0.2">
      <c r="A18" s="194" t="s">
        <v>293</v>
      </c>
    </row>
    <row r="19" spans="1:1" x14ac:dyDescent="0.2">
      <c r="A19" s="194" t="s">
        <v>294</v>
      </c>
    </row>
    <row r="20" spans="1:1" x14ac:dyDescent="0.2">
      <c r="A20" s="194" t="s">
        <v>295</v>
      </c>
    </row>
    <row r="21" spans="1:1" x14ac:dyDescent="0.2">
      <c r="A21" s="194" t="s">
        <v>243</v>
      </c>
    </row>
    <row r="22" spans="1:1" x14ac:dyDescent="0.2">
      <c r="A22" s="194" t="s">
        <v>245</v>
      </c>
    </row>
    <row r="23" spans="1:1" x14ac:dyDescent="0.2">
      <c r="A23" s="194" t="s">
        <v>244</v>
      </c>
    </row>
    <row r="24" spans="1:1" x14ac:dyDescent="0.2">
      <c r="A24" s="194" t="s">
        <v>246</v>
      </c>
    </row>
    <row r="25" spans="1:1" x14ac:dyDescent="0.2">
      <c r="A25" s="194" t="s">
        <v>247</v>
      </c>
    </row>
    <row r="26" spans="1:1" x14ac:dyDescent="0.2">
      <c r="A26" s="194" t="s">
        <v>251</v>
      </c>
    </row>
    <row r="27" spans="1:1" x14ac:dyDescent="0.2">
      <c r="A27" s="194" t="s">
        <v>248</v>
      </c>
    </row>
    <row r="28" spans="1:1" x14ac:dyDescent="0.2">
      <c r="A28" s="194" t="s">
        <v>257</v>
      </c>
    </row>
    <row r="29" spans="1:1" x14ac:dyDescent="0.2">
      <c r="A29" s="194" t="s">
        <v>266</v>
      </c>
    </row>
    <row r="30" spans="1:1" x14ac:dyDescent="0.2">
      <c r="A30" s="194"/>
    </row>
    <row r="31" spans="1:1" x14ac:dyDescent="0.2">
      <c r="A31" s="194"/>
    </row>
    <row r="32" spans="1:1" x14ac:dyDescent="0.2">
      <c r="A32" s="194"/>
    </row>
  </sheetData>
  <sortState ref="Z1:Z1048575">
    <sortCondition ref="Z1"/>
  </sortState>
  <hyperlinks>
    <hyperlink ref="A2" location="'MENU'!A1" display="MENU"/>
    <hyperlink ref="A3" location="'DEVIS'!A1" display="DEVIS"/>
    <hyperlink ref="A4" location="'LETTRE PARTICULIER'!A1" display="LETTRE PARTICULIER"/>
    <hyperlink ref="A5" location="'CONTRAT A IMPRIMER'!A1" display="CONTRAT A IMPRIMER"/>
    <hyperlink ref="A6" location="'LETTRE ENTREPRISE'!A1" display="LETTRE ENTREPRISE"/>
    <hyperlink ref="A7" location="'1ère PAGE PARTICULIER'!A1" display="1ère PAGE PARTICULIER"/>
    <hyperlink ref="A8" location="'1ère PAGE ENTREPRISE'!A1" display="1ère PAGE ENTREPRISE"/>
    <hyperlink ref="A9" location="'CONDITIONS GENERALES'!A1" display="CONDITIONS GENERALES"/>
    <hyperlink ref="A10" location="'RECAP AVEC PERMANANCE'!A1" display="RECAP AVEC PERMANANCE"/>
    <hyperlink ref="A11" location="'RECAP SANS PERMANANCE'!A1" display="RECAP SANS PERMANANCE"/>
    <hyperlink ref="A12" location="'ADOUCISSEUR'!A1" display="ADOUCISSEUR"/>
    <hyperlink ref="A13" location="'AEROTHERME GAZ'!A1" display="AEROTHERME GAZ"/>
    <hyperlink ref="A14" location="'PAC'!A1" display="PAC"/>
    <hyperlink ref="A15" location="'CLIMATISATION'!A1" display="CLIMATISATION"/>
    <hyperlink ref="A16" location="'DISCONNECTEUR'!A1" display="DISCONNECTEUR"/>
    <hyperlink ref="A17" location="'CHAUDIERE FIOUL BT'!A1" display="CHAUDIERE FIOUL BT"/>
    <hyperlink ref="A18" location="'CHAUDIERE FIOUL CONDENS'!A1" display="CHAUDIERE FIOUL CONDENS"/>
    <hyperlink ref="A19" location="'CHAUDIERE GAZ BT'!A1" display="CHAUDIERE GAZ BT"/>
    <hyperlink ref="A20" location="'CHAUDIERE GAZ CONDENS'!A1" display="CHAUDIERE GAZ CONDENS"/>
    <hyperlink ref="A21" location="'VMC'!A1" display="VMC"/>
    <hyperlink ref="A22" location="'CTA'!A1" display="CTA"/>
    <hyperlink ref="A23" location="'STYX'!A1" display="STYX"/>
    <hyperlink ref="A24" location="'GENERATEUR D'AIR CHAUD GAZ'!A1" display="GENERATEUR D'AIR CHAUD GAZ"/>
    <hyperlink ref="A25" location="'RADIANT GAZ'!A1" display="RADIANT GAZ"/>
    <hyperlink ref="A26" location="'PANNEAUX RAYONNANTS'!A1" display="PANNEAUX RAYONNANTS"/>
    <hyperlink ref="A27" location="'CAPTEUR SOLAIRE'!A1" display="CAPTEUR SOLAIRE"/>
    <hyperlink ref="A28" location="'POELE A GRANULES'!A1" display="POELE A GRANULES"/>
    <hyperlink ref="A29" location="'RIA'!A1" display="RIA"/>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Effacer_B_C">
                <anchor moveWithCells="1" sizeWithCells="1">
                  <from>
                    <xdr:col>5</xdr:col>
                    <xdr:colOff>390525</xdr:colOff>
                    <xdr:row>0</xdr:row>
                    <xdr:rowOff>152400</xdr:rowOff>
                  </from>
                  <to>
                    <xdr:col>7</xdr:col>
                    <xdr:colOff>180975</xdr:colOff>
                    <xdr:row>0</xdr:row>
                    <xdr:rowOff>428625</xdr:rowOff>
                  </to>
                </anchor>
              </controlPr>
            </control>
          </mc:Choice>
        </mc:AlternateContent>
        <mc:AlternateContent xmlns:mc="http://schemas.openxmlformats.org/markup-compatibility/2006">
          <mc:Choice Requires="x14">
            <control shapeId="2052" r:id="rId5" name="Button 4">
              <controlPr defaultSize="0" print="0" autoFill="0" autoPict="0" macro="[0]!Créer_Nouveau_fichier">
                <anchor moveWithCells="1" sizeWithCells="1">
                  <from>
                    <xdr:col>7</xdr:col>
                    <xdr:colOff>352425</xdr:colOff>
                    <xdr:row>0</xdr:row>
                    <xdr:rowOff>152400</xdr:rowOff>
                  </from>
                  <to>
                    <xdr:col>9</xdr:col>
                    <xdr:colOff>142875</xdr:colOff>
                    <xdr:row>0</xdr:row>
                    <xdr:rowOff>428625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pageSetUpPr fitToPage="1"/>
  </sheetPr>
  <dimension ref="A1:J325"/>
  <sheetViews>
    <sheetView view="pageBreakPreview" zoomScaleNormal="100" zoomScaleSheetLayoutView="100" workbookViewId="0">
      <selection activeCell="D15" sqref="D15"/>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10" ht="15.75" x14ac:dyDescent="0.25">
      <c r="A1" s="1"/>
      <c r="B1" s="1"/>
      <c r="C1" s="1"/>
      <c r="D1" s="1"/>
    </row>
    <row r="2" spans="1:10" ht="15.75" x14ac:dyDescent="0.25">
      <c r="A2" s="1"/>
      <c r="B2" s="1"/>
      <c r="C2" s="1"/>
      <c r="D2" s="1"/>
      <c r="H2" s="69" t="s">
        <v>48</v>
      </c>
    </row>
    <row r="3" spans="1:10" ht="15.75" x14ac:dyDescent="0.25">
      <c r="A3" s="1"/>
      <c r="B3" s="1"/>
      <c r="C3" s="1"/>
      <c r="D3" s="1"/>
    </row>
    <row r="4" spans="1:10" ht="15.75" x14ac:dyDescent="0.25">
      <c r="A4" s="1"/>
      <c r="B4" s="16"/>
      <c r="C4" s="1"/>
      <c r="D4" s="1"/>
      <c r="H4" s="17" t="s">
        <v>49</v>
      </c>
      <c r="J4" s="70">
        <v>42103</v>
      </c>
    </row>
    <row r="5" spans="1:10" ht="15.75" x14ac:dyDescent="0.25">
      <c r="A5" s="1"/>
      <c r="B5" s="16"/>
      <c r="C5" s="1"/>
      <c r="D5" s="1"/>
    </row>
    <row r="6" spans="1:10" ht="15.95" customHeight="1" x14ac:dyDescent="0.25">
      <c r="A6" s="1"/>
      <c r="B6" s="201" t="s">
        <v>51</v>
      </c>
      <c r="C6" s="201"/>
      <c r="D6" s="201"/>
      <c r="E6" s="201"/>
    </row>
    <row r="7" spans="1:10" ht="15.95" customHeight="1" x14ac:dyDescent="0.25">
      <c r="A7" s="1"/>
      <c r="B7" s="201"/>
      <c r="C7" s="201"/>
      <c r="D7" s="201"/>
      <c r="E7" s="201"/>
    </row>
    <row r="8" spans="1:10" ht="15.95" customHeight="1" x14ac:dyDescent="0.25">
      <c r="B8" s="201" t="s">
        <v>50</v>
      </c>
      <c r="C8" s="201"/>
      <c r="D8" s="201"/>
      <c r="E8" s="201"/>
    </row>
    <row r="9" spans="1:10" ht="15.95" customHeight="1" x14ac:dyDescent="0.25">
      <c r="B9" s="201" t="s">
        <v>50</v>
      </c>
      <c r="C9" s="201"/>
      <c r="D9" s="201"/>
      <c r="E9" s="201"/>
    </row>
    <row r="10" spans="1:10" ht="15.95" customHeight="1" x14ac:dyDescent="0.25">
      <c r="B10" s="201" t="s">
        <v>50</v>
      </c>
      <c r="C10" s="201"/>
      <c r="D10" s="201"/>
      <c r="E10" s="201"/>
    </row>
    <row r="11" spans="1:10" ht="15.95" customHeight="1" x14ac:dyDescent="0.25">
      <c r="A11" s="1"/>
      <c r="B11" s="201" t="s">
        <v>50</v>
      </c>
      <c r="C11" s="201"/>
      <c r="D11" s="201"/>
      <c r="E11" s="201"/>
    </row>
    <row r="12" spans="1:10" ht="15.95" customHeight="1" x14ac:dyDescent="0.25">
      <c r="A12" s="1"/>
      <c r="B12" s="201"/>
      <c r="C12" s="201"/>
      <c r="D12" s="201"/>
      <c r="E12" s="201"/>
    </row>
    <row r="13" spans="1:10" ht="15.95" customHeight="1" x14ac:dyDescent="0.25">
      <c r="A13" s="1"/>
      <c r="B13" s="67" t="s">
        <v>19</v>
      </c>
      <c r="C13" s="202">
        <v>42103</v>
      </c>
      <c r="D13" s="201"/>
      <c r="E13" s="18"/>
    </row>
    <row r="14" spans="1:10" ht="15.75" x14ac:dyDescent="0.25">
      <c r="A14" s="1"/>
      <c r="B14" s="1"/>
      <c r="C14" s="1"/>
      <c r="D14" s="1"/>
    </row>
    <row r="15" spans="1:10" ht="15.75" x14ac:dyDescent="0.25">
      <c r="A15" s="1"/>
      <c r="B15" s="1"/>
      <c r="C15" s="1"/>
      <c r="D15" s="1"/>
    </row>
    <row r="16" spans="1:10" ht="15.75" x14ac:dyDescent="0.25">
      <c r="A16" s="1"/>
      <c r="B16" s="1"/>
      <c r="C16" s="1"/>
      <c r="D16" s="1"/>
    </row>
    <row r="17" spans="1:5" ht="27" x14ac:dyDescent="0.35">
      <c r="A17" s="203"/>
      <c r="B17" s="203"/>
      <c r="C17" s="203"/>
      <c r="D17" s="203"/>
      <c r="E17" s="203"/>
    </row>
    <row r="18" spans="1:5" ht="28.5" x14ac:dyDescent="0.45">
      <c r="A18" s="7"/>
      <c r="B18" s="7"/>
      <c r="C18" s="7"/>
      <c r="D18" s="7"/>
      <c r="E18" s="3"/>
    </row>
    <row r="19" spans="1:5" ht="15.75" x14ac:dyDescent="0.25">
      <c r="A19" s="1"/>
      <c r="B19" s="1"/>
      <c r="C19" s="1"/>
      <c r="D19" s="1"/>
    </row>
    <row r="20" spans="1:5" ht="24" customHeight="1" x14ac:dyDescent="0.2">
      <c r="A20" s="71"/>
      <c r="B20" s="71"/>
      <c r="C20" s="71"/>
      <c r="D20" s="71"/>
      <c r="E20" s="71"/>
    </row>
    <row r="21" spans="1:5" ht="24" customHeight="1" x14ac:dyDescent="0.2">
      <c r="A21" s="71"/>
      <c r="B21" s="71"/>
      <c r="C21" s="71"/>
      <c r="D21" s="71"/>
      <c r="E21" s="71"/>
    </row>
    <row r="22" spans="1:5" ht="24" customHeight="1" x14ac:dyDescent="0.2">
      <c r="A22" s="71"/>
      <c r="B22" s="71"/>
      <c r="C22" s="71"/>
      <c r="D22" s="71"/>
      <c r="E22" s="71"/>
    </row>
    <row r="23" spans="1:5" ht="24" customHeight="1" x14ac:dyDescent="0.2">
      <c r="A23" s="204" t="s">
        <v>53</v>
      </c>
      <c r="B23" s="204"/>
      <c r="C23" s="205" t="s">
        <v>54</v>
      </c>
      <c r="D23" s="205"/>
      <c r="E23" s="71"/>
    </row>
    <row r="24" spans="1:5" ht="24" customHeight="1" x14ac:dyDescent="0.2">
      <c r="A24" s="71"/>
      <c r="B24" s="71"/>
      <c r="C24" s="71"/>
      <c r="D24" s="71"/>
      <c r="E24" s="71"/>
    </row>
    <row r="25" spans="1:5" ht="24" customHeight="1" x14ac:dyDescent="0.2">
      <c r="A25" s="71"/>
      <c r="B25" s="71"/>
      <c r="C25" s="71"/>
      <c r="D25" s="71"/>
      <c r="E25" s="71"/>
    </row>
    <row r="26" spans="1:5" ht="24" customHeight="1" x14ac:dyDescent="0.2">
      <c r="A26" s="71"/>
      <c r="B26" s="71"/>
      <c r="C26" s="71"/>
      <c r="D26" s="71"/>
      <c r="E26" s="71"/>
    </row>
    <row r="27" spans="1:5" ht="24" customHeight="1" x14ac:dyDescent="0.2">
      <c r="A27" s="72"/>
      <c r="B27" s="72"/>
      <c r="C27" s="72"/>
      <c r="D27" s="72"/>
      <c r="E27" s="72"/>
    </row>
    <row r="28" spans="1:5" ht="24" customHeight="1" x14ac:dyDescent="0.2">
      <c r="A28" s="72"/>
      <c r="B28" s="72"/>
      <c r="C28" s="72"/>
      <c r="D28" s="72"/>
      <c r="E28" s="72"/>
    </row>
    <row r="29" spans="1:5" ht="15.75" x14ac:dyDescent="0.25">
      <c r="A29" s="1"/>
      <c r="B29" s="1"/>
      <c r="C29" s="1"/>
      <c r="D29" s="1"/>
    </row>
    <row r="30" spans="1:5" ht="15.75" x14ac:dyDescent="0.25">
      <c r="A30" s="1"/>
      <c r="B30" s="1"/>
      <c r="C30" s="1"/>
      <c r="D30" s="1"/>
    </row>
    <row r="31" spans="1:5" ht="15.75" x14ac:dyDescent="0.25">
      <c r="A31" s="1"/>
      <c r="B31" s="1"/>
      <c r="C31" s="1"/>
      <c r="D31" s="1"/>
    </row>
    <row r="32" spans="1:5" ht="15.75" x14ac:dyDescent="0.25">
      <c r="A32" s="1"/>
      <c r="B32" s="1"/>
      <c r="C32" s="1"/>
      <c r="D32" s="1"/>
    </row>
    <row r="33" spans="1:5" ht="15.75" x14ac:dyDescent="0.25">
      <c r="A33" s="1"/>
      <c r="B33" s="1"/>
      <c r="C33" s="1"/>
      <c r="D33" s="1"/>
    </row>
    <row r="34" spans="1:5" ht="15.75" x14ac:dyDescent="0.25">
      <c r="A34" s="1"/>
      <c r="B34" s="1"/>
      <c r="C34" s="1"/>
      <c r="D34" s="1"/>
    </row>
    <row r="35" spans="1:5" ht="18.75" x14ac:dyDescent="0.3">
      <c r="A35" s="200" t="s">
        <v>2</v>
      </c>
      <c r="B35" s="200"/>
      <c r="C35" s="200"/>
      <c r="D35" s="200"/>
      <c r="E35" s="200"/>
    </row>
    <row r="36" spans="1:5" ht="15.75" x14ac:dyDescent="0.25">
      <c r="A36" s="2"/>
      <c r="B36" s="2"/>
      <c r="C36" s="2"/>
      <c r="D36" s="2"/>
    </row>
    <row r="37" spans="1:5" ht="15.75" x14ac:dyDescent="0.25">
      <c r="A37" s="207" t="s">
        <v>52</v>
      </c>
      <c r="B37" s="207"/>
      <c r="C37" s="207"/>
      <c r="D37" s="207"/>
      <c r="E37" s="207"/>
    </row>
    <row r="38" spans="1:5" ht="15.75" x14ac:dyDescent="0.25">
      <c r="A38" s="2"/>
      <c r="B38" s="2"/>
      <c r="C38" s="2"/>
      <c r="D38" s="2"/>
    </row>
    <row r="39" spans="1:5" ht="15.75" x14ac:dyDescent="0.25">
      <c r="A39" s="2"/>
      <c r="B39" s="2"/>
      <c r="C39" s="2"/>
      <c r="D39" s="2"/>
    </row>
    <row r="40" spans="1:5" ht="15.75" x14ac:dyDescent="0.25">
      <c r="A40" s="2"/>
      <c r="B40" s="2"/>
      <c r="C40" s="2"/>
      <c r="D40" s="2"/>
    </row>
    <row r="41" spans="1:5" ht="15.75" x14ac:dyDescent="0.25">
      <c r="A41" s="2"/>
      <c r="B41" s="2"/>
      <c r="C41" s="2"/>
      <c r="D41" s="2"/>
    </row>
    <row r="42" spans="1:5" ht="15.75" x14ac:dyDescent="0.25">
      <c r="A42" s="2"/>
      <c r="B42" s="2"/>
      <c r="C42" s="2"/>
      <c r="D42" s="2"/>
    </row>
    <row r="43" spans="1:5" ht="15.75" x14ac:dyDescent="0.25">
      <c r="A43" s="208" t="s">
        <v>102</v>
      </c>
      <c r="B43" s="208"/>
      <c r="C43" s="208"/>
      <c r="D43" s="208"/>
      <c r="E43" s="208"/>
    </row>
    <row r="44" spans="1:5" ht="15.75" x14ac:dyDescent="0.25">
      <c r="A44" s="209"/>
      <c r="B44" s="209"/>
      <c r="C44" s="209"/>
      <c r="D44" s="209"/>
      <c r="E44" s="209"/>
    </row>
    <row r="45" spans="1:5" ht="15.75" x14ac:dyDescent="0.25">
      <c r="A45" s="209" t="s">
        <v>68</v>
      </c>
      <c r="B45" s="209"/>
      <c r="C45" s="209"/>
      <c r="D45" s="209"/>
      <c r="E45" s="209"/>
    </row>
    <row r="46" spans="1:5" ht="15.75" x14ac:dyDescent="0.25">
      <c r="A46" s="111"/>
      <c r="B46" s="111"/>
      <c r="C46" s="111"/>
      <c r="D46" s="111"/>
      <c r="E46" s="112"/>
    </row>
    <row r="47" spans="1:5" ht="18.75" x14ac:dyDescent="0.3">
      <c r="A47" s="113" t="s">
        <v>69</v>
      </c>
      <c r="B47" s="114"/>
      <c r="C47" s="111"/>
      <c r="D47" s="111"/>
      <c r="E47" s="112"/>
    </row>
    <row r="48" spans="1:5" ht="15.75" x14ac:dyDescent="0.25">
      <c r="A48" s="111"/>
      <c r="B48" s="111"/>
      <c r="C48" s="111"/>
      <c r="D48" s="111"/>
      <c r="E48" s="112"/>
    </row>
    <row r="49" spans="1:5" ht="15.75" x14ac:dyDescent="0.25">
      <c r="A49" s="115" t="s">
        <v>70</v>
      </c>
      <c r="B49" s="115"/>
      <c r="C49" s="111"/>
      <c r="D49" s="111"/>
      <c r="E49" s="112"/>
    </row>
    <row r="50" spans="1:5" ht="15.75" x14ac:dyDescent="0.25">
      <c r="A50" s="111"/>
      <c r="B50" s="115"/>
      <c r="C50" s="111"/>
      <c r="D50" s="111"/>
      <c r="E50" s="112"/>
    </row>
    <row r="51" spans="1:5" ht="15.75" x14ac:dyDescent="0.25">
      <c r="A51" s="210" t="s">
        <v>71</v>
      </c>
      <c r="B51" s="210"/>
      <c r="C51" s="210"/>
      <c r="D51" s="210"/>
      <c r="E51" s="210"/>
    </row>
    <row r="52" spans="1:5" ht="15.75" x14ac:dyDescent="0.25">
      <c r="A52" s="210" t="s">
        <v>71</v>
      </c>
      <c r="B52" s="210"/>
      <c r="C52" s="210"/>
      <c r="D52" s="210"/>
      <c r="E52" s="210"/>
    </row>
    <row r="53" spans="1:5" ht="15.75" x14ac:dyDescent="0.25">
      <c r="A53" s="210"/>
      <c r="B53" s="210"/>
      <c r="C53" s="210"/>
      <c r="D53" s="210"/>
      <c r="E53" s="210"/>
    </row>
    <row r="54" spans="1:5" ht="15.75" x14ac:dyDescent="0.25">
      <c r="A54" s="210"/>
      <c r="B54" s="210"/>
      <c r="C54" s="210"/>
      <c r="D54" s="210"/>
      <c r="E54" s="210"/>
    </row>
    <row r="55" spans="1:5" ht="15.75" x14ac:dyDescent="0.25">
      <c r="A55" s="210"/>
      <c r="B55" s="210"/>
      <c r="C55" s="210"/>
      <c r="D55" s="210"/>
      <c r="E55" s="210"/>
    </row>
    <row r="56" spans="1:5" ht="15.75" x14ac:dyDescent="0.25">
      <c r="A56" s="210"/>
      <c r="B56" s="210"/>
      <c r="C56" s="210"/>
      <c r="D56" s="210"/>
      <c r="E56" s="210"/>
    </row>
    <row r="57" spans="1:5" ht="15.75" x14ac:dyDescent="0.25">
      <c r="A57" s="211"/>
      <c r="B57" s="211"/>
      <c r="C57" s="211"/>
      <c r="D57" s="211"/>
      <c r="E57" s="211"/>
    </row>
    <row r="58" spans="1:5" ht="15.75" x14ac:dyDescent="0.25">
      <c r="A58" s="111"/>
      <c r="B58" s="111"/>
      <c r="C58" s="111"/>
      <c r="D58" s="111"/>
      <c r="E58" s="112"/>
    </row>
    <row r="59" spans="1:5" ht="15.75" x14ac:dyDescent="0.25">
      <c r="A59" s="116" t="s">
        <v>72</v>
      </c>
      <c r="B59" s="117" t="s">
        <v>73</v>
      </c>
      <c r="C59" s="117" t="s">
        <v>74</v>
      </c>
      <c r="D59" s="117" t="s">
        <v>75</v>
      </c>
      <c r="E59" s="112"/>
    </row>
    <row r="60" spans="1:5" ht="15.75" x14ac:dyDescent="0.25">
      <c r="A60" s="118" t="s">
        <v>76</v>
      </c>
      <c r="B60" s="119" t="s">
        <v>77</v>
      </c>
      <c r="C60" s="119"/>
      <c r="D60" s="120"/>
      <c r="E60" s="112"/>
    </row>
    <row r="61" spans="1:5" ht="31.5" x14ac:dyDescent="0.25">
      <c r="A61" s="121" t="s">
        <v>78</v>
      </c>
      <c r="B61" s="119" t="s">
        <v>77</v>
      </c>
      <c r="C61" s="119"/>
      <c r="D61" s="120"/>
      <c r="E61" s="112"/>
    </row>
    <row r="62" spans="1:5" ht="15.75" x14ac:dyDescent="0.25">
      <c r="A62" s="118" t="s">
        <v>79</v>
      </c>
      <c r="B62" s="119" t="s">
        <v>77</v>
      </c>
      <c r="C62" s="119"/>
      <c r="D62" s="120"/>
      <c r="E62" s="112"/>
    </row>
    <row r="63" spans="1:5" ht="15.75" x14ac:dyDescent="0.25">
      <c r="A63" s="121" t="s">
        <v>80</v>
      </c>
      <c r="B63" s="119" t="s">
        <v>77</v>
      </c>
      <c r="C63" s="119"/>
      <c r="D63" s="120"/>
      <c r="E63" s="112"/>
    </row>
    <row r="64" spans="1:5" ht="31.5" x14ac:dyDescent="0.25">
      <c r="A64" s="121" t="s">
        <v>81</v>
      </c>
      <c r="B64" s="119" t="s">
        <v>77</v>
      </c>
      <c r="C64" s="119"/>
      <c r="D64" s="120"/>
      <c r="E64" s="112"/>
    </row>
    <row r="65" spans="1:5" ht="15.75" x14ac:dyDescent="0.25">
      <c r="A65" s="118" t="s">
        <v>82</v>
      </c>
      <c r="B65" s="119" t="s">
        <v>77</v>
      </c>
      <c r="C65" s="119"/>
      <c r="D65" s="120"/>
      <c r="E65" s="112"/>
    </row>
    <row r="66" spans="1:5" ht="15.75" x14ac:dyDescent="0.25">
      <c r="A66" s="118" t="s">
        <v>83</v>
      </c>
      <c r="B66" s="119" t="s">
        <v>77</v>
      </c>
      <c r="C66" s="119"/>
      <c r="D66" s="120"/>
      <c r="E66" s="112"/>
    </row>
    <row r="67" spans="1:5" ht="15.75" x14ac:dyDescent="0.25">
      <c r="A67" s="118" t="s">
        <v>84</v>
      </c>
      <c r="B67" s="119" t="s">
        <v>77</v>
      </c>
      <c r="C67" s="119"/>
      <c r="D67" s="120"/>
      <c r="E67" s="112"/>
    </row>
    <row r="68" spans="1:5" ht="15.75" x14ac:dyDescent="0.25">
      <c r="A68" s="118" t="s">
        <v>85</v>
      </c>
      <c r="B68" s="120" t="s">
        <v>86</v>
      </c>
      <c r="C68" s="119" t="s">
        <v>77</v>
      </c>
      <c r="D68" s="120"/>
      <c r="E68" s="112"/>
    </row>
    <row r="69" spans="1:5" ht="15.75" x14ac:dyDescent="0.25">
      <c r="A69" s="131"/>
      <c r="B69" s="125"/>
      <c r="C69" s="124"/>
      <c r="D69" s="125"/>
      <c r="E69" s="112"/>
    </row>
    <row r="70" spans="1:5" ht="15.75" x14ac:dyDescent="0.25">
      <c r="A70" s="112"/>
      <c r="B70" s="125"/>
      <c r="C70" s="124"/>
      <c r="D70" s="125"/>
      <c r="E70" s="112"/>
    </row>
    <row r="71" spans="1:5" ht="15.75" x14ac:dyDescent="0.25">
      <c r="A71" s="122" t="s">
        <v>87</v>
      </c>
      <c r="B71" s="125"/>
      <c r="C71" s="124"/>
      <c r="D71" s="125"/>
      <c r="E71" s="112"/>
    </row>
    <row r="72" spans="1:5" ht="15.75" x14ac:dyDescent="0.25">
      <c r="A72" s="131"/>
      <c r="B72" s="125"/>
      <c r="C72" s="124"/>
      <c r="D72" s="125"/>
      <c r="E72" s="112"/>
    </row>
    <row r="73" spans="1:5" ht="15.75" x14ac:dyDescent="0.25">
      <c r="A73" s="131"/>
      <c r="B73" s="125"/>
      <c r="C73" s="124"/>
      <c r="D73" s="125"/>
      <c r="E73" s="112"/>
    </row>
    <row r="74" spans="1:5" ht="15.75" x14ac:dyDescent="0.25">
      <c r="A74" s="131"/>
      <c r="B74" s="125"/>
      <c r="C74" s="124"/>
      <c r="D74" s="125"/>
      <c r="E74" s="112"/>
    </row>
    <row r="75" spans="1:5" ht="15.75" x14ac:dyDescent="0.25">
      <c r="A75" s="131"/>
      <c r="B75" s="125"/>
      <c r="C75" s="124"/>
      <c r="D75" s="125"/>
      <c r="E75" s="112"/>
    </row>
    <row r="76" spans="1:5" ht="15.75" x14ac:dyDescent="0.25">
      <c r="A76" s="122"/>
      <c r="B76" s="123"/>
      <c r="C76" s="123"/>
      <c r="D76" s="123"/>
      <c r="E76" s="112"/>
    </row>
    <row r="77" spans="1:5" ht="15.75" x14ac:dyDescent="0.25">
      <c r="A77" s="112"/>
      <c r="B77" s="124"/>
      <c r="C77" s="125"/>
      <c r="D77" s="125"/>
      <c r="E77" s="112"/>
    </row>
    <row r="78" spans="1:5" ht="15" x14ac:dyDescent="0.25">
      <c r="A78" s="112"/>
      <c r="B78" s="112"/>
      <c r="C78" s="125"/>
      <c r="D78" s="125"/>
      <c r="E78" s="112"/>
    </row>
    <row r="79" spans="1:5" ht="19.5" x14ac:dyDescent="0.35">
      <c r="A79" s="126" t="s">
        <v>88</v>
      </c>
      <c r="B79" s="112"/>
      <c r="C79" s="112"/>
      <c r="D79" s="112"/>
      <c r="E79" s="112"/>
    </row>
    <row r="80" spans="1:5" ht="15.75" x14ac:dyDescent="0.25">
      <c r="A80" s="111"/>
      <c r="B80" s="112"/>
      <c r="C80" s="112"/>
      <c r="D80" s="112"/>
      <c r="E80" s="112"/>
    </row>
    <row r="81" spans="1:5" ht="15.75" x14ac:dyDescent="0.25">
      <c r="A81" s="127"/>
      <c r="B81" s="128"/>
      <c r="C81" s="117" t="s">
        <v>73</v>
      </c>
      <c r="D81" s="117" t="s">
        <v>74</v>
      </c>
      <c r="E81" s="112"/>
    </row>
    <row r="82" spans="1:5" ht="15.75" x14ac:dyDescent="0.25">
      <c r="A82" s="127" t="s">
        <v>119</v>
      </c>
      <c r="B82" s="128"/>
      <c r="C82" s="119"/>
      <c r="D82" s="119" t="s">
        <v>77</v>
      </c>
      <c r="E82" s="112"/>
    </row>
    <row r="83" spans="1:5" ht="15.75" x14ac:dyDescent="0.25">
      <c r="A83" s="127" t="s">
        <v>89</v>
      </c>
      <c r="B83" s="128"/>
      <c r="C83" s="119"/>
      <c r="D83" s="119" t="s">
        <v>77</v>
      </c>
      <c r="E83" s="129"/>
    </row>
    <row r="84" spans="1:5" ht="15.75" x14ac:dyDescent="0.25">
      <c r="A84" s="130"/>
      <c r="B84" s="129"/>
      <c r="C84" s="124"/>
      <c r="D84" s="124"/>
      <c r="E84" s="129"/>
    </row>
    <row r="85" spans="1:5" ht="15.75" x14ac:dyDescent="0.25">
      <c r="A85" s="132" t="s">
        <v>101</v>
      </c>
      <c r="B85" s="132"/>
      <c r="C85" s="132"/>
      <c r="D85" s="132"/>
      <c r="E85" s="129"/>
    </row>
    <row r="86" spans="1:5" ht="19.5" x14ac:dyDescent="0.35">
      <c r="A86" s="133"/>
      <c r="B86" s="1"/>
      <c r="C86" s="1"/>
      <c r="D86" s="9"/>
      <c r="E86" s="129"/>
    </row>
    <row r="87" spans="1:5" ht="15.75" x14ac:dyDescent="0.25">
      <c r="A87" s="206" t="s">
        <v>102</v>
      </c>
      <c r="B87" s="206"/>
      <c r="C87" s="134"/>
      <c r="D87" s="135">
        <v>100</v>
      </c>
      <c r="E87" s="129"/>
    </row>
    <row r="88" spans="1:5" ht="15.75" x14ac:dyDescent="0.25">
      <c r="A88" s="208" t="s">
        <v>165</v>
      </c>
      <c r="B88" s="208"/>
      <c r="C88" s="208"/>
      <c r="D88" s="208"/>
      <c r="E88" s="208"/>
    </row>
    <row r="89" spans="1:5" ht="15.75" x14ac:dyDescent="0.25">
      <c r="A89" s="209"/>
      <c r="B89" s="209"/>
      <c r="C89" s="209"/>
      <c r="D89" s="209"/>
      <c r="E89" s="209"/>
    </row>
    <row r="90" spans="1:5" ht="15.75" x14ac:dyDescent="0.25">
      <c r="A90" s="212" t="s">
        <v>141</v>
      </c>
      <c r="B90" s="212"/>
      <c r="C90" s="212"/>
      <c r="D90" s="212"/>
      <c r="E90" s="212"/>
    </row>
    <row r="91" spans="1:5" ht="15.75" x14ac:dyDescent="0.25">
      <c r="A91" s="1"/>
      <c r="B91" s="1"/>
      <c r="C91" s="1"/>
      <c r="D91" s="1"/>
    </row>
    <row r="92" spans="1:5" ht="18.75" x14ac:dyDescent="0.3">
      <c r="A92" s="137" t="s">
        <v>69</v>
      </c>
      <c r="B92" s="138"/>
      <c r="C92" s="1"/>
      <c r="D92" s="1"/>
    </row>
    <row r="93" spans="1:5" ht="15.75" x14ac:dyDescent="0.25">
      <c r="A93" s="1"/>
      <c r="B93" s="1"/>
      <c r="C93" s="1"/>
      <c r="D93" s="1"/>
    </row>
    <row r="94" spans="1:5" ht="15.75" x14ac:dyDescent="0.25">
      <c r="A94" s="8" t="s">
        <v>70</v>
      </c>
      <c r="B94" s="8"/>
      <c r="C94" s="1"/>
      <c r="D94" s="1"/>
    </row>
    <row r="95" spans="1:5" ht="15.75" x14ac:dyDescent="0.25">
      <c r="A95" s="1"/>
      <c r="B95" s="8"/>
      <c r="C95" s="1"/>
      <c r="D95" s="1"/>
    </row>
    <row r="96" spans="1:5" ht="15.75" x14ac:dyDescent="0.25">
      <c r="A96" s="213" t="s">
        <v>142</v>
      </c>
      <c r="B96" s="213"/>
      <c r="C96" s="213"/>
      <c r="D96" s="213"/>
      <c r="E96" s="213"/>
    </row>
    <row r="97" spans="1:5" ht="15.75" x14ac:dyDescent="0.25">
      <c r="A97" s="213" t="s">
        <v>142</v>
      </c>
      <c r="B97" s="213"/>
      <c r="C97" s="213"/>
      <c r="D97" s="213"/>
      <c r="E97" s="213"/>
    </row>
    <row r="98" spans="1:5" ht="15.75" x14ac:dyDescent="0.25">
      <c r="A98" s="213"/>
      <c r="B98" s="213"/>
      <c r="C98" s="213"/>
      <c r="D98" s="213"/>
      <c r="E98" s="213"/>
    </row>
    <row r="99" spans="1:5" ht="15.75" x14ac:dyDescent="0.25">
      <c r="A99" s="213"/>
      <c r="B99" s="213"/>
      <c r="C99" s="213"/>
      <c r="D99" s="213"/>
      <c r="E99" s="213"/>
    </row>
    <row r="100" spans="1:5" ht="15.75" x14ac:dyDescent="0.25">
      <c r="A100" s="213"/>
      <c r="B100" s="213"/>
      <c r="C100" s="213"/>
      <c r="D100" s="213"/>
      <c r="E100" s="213"/>
    </row>
    <row r="101" spans="1:5" ht="15.75" x14ac:dyDescent="0.25">
      <c r="A101" s="213"/>
      <c r="B101" s="213"/>
      <c r="C101" s="213"/>
      <c r="D101" s="213"/>
      <c r="E101" s="213"/>
    </row>
    <row r="102" spans="1:5" ht="15.75" x14ac:dyDescent="0.25">
      <c r="A102" s="139" t="s">
        <v>72</v>
      </c>
      <c r="B102" s="140" t="s">
        <v>73</v>
      </c>
      <c r="C102" s="140" t="s">
        <v>74</v>
      </c>
      <c r="D102" s="140" t="s">
        <v>75</v>
      </c>
    </row>
    <row r="103" spans="1:5" ht="15.75" x14ac:dyDescent="0.25">
      <c r="A103" s="141" t="s">
        <v>143</v>
      </c>
      <c r="B103" s="144" t="s">
        <v>77</v>
      </c>
      <c r="C103" s="143"/>
      <c r="D103" s="144"/>
      <c r="E103" s="10"/>
    </row>
    <row r="104" spans="1:5" ht="15.75" x14ac:dyDescent="0.25">
      <c r="A104" s="141" t="s">
        <v>144</v>
      </c>
      <c r="B104" s="144" t="s">
        <v>77</v>
      </c>
      <c r="C104" s="143"/>
      <c r="D104" s="144"/>
    </row>
    <row r="105" spans="1:5" ht="15.75" x14ac:dyDescent="0.25">
      <c r="A105" s="141" t="s">
        <v>145</v>
      </c>
      <c r="B105" s="144" t="s">
        <v>77</v>
      </c>
      <c r="C105" s="143"/>
      <c r="D105" s="144"/>
    </row>
    <row r="106" spans="1:5" ht="15.75" x14ac:dyDescent="0.25">
      <c r="A106" s="145" t="s">
        <v>146</v>
      </c>
      <c r="B106" s="144" t="s">
        <v>77</v>
      </c>
      <c r="C106" s="143"/>
      <c r="D106" s="144" t="s">
        <v>86</v>
      </c>
    </row>
    <row r="107" spans="1:5" ht="15.75" x14ac:dyDescent="0.25">
      <c r="A107" s="145" t="s">
        <v>147</v>
      </c>
      <c r="B107" s="144" t="s">
        <v>77</v>
      </c>
      <c r="C107" s="143"/>
      <c r="D107" s="143"/>
    </row>
    <row r="108" spans="1:5" ht="15.75" x14ac:dyDescent="0.25">
      <c r="A108" s="141" t="s">
        <v>148</v>
      </c>
      <c r="B108" s="144" t="s">
        <v>77</v>
      </c>
      <c r="C108" s="143"/>
      <c r="D108" s="144"/>
    </row>
    <row r="109" spans="1:5" ht="15.75" x14ac:dyDescent="0.25">
      <c r="A109" s="141" t="s">
        <v>149</v>
      </c>
      <c r="B109" s="144" t="s">
        <v>77</v>
      </c>
      <c r="C109" s="143"/>
      <c r="D109" s="144"/>
    </row>
    <row r="110" spans="1:5" ht="15.75" x14ac:dyDescent="0.25">
      <c r="A110" s="141" t="s">
        <v>150</v>
      </c>
      <c r="B110" s="144" t="s">
        <v>77</v>
      </c>
      <c r="C110" s="143"/>
      <c r="D110" s="144"/>
    </row>
    <row r="111" spans="1:5" ht="15.75" x14ac:dyDescent="0.25">
      <c r="A111" s="141" t="s">
        <v>151</v>
      </c>
      <c r="B111" s="144" t="s">
        <v>77</v>
      </c>
      <c r="C111" s="143"/>
      <c r="D111" s="144"/>
    </row>
    <row r="112" spans="1:5" ht="15.75" x14ac:dyDescent="0.25">
      <c r="A112" s="155" t="s">
        <v>152</v>
      </c>
      <c r="B112" s="140" t="s">
        <v>73</v>
      </c>
      <c r="C112" s="140" t="s">
        <v>74</v>
      </c>
      <c r="D112" s="140" t="s">
        <v>75</v>
      </c>
    </row>
    <row r="113" spans="1:5" ht="15.75" x14ac:dyDescent="0.25">
      <c r="A113" s="169" t="s">
        <v>153</v>
      </c>
      <c r="B113" s="144" t="s">
        <v>77</v>
      </c>
      <c r="C113" s="144" t="s">
        <v>86</v>
      </c>
      <c r="D113" s="143"/>
    </row>
    <row r="114" spans="1:5" ht="15.75" x14ac:dyDescent="0.25">
      <c r="A114" s="169" t="s">
        <v>154</v>
      </c>
      <c r="B114" s="144" t="s">
        <v>77</v>
      </c>
      <c r="C114" s="143"/>
      <c r="D114" s="144"/>
    </row>
    <row r="115" spans="1:5" ht="15.75" x14ac:dyDescent="0.25">
      <c r="A115" s="169" t="s">
        <v>155</v>
      </c>
      <c r="B115" s="144" t="s">
        <v>77</v>
      </c>
      <c r="C115" s="143"/>
      <c r="D115" s="144"/>
    </row>
    <row r="116" spans="1:5" ht="15.75" x14ac:dyDescent="0.25">
      <c r="A116" s="169" t="s">
        <v>156</v>
      </c>
      <c r="B116" s="144" t="s">
        <v>77</v>
      </c>
      <c r="C116" s="143"/>
      <c r="D116" s="144"/>
    </row>
    <row r="117" spans="1:5" ht="15.75" x14ac:dyDescent="0.25">
      <c r="A117" s="141" t="s">
        <v>157</v>
      </c>
      <c r="B117" s="144" t="s">
        <v>77</v>
      </c>
      <c r="C117" s="143"/>
      <c r="D117" s="144"/>
    </row>
    <row r="118" spans="1:5" ht="15.75" x14ac:dyDescent="0.25">
      <c r="A118" s="169" t="s">
        <v>158</v>
      </c>
      <c r="B118" s="144" t="s">
        <v>77</v>
      </c>
      <c r="C118" s="143"/>
      <c r="D118" s="144"/>
    </row>
    <row r="119" spans="1:5" ht="15.75" x14ac:dyDescent="0.25">
      <c r="A119" s="155" t="s">
        <v>159</v>
      </c>
      <c r="B119" s="140" t="s">
        <v>73</v>
      </c>
      <c r="C119" s="140" t="s">
        <v>74</v>
      </c>
      <c r="D119" s="140" t="s">
        <v>75</v>
      </c>
    </row>
    <row r="120" spans="1:5" ht="15.75" x14ac:dyDescent="0.25">
      <c r="A120" s="141" t="s">
        <v>160</v>
      </c>
      <c r="B120" s="144" t="s">
        <v>77</v>
      </c>
      <c r="C120" s="143"/>
      <c r="D120" s="144"/>
      <c r="E120" s="10"/>
    </row>
    <row r="121" spans="1:5" ht="15.75" x14ac:dyDescent="0.25">
      <c r="A121" s="141" t="s">
        <v>161</v>
      </c>
      <c r="B121" s="144" t="s">
        <v>77</v>
      </c>
      <c r="C121" s="143" t="s">
        <v>86</v>
      </c>
      <c r="D121" s="144"/>
    </row>
    <row r="122" spans="1:5" ht="15.75" x14ac:dyDescent="0.25">
      <c r="A122" s="141" t="s">
        <v>162</v>
      </c>
      <c r="B122" s="144" t="s">
        <v>77</v>
      </c>
      <c r="C122" s="143" t="s">
        <v>86</v>
      </c>
      <c r="D122" s="144"/>
    </row>
    <row r="123" spans="1:5" ht="15.75" x14ac:dyDescent="0.25">
      <c r="A123" s="141" t="s">
        <v>163</v>
      </c>
      <c r="B123" s="144" t="s">
        <v>77</v>
      </c>
      <c r="C123" s="143" t="s">
        <v>86</v>
      </c>
      <c r="D123" s="144"/>
    </row>
    <row r="124" spans="1:5" ht="15.75" x14ac:dyDescent="0.25">
      <c r="A124" s="141" t="s">
        <v>164</v>
      </c>
      <c r="B124" s="144" t="s">
        <v>77</v>
      </c>
      <c r="C124" s="143" t="s">
        <v>86</v>
      </c>
      <c r="D124" s="143"/>
    </row>
    <row r="125" spans="1:5" ht="15.75" x14ac:dyDescent="0.25">
      <c r="A125" s="9"/>
      <c r="B125" s="147"/>
      <c r="C125" s="12"/>
      <c r="D125" s="12"/>
    </row>
    <row r="126" spans="1:5" ht="19.5" x14ac:dyDescent="0.35">
      <c r="A126" s="152" t="s">
        <v>88</v>
      </c>
    </row>
    <row r="127" spans="1:5" ht="15.75" x14ac:dyDescent="0.25">
      <c r="A127" s="1"/>
    </row>
    <row r="128" spans="1:5" ht="15.75" x14ac:dyDescent="0.25">
      <c r="A128" s="153"/>
      <c r="B128" s="154"/>
      <c r="C128" s="140" t="s">
        <v>73</v>
      </c>
      <c r="D128" s="140" t="s">
        <v>74</v>
      </c>
    </row>
    <row r="129" spans="1:5" ht="15.75" x14ac:dyDescent="0.25">
      <c r="A129" s="127" t="s">
        <v>119</v>
      </c>
      <c r="B129" s="154"/>
      <c r="C129" s="144" t="s">
        <v>77</v>
      </c>
      <c r="D129" s="144"/>
    </row>
    <row r="130" spans="1:5" ht="15.75" x14ac:dyDescent="0.25">
      <c r="A130" s="153" t="s">
        <v>89</v>
      </c>
      <c r="B130" s="154"/>
      <c r="C130" s="144"/>
      <c r="D130" s="144" t="s">
        <v>77</v>
      </c>
      <c r="E130" s="10"/>
    </row>
    <row r="131" spans="1:5" ht="15.75" x14ac:dyDescent="0.25">
      <c r="A131" s="9"/>
      <c r="B131" s="10"/>
      <c r="C131" s="147"/>
      <c r="D131" s="147"/>
      <c r="E131" s="10"/>
    </row>
    <row r="132" spans="1:5" ht="15.75" x14ac:dyDescent="0.25">
      <c r="A132" s="132" t="s">
        <v>101</v>
      </c>
      <c r="B132" s="132"/>
      <c r="C132" s="132"/>
      <c r="D132" s="132"/>
      <c r="E132" s="129"/>
    </row>
    <row r="133" spans="1:5" ht="19.5" x14ac:dyDescent="0.35">
      <c r="A133" s="133"/>
      <c r="B133" s="1"/>
      <c r="C133" s="1"/>
      <c r="D133" s="9"/>
      <c r="E133" s="129"/>
    </row>
    <row r="134" spans="1:5" ht="15.75" x14ac:dyDescent="0.25">
      <c r="A134" s="206" t="s">
        <v>165</v>
      </c>
      <c r="B134" s="206"/>
      <c r="C134" s="134"/>
      <c r="D134" s="135">
        <v>100</v>
      </c>
      <c r="E134" s="129"/>
    </row>
    <row r="135" spans="1:5" ht="15.75" x14ac:dyDescent="0.25">
      <c r="A135" s="208" t="s">
        <v>140</v>
      </c>
      <c r="B135" s="208"/>
      <c r="C135" s="208"/>
      <c r="D135" s="208"/>
      <c r="E135" s="208"/>
    </row>
    <row r="136" spans="1:5" ht="15.75" x14ac:dyDescent="0.25">
      <c r="A136" s="209"/>
      <c r="B136" s="209"/>
      <c r="C136" s="209"/>
      <c r="D136" s="209"/>
      <c r="E136" s="209"/>
    </row>
    <row r="137" spans="1:5" ht="15.75" x14ac:dyDescent="0.25">
      <c r="A137" s="212" t="s">
        <v>68</v>
      </c>
      <c r="B137" s="212"/>
      <c r="C137" s="212"/>
      <c r="D137" s="212"/>
      <c r="E137" s="212"/>
    </row>
    <row r="138" spans="1:5" ht="15.75" x14ac:dyDescent="0.25">
      <c r="A138" s="1"/>
      <c r="B138" s="1"/>
      <c r="C138" s="1"/>
      <c r="D138" s="1"/>
    </row>
    <row r="139" spans="1:5" ht="18.75" x14ac:dyDescent="0.3">
      <c r="A139" s="137" t="s">
        <v>69</v>
      </c>
      <c r="B139" s="138"/>
      <c r="C139" s="1"/>
      <c r="D139" s="1"/>
    </row>
    <row r="140" spans="1:5" ht="15.75" x14ac:dyDescent="0.25">
      <c r="A140" s="1"/>
      <c r="B140" s="1"/>
      <c r="C140" s="1"/>
      <c r="D140" s="1"/>
    </row>
    <row r="141" spans="1:5" ht="15.75" x14ac:dyDescent="0.25">
      <c r="A141" s="8" t="s">
        <v>70</v>
      </c>
      <c r="B141" s="8"/>
      <c r="C141" s="1"/>
      <c r="D141" s="1"/>
    </row>
    <row r="142" spans="1:5" ht="15.75" x14ac:dyDescent="0.25">
      <c r="A142" s="1"/>
      <c r="B142" s="8"/>
      <c r="C142" s="1"/>
      <c r="D142" s="1"/>
    </row>
    <row r="143" spans="1:5" ht="15.75" x14ac:dyDescent="0.25">
      <c r="A143" s="213" t="s">
        <v>71</v>
      </c>
      <c r="B143" s="213"/>
      <c r="C143" s="213"/>
      <c r="D143" s="213"/>
      <c r="E143" s="213"/>
    </row>
    <row r="144" spans="1:5" ht="15.75" x14ac:dyDescent="0.25">
      <c r="A144" s="213" t="s">
        <v>71</v>
      </c>
      <c r="B144" s="213"/>
      <c r="C144" s="213"/>
      <c r="D144" s="213"/>
      <c r="E144" s="213"/>
    </row>
    <row r="145" spans="1:5" ht="15.75" x14ac:dyDescent="0.25">
      <c r="A145" s="213"/>
      <c r="B145" s="213"/>
      <c r="C145" s="213"/>
      <c r="D145" s="213"/>
      <c r="E145" s="213"/>
    </row>
    <row r="146" spans="1:5" ht="15.75" x14ac:dyDescent="0.25">
      <c r="A146" s="197"/>
      <c r="B146" s="197"/>
      <c r="C146" s="197"/>
      <c r="D146" s="197"/>
      <c r="E146" s="197"/>
    </row>
    <row r="147" spans="1:5" ht="15.75" x14ac:dyDescent="0.25">
      <c r="A147" s="213"/>
      <c r="B147" s="213"/>
      <c r="C147" s="213"/>
      <c r="D147" s="213"/>
      <c r="E147" s="213"/>
    </row>
    <row r="148" spans="1:5" ht="15.75" x14ac:dyDescent="0.25">
      <c r="A148" s="213"/>
      <c r="B148" s="213"/>
      <c r="C148" s="213"/>
      <c r="D148" s="213"/>
      <c r="E148" s="213"/>
    </row>
    <row r="149" spans="1:5" ht="15.75" x14ac:dyDescent="0.25">
      <c r="A149" s="213"/>
      <c r="B149" s="213"/>
      <c r="C149" s="213"/>
      <c r="D149" s="213"/>
      <c r="E149" s="213"/>
    </row>
    <row r="150" spans="1:5" ht="15.75" x14ac:dyDescent="0.25">
      <c r="A150" s="214"/>
      <c r="B150" s="214"/>
      <c r="C150" s="214"/>
      <c r="D150" s="214"/>
      <c r="E150" s="214"/>
    </row>
    <row r="151" spans="1:5" ht="15.75" x14ac:dyDescent="0.25">
      <c r="A151" s="1"/>
      <c r="B151" s="1"/>
      <c r="C151" s="1"/>
      <c r="D151" s="1"/>
    </row>
    <row r="152" spans="1:5" ht="15.75" x14ac:dyDescent="0.25">
      <c r="A152" s="139" t="s">
        <v>72</v>
      </c>
      <c r="B152" s="140" t="s">
        <v>73</v>
      </c>
      <c r="C152" s="140" t="s">
        <v>74</v>
      </c>
      <c r="D152" s="140" t="s">
        <v>75</v>
      </c>
    </row>
    <row r="153" spans="1:5" ht="15.75" x14ac:dyDescent="0.25">
      <c r="A153" s="165" t="s">
        <v>135</v>
      </c>
      <c r="B153" s="144" t="s">
        <v>77</v>
      </c>
      <c r="C153" s="144"/>
      <c r="D153" s="143"/>
    </row>
    <row r="154" spans="1:5" ht="15.75" x14ac:dyDescent="0.25">
      <c r="A154" s="165" t="s">
        <v>136</v>
      </c>
      <c r="B154" s="144" t="s">
        <v>77</v>
      </c>
      <c r="C154" s="144"/>
      <c r="D154" s="143"/>
    </row>
    <row r="155" spans="1:5" ht="15.75" x14ac:dyDescent="0.25">
      <c r="A155" s="165" t="s">
        <v>137</v>
      </c>
      <c r="B155" s="144" t="s">
        <v>77</v>
      </c>
      <c r="C155" s="144"/>
      <c r="D155" s="143"/>
    </row>
    <row r="156" spans="1:5" ht="15.75" x14ac:dyDescent="0.25">
      <c r="A156" s="165" t="s">
        <v>138</v>
      </c>
      <c r="B156" s="144" t="s">
        <v>77</v>
      </c>
      <c r="C156" s="144"/>
      <c r="D156" s="143"/>
    </row>
    <row r="157" spans="1:5" ht="15.75" x14ac:dyDescent="0.25">
      <c r="A157" s="196"/>
      <c r="B157" s="147"/>
      <c r="C157" s="147"/>
      <c r="D157" s="12"/>
      <c r="E157" s="10"/>
    </row>
    <row r="158" spans="1:5" x14ac:dyDescent="0.2">
      <c r="A158" s="215" t="s">
        <v>139</v>
      </c>
      <c r="B158" s="215"/>
      <c r="C158" s="215"/>
      <c r="D158" s="215"/>
      <c r="E158" s="215"/>
    </row>
    <row r="159" spans="1:5" x14ac:dyDescent="0.2">
      <c r="A159" s="215"/>
      <c r="B159" s="215"/>
      <c r="C159" s="215"/>
      <c r="D159" s="215"/>
      <c r="E159" s="215"/>
    </row>
    <row r="160" spans="1:5" x14ac:dyDescent="0.2">
      <c r="A160" s="215"/>
      <c r="B160" s="215"/>
      <c r="C160" s="215"/>
      <c r="D160" s="215"/>
      <c r="E160" s="215"/>
    </row>
    <row r="161" spans="1:5" ht="15.75" x14ac:dyDescent="0.25">
      <c r="A161" s="196"/>
      <c r="B161" s="147"/>
      <c r="C161" s="147"/>
      <c r="D161" s="12"/>
      <c r="E161" s="10"/>
    </row>
    <row r="162" spans="1:5" ht="15.75" x14ac:dyDescent="0.25">
      <c r="A162" s="196"/>
      <c r="B162" s="147"/>
      <c r="C162" s="147"/>
      <c r="D162" s="12"/>
      <c r="E162" s="10"/>
    </row>
    <row r="163" spans="1:5" ht="15.75" x14ac:dyDescent="0.25">
      <c r="A163" s="196"/>
      <c r="B163" s="147"/>
      <c r="C163" s="147"/>
      <c r="D163" s="12"/>
      <c r="E163" s="10"/>
    </row>
    <row r="164" spans="1:5" ht="15.75" x14ac:dyDescent="0.25">
      <c r="A164" s="196"/>
      <c r="B164" s="147"/>
      <c r="C164" s="147"/>
      <c r="D164" s="12"/>
      <c r="E164" s="10"/>
    </row>
    <row r="165" spans="1:5" ht="15.75" x14ac:dyDescent="0.25">
      <c r="A165" s="196"/>
      <c r="B165" s="147"/>
      <c r="C165" s="147"/>
      <c r="D165" s="12"/>
      <c r="E165" s="10"/>
    </row>
    <row r="166" spans="1:5" ht="15.75" x14ac:dyDescent="0.25">
      <c r="A166" s="167"/>
      <c r="B166" s="147"/>
      <c r="C166" s="147"/>
      <c r="D166" s="12"/>
      <c r="E166" s="10"/>
    </row>
    <row r="167" spans="1:5" ht="15.75" x14ac:dyDescent="0.25">
      <c r="A167" s="167"/>
      <c r="B167" s="147"/>
      <c r="C167" s="147"/>
      <c r="D167" s="12"/>
      <c r="E167" s="10"/>
    </row>
    <row r="168" spans="1:5" ht="15.75" x14ac:dyDescent="0.25">
      <c r="A168" s="167"/>
      <c r="B168" s="147"/>
      <c r="C168" s="147"/>
      <c r="D168" s="12"/>
      <c r="E168" s="10"/>
    </row>
    <row r="169" spans="1:5" ht="15.75" x14ac:dyDescent="0.2">
      <c r="A169" s="168"/>
      <c r="B169" s="168"/>
      <c r="C169" s="168"/>
      <c r="D169" s="168"/>
      <c r="E169" s="168"/>
    </row>
    <row r="170" spans="1:5" ht="15.75" x14ac:dyDescent="0.2">
      <c r="A170" s="168"/>
      <c r="B170" s="168"/>
      <c r="C170" s="168"/>
      <c r="D170" s="168"/>
      <c r="E170" s="168"/>
    </row>
    <row r="171" spans="1:5" ht="15.75" x14ac:dyDescent="0.2">
      <c r="A171" s="168"/>
      <c r="B171" s="168"/>
      <c r="C171" s="168"/>
      <c r="D171" s="168"/>
      <c r="E171" s="168"/>
    </row>
    <row r="172" spans="1:5" ht="15" x14ac:dyDescent="0.25">
      <c r="C172" s="12"/>
      <c r="D172" s="12"/>
    </row>
    <row r="173" spans="1:5" ht="19.5" x14ac:dyDescent="0.35">
      <c r="A173" s="152" t="s">
        <v>88</v>
      </c>
    </row>
    <row r="174" spans="1:5" ht="15.75" x14ac:dyDescent="0.25">
      <c r="A174" s="1"/>
    </row>
    <row r="175" spans="1:5" ht="15.75" x14ac:dyDescent="0.25">
      <c r="A175" s="153"/>
      <c r="B175" s="154"/>
      <c r="C175" s="140" t="s">
        <v>73</v>
      </c>
      <c r="D175" s="140" t="s">
        <v>74</v>
      </c>
    </row>
    <row r="176" spans="1:5" ht="15.75" x14ac:dyDescent="0.25">
      <c r="A176" s="127" t="s">
        <v>119</v>
      </c>
      <c r="B176" s="154"/>
      <c r="C176" s="144"/>
      <c r="D176" s="144" t="s">
        <v>77</v>
      </c>
    </row>
    <row r="177" spans="1:5" ht="15.75" x14ac:dyDescent="0.25">
      <c r="A177" s="153" t="s">
        <v>89</v>
      </c>
      <c r="B177" s="154"/>
      <c r="C177" s="144"/>
      <c r="D177" s="144" t="s">
        <v>77</v>
      </c>
      <c r="E177" s="10"/>
    </row>
    <row r="178" spans="1:5" ht="15.75" x14ac:dyDescent="0.25">
      <c r="A178" s="9"/>
      <c r="B178" s="10"/>
      <c r="C178" s="147"/>
      <c r="D178" s="147"/>
      <c r="E178" s="10"/>
    </row>
    <row r="179" spans="1:5" ht="15.75" x14ac:dyDescent="0.25">
      <c r="A179" s="132" t="s">
        <v>101</v>
      </c>
      <c r="B179" s="132"/>
      <c r="C179" s="132"/>
      <c r="D179" s="132"/>
      <c r="E179" s="129"/>
    </row>
    <row r="180" spans="1:5" ht="19.5" x14ac:dyDescent="0.35">
      <c r="A180" s="133"/>
      <c r="B180" s="1"/>
      <c r="C180" s="1"/>
      <c r="D180" s="9"/>
      <c r="E180" s="129"/>
    </row>
    <row r="181" spans="1:5" ht="15.75" x14ac:dyDescent="0.25">
      <c r="A181" s="206" t="s">
        <v>140</v>
      </c>
      <c r="B181" s="206"/>
      <c r="C181" s="134"/>
      <c r="D181" s="135">
        <v>100</v>
      </c>
      <c r="E181" s="129"/>
    </row>
    <row r="182" spans="1:5" ht="15.75" x14ac:dyDescent="0.25">
      <c r="A182" s="208" t="s">
        <v>165</v>
      </c>
      <c r="B182" s="208"/>
      <c r="C182" s="208"/>
      <c r="D182" s="208"/>
      <c r="E182" s="208"/>
    </row>
    <row r="183" spans="1:5" ht="15.75" x14ac:dyDescent="0.25">
      <c r="A183" s="209"/>
      <c r="B183" s="209"/>
      <c r="C183" s="209"/>
      <c r="D183" s="209"/>
      <c r="E183" s="209"/>
    </row>
    <row r="184" spans="1:5" ht="15.75" x14ac:dyDescent="0.25">
      <c r="A184" s="212" t="s">
        <v>141</v>
      </c>
      <c r="B184" s="212"/>
      <c r="C184" s="212"/>
      <c r="D184" s="212"/>
      <c r="E184" s="212"/>
    </row>
    <row r="185" spans="1:5" ht="15.75" x14ac:dyDescent="0.25">
      <c r="A185" s="1"/>
      <c r="B185" s="1"/>
      <c r="C185" s="1"/>
      <c r="D185" s="1"/>
    </row>
    <row r="186" spans="1:5" ht="18.75" x14ac:dyDescent="0.3">
      <c r="A186" s="137" t="s">
        <v>69</v>
      </c>
      <c r="B186" s="138"/>
      <c r="C186" s="1"/>
      <c r="D186" s="1"/>
    </row>
    <row r="187" spans="1:5" ht="15.75" x14ac:dyDescent="0.25">
      <c r="A187" s="1"/>
      <c r="B187" s="1"/>
      <c r="C187" s="1"/>
      <c r="D187" s="1"/>
    </row>
    <row r="188" spans="1:5" ht="15.75" x14ac:dyDescent="0.25">
      <c r="A188" s="8" t="s">
        <v>70</v>
      </c>
      <c r="B188" s="8"/>
      <c r="C188" s="1"/>
      <c r="D188" s="1"/>
    </row>
    <row r="189" spans="1:5" ht="15.75" x14ac:dyDescent="0.25">
      <c r="A189" s="1"/>
      <c r="B189" s="8"/>
      <c r="C189" s="1"/>
      <c r="D189" s="1"/>
    </row>
    <row r="190" spans="1:5" ht="15.75" x14ac:dyDescent="0.25">
      <c r="A190" s="213" t="s">
        <v>142</v>
      </c>
      <c r="B190" s="213"/>
      <c r="C190" s="213"/>
      <c r="D190" s="213"/>
      <c r="E190" s="213"/>
    </row>
    <row r="191" spans="1:5" ht="15.75" x14ac:dyDescent="0.25">
      <c r="A191" s="213" t="s">
        <v>142</v>
      </c>
      <c r="B191" s="213"/>
      <c r="C191" s="213"/>
      <c r="D191" s="213"/>
      <c r="E191" s="213"/>
    </row>
    <row r="192" spans="1:5" ht="15.75" x14ac:dyDescent="0.25">
      <c r="A192" s="213"/>
      <c r="B192" s="213"/>
      <c r="C192" s="213"/>
      <c r="D192" s="213"/>
      <c r="E192" s="213"/>
    </row>
    <row r="193" spans="1:5" ht="15.75" x14ac:dyDescent="0.25">
      <c r="A193" s="213"/>
      <c r="B193" s="213"/>
      <c r="C193" s="213"/>
      <c r="D193" s="213"/>
      <c r="E193" s="213"/>
    </row>
    <row r="194" spans="1:5" ht="15.75" x14ac:dyDescent="0.25">
      <c r="A194" s="213"/>
      <c r="B194" s="213"/>
      <c r="C194" s="213"/>
      <c r="D194" s="213"/>
      <c r="E194" s="213"/>
    </row>
    <row r="195" spans="1:5" ht="15.75" x14ac:dyDescent="0.25">
      <c r="A195" s="213"/>
      <c r="B195" s="213"/>
      <c r="C195" s="213"/>
      <c r="D195" s="213"/>
      <c r="E195" s="213"/>
    </row>
    <row r="196" spans="1:5" ht="15.75" x14ac:dyDescent="0.25">
      <c r="A196" s="139" t="s">
        <v>72</v>
      </c>
      <c r="B196" s="140" t="s">
        <v>73</v>
      </c>
      <c r="C196" s="140" t="s">
        <v>74</v>
      </c>
      <c r="D196" s="140" t="s">
        <v>75</v>
      </c>
    </row>
    <row r="197" spans="1:5" ht="15.75" x14ac:dyDescent="0.25">
      <c r="A197" s="141" t="s">
        <v>143</v>
      </c>
      <c r="B197" s="144" t="s">
        <v>77</v>
      </c>
      <c r="C197" s="143"/>
      <c r="D197" s="144"/>
      <c r="E197" s="10"/>
    </row>
    <row r="198" spans="1:5" ht="15.75" x14ac:dyDescent="0.25">
      <c r="A198" s="141" t="s">
        <v>144</v>
      </c>
      <c r="B198" s="144" t="s">
        <v>77</v>
      </c>
      <c r="C198" s="143"/>
      <c r="D198" s="144"/>
    </row>
    <row r="199" spans="1:5" ht="15.75" x14ac:dyDescent="0.25">
      <c r="A199" s="141" t="s">
        <v>145</v>
      </c>
      <c r="B199" s="144" t="s">
        <v>77</v>
      </c>
      <c r="C199" s="143"/>
      <c r="D199" s="144"/>
    </row>
    <row r="200" spans="1:5" ht="15.75" x14ac:dyDescent="0.25">
      <c r="A200" s="145" t="s">
        <v>146</v>
      </c>
      <c r="B200" s="144" t="s">
        <v>77</v>
      </c>
      <c r="C200" s="143"/>
      <c r="D200" s="144" t="s">
        <v>86</v>
      </c>
    </row>
    <row r="201" spans="1:5" ht="15.75" x14ac:dyDescent="0.25">
      <c r="A201" s="145" t="s">
        <v>147</v>
      </c>
      <c r="B201" s="144" t="s">
        <v>77</v>
      </c>
      <c r="C201" s="143"/>
      <c r="D201" s="143"/>
    </row>
    <row r="202" spans="1:5" ht="15.75" x14ac:dyDescent="0.25">
      <c r="A202" s="141" t="s">
        <v>148</v>
      </c>
      <c r="B202" s="144" t="s">
        <v>77</v>
      </c>
      <c r="C202" s="143"/>
      <c r="D202" s="144"/>
    </row>
    <row r="203" spans="1:5" ht="15.75" x14ac:dyDescent="0.25">
      <c r="A203" s="141" t="s">
        <v>149</v>
      </c>
      <c r="B203" s="144" t="s">
        <v>77</v>
      </c>
      <c r="C203" s="143"/>
      <c r="D203" s="144"/>
    </row>
    <row r="204" spans="1:5" ht="15.75" x14ac:dyDescent="0.25">
      <c r="A204" s="141" t="s">
        <v>150</v>
      </c>
      <c r="B204" s="144" t="s">
        <v>77</v>
      </c>
      <c r="C204" s="143"/>
      <c r="D204" s="144"/>
    </row>
    <row r="205" spans="1:5" ht="15.75" x14ac:dyDescent="0.25">
      <c r="A205" s="141" t="s">
        <v>151</v>
      </c>
      <c r="B205" s="144" t="s">
        <v>77</v>
      </c>
      <c r="C205" s="143"/>
      <c r="D205" s="144"/>
    </row>
    <row r="206" spans="1:5" ht="15.75" x14ac:dyDescent="0.25">
      <c r="A206" s="155" t="s">
        <v>152</v>
      </c>
      <c r="B206" s="140" t="s">
        <v>73</v>
      </c>
      <c r="C206" s="140" t="s">
        <v>74</v>
      </c>
      <c r="D206" s="140" t="s">
        <v>75</v>
      </c>
    </row>
    <row r="207" spans="1:5" ht="15.75" x14ac:dyDescent="0.25">
      <c r="A207" s="169" t="s">
        <v>153</v>
      </c>
      <c r="B207" s="144" t="s">
        <v>77</v>
      </c>
      <c r="C207" s="144" t="s">
        <v>86</v>
      </c>
      <c r="D207" s="143"/>
    </row>
    <row r="208" spans="1:5" ht="15.75" x14ac:dyDescent="0.25">
      <c r="A208" s="169" t="s">
        <v>154</v>
      </c>
      <c r="B208" s="144" t="s">
        <v>77</v>
      </c>
      <c r="C208" s="143"/>
      <c r="D208" s="144"/>
    </row>
    <row r="209" spans="1:5" ht="15.75" x14ac:dyDescent="0.25">
      <c r="A209" s="169" t="s">
        <v>155</v>
      </c>
      <c r="B209" s="144" t="s">
        <v>77</v>
      </c>
      <c r="C209" s="143"/>
      <c r="D209" s="144"/>
    </row>
    <row r="210" spans="1:5" ht="15.75" x14ac:dyDescent="0.25">
      <c r="A210" s="169" t="s">
        <v>156</v>
      </c>
      <c r="B210" s="144" t="s">
        <v>77</v>
      </c>
      <c r="C210" s="143"/>
      <c r="D210" s="144"/>
    </row>
    <row r="211" spans="1:5" ht="15.75" x14ac:dyDescent="0.25">
      <c r="A211" s="141" t="s">
        <v>157</v>
      </c>
      <c r="B211" s="144" t="s">
        <v>77</v>
      </c>
      <c r="C211" s="143"/>
      <c r="D211" s="144"/>
    </row>
    <row r="212" spans="1:5" ht="15.75" x14ac:dyDescent="0.25">
      <c r="A212" s="169" t="s">
        <v>158</v>
      </c>
      <c r="B212" s="144" t="s">
        <v>77</v>
      </c>
      <c r="C212" s="143"/>
      <c r="D212" s="144"/>
    </row>
    <row r="213" spans="1:5" ht="15.75" x14ac:dyDescent="0.25">
      <c r="A213" s="155" t="s">
        <v>159</v>
      </c>
      <c r="B213" s="140" t="s">
        <v>73</v>
      </c>
      <c r="C213" s="140" t="s">
        <v>74</v>
      </c>
      <c r="D213" s="140" t="s">
        <v>75</v>
      </c>
    </row>
    <row r="214" spans="1:5" ht="15.75" x14ac:dyDescent="0.25">
      <c r="A214" s="141" t="s">
        <v>160</v>
      </c>
      <c r="B214" s="144" t="s">
        <v>77</v>
      </c>
      <c r="C214" s="143"/>
      <c r="D214" s="144"/>
      <c r="E214" s="10"/>
    </row>
    <row r="215" spans="1:5" ht="15.75" x14ac:dyDescent="0.25">
      <c r="A215" s="141" t="s">
        <v>161</v>
      </c>
      <c r="B215" s="144" t="s">
        <v>77</v>
      </c>
      <c r="C215" s="143" t="s">
        <v>86</v>
      </c>
      <c r="D215" s="144"/>
    </row>
    <row r="216" spans="1:5" ht="15.75" x14ac:dyDescent="0.25">
      <c r="A216" s="141" t="s">
        <v>162</v>
      </c>
      <c r="B216" s="144" t="s">
        <v>77</v>
      </c>
      <c r="C216" s="143" t="s">
        <v>86</v>
      </c>
      <c r="D216" s="144"/>
    </row>
    <row r="217" spans="1:5" ht="15.75" x14ac:dyDescent="0.25">
      <c r="A217" s="141" t="s">
        <v>163</v>
      </c>
      <c r="B217" s="144" t="s">
        <v>77</v>
      </c>
      <c r="C217" s="143" t="s">
        <v>86</v>
      </c>
      <c r="D217" s="144"/>
    </row>
    <row r="218" spans="1:5" ht="15.75" x14ac:dyDescent="0.25">
      <c r="A218" s="141" t="s">
        <v>164</v>
      </c>
      <c r="B218" s="144" t="s">
        <v>77</v>
      </c>
      <c r="C218" s="143" t="s">
        <v>86</v>
      </c>
      <c r="D218" s="143"/>
    </row>
    <row r="219" spans="1:5" ht="15.75" x14ac:dyDescent="0.25">
      <c r="A219" s="9"/>
      <c r="B219" s="147"/>
      <c r="C219" s="12"/>
      <c r="D219" s="12"/>
    </row>
    <row r="220" spans="1:5" ht="19.5" x14ac:dyDescent="0.35">
      <c r="A220" s="152" t="s">
        <v>88</v>
      </c>
    </row>
    <row r="221" spans="1:5" ht="15.75" x14ac:dyDescent="0.25">
      <c r="A221" s="1"/>
    </row>
    <row r="222" spans="1:5" ht="15.75" x14ac:dyDescent="0.25">
      <c r="A222" s="153"/>
      <c r="B222" s="154"/>
      <c r="C222" s="140" t="s">
        <v>73</v>
      </c>
      <c r="D222" s="140" t="s">
        <v>74</v>
      </c>
    </row>
    <row r="223" spans="1:5" ht="15.75" x14ac:dyDescent="0.25">
      <c r="A223" s="127" t="s">
        <v>119</v>
      </c>
      <c r="B223" s="154"/>
      <c r="C223" s="144" t="s">
        <v>77</v>
      </c>
      <c r="D223" s="144"/>
    </row>
    <row r="224" spans="1:5" ht="15.75" x14ac:dyDescent="0.25">
      <c r="A224" s="153" t="s">
        <v>89</v>
      </c>
      <c r="B224" s="154"/>
      <c r="C224" s="144"/>
      <c r="D224" s="144" t="s">
        <v>77</v>
      </c>
      <c r="E224" s="10"/>
    </row>
    <row r="225" spans="1:5" ht="15.75" x14ac:dyDescent="0.25">
      <c r="A225" s="9"/>
      <c r="B225" s="10"/>
      <c r="C225" s="147"/>
      <c r="D225" s="147"/>
      <c r="E225" s="10"/>
    </row>
    <row r="226" spans="1:5" ht="15.75" x14ac:dyDescent="0.25">
      <c r="A226" s="132" t="s">
        <v>101</v>
      </c>
      <c r="B226" s="132"/>
      <c r="C226" s="132"/>
      <c r="D226" s="132"/>
      <c r="E226" s="129"/>
    </row>
    <row r="227" spans="1:5" ht="19.5" x14ac:dyDescent="0.35">
      <c r="A227" s="133"/>
      <c r="B227" s="1"/>
      <c r="C227" s="1"/>
      <c r="D227" s="9"/>
      <c r="E227" s="129"/>
    </row>
    <row r="228" spans="1:5" ht="15.75" x14ac:dyDescent="0.25">
      <c r="A228" s="206" t="s">
        <v>165</v>
      </c>
      <c r="B228" s="206"/>
      <c r="C228" s="134"/>
      <c r="D228" s="135">
        <v>100</v>
      </c>
      <c r="E228" s="129"/>
    </row>
    <row r="229" spans="1:5" x14ac:dyDescent="0.2">
      <c r="A229" s="216" t="s">
        <v>90</v>
      </c>
      <c r="B229" s="216"/>
      <c r="C229" s="216"/>
      <c r="D229" s="216"/>
      <c r="E229" s="216"/>
    </row>
    <row r="230" spans="1:5" x14ac:dyDescent="0.2">
      <c r="A230" s="216"/>
      <c r="B230" s="216"/>
      <c r="C230" s="216"/>
      <c r="D230" s="216"/>
      <c r="E230" s="216"/>
    </row>
    <row r="231" spans="1:5" x14ac:dyDescent="0.2">
      <c r="A231" s="216"/>
      <c r="B231" s="216"/>
      <c r="C231" s="216"/>
      <c r="D231" s="216"/>
      <c r="E231" s="216"/>
    </row>
    <row r="232" spans="1:5" x14ac:dyDescent="0.2">
      <c r="A232" s="217" t="s">
        <v>113</v>
      </c>
      <c r="B232" s="217"/>
      <c r="C232" s="217"/>
      <c r="D232" s="217"/>
      <c r="E232" s="217"/>
    </row>
    <row r="233" spans="1:5" x14ac:dyDescent="0.2">
      <c r="A233" s="217"/>
      <c r="B233" s="217"/>
      <c r="C233" s="217"/>
      <c r="D233" s="217"/>
      <c r="E233" s="217"/>
    </row>
    <row r="234" spans="1:5" ht="15.75" x14ac:dyDescent="0.25">
      <c r="A234" s="1"/>
      <c r="B234" s="1"/>
      <c r="C234" s="1"/>
      <c r="D234" s="1"/>
      <c r="E234" s="10"/>
    </row>
    <row r="235" spans="1:5" ht="15.75" x14ac:dyDescent="0.25">
      <c r="A235" s="155" t="s">
        <v>114</v>
      </c>
      <c r="B235" s="156"/>
      <c r="C235" s="140" t="s">
        <v>73</v>
      </c>
      <c r="D235" s="140" t="s">
        <v>74</v>
      </c>
      <c r="E235" s="10"/>
    </row>
    <row r="236" spans="1:5" ht="15.75" x14ac:dyDescent="0.25">
      <c r="A236" s="153" t="s">
        <v>115</v>
      </c>
      <c r="B236" s="157"/>
      <c r="C236" s="144" t="s">
        <v>77</v>
      </c>
      <c r="D236" s="144"/>
      <c r="E236" s="10"/>
    </row>
    <row r="237" spans="1:5" ht="15.75" x14ac:dyDescent="0.25">
      <c r="A237" s="153" t="s">
        <v>116</v>
      </c>
      <c r="B237" s="157"/>
      <c r="C237" s="144" t="s">
        <v>77</v>
      </c>
      <c r="D237" s="144"/>
      <c r="E237" s="10"/>
    </row>
    <row r="238" spans="1:5" ht="15.75" x14ac:dyDescent="0.25">
      <c r="A238" s="153" t="s">
        <v>117</v>
      </c>
      <c r="B238" s="157"/>
      <c r="C238" s="144"/>
      <c r="D238" s="144" t="s">
        <v>77</v>
      </c>
      <c r="E238" s="10"/>
    </row>
    <row r="239" spans="1:5" ht="15.75" x14ac:dyDescent="0.25">
      <c r="A239" s="9"/>
      <c r="B239" s="9"/>
      <c r="C239" s="12"/>
      <c r="D239" s="147"/>
      <c r="E239" s="10"/>
    </row>
    <row r="240" spans="1:5" ht="19.5" x14ac:dyDescent="0.35">
      <c r="A240" s="133" t="s">
        <v>91</v>
      </c>
      <c r="B240" s="1"/>
      <c r="C240" s="1"/>
      <c r="D240" s="1"/>
      <c r="E240" s="10"/>
    </row>
    <row r="241" spans="1:5" ht="19.5" x14ac:dyDescent="0.35">
      <c r="A241" s="133"/>
      <c r="B241" s="1"/>
      <c r="C241" s="1"/>
      <c r="D241" s="9"/>
      <c r="E241" s="10"/>
    </row>
    <row r="242" spans="1:5" ht="15.75" x14ac:dyDescent="0.25">
      <c r="A242" s="206" t="s">
        <v>92</v>
      </c>
      <c r="B242" s="206"/>
      <c r="C242" s="134"/>
      <c r="D242" s="135">
        <v>154</v>
      </c>
      <c r="E242" s="10"/>
    </row>
    <row r="243" spans="1:5" ht="15.75" x14ac:dyDescent="0.25">
      <c r="A243" s="206"/>
      <c r="B243" s="206"/>
      <c r="C243" s="134"/>
      <c r="D243" s="135"/>
      <c r="E243" s="10"/>
    </row>
    <row r="244" spans="1:5" ht="15.75" x14ac:dyDescent="0.25">
      <c r="A244" s="206"/>
      <c r="B244" s="206"/>
      <c r="C244" s="134"/>
      <c r="D244" s="135"/>
      <c r="E244" s="10"/>
    </row>
    <row r="245" spans="1:5" ht="15.75" x14ac:dyDescent="0.25">
      <c r="A245" s="206"/>
      <c r="B245" s="206"/>
      <c r="C245" s="134"/>
      <c r="D245" s="135"/>
      <c r="E245" s="10"/>
    </row>
    <row r="246" spans="1:5" ht="15.75" x14ac:dyDescent="0.25">
      <c r="A246" s="206"/>
      <c r="B246" s="206"/>
      <c r="C246" s="134"/>
      <c r="D246" s="135"/>
      <c r="E246" s="10"/>
    </row>
    <row r="247" spans="1:5" ht="15.75" x14ac:dyDescent="0.25">
      <c r="A247" s="206"/>
      <c r="B247" s="206"/>
      <c r="C247" s="134"/>
      <c r="D247" s="135"/>
      <c r="E247" s="10"/>
    </row>
    <row r="248" spans="1:5" ht="15.75" x14ac:dyDescent="0.25">
      <c r="A248" s="206"/>
      <c r="B248" s="206"/>
      <c r="C248" s="134"/>
      <c r="D248" s="135"/>
      <c r="E248" s="10"/>
    </row>
    <row r="249" spans="1:5" ht="15.75" x14ac:dyDescent="0.25">
      <c r="A249" s="206"/>
      <c r="B249" s="206"/>
      <c r="C249" s="134"/>
      <c r="D249" s="135"/>
      <c r="E249" s="10"/>
    </row>
    <row r="250" spans="1:5" ht="15.75" x14ac:dyDescent="0.25">
      <c r="A250" s="206"/>
      <c r="B250" s="206"/>
      <c r="C250" s="134"/>
      <c r="D250" s="135"/>
      <c r="E250" s="10"/>
    </row>
    <row r="251" spans="1:5" ht="15.75" x14ac:dyDescent="0.25">
      <c r="A251" s="206"/>
      <c r="B251" s="206"/>
      <c r="C251" s="134"/>
      <c r="D251" s="135"/>
      <c r="E251" s="10"/>
    </row>
    <row r="252" spans="1:5" ht="15.75" x14ac:dyDescent="0.25">
      <c r="A252" s="206"/>
      <c r="B252" s="206"/>
      <c r="C252" s="134"/>
      <c r="D252" s="135"/>
      <c r="E252" s="10"/>
    </row>
    <row r="253" spans="1:5" ht="15.75" x14ac:dyDescent="0.25">
      <c r="A253" s="206"/>
      <c r="B253" s="206"/>
      <c r="C253" s="134"/>
      <c r="D253" s="135"/>
      <c r="E253" s="10"/>
    </row>
    <row r="254" spans="1:5" ht="15.75" x14ac:dyDescent="0.25">
      <c r="A254" s="206"/>
      <c r="B254" s="206"/>
      <c r="C254" s="134"/>
      <c r="D254" s="135"/>
      <c r="E254" s="10"/>
    </row>
    <row r="255" spans="1:5" ht="15.75" x14ac:dyDescent="0.25">
      <c r="A255" s="206"/>
      <c r="B255" s="206"/>
      <c r="C255" s="134"/>
      <c r="D255" s="135"/>
      <c r="E255" s="10"/>
    </row>
    <row r="256" spans="1:5" ht="15.75" x14ac:dyDescent="0.25">
      <c r="A256" s="195"/>
      <c r="B256" s="195"/>
      <c r="C256" s="134"/>
      <c r="D256" s="135"/>
      <c r="E256" s="10"/>
    </row>
    <row r="257" spans="1:5" ht="15.75" x14ac:dyDescent="0.25">
      <c r="A257" s="206" t="s">
        <v>93</v>
      </c>
      <c r="B257" s="206"/>
      <c r="C257" s="134"/>
      <c r="D257" s="158">
        <f>D242+D254+D255</f>
        <v>154</v>
      </c>
      <c r="E257" s="10"/>
    </row>
    <row r="258" spans="1:5" ht="15.75" x14ac:dyDescent="0.25">
      <c r="A258" s="219" t="s">
        <v>94</v>
      </c>
      <c r="B258" s="219"/>
      <c r="C258" s="159">
        <v>0.1</v>
      </c>
      <c r="D258" s="160">
        <f>D257*C258</f>
        <v>15.4</v>
      </c>
      <c r="E258" s="10"/>
    </row>
    <row r="259" spans="1:5" ht="15.75" x14ac:dyDescent="0.25">
      <c r="A259" s="1"/>
      <c r="B259" s="4"/>
      <c r="C259" s="4"/>
      <c r="D259" s="4"/>
      <c r="E259" s="10"/>
    </row>
    <row r="260" spans="1:5" ht="15.75" x14ac:dyDescent="0.25">
      <c r="A260" s="220" t="s">
        <v>95</v>
      </c>
      <c r="B260" s="220"/>
      <c r="C260" s="137"/>
      <c r="D260" s="135">
        <f>D257+D258</f>
        <v>169.4</v>
      </c>
      <c r="E260" s="10"/>
    </row>
    <row r="261" spans="1:5" ht="15.75" x14ac:dyDescent="0.25">
      <c r="A261" s="9"/>
      <c r="B261" s="10"/>
      <c r="C261" s="13"/>
      <c r="D261" s="12"/>
      <c r="E261" s="10"/>
    </row>
    <row r="262" spans="1:5" ht="15.75" x14ac:dyDescent="0.25">
      <c r="A262" s="9"/>
      <c r="B262" s="10"/>
      <c r="C262" s="13"/>
      <c r="D262" s="12"/>
      <c r="E262" s="10"/>
    </row>
    <row r="263" spans="1:5" ht="15.75" x14ac:dyDescent="0.25">
      <c r="A263" s="8" t="s">
        <v>96</v>
      </c>
      <c r="B263" s="1"/>
      <c r="C263" s="1"/>
      <c r="D263" s="1"/>
      <c r="E263" s="10"/>
    </row>
    <row r="264" spans="1:5" ht="15.75" x14ac:dyDescent="0.25">
      <c r="A264" s="1"/>
      <c r="B264" s="1"/>
      <c r="C264" s="1"/>
      <c r="D264" s="1"/>
      <c r="E264" s="10"/>
    </row>
    <row r="265" spans="1:5" ht="15.75" x14ac:dyDescent="0.25">
      <c r="A265" s="214" t="s">
        <v>97</v>
      </c>
      <c r="B265" s="214"/>
      <c r="C265" s="214"/>
      <c r="D265" s="214"/>
      <c r="E265" s="214"/>
    </row>
    <row r="266" spans="1:5" ht="15.75" x14ac:dyDescent="0.25">
      <c r="A266" s="214" t="s">
        <v>98</v>
      </c>
      <c r="B266" s="214"/>
      <c r="C266" s="214"/>
      <c r="D266" s="214"/>
      <c r="E266" s="214"/>
    </row>
    <row r="267" spans="1:5" ht="18.75" x14ac:dyDescent="0.3">
      <c r="A267" s="161"/>
      <c r="B267" s="161"/>
      <c r="C267" s="161"/>
      <c r="D267" s="161"/>
      <c r="E267" s="10"/>
    </row>
    <row r="268" spans="1:5" ht="15" customHeight="1" x14ac:dyDescent="0.2">
      <c r="A268" s="221" t="s">
        <v>99</v>
      </c>
      <c r="B268" s="221"/>
      <c r="C268" s="221"/>
      <c r="D268" s="221"/>
      <c r="E268" s="221"/>
    </row>
    <row r="269" spans="1:5" ht="15" customHeight="1" x14ac:dyDescent="0.2">
      <c r="A269" s="221"/>
      <c r="B269" s="221"/>
      <c r="C269" s="221"/>
      <c r="D269" s="221"/>
      <c r="E269" s="221"/>
    </row>
    <row r="270" spans="1:5" ht="15" customHeight="1" x14ac:dyDescent="0.2">
      <c r="A270" s="221"/>
      <c r="B270" s="221"/>
      <c r="C270" s="221"/>
      <c r="D270" s="221"/>
      <c r="E270" s="221"/>
    </row>
    <row r="271" spans="1:5" x14ac:dyDescent="0.2">
      <c r="A271" s="221" t="s">
        <v>100</v>
      </c>
      <c r="B271" s="221"/>
      <c r="C271" s="221"/>
      <c r="D271" s="221"/>
      <c r="E271" s="221"/>
    </row>
    <row r="272" spans="1:5" x14ac:dyDescent="0.2">
      <c r="A272" s="221"/>
      <c r="B272" s="221"/>
      <c r="C272" s="221"/>
      <c r="D272" s="221"/>
      <c r="E272" s="221"/>
    </row>
    <row r="273" spans="1:5" ht="15.75" x14ac:dyDescent="0.25">
      <c r="A273" s="162"/>
      <c r="B273" s="162"/>
      <c r="C273" s="162"/>
      <c r="D273" s="162"/>
      <c r="E273" s="10"/>
    </row>
    <row r="274" spans="1:5" ht="15.75" x14ac:dyDescent="0.25">
      <c r="A274" s="162"/>
      <c r="B274" s="162"/>
      <c r="C274" s="162"/>
      <c r="D274" s="162"/>
      <c r="E274" s="10"/>
    </row>
    <row r="275" spans="1:5" ht="15.75" x14ac:dyDescent="0.25">
      <c r="A275" s="162"/>
      <c r="B275" s="162"/>
      <c r="C275" s="162"/>
      <c r="D275" s="162"/>
      <c r="E275" s="10"/>
    </row>
    <row r="276" spans="1:5" ht="15.75" x14ac:dyDescent="0.25">
      <c r="A276" s="162"/>
      <c r="B276" s="162"/>
      <c r="C276" s="162"/>
      <c r="D276" s="162"/>
      <c r="E276" s="10"/>
    </row>
    <row r="277" spans="1:5" ht="15.75" x14ac:dyDescent="0.25">
      <c r="A277" s="8" t="s">
        <v>3</v>
      </c>
      <c r="B277" s="1"/>
      <c r="C277" s="1"/>
      <c r="D277" s="1"/>
      <c r="E277" s="10"/>
    </row>
    <row r="278" spans="1:5" ht="15.75" x14ac:dyDescent="0.25">
      <c r="A278" s="1"/>
      <c r="B278" s="1"/>
      <c r="C278" s="1"/>
      <c r="D278" s="1"/>
      <c r="E278" s="10"/>
    </row>
    <row r="279" spans="1:5" x14ac:dyDescent="0.2">
      <c r="A279" s="222" t="s">
        <v>12</v>
      </c>
      <c r="B279" s="222"/>
      <c r="C279" s="222"/>
      <c r="D279" s="222"/>
      <c r="E279" s="222"/>
    </row>
    <row r="280" spans="1:5" x14ac:dyDescent="0.2">
      <c r="A280" s="222"/>
      <c r="B280" s="222"/>
      <c r="C280" s="222"/>
      <c r="D280" s="222"/>
      <c r="E280" s="222"/>
    </row>
    <row r="281" spans="1:5" x14ac:dyDescent="0.2">
      <c r="A281" s="222"/>
      <c r="B281" s="222"/>
      <c r="C281" s="222"/>
      <c r="D281" s="222"/>
      <c r="E281" s="222"/>
    </row>
    <row r="282" spans="1:5" x14ac:dyDescent="0.2">
      <c r="A282" s="222"/>
      <c r="B282" s="222"/>
      <c r="C282" s="222"/>
      <c r="D282" s="222"/>
      <c r="E282" s="222"/>
    </row>
    <row r="283" spans="1:5" x14ac:dyDescent="0.2">
      <c r="A283" s="222"/>
      <c r="B283" s="222"/>
      <c r="C283" s="222"/>
      <c r="D283" s="222"/>
      <c r="E283" s="222"/>
    </row>
    <row r="284" spans="1:5" x14ac:dyDescent="0.2">
      <c r="A284" s="222"/>
      <c r="B284" s="222"/>
      <c r="C284" s="222"/>
      <c r="D284" s="222"/>
      <c r="E284" s="222"/>
    </row>
    <row r="285" spans="1:5" x14ac:dyDescent="0.2">
      <c r="A285" s="222"/>
      <c r="B285" s="222"/>
      <c r="C285" s="222"/>
      <c r="D285" s="222"/>
      <c r="E285" s="222"/>
    </row>
    <row r="286" spans="1:5" x14ac:dyDescent="0.2">
      <c r="A286" s="222"/>
      <c r="B286" s="222"/>
      <c r="C286" s="222"/>
      <c r="D286" s="222"/>
      <c r="E286" s="222"/>
    </row>
    <row r="287" spans="1:5" x14ac:dyDescent="0.2">
      <c r="A287" s="222"/>
      <c r="B287" s="222"/>
      <c r="C287" s="222"/>
      <c r="D287" s="222"/>
      <c r="E287" s="222"/>
    </row>
    <row r="288" spans="1:5" x14ac:dyDescent="0.2">
      <c r="A288" s="222" t="s">
        <v>13</v>
      </c>
      <c r="B288" s="222"/>
      <c r="C288" s="222"/>
      <c r="D288" s="222"/>
      <c r="E288" s="222"/>
    </row>
    <row r="289" spans="1:5" x14ac:dyDescent="0.2">
      <c r="A289" s="222"/>
      <c r="B289" s="222"/>
      <c r="C289" s="222"/>
      <c r="D289" s="222"/>
      <c r="E289" s="222"/>
    </row>
    <row r="290" spans="1:5" x14ac:dyDescent="0.2">
      <c r="A290" s="222"/>
      <c r="B290" s="222"/>
      <c r="C290" s="222"/>
      <c r="D290" s="222"/>
      <c r="E290" s="222"/>
    </row>
    <row r="291" spans="1:5" x14ac:dyDescent="0.2">
      <c r="A291" s="222" t="s">
        <v>14</v>
      </c>
      <c r="B291" s="222"/>
      <c r="C291" s="222"/>
      <c r="D291" s="222"/>
      <c r="E291" s="222"/>
    </row>
    <row r="292" spans="1:5" x14ac:dyDescent="0.2">
      <c r="A292" s="222"/>
      <c r="B292" s="222"/>
      <c r="C292" s="222"/>
      <c r="D292" s="222"/>
      <c r="E292" s="222"/>
    </row>
    <row r="293" spans="1:5" x14ac:dyDescent="0.2">
      <c r="A293" s="222"/>
      <c r="B293" s="222"/>
      <c r="C293" s="222"/>
      <c r="D293" s="222"/>
      <c r="E293" s="222"/>
    </row>
    <row r="294" spans="1:5" ht="15.75" x14ac:dyDescent="0.25">
      <c r="A294" s="9"/>
      <c r="B294" s="10"/>
      <c r="C294" s="13"/>
      <c r="D294" s="12"/>
      <c r="E294" s="10"/>
    </row>
    <row r="295" spans="1:5" x14ac:dyDescent="0.2">
      <c r="A295" s="222" t="s">
        <v>15</v>
      </c>
      <c r="B295" s="222"/>
      <c r="C295" s="222"/>
      <c r="D295" s="222"/>
      <c r="E295" s="222"/>
    </row>
    <row r="296" spans="1:5" x14ac:dyDescent="0.2">
      <c r="A296" s="222"/>
      <c r="B296" s="222"/>
      <c r="C296" s="222"/>
      <c r="D296" s="222"/>
      <c r="E296" s="222"/>
    </row>
    <row r="297" spans="1:5" x14ac:dyDescent="0.2">
      <c r="A297" s="222"/>
      <c r="B297" s="222"/>
      <c r="C297" s="222"/>
      <c r="D297" s="222"/>
      <c r="E297" s="222"/>
    </row>
    <row r="298" spans="1:5" x14ac:dyDescent="0.2">
      <c r="A298" s="218" t="s">
        <v>16</v>
      </c>
      <c r="B298" s="218"/>
      <c r="C298" s="218"/>
      <c r="D298" s="218"/>
      <c r="E298" s="218"/>
    </row>
    <row r="299" spans="1:5" x14ac:dyDescent="0.2">
      <c r="A299" s="218"/>
      <c r="B299" s="218"/>
      <c r="C299" s="218"/>
      <c r="D299" s="218"/>
      <c r="E299" s="218"/>
    </row>
    <row r="300" spans="1:5" x14ac:dyDescent="0.2">
      <c r="A300" s="218"/>
      <c r="B300" s="218"/>
      <c r="C300" s="218"/>
      <c r="D300" s="218"/>
      <c r="E300" s="218"/>
    </row>
    <row r="301" spans="1:5" x14ac:dyDescent="0.2">
      <c r="A301" s="218"/>
      <c r="B301" s="218"/>
      <c r="C301" s="218"/>
      <c r="D301" s="218"/>
      <c r="E301" s="218"/>
    </row>
    <row r="302" spans="1:5" x14ac:dyDescent="0.2">
      <c r="A302" s="218"/>
      <c r="B302" s="218"/>
      <c r="C302" s="218"/>
      <c r="D302" s="218"/>
      <c r="E302" s="218"/>
    </row>
    <row r="303" spans="1:5" x14ac:dyDescent="0.2">
      <c r="A303" s="218"/>
      <c r="B303" s="218"/>
      <c r="C303" s="218"/>
      <c r="D303" s="218"/>
      <c r="E303" s="218"/>
    </row>
    <row r="304" spans="1:5" ht="15.75" x14ac:dyDescent="0.25">
      <c r="A304" s="4"/>
      <c r="B304" s="4"/>
      <c r="C304" s="4"/>
      <c r="D304" s="4"/>
      <c r="E304" s="10"/>
    </row>
    <row r="305" spans="1:5" ht="15.75" x14ac:dyDescent="0.25">
      <c r="A305" s="9"/>
      <c r="B305" s="10"/>
      <c r="C305" s="13"/>
      <c r="D305" s="12"/>
      <c r="E305" s="10"/>
    </row>
    <row r="306" spans="1:5" ht="15.75" x14ac:dyDescent="0.25">
      <c r="A306" s="214" t="str">
        <f>"FAIT AU MANS, en deux exemplaires, le "&amp;IF(G306=1,TEXT('1ère PAGE PARTICULIER'!C289,"jj/mm/aaaa"),IF(G306=2,TEXT('1ère PAGE ENTREPRISE'!C289,"jj/mm/aaaa"),"NUMERO ?"))</f>
        <v>FAIT AU MANS, en deux exemplaires, le NUMERO ?</v>
      </c>
      <c r="B306" s="214"/>
      <c r="C306" s="1"/>
      <c r="D306" s="12"/>
      <c r="E306" s="10"/>
    </row>
    <row r="307" spans="1:5" ht="15.75" x14ac:dyDescent="0.25">
      <c r="A307" s="1"/>
      <c r="B307" s="1"/>
      <c r="C307" s="1"/>
      <c r="D307" s="12"/>
      <c r="E307" s="10"/>
    </row>
    <row r="308" spans="1:5" ht="15.75" x14ac:dyDescent="0.25">
      <c r="A308" s="1"/>
      <c r="B308" s="1"/>
      <c r="C308" s="1"/>
      <c r="D308" s="12"/>
      <c r="E308" s="10"/>
    </row>
    <row r="309" spans="1:5" ht="15.75" x14ac:dyDescent="0.25">
      <c r="A309" s="11" t="s">
        <v>0</v>
      </c>
      <c r="B309" s="11" t="s">
        <v>1</v>
      </c>
      <c r="C309" s="11"/>
      <c r="D309" s="12"/>
      <c r="E309" s="10"/>
    </row>
    <row r="310" spans="1:5" ht="15.75" x14ac:dyDescent="0.25">
      <c r="A310" s="1"/>
      <c r="B310" s="1"/>
      <c r="C310" s="1"/>
      <c r="D310" s="12"/>
      <c r="E310" s="10"/>
    </row>
    <row r="311" spans="1:5" ht="15.75" x14ac:dyDescent="0.25">
      <c r="A311" s="1"/>
      <c r="B311" s="1" t="s">
        <v>4</v>
      </c>
      <c r="C311" s="1" t="s">
        <v>5</v>
      </c>
      <c r="D311" s="12"/>
      <c r="E311" s="10"/>
    </row>
    <row r="312" spans="1:5" ht="15.75" x14ac:dyDescent="0.25">
      <c r="A312" s="1"/>
      <c r="B312" s="1"/>
      <c r="C312" s="1"/>
      <c r="D312" s="12"/>
      <c r="E312" s="10"/>
    </row>
    <row r="313" spans="1:5" ht="15.75" x14ac:dyDescent="0.25">
      <c r="A313" s="1"/>
      <c r="B313" s="1"/>
      <c r="C313" s="1"/>
      <c r="D313" s="12"/>
      <c r="E313" s="10"/>
    </row>
    <row r="314" spans="1:5" ht="15.75" x14ac:dyDescent="0.25">
      <c r="A314" s="1"/>
      <c r="B314" s="1"/>
      <c r="C314" s="1"/>
      <c r="D314" s="12"/>
      <c r="E314" s="10"/>
    </row>
    <row r="315" spans="1:5" ht="15.75" x14ac:dyDescent="0.25">
      <c r="A315" s="1"/>
      <c r="B315" s="1"/>
      <c r="C315" s="1"/>
      <c r="D315" s="12"/>
      <c r="E315" s="10"/>
    </row>
    <row r="316" spans="1:5" ht="15.75" x14ac:dyDescent="0.25">
      <c r="A316" s="1"/>
      <c r="B316" s="1"/>
      <c r="C316" s="1"/>
      <c r="D316" s="12"/>
      <c r="E316" s="10"/>
    </row>
    <row r="317" spans="1:5" ht="15.75" x14ac:dyDescent="0.25">
      <c r="A317" s="1"/>
      <c r="B317" s="1"/>
      <c r="C317" s="1"/>
      <c r="D317" s="12"/>
      <c r="E317" s="10"/>
    </row>
    <row r="318" spans="1:5" ht="15.75" x14ac:dyDescent="0.25">
      <c r="A318" s="223" t="s">
        <v>6</v>
      </c>
      <c r="B318" s="223"/>
      <c r="C318" s="223"/>
      <c r="D318" s="223"/>
      <c r="E318" s="223"/>
    </row>
    <row r="319" spans="1:5" ht="15.75" x14ac:dyDescent="0.25">
      <c r="A319" s="224" t="s">
        <v>7</v>
      </c>
      <c r="B319" s="224"/>
      <c r="C319" s="224"/>
      <c r="D319" s="224"/>
      <c r="E319" s="224"/>
    </row>
    <row r="320" spans="1:5" ht="15.75" x14ac:dyDescent="0.25">
      <c r="A320" s="1"/>
      <c r="B320" s="1"/>
      <c r="C320" s="1"/>
      <c r="D320" s="12"/>
      <c r="E320" s="10"/>
    </row>
    <row r="321" spans="1:5" ht="15.75" x14ac:dyDescent="0.25">
      <c r="A321" s="1" t="s">
        <v>8</v>
      </c>
      <c r="B321" s="1" t="s">
        <v>9</v>
      </c>
      <c r="C321" s="1"/>
      <c r="D321" s="12"/>
      <c r="E321" s="10"/>
    </row>
    <row r="322" spans="1:5" ht="15.75" x14ac:dyDescent="0.25">
      <c r="A322" s="1"/>
      <c r="B322" s="1"/>
      <c r="C322" s="1"/>
      <c r="D322" s="12"/>
      <c r="E322" s="10"/>
    </row>
    <row r="323" spans="1:5" ht="15.75" x14ac:dyDescent="0.25">
      <c r="A323" s="1" t="s">
        <v>10</v>
      </c>
      <c r="B323" s="1"/>
      <c r="C323" s="1"/>
      <c r="D323" s="12"/>
      <c r="E323" s="10"/>
    </row>
    <row r="324" spans="1:5" ht="15.75" x14ac:dyDescent="0.25">
      <c r="A324" s="223" t="s">
        <v>6</v>
      </c>
      <c r="B324" s="223"/>
      <c r="C324" s="223"/>
      <c r="D324" s="223"/>
      <c r="E324" s="223"/>
    </row>
    <row r="325" spans="1:5" ht="15.75" x14ac:dyDescent="0.25">
      <c r="A325" s="223" t="s">
        <v>11</v>
      </c>
      <c r="B325" s="223"/>
      <c r="C325" s="223"/>
      <c r="D325" s="223"/>
      <c r="E325" s="223"/>
    </row>
  </sheetData>
  <mergeCells count="89">
    <mergeCell ref="A306:B306"/>
    <mergeCell ref="A318:E318"/>
    <mergeCell ref="A319:E319"/>
    <mergeCell ref="A324:E324"/>
    <mergeCell ref="A325:E325"/>
    <mergeCell ref="A298:E303"/>
    <mergeCell ref="A257:B257"/>
    <mergeCell ref="A258:B258"/>
    <mergeCell ref="A260:B260"/>
    <mergeCell ref="A265:E265"/>
    <mergeCell ref="A266:E266"/>
    <mergeCell ref="A268:E270"/>
    <mergeCell ref="A271:E272"/>
    <mergeCell ref="A279:E287"/>
    <mergeCell ref="A288:E290"/>
    <mergeCell ref="A291:E293"/>
    <mergeCell ref="A295:E297"/>
    <mergeCell ref="A255:B255"/>
    <mergeCell ref="A244:B244"/>
    <mergeCell ref="A245:B245"/>
    <mergeCell ref="A246:B246"/>
    <mergeCell ref="A247:B247"/>
    <mergeCell ref="A248:B248"/>
    <mergeCell ref="A249:B249"/>
    <mergeCell ref="A250:B250"/>
    <mergeCell ref="A251:B251"/>
    <mergeCell ref="A252:B252"/>
    <mergeCell ref="A253:B253"/>
    <mergeCell ref="A254:B254"/>
    <mergeCell ref="A243:B243"/>
    <mergeCell ref="A184:E184"/>
    <mergeCell ref="A190:E190"/>
    <mergeCell ref="A191:E191"/>
    <mergeCell ref="A192:E192"/>
    <mergeCell ref="A193:E193"/>
    <mergeCell ref="A194:E194"/>
    <mergeCell ref="A195:E195"/>
    <mergeCell ref="A228:B228"/>
    <mergeCell ref="A229:E231"/>
    <mergeCell ref="A232:E233"/>
    <mergeCell ref="A242:B242"/>
    <mergeCell ref="A183:E183"/>
    <mergeCell ref="A137:E137"/>
    <mergeCell ref="A143:E143"/>
    <mergeCell ref="A144:E144"/>
    <mergeCell ref="A145:E145"/>
    <mergeCell ref="A147:E147"/>
    <mergeCell ref="A148:E148"/>
    <mergeCell ref="A149:E149"/>
    <mergeCell ref="A150:E150"/>
    <mergeCell ref="A158:E160"/>
    <mergeCell ref="A181:B181"/>
    <mergeCell ref="A182:E182"/>
    <mergeCell ref="A136:E136"/>
    <mergeCell ref="A88:E88"/>
    <mergeCell ref="A89:E89"/>
    <mergeCell ref="A90:E90"/>
    <mergeCell ref="A96:E96"/>
    <mergeCell ref="A97:E97"/>
    <mergeCell ref="A98:E98"/>
    <mergeCell ref="A99:E99"/>
    <mergeCell ref="A100:E100"/>
    <mergeCell ref="A101:E101"/>
    <mergeCell ref="A134:B134"/>
    <mergeCell ref="A135:E135"/>
    <mergeCell ref="A87:B87"/>
    <mergeCell ref="A37:E37"/>
    <mergeCell ref="A43:E43"/>
    <mergeCell ref="A44:E44"/>
    <mergeCell ref="A45:E45"/>
    <mergeCell ref="A51:E51"/>
    <mergeCell ref="A52:E52"/>
    <mergeCell ref="A53:E53"/>
    <mergeCell ref="A54:E54"/>
    <mergeCell ref="A55:E55"/>
    <mergeCell ref="A56:E56"/>
    <mergeCell ref="A57:E57"/>
    <mergeCell ref="A35:E35"/>
    <mergeCell ref="B6:E6"/>
    <mergeCell ref="B7:E7"/>
    <mergeCell ref="B8:E8"/>
    <mergeCell ref="B9:E9"/>
    <mergeCell ref="B10:E10"/>
    <mergeCell ref="B11:E11"/>
    <mergeCell ref="B12:E12"/>
    <mergeCell ref="C13:D13"/>
    <mergeCell ref="A17:E17"/>
    <mergeCell ref="A23:B23"/>
    <mergeCell ref="C23:D23"/>
  </mergeCells>
  <pageMargins left="0.78740157480314965" right="0.78740157480314965" top="0.98425196850393704" bottom="0.98425196850393704" header="0.51181102362204722" footer="0.51181102362204722"/>
  <pageSetup paperSize="9" scale="13" orientation="portrait" r:id="rId1"/>
  <headerFooter alignWithMargins="0">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M73"/>
  <sheetViews>
    <sheetView view="pageBreakPreview" zoomScaleNormal="100" zoomScaleSheetLayoutView="100" workbookViewId="0">
      <selection activeCell="A22" sqref="A22"/>
    </sheetView>
  </sheetViews>
  <sheetFormatPr baseColWidth="10" defaultRowHeight="12.75" x14ac:dyDescent="0.2"/>
  <cols>
    <col min="1" max="1" width="36.5703125" customWidth="1"/>
    <col min="2" max="2" width="4.7109375" customWidth="1"/>
    <col min="3" max="3" width="8.7109375" customWidth="1"/>
    <col min="4" max="4" width="10.85546875" customWidth="1"/>
    <col min="5" max="5" width="12.85546875" customWidth="1"/>
    <col min="6" max="6" width="10.140625" bestFit="1" customWidth="1"/>
    <col min="7" max="7" width="8.7109375" customWidth="1"/>
    <col min="8" max="8" width="7.140625" customWidth="1"/>
    <col min="9" max="9" width="12" customWidth="1"/>
  </cols>
  <sheetData>
    <row r="1" spans="1:13" x14ac:dyDescent="0.2">
      <c r="A1" s="102" t="str">
        <f>IF($K$6=1,'1ère PAGE PARTICULIER'!B6,IF($K$6=2,'1ère PAGE ENTREPRISE'!B6,"NUMERO ?"))</f>
        <v>M &amp; Mme XXXXXXXX</v>
      </c>
      <c r="B1" s="24"/>
      <c r="K1" s="69" t="s">
        <v>66</v>
      </c>
    </row>
    <row r="2" spans="1:13" ht="15.75" x14ac:dyDescent="0.2">
      <c r="A2" s="102">
        <f>IF($K$6=1,'1ère PAGE PARTICULIER'!B7,IF($K$6=2,'1ère PAGE ENTREPRISE'!B7,"NUMERO ?"))</f>
        <v>0</v>
      </c>
      <c r="B2" s="24"/>
      <c r="C2" s="101"/>
      <c r="D2" s="101"/>
      <c r="E2" s="101"/>
      <c r="F2" s="22"/>
      <c r="G2" s="231" t="str">
        <f>IF($K$6=1,'1ère PAGE PARTICULIER'!B13,IF($K$6=2,'1ère PAGE ENTREPRISE'!B13,"NUMERO ?"))</f>
        <v>Le Mans, le</v>
      </c>
      <c r="H2" s="231"/>
      <c r="I2" s="109" t="str">
        <f>IF($K$6=1,TEXT('1ère PAGE PARTICULIER'!C13,"jj/mm/aaaa"),IF($K$6=2,TEXT('1ère PAGE ENTREPRISE'!C13,"jj/mm/aaaa"),"NUMERO ?"))</f>
        <v>09/04/2015</v>
      </c>
    </row>
    <row r="3" spans="1:13" ht="15.75" x14ac:dyDescent="0.2">
      <c r="A3" s="102" t="str">
        <f>IF($K$6=1,'1ère PAGE PARTICULIER'!B8,IF($K$6=2,'1ère PAGE ENTREPRISE'!B8,"NUMERO ?"))</f>
        <v>XXXXXXXX</v>
      </c>
      <c r="B3" s="24"/>
      <c r="C3" s="66"/>
      <c r="D3" s="66"/>
      <c r="E3" s="66"/>
      <c r="F3" s="22"/>
      <c r="G3" s="22"/>
      <c r="H3" s="22"/>
      <c r="I3" s="64"/>
      <c r="K3" s="17" t="s">
        <v>49</v>
      </c>
      <c r="M3" s="70">
        <v>42103</v>
      </c>
    </row>
    <row r="4" spans="1:13" ht="15.75" x14ac:dyDescent="0.2">
      <c r="A4" s="102" t="str">
        <f>IF($K$6=1,'1ère PAGE PARTICULIER'!B9,IF($K$6=2,'1ère PAGE ENTREPRISE'!B9,"NUMERO ?"))</f>
        <v>XXXXXXXX</v>
      </c>
      <c r="B4" s="24"/>
      <c r="C4" s="66"/>
      <c r="D4" s="66"/>
      <c r="E4" s="66"/>
      <c r="F4" s="22"/>
      <c r="G4" s="22"/>
      <c r="H4" s="22"/>
      <c r="I4" s="64"/>
      <c r="K4" s="78" t="s">
        <v>60</v>
      </c>
    </row>
    <row r="5" spans="1:13" ht="16.5" thickBot="1" x14ac:dyDescent="0.25">
      <c r="A5" s="102" t="str">
        <f>IF($K$6=1,'1ère PAGE PARTICULIER'!B10,IF($K$6=2,'1ère PAGE ENTREPRISE'!B10,"NUMERO ?"))</f>
        <v>XXXXXXXX</v>
      </c>
      <c r="B5" s="24"/>
      <c r="C5" s="25"/>
      <c r="D5" s="110"/>
      <c r="E5" s="110"/>
      <c r="F5" s="103"/>
      <c r="G5" s="25"/>
      <c r="H5" s="25"/>
      <c r="I5" s="24"/>
    </row>
    <row r="6" spans="1:13" ht="17.25" thickTop="1" thickBot="1" x14ac:dyDescent="0.25">
      <c r="A6" s="102" t="str">
        <f>IF($K$6=1,'1ère PAGE PARTICULIER'!B11,IF($K$6=2,'1ère PAGE ENTREPRISE'!B11,"NUMERO ?"))</f>
        <v>XXXXXXXX</v>
      </c>
      <c r="B6" s="24"/>
      <c r="C6" s="26"/>
      <c r="D6" s="24"/>
      <c r="E6" s="26"/>
      <c r="F6" s="26"/>
      <c r="G6" s="24"/>
      <c r="H6" s="26"/>
      <c r="I6" s="24"/>
      <c r="K6" s="77">
        <v>1</v>
      </c>
    </row>
    <row r="7" spans="1:13" ht="14.25" thickTop="1" thickBot="1" x14ac:dyDescent="0.25">
      <c r="A7" s="102">
        <f>IF($K$6=1,'1ère PAGE PARTICULIER'!B12,IF($K$6=2,'1ère PAGE ENTREPRISE'!B12,"NUMERO ?"))</f>
        <v>0</v>
      </c>
      <c r="B7" s="24"/>
      <c r="C7" s="23"/>
      <c r="D7" s="106"/>
      <c r="E7" s="107"/>
      <c r="F7" s="23"/>
      <c r="G7" s="64"/>
      <c r="H7" s="23"/>
      <c r="I7" s="64"/>
    </row>
    <row r="8" spans="1:13" x14ac:dyDescent="0.2">
      <c r="A8" s="225" t="str">
        <f>"DEVIS CONTRAT D'ENTRETIEN N° "&amp;IF($K$6=1,'1ère PAGE PARTICULIER'!C23,IF($K$6=2,'1ère PAGE ENTREPRISE'!C23,"NUMERO ?"))</f>
        <v>DEVIS CONTRAT D'ENTRETIEN N° XXXXXX</v>
      </c>
      <c r="B8" s="226"/>
      <c r="C8" s="226"/>
      <c r="D8" s="226"/>
      <c r="E8" s="226"/>
      <c r="F8" s="226"/>
      <c r="G8" s="226"/>
      <c r="H8" s="226"/>
      <c r="I8" s="227"/>
    </row>
    <row r="9" spans="1:13" ht="13.5" thickBot="1" x14ac:dyDescent="0.25">
      <c r="A9" s="228"/>
      <c r="B9" s="229"/>
      <c r="C9" s="229"/>
      <c r="D9" s="229"/>
      <c r="E9" s="229"/>
      <c r="F9" s="229"/>
      <c r="G9" s="229"/>
      <c r="H9" s="229"/>
      <c r="I9" s="230"/>
    </row>
    <row r="10" spans="1:13" x14ac:dyDescent="0.2">
      <c r="A10" s="104" t="s">
        <v>23</v>
      </c>
      <c r="B10" s="27" t="s">
        <v>22</v>
      </c>
      <c r="C10" s="27" t="s">
        <v>24</v>
      </c>
      <c r="D10" s="104" t="s">
        <v>25</v>
      </c>
      <c r="E10" s="27" t="s">
        <v>26</v>
      </c>
      <c r="F10" s="27" t="s">
        <v>27</v>
      </c>
      <c r="G10" s="105" t="s">
        <v>28</v>
      </c>
      <c r="H10" s="105" t="s">
        <v>29</v>
      </c>
      <c r="I10" s="108" t="s">
        <v>30</v>
      </c>
    </row>
    <row r="11" spans="1:13" x14ac:dyDescent="0.2">
      <c r="A11" s="28"/>
      <c r="B11" s="29"/>
      <c r="C11" s="29"/>
      <c r="D11" s="30"/>
      <c r="E11" s="31">
        <f>C11*D11</f>
        <v>0</v>
      </c>
      <c r="F11" s="32"/>
      <c r="G11" s="29"/>
      <c r="H11" s="33">
        <f>G11*C11</f>
        <v>0</v>
      </c>
      <c r="I11" s="34">
        <f t="shared" ref="I11:I26" si="0">((E11*(1+$D$56))+(F11*(1+$D$57))+H11*($D$50+$D$58))*((1+$D$62))+(X11*$G$66)</f>
        <v>0</v>
      </c>
    </row>
    <row r="12" spans="1:13" x14ac:dyDescent="0.2">
      <c r="A12" s="35"/>
      <c r="B12" s="29"/>
      <c r="C12" s="29"/>
      <c r="D12" s="30"/>
      <c r="E12" s="31">
        <f t="shared" ref="E12:E44" si="1">C12*D12</f>
        <v>0</v>
      </c>
      <c r="F12" s="32"/>
      <c r="G12" s="29"/>
      <c r="H12" s="33">
        <f t="shared" ref="H12:H44" si="2">G12*C12</f>
        <v>0</v>
      </c>
      <c r="I12" s="34">
        <f t="shared" si="0"/>
        <v>0</v>
      </c>
    </row>
    <row r="13" spans="1:13" x14ac:dyDescent="0.2">
      <c r="A13" s="35"/>
      <c r="B13" s="29"/>
      <c r="C13" s="29"/>
      <c r="D13" s="30"/>
      <c r="E13" s="31">
        <f t="shared" si="1"/>
        <v>0</v>
      </c>
      <c r="F13" s="32"/>
      <c r="G13" s="29"/>
      <c r="H13" s="33">
        <f t="shared" si="2"/>
        <v>0</v>
      </c>
      <c r="I13" s="34">
        <f t="shared" si="0"/>
        <v>0</v>
      </c>
    </row>
    <row r="14" spans="1:13" x14ac:dyDescent="0.2">
      <c r="A14" s="35"/>
      <c r="B14" s="29"/>
      <c r="C14" s="29"/>
      <c r="D14" s="30"/>
      <c r="E14" s="31">
        <f t="shared" si="1"/>
        <v>0</v>
      </c>
      <c r="F14" s="32"/>
      <c r="G14" s="29"/>
      <c r="H14" s="33">
        <f t="shared" si="2"/>
        <v>0</v>
      </c>
      <c r="I14" s="34">
        <f t="shared" si="0"/>
        <v>0</v>
      </c>
    </row>
    <row r="15" spans="1:13" x14ac:dyDescent="0.2">
      <c r="A15" s="35"/>
      <c r="B15" s="29"/>
      <c r="C15" s="29"/>
      <c r="D15" s="30"/>
      <c r="E15" s="31">
        <f t="shared" si="1"/>
        <v>0</v>
      </c>
      <c r="F15" s="32"/>
      <c r="G15" s="29"/>
      <c r="H15" s="33">
        <f t="shared" si="2"/>
        <v>0</v>
      </c>
      <c r="I15" s="34">
        <f t="shared" si="0"/>
        <v>0</v>
      </c>
    </row>
    <row r="16" spans="1:13" x14ac:dyDescent="0.2">
      <c r="A16" s="35"/>
      <c r="B16" s="29"/>
      <c r="C16" s="29"/>
      <c r="D16" s="30"/>
      <c r="E16" s="31">
        <f t="shared" si="1"/>
        <v>0</v>
      </c>
      <c r="F16" s="32"/>
      <c r="G16" s="29"/>
      <c r="H16" s="33">
        <f t="shared" si="2"/>
        <v>0</v>
      </c>
      <c r="I16" s="34">
        <f t="shared" si="0"/>
        <v>0</v>
      </c>
    </row>
    <row r="17" spans="1:9" x14ac:dyDescent="0.2">
      <c r="A17" s="35"/>
      <c r="B17" s="29"/>
      <c r="C17" s="29"/>
      <c r="D17" s="30"/>
      <c r="E17" s="31">
        <f t="shared" si="1"/>
        <v>0</v>
      </c>
      <c r="F17" s="32"/>
      <c r="G17" s="29"/>
      <c r="H17" s="33">
        <f t="shared" si="2"/>
        <v>0</v>
      </c>
      <c r="I17" s="34">
        <f t="shared" si="0"/>
        <v>0</v>
      </c>
    </row>
    <row r="18" spans="1:9" x14ac:dyDescent="0.2">
      <c r="A18" s="35"/>
      <c r="B18" s="29"/>
      <c r="C18" s="29"/>
      <c r="D18" s="30"/>
      <c r="E18" s="31">
        <f t="shared" si="1"/>
        <v>0</v>
      </c>
      <c r="F18" s="32"/>
      <c r="G18" s="29"/>
      <c r="H18" s="33">
        <f t="shared" si="2"/>
        <v>0</v>
      </c>
      <c r="I18" s="34">
        <f t="shared" si="0"/>
        <v>0</v>
      </c>
    </row>
    <row r="19" spans="1:9" x14ac:dyDescent="0.2">
      <c r="A19" s="35"/>
      <c r="B19" s="29"/>
      <c r="C19" s="29"/>
      <c r="D19" s="30"/>
      <c r="E19" s="31">
        <f t="shared" si="1"/>
        <v>0</v>
      </c>
      <c r="F19" s="32"/>
      <c r="G19" s="29"/>
      <c r="H19" s="33">
        <f t="shared" si="2"/>
        <v>0</v>
      </c>
      <c r="I19" s="34">
        <f t="shared" si="0"/>
        <v>0</v>
      </c>
    </row>
    <row r="20" spans="1:9" x14ac:dyDescent="0.2">
      <c r="A20" s="35"/>
      <c r="B20" s="29"/>
      <c r="C20" s="29"/>
      <c r="D20" s="30"/>
      <c r="E20" s="31">
        <f t="shared" si="1"/>
        <v>0</v>
      </c>
      <c r="F20" s="32"/>
      <c r="G20" s="29"/>
      <c r="H20" s="33">
        <f t="shared" si="2"/>
        <v>0</v>
      </c>
      <c r="I20" s="34">
        <f t="shared" si="0"/>
        <v>0</v>
      </c>
    </row>
    <row r="21" spans="1:9" x14ac:dyDescent="0.2">
      <c r="A21" s="35"/>
      <c r="B21" s="29"/>
      <c r="C21" s="29"/>
      <c r="D21" s="30"/>
      <c r="E21" s="31">
        <f t="shared" si="1"/>
        <v>0</v>
      </c>
      <c r="F21" s="32"/>
      <c r="G21" s="29"/>
      <c r="H21" s="33">
        <f t="shared" si="2"/>
        <v>0</v>
      </c>
      <c r="I21" s="34">
        <f t="shared" si="0"/>
        <v>0</v>
      </c>
    </row>
    <row r="22" spans="1:9" x14ac:dyDescent="0.2">
      <c r="A22" s="35"/>
      <c r="B22" s="29"/>
      <c r="C22" s="29"/>
      <c r="D22" s="30"/>
      <c r="E22" s="31">
        <f t="shared" si="1"/>
        <v>0</v>
      </c>
      <c r="F22" s="32"/>
      <c r="G22" s="29"/>
      <c r="H22" s="33">
        <f t="shared" si="2"/>
        <v>0</v>
      </c>
      <c r="I22" s="34">
        <f t="shared" si="0"/>
        <v>0</v>
      </c>
    </row>
    <row r="23" spans="1:9" x14ac:dyDescent="0.2">
      <c r="A23" s="35"/>
      <c r="B23" s="29"/>
      <c r="C23" s="29"/>
      <c r="D23" s="30"/>
      <c r="E23" s="31">
        <f t="shared" si="1"/>
        <v>0</v>
      </c>
      <c r="F23" s="32"/>
      <c r="G23" s="29"/>
      <c r="H23" s="33">
        <f t="shared" si="2"/>
        <v>0</v>
      </c>
      <c r="I23" s="34">
        <f t="shared" si="0"/>
        <v>0</v>
      </c>
    </row>
    <row r="24" spans="1:9" x14ac:dyDescent="0.2">
      <c r="A24" s="35"/>
      <c r="B24" s="29"/>
      <c r="C24" s="29"/>
      <c r="D24" s="30"/>
      <c r="E24" s="31">
        <f t="shared" si="1"/>
        <v>0</v>
      </c>
      <c r="F24" s="32"/>
      <c r="G24" s="29"/>
      <c r="H24" s="33">
        <f t="shared" si="2"/>
        <v>0</v>
      </c>
      <c r="I24" s="34">
        <f t="shared" si="0"/>
        <v>0</v>
      </c>
    </row>
    <row r="25" spans="1:9" x14ac:dyDescent="0.2">
      <c r="A25" s="35"/>
      <c r="B25" s="29"/>
      <c r="C25" s="29"/>
      <c r="D25" s="30"/>
      <c r="E25" s="31">
        <f t="shared" si="1"/>
        <v>0</v>
      </c>
      <c r="F25" s="32"/>
      <c r="G25" s="29"/>
      <c r="H25" s="33">
        <f t="shared" si="2"/>
        <v>0</v>
      </c>
      <c r="I25" s="34">
        <f t="shared" si="0"/>
        <v>0</v>
      </c>
    </row>
    <row r="26" spans="1:9" x14ac:dyDescent="0.2">
      <c r="A26" s="35"/>
      <c r="B26" s="29"/>
      <c r="C26" s="29"/>
      <c r="D26" s="30"/>
      <c r="E26" s="31">
        <f t="shared" si="1"/>
        <v>0</v>
      </c>
      <c r="F26" s="32"/>
      <c r="G26" s="29"/>
      <c r="H26" s="33">
        <f t="shared" si="2"/>
        <v>0</v>
      </c>
      <c r="I26" s="34">
        <f t="shared" si="0"/>
        <v>0</v>
      </c>
    </row>
    <row r="27" spans="1:9" x14ac:dyDescent="0.2">
      <c r="A27" s="35"/>
      <c r="B27" s="29"/>
      <c r="C27" s="29"/>
      <c r="D27" s="30"/>
      <c r="E27" s="31">
        <f t="shared" ref="E27:E43" si="3">C27*D27</f>
        <v>0</v>
      </c>
      <c r="F27" s="32"/>
      <c r="G27" s="29"/>
      <c r="H27" s="33">
        <f t="shared" ref="H27:H43" si="4">G27*C27</f>
        <v>0</v>
      </c>
      <c r="I27" s="34">
        <f t="shared" ref="I27:I43" si="5">((E27*(1+$D$56))+(F27*(1+$D$57))+H27*($D$50+$D$58))*((1+$D$62))+(X27*$G$66)</f>
        <v>0</v>
      </c>
    </row>
    <row r="28" spans="1:9" x14ac:dyDescent="0.2">
      <c r="A28" s="35"/>
      <c r="B28" s="29"/>
      <c r="C28" s="29"/>
      <c r="D28" s="30"/>
      <c r="E28" s="31">
        <f t="shared" si="3"/>
        <v>0</v>
      </c>
      <c r="F28" s="32"/>
      <c r="G28" s="29"/>
      <c r="H28" s="33">
        <f t="shared" si="4"/>
        <v>0</v>
      </c>
      <c r="I28" s="34">
        <f t="shared" si="5"/>
        <v>0</v>
      </c>
    </row>
    <row r="29" spans="1:9" x14ac:dyDescent="0.2">
      <c r="A29" s="35"/>
      <c r="B29" s="29"/>
      <c r="C29" s="29"/>
      <c r="D29" s="30"/>
      <c r="E29" s="31">
        <f t="shared" si="3"/>
        <v>0</v>
      </c>
      <c r="F29" s="32"/>
      <c r="G29" s="29"/>
      <c r="H29" s="33">
        <f t="shared" si="4"/>
        <v>0</v>
      </c>
      <c r="I29" s="34">
        <f t="shared" si="5"/>
        <v>0</v>
      </c>
    </row>
    <row r="30" spans="1:9" x14ac:dyDescent="0.2">
      <c r="A30" s="35"/>
      <c r="B30" s="29"/>
      <c r="C30" s="29"/>
      <c r="D30" s="30"/>
      <c r="E30" s="31">
        <f t="shared" si="3"/>
        <v>0</v>
      </c>
      <c r="F30" s="32"/>
      <c r="G30" s="29"/>
      <c r="H30" s="33">
        <f t="shared" si="4"/>
        <v>0</v>
      </c>
      <c r="I30" s="34">
        <f t="shared" si="5"/>
        <v>0</v>
      </c>
    </row>
    <row r="31" spans="1:9" x14ac:dyDescent="0.2">
      <c r="A31" s="35"/>
      <c r="B31" s="29"/>
      <c r="C31" s="29"/>
      <c r="D31" s="30"/>
      <c r="E31" s="31">
        <f t="shared" si="3"/>
        <v>0</v>
      </c>
      <c r="F31" s="32"/>
      <c r="G31" s="29"/>
      <c r="H31" s="33">
        <f t="shared" si="4"/>
        <v>0</v>
      </c>
      <c r="I31" s="34">
        <f t="shared" si="5"/>
        <v>0</v>
      </c>
    </row>
    <row r="32" spans="1:9" x14ac:dyDescent="0.2">
      <c r="A32" s="35"/>
      <c r="B32" s="29"/>
      <c r="C32" s="29"/>
      <c r="D32" s="30"/>
      <c r="E32" s="31">
        <f t="shared" si="3"/>
        <v>0</v>
      </c>
      <c r="F32" s="32"/>
      <c r="G32" s="29"/>
      <c r="H32" s="33">
        <f t="shared" si="4"/>
        <v>0</v>
      </c>
      <c r="I32" s="34">
        <f t="shared" si="5"/>
        <v>0</v>
      </c>
    </row>
    <row r="33" spans="1:9" x14ac:dyDescent="0.2">
      <c r="A33" s="35"/>
      <c r="B33" s="29"/>
      <c r="C33" s="29"/>
      <c r="D33" s="30"/>
      <c r="E33" s="31">
        <f t="shared" si="3"/>
        <v>0</v>
      </c>
      <c r="F33" s="32"/>
      <c r="G33" s="29"/>
      <c r="H33" s="33">
        <f t="shared" si="4"/>
        <v>0</v>
      </c>
      <c r="I33" s="34">
        <f t="shared" si="5"/>
        <v>0</v>
      </c>
    </row>
    <row r="34" spans="1:9" x14ac:dyDescent="0.2">
      <c r="A34" s="35"/>
      <c r="B34" s="29"/>
      <c r="C34" s="29"/>
      <c r="D34" s="30"/>
      <c r="E34" s="31">
        <f t="shared" si="3"/>
        <v>0</v>
      </c>
      <c r="F34" s="32"/>
      <c r="G34" s="29"/>
      <c r="H34" s="33">
        <f t="shared" si="4"/>
        <v>0</v>
      </c>
      <c r="I34" s="34">
        <f t="shared" si="5"/>
        <v>0</v>
      </c>
    </row>
    <row r="35" spans="1:9" x14ac:dyDescent="0.2">
      <c r="A35" s="35"/>
      <c r="B35" s="29"/>
      <c r="C35" s="29"/>
      <c r="D35" s="30"/>
      <c r="E35" s="31">
        <f t="shared" si="3"/>
        <v>0</v>
      </c>
      <c r="F35" s="32"/>
      <c r="G35" s="29"/>
      <c r="H35" s="33">
        <f t="shared" si="4"/>
        <v>0</v>
      </c>
      <c r="I35" s="34">
        <f t="shared" si="5"/>
        <v>0</v>
      </c>
    </row>
    <row r="36" spans="1:9" x14ac:dyDescent="0.2">
      <c r="A36" s="35"/>
      <c r="B36" s="29"/>
      <c r="C36" s="29"/>
      <c r="D36" s="30"/>
      <c r="E36" s="31">
        <f t="shared" si="3"/>
        <v>0</v>
      </c>
      <c r="F36" s="32"/>
      <c r="G36" s="29"/>
      <c r="H36" s="33">
        <f t="shared" si="4"/>
        <v>0</v>
      </c>
      <c r="I36" s="34">
        <f t="shared" si="5"/>
        <v>0</v>
      </c>
    </row>
    <row r="37" spans="1:9" x14ac:dyDescent="0.2">
      <c r="A37" s="35"/>
      <c r="B37" s="29"/>
      <c r="C37" s="29"/>
      <c r="D37" s="30"/>
      <c r="E37" s="31">
        <f t="shared" si="3"/>
        <v>0</v>
      </c>
      <c r="F37" s="32"/>
      <c r="G37" s="29"/>
      <c r="H37" s="33">
        <f t="shared" si="4"/>
        <v>0</v>
      </c>
      <c r="I37" s="34">
        <f t="shared" si="5"/>
        <v>0</v>
      </c>
    </row>
    <row r="38" spans="1:9" x14ac:dyDescent="0.2">
      <c r="A38" s="35"/>
      <c r="B38" s="29"/>
      <c r="C38" s="29"/>
      <c r="D38" s="30"/>
      <c r="E38" s="31">
        <f t="shared" si="3"/>
        <v>0</v>
      </c>
      <c r="F38" s="32"/>
      <c r="G38" s="29"/>
      <c r="H38" s="33">
        <f t="shared" si="4"/>
        <v>0</v>
      </c>
      <c r="I38" s="34">
        <f t="shared" si="5"/>
        <v>0</v>
      </c>
    </row>
    <row r="39" spans="1:9" x14ac:dyDescent="0.2">
      <c r="A39" s="35"/>
      <c r="B39" s="29"/>
      <c r="C39" s="29"/>
      <c r="D39" s="30"/>
      <c r="E39" s="31">
        <f t="shared" si="3"/>
        <v>0</v>
      </c>
      <c r="F39" s="32"/>
      <c r="G39" s="29"/>
      <c r="H39" s="33">
        <f t="shared" si="4"/>
        <v>0</v>
      </c>
      <c r="I39" s="34">
        <f t="shared" si="5"/>
        <v>0</v>
      </c>
    </row>
    <row r="40" spans="1:9" x14ac:dyDescent="0.2">
      <c r="A40" s="35"/>
      <c r="B40" s="29"/>
      <c r="C40" s="29"/>
      <c r="D40" s="30"/>
      <c r="E40" s="31">
        <f t="shared" si="3"/>
        <v>0</v>
      </c>
      <c r="F40" s="32"/>
      <c r="G40" s="29"/>
      <c r="H40" s="33">
        <f t="shared" si="4"/>
        <v>0</v>
      </c>
      <c r="I40" s="34">
        <f t="shared" si="5"/>
        <v>0</v>
      </c>
    </row>
    <row r="41" spans="1:9" x14ac:dyDescent="0.2">
      <c r="A41" s="35"/>
      <c r="B41" s="29"/>
      <c r="C41" s="29"/>
      <c r="D41" s="30"/>
      <c r="E41" s="31">
        <f t="shared" si="3"/>
        <v>0</v>
      </c>
      <c r="F41" s="32"/>
      <c r="G41" s="29"/>
      <c r="H41" s="33">
        <f t="shared" si="4"/>
        <v>0</v>
      </c>
      <c r="I41" s="34">
        <f t="shared" si="5"/>
        <v>0</v>
      </c>
    </row>
    <row r="42" spans="1:9" x14ac:dyDescent="0.2">
      <c r="A42" s="35"/>
      <c r="B42" s="29"/>
      <c r="C42" s="29"/>
      <c r="D42" s="30"/>
      <c r="E42" s="31">
        <f t="shared" si="3"/>
        <v>0</v>
      </c>
      <c r="F42" s="32"/>
      <c r="G42" s="29"/>
      <c r="H42" s="33">
        <f t="shared" si="4"/>
        <v>0</v>
      </c>
      <c r="I42" s="34">
        <f t="shared" si="5"/>
        <v>0</v>
      </c>
    </row>
    <row r="43" spans="1:9" x14ac:dyDescent="0.2">
      <c r="A43" s="35"/>
      <c r="B43" s="29"/>
      <c r="C43" s="29"/>
      <c r="D43" s="30"/>
      <c r="E43" s="31">
        <f t="shared" si="3"/>
        <v>0</v>
      </c>
      <c r="F43" s="32"/>
      <c r="G43" s="29"/>
      <c r="H43" s="33">
        <f t="shared" si="4"/>
        <v>0</v>
      </c>
      <c r="I43" s="34">
        <f t="shared" si="5"/>
        <v>0</v>
      </c>
    </row>
    <row r="44" spans="1:9" x14ac:dyDescent="0.2">
      <c r="A44" s="36"/>
      <c r="B44" s="37"/>
      <c r="C44" s="37"/>
      <c r="D44" s="38"/>
      <c r="E44" s="81">
        <f t="shared" si="1"/>
        <v>0</v>
      </c>
      <c r="F44" s="39"/>
      <c r="G44" s="37"/>
      <c r="H44" s="40">
        <f t="shared" si="2"/>
        <v>0</v>
      </c>
      <c r="I44" s="82">
        <f>((E44*(1+$D$56))+(F44*(1+$D$57))+H44*($D$50+$D$58))*((1+$D$62))+(X44*$G$66)</f>
        <v>0</v>
      </c>
    </row>
    <row r="45" spans="1:9" x14ac:dyDescent="0.2">
      <c r="A45" s="64"/>
      <c r="B45" s="64"/>
      <c r="C45" s="64"/>
      <c r="D45" s="41"/>
      <c r="E45" s="42" t="s">
        <v>31</v>
      </c>
      <c r="F45" s="42" t="s">
        <v>32</v>
      </c>
      <c r="G45" s="43"/>
      <c r="H45" s="42" t="s">
        <v>33</v>
      </c>
      <c r="I45" s="44"/>
    </row>
    <row r="46" spans="1:9" x14ac:dyDescent="0.2">
      <c r="A46" s="64"/>
      <c r="B46" s="64"/>
      <c r="C46" s="45"/>
      <c r="D46" s="46" t="s">
        <v>34</v>
      </c>
      <c r="E46" s="47">
        <f>+SUM(E11:E44)</f>
        <v>0</v>
      </c>
      <c r="F46" s="47">
        <f>+SUM(F11:F44)</f>
        <v>0</v>
      </c>
      <c r="G46" s="47"/>
      <c r="H46" s="47">
        <f>+SUM(H11:H44)</f>
        <v>0</v>
      </c>
      <c r="I46" s="48">
        <f>+SUM(I11:I44)</f>
        <v>0</v>
      </c>
    </row>
    <row r="47" spans="1:9" x14ac:dyDescent="0.2">
      <c r="A47" s="64"/>
      <c r="B47" s="64"/>
      <c r="C47" s="45"/>
      <c r="D47" s="46"/>
      <c r="E47" s="47"/>
      <c r="F47" s="47"/>
      <c r="G47" s="47"/>
      <c r="H47" s="47"/>
      <c r="I47" s="49"/>
    </row>
    <row r="48" spans="1:9" x14ac:dyDescent="0.2">
      <c r="A48" s="237" t="s">
        <v>62</v>
      </c>
      <c r="B48" s="64"/>
      <c r="C48" s="64"/>
      <c r="D48" s="64"/>
      <c r="E48" s="19"/>
      <c r="F48" s="19"/>
      <c r="G48" s="64"/>
      <c r="H48" s="64"/>
      <c r="I48" s="64"/>
    </row>
    <row r="49" spans="1:9" x14ac:dyDescent="0.2">
      <c r="A49" s="238"/>
      <c r="B49" s="64"/>
      <c r="C49" s="64"/>
      <c r="D49" s="64"/>
      <c r="E49" s="19"/>
      <c r="F49" s="19"/>
      <c r="G49" s="64"/>
      <c r="H49" s="64"/>
      <c r="I49" s="64"/>
    </row>
    <row r="50" spans="1:9" x14ac:dyDescent="0.2">
      <c r="A50" s="91"/>
      <c r="B50" s="64"/>
      <c r="C50" s="64" t="s">
        <v>33</v>
      </c>
      <c r="D50" s="87">
        <v>28</v>
      </c>
      <c r="E50" s="51">
        <f>+D50*H46</f>
        <v>0</v>
      </c>
      <c r="F50" s="52"/>
      <c r="G50" s="64"/>
      <c r="H50" s="53"/>
      <c r="I50" s="64"/>
    </row>
    <row r="51" spans="1:9" x14ac:dyDescent="0.2">
      <c r="A51" s="92"/>
      <c r="B51" s="64"/>
      <c r="C51" s="64"/>
      <c r="D51" s="64"/>
      <c r="E51" s="54"/>
      <c r="F51" s="54"/>
      <c r="G51" s="64"/>
      <c r="H51" s="55"/>
      <c r="I51" s="64"/>
    </row>
    <row r="52" spans="1:9" x14ac:dyDescent="0.2">
      <c r="A52" s="99" t="str">
        <f>"Déboursé sec réel (L.S.E) = "&amp;E52&amp;" €"</f>
        <v>Déboursé sec réel (L.S.E) = 0 €</v>
      </c>
      <c r="B52" s="64"/>
      <c r="C52" s="64" t="s">
        <v>35</v>
      </c>
      <c r="D52" s="64"/>
      <c r="E52" s="56">
        <f>+E46+E50+F46</f>
        <v>0</v>
      </c>
      <c r="F52" s="56"/>
      <c r="G52" s="64"/>
      <c r="H52" s="55"/>
      <c r="I52" s="64"/>
    </row>
    <row r="53" spans="1:9" x14ac:dyDescent="0.2">
      <c r="A53" s="94">
        <v>0.2</v>
      </c>
      <c r="B53" s="64"/>
      <c r="C53" s="64"/>
      <c r="D53" s="64"/>
      <c r="E53" s="56"/>
      <c r="F53" s="56"/>
      <c r="G53" s="64"/>
      <c r="H53" s="55"/>
      <c r="I53" s="64"/>
    </row>
    <row r="54" spans="1:9" x14ac:dyDescent="0.2">
      <c r="A54" s="94">
        <v>0.05</v>
      </c>
      <c r="B54" s="64"/>
      <c r="C54" s="64"/>
      <c r="D54" s="64"/>
      <c r="E54" s="56"/>
      <c r="F54" s="56"/>
      <c r="G54" s="64"/>
      <c r="H54" s="55"/>
      <c r="I54" s="64"/>
    </row>
    <row r="55" spans="1:9" ht="15" x14ac:dyDescent="0.2">
      <c r="A55" s="94">
        <v>1.17</v>
      </c>
      <c r="B55" s="79"/>
      <c r="C55" s="64"/>
      <c r="D55" s="64"/>
      <c r="E55" s="54"/>
      <c r="F55" s="54"/>
      <c r="G55" s="64"/>
      <c r="H55" s="55"/>
      <c r="I55" s="64"/>
    </row>
    <row r="56" spans="1:9" x14ac:dyDescent="0.2">
      <c r="A56" s="93" t="str">
        <f>"FG/matériaux réel (L.S.E) = "&amp;ROUND(E46*A53,2)&amp;" €"</f>
        <v>FG/matériaux réel (L.S.E) = 0 €</v>
      </c>
      <c r="B56" s="80" t="s">
        <v>36</v>
      </c>
      <c r="C56" s="80"/>
      <c r="D56" s="88">
        <v>0.2</v>
      </c>
      <c r="E56" s="51">
        <f>E46*D56</f>
        <v>0</v>
      </c>
      <c r="F56" s="52"/>
      <c r="G56" s="64"/>
      <c r="H56" s="55"/>
      <c r="I56" s="64"/>
    </row>
    <row r="57" spans="1:9" x14ac:dyDescent="0.2">
      <c r="A57" s="93" t="str">
        <f>"FG/sous traitant réel (L.S.E) = "&amp;ROUND(F46*A54,2)&amp;" €"</f>
        <v>FG/sous traitant réel (L.S.E) = 0 €</v>
      </c>
      <c r="B57" s="80" t="s">
        <v>37</v>
      </c>
      <c r="C57" s="80"/>
      <c r="D57" s="88">
        <v>0.05</v>
      </c>
      <c r="E57" s="51">
        <f>F46*D57</f>
        <v>0</v>
      </c>
      <c r="F57" s="52"/>
      <c r="G57" s="64"/>
      <c r="H57" s="55"/>
      <c r="I57" s="64"/>
    </row>
    <row r="58" spans="1:9" x14ac:dyDescent="0.2">
      <c r="A58" s="93" t="str">
        <f>"FG/heure réel (L.S.E) = "&amp;ROUND(E50*A55,2)&amp;" €"</f>
        <v>FG/heure réel (L.S.E) = 0 €</v>
      </c>
      <c r="B58" s="80" t="s">
        <v>38</v>
      </c>
      <c r="C58" s="80"/>
      <c r="D58" s="89">
        <v>24</v>
      </c>
      <c r="E58" s="51">
        <f>+D58*H46</f>
        <v>0</v>
      </c>
      <c r="F58" s="52"/>
      <c r="G58" s="64"/>
      <c r="H58" s="53"/>
      <c r="I58" s="64"/>
    </row>
    <row r="59" spans="1:9" x14ac:dyDescent="0.2">
      <c r="A59" s="95"/>
      <c r="B59" s="64"/>
      <c r="C59" s="64"/>
      <c r="D59" s="64"/>
      <c r="E59" s="54"/>
      <c r="F59" s="54"/>
      <c r="G59" s="64"/>
      <c r="H59" s="64"/>
      <c r="I59" s="64"/>
    </row>
    <row r="60" spans="1:9" x14ac:dyDescent="0.2">
      <c r="A60" s="93" t="str">
        <f>"Déboursé brut réel (L.S.E) = "&amp;E52+(E46*A53)+(F46*A54)+(E50*A55)&amp;" €"</f>
        <v>Déboursé brut réel (L.S.E) = 0 €</v>
      </c>
      <c r="B60" s="64"/>
      <c r="C60" s="64" t="s">
        <v>39</v>
      </c>
      <c r="D60" s="64"/>
      <c r="E60" s="57">
        <f>SUM(E52:E58)</f>
        <v>0</v>
      </c>
      <c r="F60" s="57"/>
      <c r="G60" s="64"/>
      <c r="H60" s="64"/>
      <c r="I60" s="64"/>
    </row>
    <row r="61" spans="1:9" x14ac:dyDescent="0.2">
      <c r="A61" s="95"/>
      <c r="B61" s="64"/>
      <c r="C61" s="64"/>
      <c r="D61" s="64"/>
      <c r="E61" s="54"/>
      <c r="F61" s="54"/>
      <c r="G61" s="64"/>
      <c r="H61" s="58"/>
      <c r="I61" s="64"/>
    </row>
    <row r="62" spans="1:9" x14ac:dyDescent="0.2">
      <c r="A62" s="96" t="str">
        <f>"Perte ou gain réel annoncé de "&amp;ROUND(E64-(E52+(E46*A53)+(F46*A54)+(E50*A55)),2)&amp;" €"</f>
        <v>Perte ou gain réel annoncé de 0 €</v>
      </c>
      <c r="B62" s="64"/>
      <c r="C62" s="64" t="s">
        <v>40</v>
      </c>
      <c r="D62" s="90">
        <v>0.1</v>
      </c>
      <c r="E62" s="51">
        <f>+E60*D62</f>
        <v>0</v>
      </c>
      <c r="F62" s="52"/>
      <c r="G62" s="64"/>
      <c r="H62" s="64"/>
      <c r="I62" s="64"/>
    </row>
    <row r="63" spans="1:9" x14ac:dyDescent="0.2">
      <c r="A63" s="95"/>
      <c r="B63" s="58"/>
      <c r="C63" s="64"/>
      <c r="D63" s="64"/>
      <c r="E63" s="54"/>
      <c r="F63" s="54"/>
      <c r="G63" s="21"/>
      <c r="H63" s="235" t="s">
        <v>41</v>
      </c>
      <c r="I63" s="236"/>
    </row>
    <row r="64" spans="1:9" ht="15.75" x14ac:dyDescent="0.2">
      <c r="A64" s="239" t="str">
        <f>"Pour les Frais Généraux sur les heures, 117% de "&amp;D50&amp;" € = "&amp;ROUND(D50*A55,2)&amp;" €"</f>
        <v>Pour les Frais Généraux sur les heures, 117% de 28 € = 32,76 €</v>
      </c>
      <c r="B64" s="64"/>
      <c r="C64" s="20" t="s">
        <v>30</v>
      </c>
      <c r="D64" s="22"/>
      <c r="E64" s="59">
        <f>+E62+E60</f>
        <v>0</v>
      </c>
      <c r="F64" s="59"/>
      <c r="G64" s="21"/>
      <c r="H64" s="233">
        <f>H46/8</f>
        <v>0</v>
      </c>
      <c r="I64" s="234"/>
    </row>
    <row r="65" spans="1:9" x14ac:dyDescent="0.2">
      <c r="A65" s="239"/>
      <c r="B65" s="64"/>
      <c r="C65" s="64"/>
      <c r="D65" s="64"/>
      <c r="E65" s="19"/>
      <c r="F65" s="19"/>
      <c r="G65" s="21"/>
      <c r="H65" s="21"/>
      <c r="I65" s="21"/>
    </row>
    <row r="66" spans="1:9" x14ac:dyDescent="0.2">
      <c r="A66" s="95"/>
      <c r="B66" s="64"/>
      <c r="C66" s="64" t="s">
        <v>42</v>
      </c>
      <c r="D66" s="50"/>
      <c r="E66" s="51"/>
      <c r="F66" s="52"/>
      <c r="G66" s="83">
        <f>IF(E66=0,0,E66/H46)</f>
        <v>0</v>
      </c>
      <c r="H66" s="84" t="s">
        <v>43</v>
      </c>
      <c r="I66" s="85" t="str">
        <f>IF(E52=0,"",E64/E52)</f>
        <v/>
      </c>
    </row>
    <row r="67" spans="1:9" x14ac:dyDescent="0.2">
      <c r="A67" s="97" t="s">
        <v>65</v>
      </c>
      <c r="B67" s="64"/>
      <c r="C67" s="64"/>
      <c r="D67" s="64"/>
      <c r="E67" s="19"/>
      <c r="F67" s="19"/>
      <c r="G67" s="64"/>
      <c r="H67" s="64"/>
      <c r="I67" s="64"/>
    </row>
    <row r="68" spans="1:9" ht="15.75" x14ac:dyDescent="0.2">
      <c r="A68" s="97" t="s">
        <v>64</v>
      </c>
      <c r="B68" s="64"/>
      <c r="C68" s="22" t="s">
        <v>30</v>
      </c>
      <c r="D68" s="64"/>
      <c r="E68" s="60">
        <f>+E66+E64</f>
        <v>0</v>
      </c>
      <c r="F68" s="60" t="s">
        <v>44</v>
      </c>
      <c r="G68" s="64"/>
      <c r="H68" s="232"/>
      <c r="I68" s="232"/>
    </row>
    <row r="69" spans="1:9" x14ac:dyDescent="0.2">
      <c r="A69" s="98" t="s">
        <v>63</v>
      </c>
      <c r="B69" s="64"/>
      <c r="C69" s="64"/>
      <c r="D69" s="61">
        <v>5.5E-2</v>
      </c>
      <c r="E69" s="62">
        <f>+$E$68*(1+D69)</f>
        <v>0</v>
      </c>
      <c r="F69" s="64" t="s">
        <v>67</v>
      </c>
      <c r="G69" s="86">
        <f>+$E$68*D69</f>
        <v>0</v>
      </c>
      <c r="H69" s="64" t="s">
        <v>61</v>
      </c>
      <c r="I69" s="64"/>
    </row>
    <row r="70" spans="1:9" x14ac:dyDescent="0.2">
      <c r="A70" s="64"/>
      <c r="B70" s="64"/>
      <c r="C70" s="64"/>
      <c r="D70" s="61">
        <v>7.0000000000000007E-2</v>
      </c>
      <c r="E70" s="62">
        <f t="shared" ref="E70:E73" si="6">+$E$68*(1+D70)</f>
        <v>0</v>
      </c>
      <c r="F70" s="65" t="s">
        <v>67</v>
      </c>
      <c r="G70" s="86">
        <f t="shared" ref="G70:G73" si="7">+$E$68*D70</f>
        <v>0</v>
      </c>
      <c r="H70" s="64" t="s">
        <v>61</v>
      </c>
      <c r="I70" s="64"/>
    </row>
    <row r="71" spans="1:9" x14ac:dyDescent="0.2">
      <c r="A71" s="64"/>
      <c r="B71" s="64"/>
      <c r="C71" s="64"/>
      <c r="D71" s="61">
        <v>0.1</v>
      </c>
      <c r="E71" s="62">
        <f t="shared" si="6"/>
        <v>0</v>
      </c>
      <c r="F71" s="65" t="s">
        <v>67</v>
      </c>
      <c r="G71" s="86">
        <f t="shared" si="7"/>
        <v>0</v>
      </c>
      <c r="H71" s="64" t="s">
        <v>61</v>
      </c>
      <c r="I71" s="64"/>
    </row>
    <row r="72" spans="1:9" x14ac:dyDescent="0.2">
      <c r="A72" s="64"/>
      <c r="B72" s="64"/>
      <c r="C72" s="64"/>
      <c r="D72" s="61">
        <v>0.19600000000000001</v>
      </c>
      <c r="E72" s="62">
        <f t="shared" si="6"/>
        <v>0</v>
      </c>
      <c r="F72" s="65" t="s">
        <v>67</v>
      </c>
      <c r="G72" s="86">
        <f t="shared" si="7"/>
        <v>0</v>
      </c>
      <c r="H72" s="64" t="s">
        <v>61</v>
      </c>
      <c r="I72" s="64"/>
    </row>
    <row r="73" spans="1:9" x14ac:dyDescent="0.2">
      <c r="A73" s="64"/>
      <c r="B73" s="64"/>
      <c r="C73" s="64"/>
      <c r="D73" s="61">
        <v>0.2</v>
      </c>
      <c r="E73" s="62">
        <f t="shared" si="6"/>
        <v>0</v>
      </c>
      <c r="F73" s="65" t="s">
        <v>67</v>
      </c>
      <c r="G73" s="86">
        <f t="shared" si="7"/>
        <v>0</v>
      </c>
      <c r="H73" s="64" t="s">
        <v>61</v>
      </c>
      <c r="I73" s="63"/>
    </row>
  </sheetData>
  <mergeCells count="7">
    <mergeCell ref="A8:I9"/>
    <mergeCell ref="G2:H2"/>
    <mergeCell ref="H68:I68"/>
    <mergeCell ref="H64:I64"/>
    <mergeCell ref="H63:I63"/>
    <mergeCell ref="A48:A49"/>
    <mergeCell ref="A64:A65"/>
  </mergeCells>
  <pageMargins left="0.70866141732283472" right="0.70866141732283472" top="0.74803149606299213" bottom="0.74803149606299213" header="0.31496062992125984" footer="0.31496062992125984"/>
  <pageSetup paperSize="9" scale="79" orientation="portrait" r:id="rId1"/>
  <headerFooter>
    <oddHeader>&amp;L&amp;"Arial,Gras"&amp;K00B0F0DELABOUDINIERE&amp;C&amp;F&amp;R&amp;D</oddHeader>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J35"/>
  <sheetViews>
    <sheetView view="pageBreakPreview" zoomScaleNormal="100" zoomScaleSheetLayoutView="100" workbookViewId="0">
      <selection activeCell="B16" sqref="B16"/>
    </sheetView>
  </sheetViews>
  <sheetFormatPr baseColWidth="10" defaultRowHeight="12.75" x14ac:dyDescent="0.2"/>
  <cols>
    <col min="1" max="1" width="9.7109375" customWidth="1"/>
    <col min="2" max="2" width="36.7109375" customWidth="1"/>
    <col min="3" max="4" width="12.7109375" customWidth="1"/>
    <col min="5" max="5" width="14" customWidth="1"/>
    <col min="6" max="6" width="5.7109375" customWidth="1"/>
  </cols>
  <sheetData>
    <row r="1" spans="2:10" x14ac:dyDescent="0.2">
      <c r="H1" s="69" t="s">
        <v>58</v>
      </c>
    </row>
    <row r="2" spans="2:10" x14ac:dyDescent="0.2">
      <c r="H2" s="69" t="s">
        <v>48</v>
      </c>
    </row>
    <row r="4" spans="2:10" x14ac:dyDescent="0.2">
      <c r="H4" s="17" t="s">
        <v>49</v>
      </c>
      <c r="J4" s="70">
        <v>42103</v>
      </c>
    </row>
    <row r="5" spans="2:10" x14ac:dyDescent="0.2">
      <c r="B5" s="5"/>
      <c r="C5" s="5"/>
      <c r="D5" s="5"/>
      <c r="E5" s="5"/>
    </row>
    <row r="6" spans="2:10" ht="15.75" x14ac:dyDescent="0.25">
      <c r="B6" s="5"/>
      <c r="C6" s="240" t="str">
        <f>IF('1ère PAGE PARTICULIER'!B6="","",'1ère PAGE PARTICULIER'!B6)</f>
        <v>M &amp; Mme XXXXXXXX</v>
      </c>
      <c r="D6" s="240"/>
      <c r="E6" s="240"/>
    </row>
    <row r="7" spans="2:10" ht="15.95" customHeight="1" x14ac:dyDescent="0.25">
      <c r="B7" s="5"/>
      <c r="C7" s="240" t="str">
        <f>IF('1ère PAGE PARTICULIER'!B7="","",'1ère PAGE PARTICULIER'!B7)</f>
        <v/>
      </c>
      <c r="D7" s="240"/>
      <c r="E7" s="240"/>
    </row>
    <row r="8" spans="2:10" ht="15.95" customHeight="1" x14ac:dyDescent="0.25">
      <c r="B8" s="5"/>
      <c r="C8" s="240" t="str">
        <f>IF('1ère PAGE PARTICULIER'!B8="","",'1ère PAGE PARTICULIER'!B8)</f>
        <v>XXXXXXXX</v>
      </c>
      <c r="D8" s="240"/>
      <c r="E8" s="240"/>
    </row>
    <row r="9" spans="2:10" ht="15.95" customHeight="1" x14ac:dyDescent="0.25">
      <c r="B9" s="5"/>
      <c r="C9" s="240" t="str">
        <f>IF('1ère PAGE PARTICULIER'!B9="","",'1ère PAGE PARTICULIER'!B9)</f>
        <v>XXXXXXXX</v>
      </c>
      <c r="D9" s="240"/>
      <c r="E9" s="240"/>
    </row>
    <row r="10" spans="2:10" ht="15.95" customHeight="1" x14ac:dyDescent="0.25">
      <c r="B10" s="5"/>
      <c r="C10" s="240" t="str">
        <f>IF('1ère PAGE PARTICULIER'!B10="","",'1ère PAGE PARTICULIER'!B10)</f>
        <v>XXXXXXXX</v>
      </c>
      <c r="D10" s="240"/>
      <c r="E10" s="240"/>
    </row>
    <row r="11" spans="2:10" ht="15.95" customHeight="1" x14ac:dyDescent="0.25">
      <c r="B11" s="5"/>
      <c r="C11" s="240" t="str">
        <f>IF('1ère PAGE PARTICULIER'!B11="","",'1ère PAGE PARTICULIER'!B11)</f>
        <v>XXXXXXXX</v>
      </c>
      <c r="D11" s="240"/>
      <c r="E11" s="240"/>
    </row>
    <row r="12" spans="2:10" ht="15.95" customHeight="1" x14ac:dyDescent="0.25">
      <c r="B12" s="5"/>
      <c r="C12" s="240" t="str">
        <f>IF('1ère PAGE PARTICULIER'!B12="","",'1ère PAGE PARTICULIER'!B12)</f>
        <v/>
      </c>
      <c r="D12" s="240"/>
      <c r="E12" s="240"/>
    </row>
    <row r="13" spans="2:10" ht="15.95" customHeight="1" x14ac:dyDescent="0.25">
      <c r="B13" s="5"/>
      <c r="C13" s="73" t="str">
        <f>IF('1ère PAGE PARTICULIER'!B13="","",'1ère PAGE PARTICULIER'!B13)</f>
        <v>Le Mans, le</v>
      </c>
      <c r="D13" s="244">
        <f>IF('1ère PAGE PARTICULIER'!C13="","",'1ère PAGE PARTICULIER'!C13)</f>
        <v>42103</v>
      </c>
      <c r="E13" s="240"/>
    </row>
    <row r="14" spans="2:10" ht="15.95" customHeight="1" x14ac:dyDescent="0.25">
      <c r="B14" s="5"/>
      <c r="C14" s="67"/>
      <c r="D14" s="202"/>
      <c r="E14" s="201"/>
    </row>
    <row r="15" spans="2:10" ht="15.75" x14ac:dyDescent="0.25">
      <c r="B15" s="5"/>
      <c r="C15" s="15"/>
      <c r="D15" s="5"/>
      <c r="E15" s="5"/>
    </row>
    <row r="16" spans="2:10" ht="15.75" x14ac:dyDescent="0.25">
      <c r="B16" s="5"/>
      <c r="C16" s="15"/>
      <c r="D16" s="5"/>
      <c r="E16" s="5"/>
    </row>
    <row r="17" spans="1:5" x14ac:dyDescent="0.2">
      <c r="B17" s="5"/>
      <c r="C17" s="14"/>
      <c r="D17" s="5"/>
      <c r="E17" s="5"/>
    </row>
    <row r="18" spans="1:5" ht="15.75" x14ac:dyDescent="0.25">
      <c r="A18" s="214" t="s">
        <v>18</v>
      </c>
      <c r="B18" s="214"/>
      <c r="C18" s="214"/>
      <c r="D18" s="214"/>
      <c r="E18" s="214"/>
    </row>
    <row r="19" spans="1:5" ht="15.75" x14ac:dyDescent="0.25">
      <c r="A19" s="1"/>
      <c r="B19" s="5"/>
      <c r="C19" s="5"/>
      <c r="D19" s="5"/>
      <c r="E19" s="5"/>
    </row>
    <row r="20" spans="1:5" ht="15.75" x14ac:dyDescent="0.25">
      <c r="A20" s="8" t="s">
        <v>17</v>
      </c>
      <c r="B20" s="214" t="s">
        <v>45</v>
      </c>
      <c r="C20" s="214"/>
      <c r="D20" s="214"/>
      <c r="E20" s="214"/>
    </row>
    <row r="21" spans="1:5" x14ac:dyDescent="0.2">
      <c r="B21" s="5"/>
      <c r="C21" s="5"/>
      <c r="D21" s="5"/>
      <c r="E21" s="5"/>
    </row>
    <row r="22" spans="1:5" x14ac:dyDescent="0.2">
      <c r="B22" s="5"/>
      <c r="C22" s="5"/>
      <c r="D22" s="5"/>
      <c r="E22" s="5"/>
    </row>
    <row r="23" spans="1:5" x14ac:dyDescent="0.2">
      <c r="B23" s="5"/>
      <c r="C23" s="5"/>
      <c r="D23" s="5"/>
      <c r="E23" s="5"/>
    </row>
    <row r="24" spans="1:5" ht="15.75" x14ac:dyDescent="0.25">
      <c r="B24" s="68" t="s">
        <v>21</v>
      </c>
      <c r="C24" s="5"/>
      <c r="D24" s="5"/>
      <c r="E24" s="5"/>
    </row>
    <row r="25" spans="1:5" ht="15.75" x14ac:dyDescent="0.25">
      <c r="B25" s="6"/>
      <c r="C25" s="5"/>
      <c r="D25" s="5"/>
      <c r="E25" s="5"/>
    </row>
    <row r="26" spans="1:5" ht="15.75" customHeight="1" x14ac:dyDescent="0.2">
      <c r="B26" s="241" t="s">
        <v>57</v>
      </c>
      <c r="C26" s="241"/>
      <c r="D26" s="241"/>
      <c r="E26" s="241"/>
    </row>
    <row r="27" spans="1:5" ht="15.75" customHeight="1" x14ac:dyDescent="0.2">
      <c r="B27" s="242" t="str">
        <f>TEXT('1ère PAGE PARTICULIER'!A37,"jj/mm/aaaa")&amp;"."</f>
        <v>du 1er Janvier 2015 au 31 Décembre 2015.</v>
      </c>
      <c r="C27" s="242"/>
      <c r="D27" s="242"/>
      <c r="E27" s="242"/>
    </row>
    <row r="28" spans="1:5" ht="15.75" x14ac:dyDescent="0.25">
      <c r="B28" s="243"/>
      <c r="C28" s="243"/>
      <c r="D28" s="243"/>
      <c r="E28" s="243"/>
    </row>
    <row r="29" spans="1:5" ht="15.75" customHeight="1" x14ac:dyDescent="0.2">
      <c r="B29" s="241" t="s">
        <v>46</v>
      </c>
      <c r="C29" s="241"/>
      <c r="D29" s="241"/>
      <c r="E29" s="241"/>
    </row>
    <row r="30" spans="1:5" ht="15.75" customHeight="1" x14ac:dyDescent="0.2">
      <c r="B30" s="241"/>
      <c r="C30" s="241"/>
      <c r="D30" s="241"/>
      <c r="E30" s="241"/>
    </row>
    <row r="31" spans="1:5" ht="15.75" customHeight="1" x14ac:dyDescent="0.2">
      <c r="B31" s="241"/>
      <c r="C31" s="241"/>
      <c r="D31" s="241"/>
      <c r="E31" s="241"/>
    </row>
    <row r="32" spans="1:5" ht="15.75" customHeight="1" x14ac:dyDescent="0.2">
      <c r="B32" s="241"/>
      <c r="C32" s="241"/>
      <c r="D32" s="241"/>
      <c r="E32" s="241"/>
    </row>
    <row r="33" spans="2:5" ht="15.75" x14ac:dyDescent="0.25">
      <c r="B33" s="6"/>
      <c r="C33" s="5"/>
      <c r="D33" s="5"/>
      <c r="E33" s="5"/>
    </row>
    <row r="34" spans="2:5" ht="15.75" customHeight="1" x14ac:dyDescent="0.2">
      <c r="B34" s="241" t="s">
        <v>47</v>
      </c>
      <c r="C34" s="241"/>
      <c r="D34" s="241"/>
      <c r="E34" s="241"/>
    </row>
    <row r="35" spans="2:5" ht="15.75" customHeight="1" x14ac:dyDescent="0.2">
      <c r="B35" s="241"/>
      <c r="C35" s="241"/>
      <c r="D35" s="241"/>
      <c r="E35" s="241"/>
    </row>
  </sheetData>
  <mergeCells count="16">
    <mergeCell ref="C6:E6"/>
    <mergeCell ref="B26:E26"/>
    <mergeCell ref="B27:E27"/>
    <mergeCell ref="B28:E28"/>
    <mergeCell ref="B34:E35"/>
    <mergeCell ref="B29:E32"/>
    <mergeCell ref="B20:E20"/>
    <mergeCell ref="C7:E7"/>
    <mergeCell ref="C8:E8"/>
    <mergeCell ref="C9:E9"/>
    <mergeCell ref="C10:E10"/>
    <mergeCell ref="C11:E11"/>
    <mergeCell ref="C12:E12"/>
    <mergeCell ref="A18:E18"/>
    <mergeCell ref="D14:E14"/>
    <mergeCell ref="D13:E13"/>
  </mergeCells>
  <phoneticPr fontId="0" type="noConversion"/>
  <pageMargins left="0.78740157480314965" right="0.78740157480314965" top="0.98425196850393704" bottom="0.98425196850393704" header="0.51181102362204722" footer="0.51181102362204722"/>
  <pageSetup paperSize="9" orientation="portrait" blackAndWhite="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J35"/>
  <sheetViews>
    <sheetView view="pageBreakPreview" zoomScaleNormal="100" zoomScaleSheetLayoutView="100" workbookViewId="0"/>
  </sheetViews>
  <sheetFormatPr baseColWidth="10" defaultRowHeight="12.75" x14ac:dyDescent="0.2"/>
  <cols>
    <col min="1" max="1" width="9.7109375" customWidth="1"/>
    <col min="2" max="2" width="36.7109375" customWidth="1"/>
    <col min="3" max="4" width="12.7109375" customWidth="1"/>
    <col min="5" max="5" width="14" customWidth="1"/>
    <col min="6" max="6" width="5.7109375" customWidth="1"/>
  </cols>
  <sheetData>
    <row r="1" spans="2:10" x14ac:dyDescent="0.2">
      <c r="H1" s="69" t="s">
        <v>59</v>
      </c>
    </row>
    <row r="2" spans="2:10" x14ac:dyDescent="0.2">
      <c r="H2" s="69" t="s">
        <v>48</v>
      </c>
    </row>
    <row r="4" spans="2:10" x14ac:dyDescent="0.2">
      <c r="H4" s="17" t="s">
        <v>49</v>
      </c>
      <c r="J4" s="70">
        <v>42103</v>
      </c>
    </row>
    <row r="5" spans="2:10" x14ac:dyDescent="0.2">
      <c r="B5" s="5"/>
      <c r="C5" s="5"/>
      <c r="D5" s="5"/>
      <c r="E5" s="5"/>
    </row>
    <row r="6" spans="2:10" ht="15.75" x14ac:dyDescent="0.25">
      <c r="B6" s="5"/>
      <c r="C6" s="240" t="str">
        <f>IF('1ère PAGE ENTREPRISE'!B6="","",'1ère PAGE ENTREPRISE'!B6)</f>
        <v>XXXXXXXX</v>
      </c>
      <c r="D6" s="240"/>
      <c r="E6" s="240"/>
    </row>
    <row r="7" spans="2:10" ht="15.95" customHeight="1" x14ac:dyDescent="0.25">
      <c r="B7" s="5"/>
      <c r="C7" s="240" t="str">
        <f>IF('1ère PAGE ENTREPRISE'!B7="","",'1ère PAGE ENTREPRISE'!B7)</f>
        <v>XXXXXXXX</v>
      </c>
      <c r="D7" s="240"/>
      <c r="E7" s="240"/>
    </row>
    <row r="8" spans="2:10" ht="15.95" customHeight="1" x14ac:dyDescent="0.25">
      <c r="B8" s="5"/>
      <c r="C8" s="240" t="str">
        <f>IF('1ère PAGE ENTREPRISE'!B8="","",'1ère PAGE ENTREPRISE'!B8)</f>
        <v>XXXXXXXX</v>
      </c>
      <c r="D8" s="240"/>
      <c r="E8" s="240"/>
    </row>
    <row r="9" spans="2:10" ht="15.95" customHeight="1" x14ac:dyDescent="0.25">
      <c r="B9" s="5"/>
      <c r="C9" s="240" t="str">
        <f>IF('1ère PAGE ENTREPRISE'!B9="","",'1ère PAGE ENTREPRISE'!B9)</f>
        <v>XXXXXXXX</v>
      </c>
      <c r="D9" s="240"/>
      <c r="E9" s="240"/>
    </row>
    <row r="10" spans="2:10" ht="15.95" customHeight="1" x14ac:dyDescent="0.25">
      <c r="B10" s="5"/>
      <c r="C10" s="240" t="str">
        <f>IF('1ère PAGE ENTREPRISE'!B10="","",'1ère PAGE ENTREPRISE'!B10)</f>
        <v/>
      </c>
      <c r="D10" s="240"/>
      <c r="E10" s="240"/>
    </row>
    <row r="11" spans="2:10" ht="15.95" customHeight="1" x14ac:dyDescent="0.25">
      <c r="B11" s="5"/>
      <c r="C11" s="240" t="str">
        <f>IF('1ère PAGE ENTREPRISE'!B11="","",'1ère PAGE ENTREPRISE'!B11)</f>
        <v>A l'attention de M.  Mme XXXXXX</v>
      </c>
      <c r="D11" s="240"/>
      <c r="E11" s="240"/>
    </row>
    <row r="12" spans="2:10" ht="15.95" customHeight="1" x14ac:dyDescent="0.25">
      <c r="B12" s="5"/>
      <c r="C12" s="240" t="str">
        <f>IF('1ère PAGE ENTREPRISE'!B12="","",'1ère PAGE ENTREPRISE'!B12)</f>
        <v/>
      </c>
      <c r="D12" s="240"/>
      <c r="E12" s="240"/>
    </row>
    <row r="13" spans="2:10" ht="15.95" customHeight="1" x14ac:dyDescent="0.25">
      <c r="B13" s="5"/>
      <c r="C13" s="73" t="str">
        <f>IF('1ère PAGE ENTREPRISE'!B13="","",'1ère PAGE ENTREPRISE'!B13)</f>
        <v>Le Mans, le</v>
      </c>
      <c r="D13" s="244" t="str">
        <f>IF('1ère PAGE ENTREPRISE'!C13="","",'1ère PAGE ENTREPRISE'!C13)</f>
        <v>XX/XX/XXXX</v>
      </c>
      <c r="E13" s="240"/>
    </row>
    <row r="14" spans="2:10" ht="15.95" customHeight="1" x14ac:dyDescent="0.25">
      <c r="B14" s="5"/>
      <c r="C14" s="67"/>
      <c r="D14" s="202"/>
      <c r="E14" s="201"/>
    </row>
    <row r="15" spans="2:10" ht="15.75" x14ac:dyDescent="0.25">
      <c r="B15" s="5"/>
      <c r="C15" s="15"/>
      <c r="D15" s="5"/>
      <c r="E15" s="5"/>
    </row>
    <row r="16" spans="2:10" ht="15.75" x14ac:dyDescent="0.25">
      <c r="B16" s="5"/>
      <c r="C16" s="15"/>
      <c r="D16" s="5"/>
      <c r="E16" s="5"/>
    </row>
    <row r="17" spans="1:5" x14ac:dyDescent="0.2">
      <c r="B17" s="5"/>
      <c r="C17" s="14"/>
      <c r="D17" s="5"/>
      <c r="E17" s="5"/>
    </row>
    <row r="18" spans="1:5" ht="15.75" x14ac:dyDescent="0.25">
      <c r="A18" s="214" t="s">
        <v>18</v>
      </c>
      <c r="B18" s="214"/>
      <c r="C18" s="214"/>
      <c r="D18" s="214"/>
      <c r="E18" s="214"/>
    </row>
    <row r="19" spans="1:5" ht="15.75" x14ac:dyDescent="0.25">
      <c r="A19" s="1"/>
      <c r="B19" s="5"/>
      <c r="C19" s="5"/>
      <c r="D19" s="5"/>
      <c r="E19" s="5"/>
    </row>
    <row r="20" spans="1:5" ht="15.75" x14ac:dyDescent="0.25">
      <c r="A20" s="8" t="s">
        <v>17</v>
      </c>
      <c r="B20" s="214" t="s">
        <v>45</v>
      </c>
      <c r="C20" s="214"/>
      <c r="D20" s="214"/>
      <c r="E20" s="214"/>
    </row>
    <row r="21" spans="1:5" x14ac:dyDescent="0.2">
      <c r="B21" s="5"/>
      <c r="C21" s="5"/>
      <c r="D21" s="5"/>
      <c r="E21" s="5"/>
    </row>
    <row r="22" spans="1:5" x14ac:dyDescent="0.2">
      <c r="B22" s="5"/>
      <c r="C22" s="5"/>
      <c r="D22" s="5"/>
      <c r="E22" s="5"/>
    </row>
    <row r="23" spans="1:5" x14ac:dyDescent="0.2">
      <c r="B23" s="5"/>
      <c r="C23" s="5"/>
      <c r="D23" s="5"/>
      <c r="E23" s="5"/>
    </row>
    <row r="24" spans="1:5" ht="15.75" x14ac:dyDescent="0.25">
      <c r="B24" s="68" t="s">
        <v>21</v>
      </c>
      <c r="C24" s="5"/>
      <c r="D24" s="5"/>
      <c r="E24" s="5"/>
    </row>
    <row r="25" spans="1:5" ht="15.75" x14ac:dyDescent="0.25">
      <c r="B25" s="6"/>
      <c r="C25" s="5"/>
      <c r="D25" s="5"/>
      <c r="E25" s="5"/>
    </row>
    <row r="26" spans="1:5" ht="15.75" customHeight="1" x14ac:dyDescent="0.2">
      <c r="B26" s="241" t="s">
        <v>57</v>
      </c>
      <c r="C26" s="241"/>
      <c r="D26" s="241"/>
      <c r="E26" s="241"/>
    </row>
    <row r="27" spans="1:5" ht="15.75" customHeight="1" x14ac:dyDescent="0.2">
      <c r="B27" s="242" t="str">
        <f>TEXT('1ère PAGE ENTREPRISE'!A36,"jj/mm/aaaa")&amp;"."</f>
        <v>du 1er Janvier 2015 au 31 Décembre 2015.</v>
      </c>
      <c r="C27" s="242"/>
      <c r="D27" s="242"/>
      <c r="E27" s="242"/>
    </row>
    <row r="28" spans="1:5" ht="15.75" x14ac:dyDescent="0.25">
      <c r="B28" s="243"/>
      <c r="C28" s="243"/>
      <c r="D28" s="243"/>
      <c r="E28" s="243"/>
    </row>
    <row r="29" spans="1:5" ht="15.75" customHeight="1" x14ac:dyDescent="0.2">
      <c r="B29" s="241" t="s">
        <v>56</v>
      </c>
      <c r="C29" s="241"/>
      <c r="D29" s="241"/>
      <c r="E29" s="241"/>
    </row>
    <row r="30" spans="1:5" ht="15.75" customHeight="1" x14ac:dyDescent="0.2">
      <c r="B30" s="241"/>
      <c r="C30" s="241"/>
      <c r="D30" s="241"/>
      <c r="E30" s="241"/>
    </row>
    <row r="31" spans="1:5" ht="15.75" customHeight="1" x14ac:dyDescent="0.2">
      <c r="B31" s="241"/>
      <c r="C31" s="241"/>
      <c r="D31" s="241"/>
      <c r="E31" s="241"/>
    </row>
    <row r="32" spans="1:5" ht="15.75" customHeight="1" x14ac:dyDescent="0.2">
      <c r="B32" s="241"/>
      <c r="C32" s="241"/>
      <c r="D32" s="241"/>
      <c r="E32" s="241"/>
    </row>
    <row r="33" spans="2:5" ht="15.75" x14ac:dyDescent="0.25">
      <c r="B33" s="6"/>
      <c r="C33" s="5"/>
      <c r="D33" s="5"/>
      <c r="E33" s="5"/>
    </row>
    <row r="34" spans="2:5" ht="15.75" customHeight="1" x14ac:dyDescent="0.2">
      <c r="B34" s="241" t="s">
        <v>47</v>
      </c>
      <c r="C34" s="241"/>
      <c r="D34" s="241"/>
      <c r="E34" s="241"/>
    </row>
    <row r="35" spans="2:5" ht="15.75" customHeight="1" x14ac:dyDescent="0.2">
      <c r="B35" s="241"/>
      <c r="C35" s="241"/>
      <c r="D35" s="241"/>
      <c r="E35" s="241"/>
    </row>
  </sheetData>
  <mergeCells count="16">
    <mergeCell ref="B27:E27"/>
    <mergeCell ref="B28:E28"/>
    <mergeCell ref="B29:E32"/>
    <mergeCell ref="B34:E35"/>
    <mergeCell ref="C12:E12"/>
    <mergeCell ref="D13:E13"/>
    <mergeCell ref="D14:E14"/>
    <mergeCell ref="A18:E18"/>
    <mergeCell ref="B20:E20"/>
    <mergeCell ref="B26:E26"/>
    <mergeCell ref="C11:E11"/>
    <mergeCell ref="C6:E6"/>
    <mergeCell ref="C7:E7"/>
    <mergeCell ref="C8:E8"/>
    <mergeCell ref="C9:E9"/>
    <mergeCell ref="C10:E10"/>
  </mergeCells>
  <pageMargins left="0.78740157480314965" right="0.78740157480314965" top="0.98425196850393704" bottom="0.98425196850393704" header="0.51181102362204722" footer="0.51181102362204722"/>
  <pageSetup paperSize="9" orientation="portrait" blackAndWhite="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J68"/>
  <sheetViews>
    <sheetView view="pageBreakPreview" topLeftCell="A26" zoomScaleNormal="100" zoomScaleSheetLayoutView="100" workbookViewId="0">
      <selection sqref="A1:E4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10" ht="15.75" x14ac:dyDescent="0.25">
      <c r="A1" s="1"/>
      <c r="B1" s="1"/>
      <c r="C1" s="1"/>
      <c r="D1" s="1"/>
    </row>
    <row r="2" spans="1:10" ht="15.75" x14ac:dyDescent="0.25">
      <c r="A2" s="1"/>
      <c r="B2" s="1"/>
      <c r="C2" s="1"/>
      <c r="D2" s="1"/>
      <c r="H2" s="69" t="s">
        <v>48</v>
      </c>
    </row>
    <row r="3" spans="1:10" ht="15.75" x14ac:dyDescent="0.25">
      <c r="A3" s="1"/>
      <c r="B3" s="1"/>
      <c r="C3" s="1"/>
      <c r="D3" s="1"/>
    </row>
    <row r="4" spans="1:10" ht="15.75" x14ac:dyDescent="0.25">
      <c r="A4" s="1"/>
      <c r="B4" s="16"/>
      <c r="C4" s="1"/>
      <c r="D4" s="1"/>
      <c r="H4" s="17" t="s">
        <v>49</v>
      </c>
      <c r="J4" s="70">
        <v>42103</v>
      </c>
    </row>
    <row r="5" spans="1:10" ht="15.75" x14ac:dyDescent="0.25">
      <c r="A5" s="1"/>
      <c r="B5" s="16"/>
      <c r="C5" s="1"/>
      <c r="D5" s="1"/>
    </row>
    <row r="6" spans="1:10" ht="15.95" customHeight="1" x14ac:dyDescent="0.25">
      <c r="A6" s="1"/>
      <c r="B6" s="201" t="s">
        <v>51</v>
      </c>
      <c r="C6" s="201"/>
      <c r="D6" s="201"/>
      <c r="E6" s="201"/>
    </row>
    <row r="7" spans="1:10" ht="15.95" customHeight="1" x14ac:dyDescent="0.25">
      <c r="A7" s="1"/>
      <c r="B7" s="201"/>
      <c r="C7" s="201"/>
      <c r="D7" s="201"/>
      <c r="E7" s="201"/>
    </row>
    <row r="8" spans="1:10" ht="15.95" customHeight="1" x14ac:dyDescent="0.25">
      <c r="B8" s="201" t="s">
        <v>50</v>
      </c>
      <c r="C8" s="201"/>
      <c r="D8" s="201"/>
      <c r="E8" s="201"/>
    </row>
    <row r="9" spans="1:10" ht="15.95" customHeight="1" x14ac:dyDescent="0.25">
      <c r="B9" s="201" t="s">
        <v>50</v>
      </c>
      <c r="C9" s="201"/>
      <c r="D9" s="201"/>
      <c r="E9" s="201"/>
    </row>
    <row r="10" spans="1:10" ht="15.95" customHeight="1" x14ac:dyDescent="0.25">
      <c r="B10" s="201" t="s">
        <v>50</v>
      </c>
      <c r="C10" s="201"/>
      <c r="D10" s="201"/>
      <c r="E10" s="201"/>
    </row>
    <row r="11" spans="1:10" ht="15.95" customHeight="1" x14ac:dyDescent="0.25">
      <c r="A11" s="1"/>
      <c r="B11" s="201" t="s">
        <v>50</v>
      </c>
      <c r="C11" s="201"/>
      <c r="D11" s="201"/>
      <c r="E11" s="201"/>
    </row>
    <row r="12" spans="1:10" ht="15.95" customHeight="1" x14ac:dyDescent="0.25">
      <c r="A12" s="1"/>
      <c r="B12" s="201"/>
      <c r="C12" s="201"/>
      <c r="D12" s="201"/>
      <c r="E12" s="201"/>
    </row>
    <row r="13" spans="1:10" ht="15.95" customHeight="1" x14ac:dyDescent="0.25">
      <c r="A13" s="1"/>
      <c r="B13" s="67" t="s">
        <v>19</v>
      </c>
      <c r="C13" s="202">
        <v>42103</v>
      </c>
      <c r="D13" s="201"/>
      <c r="E13" s="18"/>
    </row>
    <row r="14" spans="1:10" ht="15.75" x14ac:dyDescent="0.25">
      <c r="A14" s="1"/>
      <c r="B14" s="1"/>
      <c r="C14" s="1"/>
      <c r="D14" s="1"/>
    </row>
    <row r="15" spans="1:10" ht="15.75" x14ac:dyDescent="0.25">
      <c r="A15" s="1"/>
      <c r="B15" s="1"/>
      <c r="C15" s="1"/>
      <c r="D15" s="1"/>
    </row>
    <row r="16" spans="1:10" ht="15.75" x14ac:dyDescent="0.25">
      <c r="A16" s="1"/>
      <c r="B16" s="1"/>
      <c r="C16" s="1"/>
      <c r="D16" s="1"/>
    </row>
    <row r="17" spans="1:5" ht="27" x14ac:dyDescent="0.35">
      <c r="A17" s="203"/>
      <c r="B17" s="203"/>
      <c r="C17" s="203"/>
      <c r="D17" s="203"/>
      <c r="E17" s="203"/>
    </row>
    <row r="18" spans="1:5" ht="28.5" x14ac:dyDescent="0.45">
      <c r="A18" s="7"/>
      <c r="B18" s="7"/>
      <c r="C18" s="7"/>
      <c r="D18" s="7"/>
      <c r="E18" s="3"/>
    </row>
    <row r="19" spans="1:5" ht="15.75" x14ac:dyDescent="0.25">
      <c r="A19" s="1"/>
      <c r="B19" s="1"/>
      <c r="C19" s="1"/>
      <c r="D19" s="1"/>
    </row>
    <row r="20" spans="1:5" ht="24" customHeight="1" x14ac:dyDescent="0.2">
      <c r="A20" s="71"/>
      <c r="B20" s="71"/>
      <c r="C20" s="71"/>
      <c r="D20" s="71"/>
      <c r="E20" s="71"/>
    </row>
    <row r="21" spans="1:5" ht="24" customHeight="1" x14ac:dyDescent="0.2">
      <c r="A21" s="71"/>
      <c r="B21" s="71"/>
      <c r="C21" s="71"/>
      <c r="D21" s="71"/>
      <c r="E21" s="71"/>
    </row>
    <row r="22" spans="1:5" ht="24" customHeight="1" x14ac:dyDescent="0.2">
      <c r="A22" s="71"/>
      <c r="B22" s="71"/>
      <c r="C22" s="71"/>
      <c r="D22" s="71"/>
      <c r="E22" s="71"/>
    </row>
    <row r="23" spans="1:5" ht="24" customHeight="1" x14ac:dyDescent="0.2">
      <c r="A23" s="204" t="s">
        <v>53</v>
      </c>
      <c r="B23" s="204"/>
      <c r="C23" s="205" t="s">
        <v>54</v>
      </c>
      <c r="D23" s="205"/>
      <c r="E23" s="71"/>
    </row>
    <row r="24" spans="1:5" ht="24" customHeight="1" x14ac:dyDescent="0.2">
      <c r="A24" s="71"/>
      <c r="B24" s="71"/>
      <c r="C24" s="71"/>
      <c r="D24" s="71"/>
      <c r="E24" s="71"/>
    </row>
    <row r="25" spans="1:5" ht="24" customHeight="1" x14ac:dyDescent="0.2">
      <c r="A25" s="71"/>
      <c r="B25" s="71"/>
      <c r="C25" s="71"/>
      <c r="D25" s="71"/>
      <c r="E25" s="71"/>
    </row>
    <row r="26" spans="1:5" ht="24" customHeight="1" x14ac:dyDescent="0.2">
      <c r="A26" s="71"/>
      <c r="B26" s="71"/>
      <c r="C26" s="71"/>
      <c r="D26" s="71"/>
      <c r="E26" s="71"/>
    </row>
    <row r="27" spans="1:5" ht="24" customHeight="1" x14ac:dyDescent="0.2">
      <c r="A27" s="72"/>
      <c r="B27" s="72"/>
      <c r="C27" s="72"/>
      <c r="D27" s="72"/>
      <c r="E27" s="72"/>
    </row>
    <row r="28" spans="1:5" ht="24" customHeight="1" x14ac:dyDescent="0.2">
      <c r="A28" s="72"/>
      <c r="B28" s="72"/>
      <c r="C28" s="72"/>
      <c r="D28" s="72"/>
      <c r="E28" s="72"/>
    </row>
    <row r="29" spans="1:5" ht="15.75" x14ac:dyDescent="0.25">
      <c r="A29" s="1"/>
      <c r="B29" s="1"/>
      <c r="C29" s="1"/>
      <c r="D29" s="1"/>
    </row>
    <row r="30" spans="1:5" ht="15.75" x14ac:dyDescent="0.25">
      <c r="A30" s="1"/>
      <c r="B30" s="1"/>
      <c r="C30" s="1"/>
      <c r="D30" s="1"/>
    </row>
    <row r="31" spans="1:5" ht="15.75" x14ac:dyDescent="0.25">
      <c r="A31" s="1"/>
      <c r="B31" s="1"/>
      <c r="C31" s="1"/>
      <c r="D31" s="1"/>
    </row>
    <row r="32" spans="1:5" ht="15.75" x14ac:dyDescent="0.25">
      <c r="A32" s="1"/>
      <c r="B32" s="1"/>
      <c r="C32" s="1"/>
      <c r="D32" s="1"/>
    </row>
    <row r="33" spans="1:5" ht="15.75" x14ac:dyDescent="0.25">
      <c r="A33" s="1"/>
      <c r="B33" s="1"/>
      <c r="C33" s="1"/>
      <c r="D33" s="1"/>
    </row>
    <row r="34" spans="1:5" ht="15.75" x14ac:dyDescent="0.25">
      <c r="A34" s="1"/>
      <c r="B34" s="1"/>
      <c r="C34" s="1"/>
      <c r="D34" s="1"/>
    </row>
    <row r="35" spans="1:5" ht="18.75" x14ac:dyDescent="0.3">
      <c r="A35" s="200" t="s">
        <v>2</v>
      </c>
      <c r="B35" s="200"/>
      <c r="C35" s="200"/>
      <c r="D35" s="200"/>
      <c r="E35" s="200"/>
    </row>
    <row r="36" spans="1:5" ht="15.75" x14ac:dyDescent="0.25">
      <c r="A36" s="2"/>
      <c r="B36" s="2"/>
      <c r="C36" s="2"/>
      <c r="D36" s="2"/>
    </row>
    <row r="37" spans="1:5" ht="15.75" x14ac:dyDescent="0.25">
      <c r="A37" s="207" t="s">
        <v>52</v>
      </c>
      <c r="B37" s="207"/>
      <c r="C37" s="207"/>
      <c r="D37" s="207"/>
      <c r="E37" s="207"/>
    </row>
    <row r="38" spans="1:5" ht="15.75" x14ac:dyDescent="0.25">
      <c r="A38" s="2"/>
      <c r="B38" s="2"/>
      <c r="C38" s="2"/>
      <c r="D38" s="2"/>
    </row>
    <row r="39" spans="1:5" ht="15.75" x14ac:dyDescent="0.25">
      <c r="A39" s="2"/>
      <c r="B39" s="2"/>
      <c r="C39" s="2"/>
      <c r="D39" s="2"/>
    </row>
    <row r="40" spans="1:5" ht="15.75" x14ac:dyDescent="0.25">
      <c r="A40" s="2"/>
      <c r="B40" s="2"/>
      <c r="C40" s="2"/>
      <c r="D40" s="2"/>
    </row>
    <row r="41" spans="1:5" ht="15.75" x14ac:dyDescent="0.25">
      <c r="A41" s="2"/>
      <c r="B41" s="2"/>
      <c r="C41" s="2"/>
      <c r="D41" s="2"/>
    </row>
    <row r="42" spans="1:5" ht="15.75" x14ac:dyDescent="0.25">
      <c r="A42" s="2"/>
      <c r="B42" s="2"/>
      <c r="C42" s="2"/>
      <c r="D42" s="2"/>
    </row>
    <row r="43" spans="1:5" ht="15.75" x14ac:dyDescent="0.25">
      <c r="A43" s="1"/>
      <c r="B43" s="1"/>
      <c r="C43" s="1"/>
      <c r="D43" s="1"/>
    </row>
    <row r="44" spans="1:5" ht="15.75" x14ac:dyDescent="0.25">
      <c r="A44" s="1"/>
      <c r="B44" s="1"/>
      <c r="C44" s="1"/>
      <c r="D44" s="1"/>
    </row>
    <row r="45" spans="1:5" ht="15.75" x14ac:dyDescent="0.25">
      <c r="A45" s="1"/>
      <c r="B45" s="1"/>
      <c r="C45" s="1"/>
      <c r="D45" s="1"/>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sheetData>
  <mergeCells count="13">
    <mergeCell ref="B12:E12"/>
    <mergeCell ref="A17:E17"/>
    <mergeCell ref="A35:E35"/>
    <mergeCell ref="A37:E37"/>
    <mergeCell ref="C13:D13"/>
    <mergeCell ref="A23:B23"/>
    <mergeCell ref="C23:D23"/>
    <mergeCell ref="B11:E11"/>
    <mergeCell ref="B6:E6"/>
    <mergeCell ref="B7:E7"/>
    <mergeCell ref="B8:E8"/>
    <mergeCell ref="B9:E9"/>
    <mergeCell ref="B10:E10"/>
  </mergeCells>
  <pageMargins left="0.78740157480314965" right="0.78740157480314965" top="0.98425196850393704" bottom="0.98425196850393704" header="0.51181102362204722" footer="0.51181102362204722"/>
  <pageSetup paperSize="9" scale="93" orientation="portrait" r:id="rId1"/>
  <headerFooter alignWithMargins="0">
    <oddFooter>&amp;R&amp;P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J67"/>
  <sheetViews>
    <sheetView view="pageBreakPreview" zoomScaleNormal="100" zoomScaleSheetLayoutView="100" workbookViewId="0">
      <selection activeCell="H4" sqref="H4:J4"/>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10" ht="15.75" x14ac:dyDescent="0.25">
      <c r="A1" s="1"/>
      <c r="B1" s="1"/>
      <c r="C1" s="1"/>
      <c r="D1" s="1"/>
    </row>
    <row r="2" spans="1:10" ht="15.75" x14ac:dyDescent="0.25">
      <c r="A2" s="1"/>
      <c r="B2" s="1"/>
      <c r="C2" s="1"/>
      <c r="D2" s="1"/>
      <c r="H2" s="69" t="s">
        <v>48</v>
      </c>
    </row>
    <row r="3" spans="1:10" ht="15.75" x14ac:dyDescent="0.25">
      <c r="A3" s="1"/>
      <c r="B3" s="1"/>
      <c r="C3" s="1"/>
      <c r="D3" s="1"/>
    </row>
    <row r="4" spans="1:10" ht="15.75" x14ac:dyDescent="0.25">
      <c r="A4" s="1"/>
      <c r="B4" s="16"/>
      <c r="C4" s="1"/>
      <c r="D4" s="1"/>
      <c r="H4" s="17" t="s">
        <v>49</v>
      </c>
      <c r="J4" s="70">
        <v>42103</v>
      </c>
    </row>
    <row r="5" spans="1:10" ht="15.75" x14ac:dyDescent="0.25">
      <c r="A5" s="1"/>
      <c r="B5" s="16"/>
      <c r="C5" s="1"/>
      <c r="D5" s="1"/>
    </row>
    <row r="6" spans="1:10" ht="15.95" customHeight="1" x14ac:dyDescent="0.25">
      <c r="A6" s="1"/>
      <c r="B6" s="201" t="s">
        <v>50</v>
      </c>
      <c r="C6" s="201"/>
      <c r="D6" s="201"/>
      <c r="E6" s="201"/>
    </row>
    <row r="7" spans="1:10" ht="15.95" customHeight="1" x14ac:dyDescent="0.25">
      <c r="A7" s="1"/>
      <c r="B7" s="201" t="s">
        <v>50</v>
      </c>
      <c r="C7" s="201"/>
      <c r="D7" s="201"/>
      <c r="E7" s="201"/>
    </row>
    <row r="8" spans="1:10" ht="15.95" customHeight="1" x14ac:dyDescent="0.25">
      <c r="B8" s="201" t="s">
        <v>50</v>
      </c>
      <c r="C8" s="201"/>
      <c r="D8" s="201"/>
      <c r="E8" s="201"/>
    </row>
    <row r="9" spans="1:10" ht="15.95" customHeight="1" x14ac:dyDescent="0.25">
      <c r="B9" s="201" t="s">
        <v>50</v>
      </c>
      <c r="C9" s="201"/>
      <c r="D9" s="201"/>
      <c r="E9" s="201"/>
    </row>
    <row r="10" spans="1:10" ht="15.95" customHeight="1" x14ac:dyDescent="0.25">
      <c r="B10" s="201"/>
      <c r="C10" s="201"/>
      <c r="D10" s="201"/>
      <c r="E10" s="201"/>
    </row>
    <row r="11" spans="1:10" ht="15.95" customHeight="1" x14ac:dyDescent="0.25">
      <c r="A11" s="1"/>
      <c r="B11" s="201" t="s">
        <v>55</v>
      </c>
      <c r="C11" s="201"/>
      <c r="D11" s="201"/>
      <c r="E11" s="201"/>
    </row>
    <row r="12" spans="1:10" ht="15.95" customHeight="1" x14ac:dyDescent="0.25">
      <c r="A12" s="1"/>
      <c r="B12" s="201"/>
      <c r="C12" s="201"/>
      <c r="D12" s="201"/>
      <c r="E12" s="201"/>
    </row>
    <row r="13" spans="1:10" ht="15.95" customHeight="1" x14ac:dyDescent="0.25">
      <c r="A13" s="1"/>
      <c r="B13" s="67" t="s">
        <v>19</v>
      </c>
      <c r="C13" s="202" t="s">
        <v>20</v>
      </c>
      <c r="D13" s="201"/>
      <c r="E13" s="18"/>
    </row>
    <row r="14" spans="1:10" ht="15.75" x14ac:dyDescent="0.25">
      <c r="A14" s="1"/>
      <c r="B14" s="1"/>
      <c r="C14" s="1"/>
      <c r="D14" s="1"/>
    </row>
    <row r="15" spans="1:10" ht="15.75" x14ac:dyDescent="0.25">
      <c r="A15" s="1"/>
      <c r="B15" s="1"/>
      <c r="C15" s="1"/>
      <c r="D15" s="1"/>
    </row>
    <row r="16" spans="1:10" ht="15.75" x14ac:dyDescent="0.25">
      <c r="A16" s="1"/>
      <c r="B16" s="1"/>
      <c r="C16" s="1"/>
      <c r="D16" s="1"/>
    </row>
    <row r="17" spans="1:5" ht="27" x14ac:dyDescent="0.35">
      <c r="A17" s="203"/>
      <c r="B17" s="203"/>
      <c r="C17" s="203"/>
      <c r="D17" s="203"/>
      <c r="E17" s="203"/>
    </row>
    <row r="18" spans="1:5" ht="28.5" x14ac:dyDescent="0.45">
      <c r="A18" s="7"/>
      <c r="B18" s="7"/>
      <c r="C18" s="7"/>
      <c r="D18" s="7"/>
      <c r="E18" s="3"/>
    </row>
    <row r="19" spans="1:5" ht="15.75" x14ac:dyDescent="0.25">
      <c r="A19" s="1"/>
      <c r="B19" s="1"/>
      <c r="C19" s="1"/>
      <c r="D19" s="1"/>
    </row>
    <row r="20" spans="1:5" s="75" customFormat="1" ht="24" customHeight="1" x14ac:dyDescent="0.25">
      <c r="A20" s="74"/>
      <c r="B20" s="74"/>
      <c r="C20" s="74"/>
      <c r="D20" s="74"/>
    </row>
    <row r="21" spans="1:5" s="75" customFormat="1" ht="24" customHeight="1" x14ac:dyDescent="0.25">
      <c r="A21" s="76"/>
      <c r="B21" s="76"/>
      <c r="C21" s="76"/>
      <c r="D21" s="76"/>
    </row>
    <row r="22" spans="1:5" s="75" customFormat="1" ht="24" customHeight="1" x14ac:dyDescent="0.25">
      <c r="A22" s="76"/>
      <c r="B22" s="76"/>
      <c r="C22" s="76"/>
      <c r="D22" s="76"/>
    </row>
    <row r="23" spans="1:5" s="75" customFormat="1" ht="24" customHeight="1" x14ac:dyDescent="0.2">
      <c r="A23" s="204" t="s">
        <v>53</v>
      </c>
      <c r="B23" s="204"/>
      <c r="C23" s="205" t="s">
        <v>54</v>
      </c>
      <c r="D23" s="205"/>
      <c r="E23" s="71"/>
    </row>
    <row r="24" spans="1:5" s="75" customFormat="1" ht="24" customHeight="1" x14ac:dyDescent="0.25">
      <c r="A24" s="74"/>
      <c r="B24" s="74"/>
      <c r="C24" s="74"/>
      <c r="D24" s="74"/>
    </row>
    <row r="25" spans="1:5" s="75" customFormat="1" ht="24" customHeight="1" x14ac:dyDescent="0.2">
      <c r="A25" s="71"/>
      <c r="B25" s="71"/>
      <c r="C25" s="71"/>
      <c r="D25" s="71"/>
      <c r="E25" s="71"/>
    </row>
    <row r="26" spans="1:5" s="75" customFormat="1" ht="24" customHeight="1" x14ac:dyDescent="0.2">
      <c r="A26" s="71"/>
      <c r="B26" s="71"/>
      <c r="C26" s="71"/>
      <c r="D26" s="71"/>
      <c r="E26" s="71"/>
    </row>
    <row r="27" spans="1:5" ht="24" customHeight="1" x14ac:dyDescent="0.2">
      <c r="A27" s="72"/>
      <c r="B27" s="72"/>
      <c r="C27" s="72"/>
      <c r="D27" s="72"/>
      <c r="E27" s="72"/>
    </row>
    <row r="28" spans="1:5" ht="24" customHeight="1" x14ac:dyDescent="0.2">
      <c r="A28" s="72"/>
      <c r="B28" s="72"/>
      <c r="C28" s="72"/>
      <c r="D28" s="72"/>
      <c r="E28" s="72"/>
    </row>
    <row r="29" spans="1:5" ht="15.75" x14ac:dyDescent="0.25">
      <c r="A29" s="1"/>
      <c r="B29" s="1"/>
      <c r="C29" s="1"/>
      <c r="D29" s="1"/>
    </row>
    <row r="30" spans="1:5" ht="15.75" x14ac:dyDescent="0.25">
      <c r="A30" s="1"/>
      <c r="B30" s="1"/>
      <c r="C30" s="1"/>
      <c r="D30" s="1"/>
    </row>
    <row r="31" spans="1:5" ht="15.75" x14ac:dyDescent="0.25">
      <c r="A31" s="1"/>
      <c r="B31" s="1"/>
      <c r="C31" s="1"/>
      <c r="D31" s="1"/>
    </row>
    <row r="32" spans="1:5" ht="15.75" x14ac:dyDescent="0.25">
      <c r="A32" s="1"/>
      <c r="B32" s="1"/>
      <c r="C32" s="1"/>
      <c r="D32" s="1"/>
    </row>
    <row r="33" spans="1:5" ht="15.75" x14ac:dyDescent="0.25">
      <c r="A33" s="1"/>
      <c r="B33" s="1"/>
      <c r="C33" s="1"/>
      <c r="D33" s="1"/>
    </row>
    <row r="34" spans="1:5" ht="18.75" x14ac:dyDescent="0.3">
      <c r="A34" s="200" t="s">
        <v>2</v>
      </c>
      <c r="B34" s="200"/>
      <c r="C34" s="200"/>
      <c r="D34" s="200"/>
      <c r="E34" s="200"/>
    </row>
    <row r="35" spans="1:5" ht="15.75" x14ac:dyDescent="0.25">
      <c r="A35" s="2"/>
      <c r="B35" s="2"/>
      <c r="C35" s="2"/>
      <c r="D35" s="2"/>
    </row>
    <row r="36" spans="1:5" ht="15.75" x14ac:dyDescent="0.25">
      <c r="A36" s="207" t="s">
        <v>52</v>
      </c>
      <c r="B36" s="207"/>
      <c r="C36" s="207"/>
      <c r="D36" s="207"/>
      <c r="E36" s="207"/>
    </row>
    <row r="37" spans="1:5" ht="15.75" x14ac:dyDescent="0.25">
      <c r="A37" s="2"/>
      <c r="B37" s="2"/>
      <c r="C37" s="2"/>
      <c r="D37" s="2"/>
    </row>
    <row r="38" spans="1:5" ht="15.75" x14ac:dyDescent="0.25">
      <c r="A38" s="2"/>
      <c r="B38" s="2"/>
      <c r="C38" s="2"/>
      <c r="D38" s="2"/>
    </row>
    <row r="39" spans="1:5" ht="15.75" x14ac:dyDescent="0.25">
      <c r="A39" s="2"/>
      <c r="B39" s="2"/>
      <c r="C39" s="2"/>
      <c r="D39" s="2"/>
    </row>
    <row r="40" spans="1:5" ht="15.75" x14ac:dyDescent="0.25">
      <c r="A40" s="2"/>
      <c r="B40" s="2"/>
      <c r="C40" s="2"/>
      <c r="D40" s="2"/>
    </row>
    <row r="41" spans="1:5" ht="15.75" x14ac:dyDescent="0.25">
      <c r="A41" s="2"/>
      <c r="B41" s="2"/>
      <c r="C41" s="2"/>
      <c r="D41" s="2"/>
    </row>
    <row r="42" spans="1:5" ht="15.75" x14ac:dyDescent="0.25">
      <c r="A42" s="1"/>
      <c r="B42" s="1"/>
      <c r="C42" s="1"/>
      <c r="D42" s="1"/>
    </row>
    <row r="43" spans="1:5" ht="15.75" x14ac:dyDescent="0.25">
      <c r="A43" s="1"/>
      <c r="B43" s="1"/>
      <c r="C43" s="1"/>
      <c r="D43" s="1"/>
    </row>
    <row r="44" spans="1:5" ht="15.75" x14ac:dyDescent="0.25">
      <c r="A44" s="1"/>
      <c r="B44" s="1"/>
      <c r="C44" s="1"/>
      <c r="D44" s="1"/>
    </row>
    <row r="45" spans="1:5" ht="15.75" x14ac:dyDescent="0.25">
      <c r="A45" s="1"/>
      <c r="B45" s="1"/>
      <c r="C45" s="1"/>
      <c r="D45" s="1"/>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sheetData>
  <mergeCells count="13">
    <mergeCell ref="B12:E12"/>
    <mergeCell ref="A17:E17"/>
    <mergeCell ref="A34:E34"/>
    <mergeCell ref="A36:E36"/>
    <mergeCell ref="C13:D13"/>
    <mergeCell ref="A23:B23"/>
    <mergeCell ref="C23:D23"/>
    <mergeCell ref="B11:E11"/>
    <mergeCell ref="B6:E6"/>
    <mergeCell ref="B7:E7"/>
    <mergeCell ref="B8:E8"/>
    <mergeCell ref="B9:E9"/>
    <mergeCell ref="B10:E10"/>
  </mergeCells>
  <pageMargins left="0.78740157480314965" right="0.78740157480314965" top="0.98425196850393704" bottom="0.98425196850393704" header="0.51181102362204722" footer="0.51181102362204722"/>
  <pageSetup paperSize="9" scale="93" orientation="portrait" r:id="rId1"/>
  <headerFooter alignWithMargins="0">
    <oddFooter>&amp;R&amp;P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I75"/>
  <sheetViews>
    <sheetView view="pageBreakPreview" topLeftCell="A17" zoomScaleNormal="100" zoomScaleSheetLayoutView="100" workbookViewId="0">
      <selection sqref="A1:E49"/>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ht="15.75" x14ac:dyDescent="0.25">
      <c r="A1" s="8" t="s">
        <v>3</v>
      </c>
      <c r="B1" s="1"/>
      <c r="C1" s="1"/>
      <c r="D1" s="1"/>
      <c r="E1" s="10"/>
    </row>
    <row r="2" spans="1:9" ht="15.75" x14ac:dyDescent="0.25">
      <c r="A2" s="1"/>
      <c r="B2" s="1"/>
      <c r="C2" s="1"/>
      <c r="D2" s="1"/>
      <c r="E2" s="10"/>
    </row>
    <row r="3" spans="1:9" ht="15.75" customHeight="1" x14ac:dyDescent="0.2">
      <c r="A3" s="222" t="s">
        <v>12</v>
      </c>
      <c r="B3" s="222"/>
      <c r="C3" s="222"/>
      <c r="D3" s="222"/>
      <c r="E3" s="222"/>
      <c r="G3" s="17" t="s">
        <v>49</v>
      </c>
      <c r="I3" s="70">
        <v>42103</v>
      </c>
    </row>
    <row r="4" spans="1:9" ht="15.75" customHeight="1" x14ac:dyDescent="0.2">
      <c r="A4" s="222"/>
      <c r="B4" s="222"/>
      <c r="C4" s="222"/>
      <c r="D4" s="222"/>
      <c r="E4" s="222"/>
    </row>
    <row r="5" spans="1:9" ht="15.75" customHeight="1" x14ac:dyDescent="0.2">
      <c r="A5" s="222"/>
      <c r="B5" s="222"/>
      <c r="C5" s="222"/>
      <c r="D5" s="222"/>
      <c r="E5" s="222"/>
    </row>
    <row r="6" spans="1:9" ht="15.75" customHeight="1" x14ac:dyDescent="0.2">
      <c r="A6" s="222"/>
      <c r="B6" s="222"/>
      <c r="C6" s="222"/>
      <c r="D6" s="222"/>
      <c r="E6" s="222"/>
    </row>
    <row r="7" spans="1:9" ht="15.75" customHeight="1" x14ac:dyDescent="0.2">
      <c r="A7" s="222"/>
      <c r="B7" s="222"/>
      <c r="C7" s="222"/>
      <c r="D7" s="222"/>
      <c r="E7" s="222"/>
    </row>
    <row r="8" spans="1:9" ht="15.75" customHeight="1" x14ac:dyDescent="0.2">
      <c r="A8" s="222"/>
      <c r="B8" s="222"/>
      <c r="C8" s="222"/>
      <c r="D8" s="222"/>
      <c r="E8" s="222"/>
    </row>
    <row r="9" spans="1:9" ht="15.75" customHeight="1" x14ac:dyDescent="0.2">
      <c r="A9" s="222"/>
      <c r="B9" s="222"/>
      <c r="C9" s="222"/>
      <c r="D9" s="222"/>
      <c r="E9" s="222"/>
    </row>
    <row r="10" spans="1:9" ht="15.75" customHeight="1" x14ac:dyDescent="0.2">
      <c r="A10" s="222"/>
      <c r="B10" s="222"/>
      <c r="C10" s="222"/>
      <c r="D10" s="222"/>
      <c r="E10" s="222"/>
    </row>
    <row r="11" spans="1:9" ht="15.75" customHeight="1" x14ac:dyDescent="0.2">
      <c r="A11" s="222"/>
      <c r="B11" s="222"/>
      <c r="C11" s="222"/>
      <c r="D11" s="222"/>
      <c r="E11" s="222"/>
    </row>
    <row r="12" spans="1:9" ht="15.75" customHeight="1" x14ac:dyDescent="0.2">
      <c r="A12" s="222" t="s">
        <v>13</v>
      </c>
      <c r="B12" s="222"/>
      <c r="C12" s="222"/>
      <c r="D12" s="222"/>
      <c r="E12" s="222"/>
    </row>
    <row r="13" spans="1:9" ht="15.75" customHeight="1" x14ac:dyDescent="0.2">
      <c r="A13" s="222"/>
      <c r="B13" s="222"/>
      <c r="C13" s="222"/>
      <c r="D13" s="222"/>
      <c r="E13" s="222"/>
    </row>
    <row r="14" spans="1:9" ht="15.75" customHeight="1" x14ac:dyDescent="0.2">
      <c r="A14" s="222"/>
      <c r="B14" s="222"/>
      <c r="C14" s="222"/>
      <c r="D14" s="222"/>
      <c r="E14" s="222"/>
    </row>
    <row r="15" spans="1:9" ht="15.75" customHeight="1" x14ac:dyDescent="0.2">
      <c r="A15" s="222" t="s">
        <v>14</v>
      </c>
      <c r="B15" s="222"/>
      <c r="C15" s="222"/>
      <c r="D15" s="222"/>
      <c r="E15" s="222"/>
    </row>
    <row r="16" spans="1:9" ht="15.75" customHeight="1" x14ac:dyDescent="0.2">
      <c r="A16" s="222"/>
      <c r="B16" s="222"/>
      <c r="C16" s="222"/>
      <c r="D16" s="222"/>
      <c r="E16" s="222"/>
    </row>
    <row r="17" spans="1:7" ht="15.75" customHeight="1" x14ac:dyDescent="0.2">
      <c r="A17" s="222"/>
      <c r="B17" s="222"/>
      <c r="C17" s="222"/>
      <c r="D17" s="222"/>
      <c r="E17" s="222"/>
    </row>
    <row r="18" spans="1:7" ht="15.75" customHeight="1" x14ac:dyDescent="0.25">
      <c r="A18" s="9"/>
      <c r="B18" s="10"/>
      <c r="C18" s="13"/>
      <c r="D18" s="12"/>
      <c r="E18" s="10"/>
    </row>
    <row r="19" spans="1:7" ht="15.75" customHeight="1" x14ac:dyDescent="0.2">
      <c r="A19" s="222" t="s">
        <v>15</v>
      </c>
      <c r="B19" s="222"/>
      <c r="C19" s="222"/>
      <c r="D19" s="222"/>
      <c r="E19" s="222"/>
    </row>
    <row r="20" spans="1:7" ht="15.75" customHeight="1" x14ac:dyDescent="0.2">
      <c r="A20" s="222"/>
      <c r="B20" s="222"/>
      <c r="C20" s="222"/>
      <c r="D20" s="222"/>
      <c r="E20" s="222"/>
    </row>
    <row r="21" spans="1:7" ht="15.75" customHeight="1" x14ac:dyDescent="0.2">
      <c r="A21" s="222"/>
      <c r="B21" s="222"/>
      <c r="C21" s="222"/>
      <c r="D21" s="222"/>
      <c r="E21" s="222"/>
    </row>
    <row r="22" spans="1:7" ht="15.75" customHeight="1" x14ac:dyDescent="0.2">
      <c r="A22" s="218" t="s">
        <v>16</v>
      </c>
      <c r="B22" s="218"/>
      <c r="C22" s="218"/>
      <c r="D22" s="218"/>
      <c r="E22" s="218"/>
    </row>
    <row r="23" spans="1:7" ht="15.75" customHeight="1" x14ac:dyDescent="0.2">
      <c r="A23" s="218"/>
      <c r="B23" s="218"/>
      <c r="C23" s="218"/>
      <c r="D23" s="218"/>
      <c r="E23" s="218"/>
    </row>
    <row r="24" spans="1:7" ht="15.75" customHeight="1" x14ac:dyDescent="0.2">
      <c r="A24" s="218"/>
      <c r="B24" s="218"/>
      <c r="C24" s="218"/>
      <c r="D24" s="218"/>
      <c r="E24" s="218"/>
    </row>
    <row r="25" spans="1:7" ht="15.75" customHeight="1" x14ac:dyDescent="0.2">
      <c r="A25" s="218"/>
      <c r="B25" s="218"/>
      <c r="C25" s="218"/>
      <c r="D25" s="218"/>
      <c r="E25" s="218"/>
    </row>
    <row r="26" spans="1:7" ht="15.75" customHeight="1" x14ac:dyDescent="0.2">
      <c r="A26" s="218"/>
      <c r="B26" s="218"/>
      <c r="C26" s="218"/>
      <c r="D26" s="218"/>
      <c r="E26" s="218"/>
    </row>
    <row r="27" spans="1:7" ht="15.75" customHeight="1" x14ac:dyDescent="0.2">
      <c r="A27" s="218"/>
      <c r="B27" s="218"/>
      <c r="C27" s="218"/>
      <c r="D27" s="218"/>
      <c r="E27" s="218"/>
    </row>
    <row r="28" spans="1:7" ht="15.75" x14ac:dyDescent="0.25">
      <c r="A28" s="4"/>
      <c r="B28" s="4"/>
      <c r="C28" s="4"/>
      <c r="D28" s="4"/>
      <c r="E28" s="10"/>
      <c r="G28" s="78" t="s">
        <v>60</v>
      </c>
    </row>
    <row r="29" spans="1:7" ht="16.5" thickBot="1" x14ac:dyDescent="0.3">
      <c r="A29" s="9"/>
      <c r="B29" s="10"/>
      <c r="C29" s="13"/>
      <c r="D29" s="12"/>
      <c r="E29" s="10"/>
    </row>
    <row r="30" spans="1:7" ht="17.25" thickTop="1" thickBot="1" x14ac:dyDescent="0.3">
      <c r="A30" s="214" t="str">
        <f>"FAIT AU MANS, en deux exemplaires, le "&amp;IF(G30=1,TEXT('1ère PAGE PARTICULIER'!C13,"jj/mm/aaaa"),IF(G30=2,TEXT('1ère PAGE ENTREPRISE'!C13,"jj/mm/aaaa"),"NUMERO ?"))</f>
        <v>FAIT AU MANS, en deux exemplaires, le 09/04/2015</v>
      </c>
      <c r="B30" s="214"/>
      <c r="C30" s="1"/>
      <c r="D30" s="12"/>
      <c r="E30" s="10"/>
      <c r="G30" s="77">
        <v>1</v>
      </c>
    </row>
    <row r="31" spans="1:7" ht="16.5" thickTop="1" x14ac:dyDescent="0.25">
      <c r="A31" s="1"/>
      <c r="B31" s="1"/>
      <c r="C31" s="1"/>
      <c r="D31" s="12"/>
      <c r="E31" s="10"/>
    </row>
    <row r="32" spans="1:7" ht="15.75" x14ac:dyDescent="0.25">
      <c r="A32" s="1"/>
      <c r="B32" s="1"/>
      <c r="C32" s="1"/>
      <c r="D32" s="12"/>
      <c r="E32" s="10"/>
    </row>
    <row r="33" spans="1:5" ht="15.75" x14ac:dyDescent="0.25">
      <c r="A33" s="11" t="s">
        <v>0</v>
      </c>
      <c r="B33" s="11" t="s">
        <v>1</v>
      </c>
      <c r="C33" s="11"/>
      <c r="D33" s="12"/>
      <c r="E33" s="10"/>
    </row>
    <row r="34" spans="1:5" ht="15.75" x14ac:dyDescent="0.25">
      <c r="A34" s="1"/>
      <c r="B34" s="1"/>
      <c r="C34" s="1"/>
      <c r="D34" s="12"/>
      <c r="E34" s="10"/>
    </row>
    <row r="35" spans="1:5" ht="15.75" x14ac:dyDescent="0.25">
      <c r="A35" s="1"/>
      <c r="B35" s="1" t="s">
        <v>4</v>
      </c>
      <c r="C35" s="1" t="s">
        <v>5</v>
      </c>
      <c r="D35" s="12"/>
      <c r="E35" s="10"/>
    </row>
    <row r="36" spans="1:5" ht="15.75" x14ac:dyDescent="0.25">
      <c r="A36" s="1"/>
      <c r="B36" s="1"/>
      <c r="C36" s="1"/>
      <c r="D36" s="12"/>
      <c r="E36" s="10"/>
    </row>
    <row r="37" spans="1:5" ht="15.75" x14ac:dyDescent="0.25">
      <c r="A37" s="1"/>
      <c r="B37" s="1"/>
      <c r="C37" s="1"/>
      <c r="D37" s="12"/>
      <c r="E37" s="10"/>
    </row>
    <row r="38" spans="1:5" ht="15.75" x14ac:dyDescent="0.25">
      <c r="A38" s="1"/>
      <c r="B38" s="1"/>
      <c r="C38" s="1"/>
      <c r="D38" s="12"/>
      <c r="E38" s="10"/>
    </row>
    <row r="39" spans="1:5" ht="15.75" x14ac:dyDescent="0.25">
      <c r="A39" s="1"/>
      <c r="B39" s="1"/>
      <c r="C39" s="1"/>
      <c r="D39" s="12"/>
      <c r="E39" s="10"/>
    </row>
    <row r="40" spans="1:5" ht="15.75" x14ac:dyDescent="0.25">
      <c r="A40" s="1"/>
      <c r="B40" s="1"/>
      <c r="C40" s="1"/>
      <c r="D40" s="12"/>
      <c r="E40" s="10"/>
    </row>
    <row r="41" spans="1:5" ht="15.75" x14ac:dyDescent="0.25">
      <c r="A41" s="1"/>
      <c r="B41" s="1"/>
      <c r="C41" s="1"/>
      <c r="D41" s="12"/>
      <c r="E41" s="10"/>
    </row>
    <row r="42" spans="1:5" ht="15.75" x14ac:dyDescent="0.25">
      <c r="A42" s="223" t="s">
        <v>6</v>
      </c>
      <c r="B42" s="223"/>
      <c r="C42" s="223"/>
      <c r="D42" s="223"/>
      <c r="E42" s="223"/>
    </row>
    <row r="43" spans="1:5" ht="15.75" x14ac:dyDescent="0.25">
      <c r="A43" s="224" t="s">
        <v>7</v>
      </c>
      <c r="B43" s="224"/>
      <c r="C43" s="224"/>
      <c r="D43" s="224"/>
      <c r="E43" s="224"/>
    </row>
    <row r="44" spans="1:5" ht="15.75" x14ac:dyDescent="0.25">
      <c r="A44" s="1"/>
      <c r="B44" s="1"/>
      <c r="C44" s="1"/>
      <c r="D44" s="12"/>
      <c r="E44" s="10"/>
    </row>
    <row r="45" spans="1:5" ht="15.75" x14ac:dyDescent="0.25">
      <c r="A45" s="1" t="s">
        <v>8</v>
      </c>
      <c r="B45" s="1" t="s">
        <v>9</v>
      </c>
      <c r="C45" s="1"/>
      <c r="D45" s="12"/>
      <c r="E45" s="10"/>
    </row>
    <row r="46" spans="1:5" ht="15.75" x14ac:dyDescent="0.25">
      <c r="A46" s="1"/>
      <c r="B46" s="1"/>
      <c r="C46" s="1"/>
      <c r="D46" s="12"/>
      <c r="E46" s="10"/>
    </row>
    <row r="47" spans="1:5" ht="15.75" x14ac:dyDescent="0.25">
      <c r="A47" s="1" t="s">
        <v>10</v>
      </c>
      <c r="B47" s="1"/>
      <c r="C47" s="1"/>
      <c r="D47" s="12"/>
      <c r="E47" s="10"/>
    </row>
    <row r="48" spans="1:5" ht="15.75" x14ac:dyDescent="0.25">
      <c r="A48" s="223" t="s">
        <v>6</v>
      </c>
      <c r="B48" s="223"/>
      <c r="C48" s="223"/>
      <c r="D48" s="223"/>
      <c r="E48" s="223"/>
    </row>
    <row r="49" spans="1:5" ht="15.75" x14ac:dyDescent="0.25">
      <c r="A49" s="223" t="s">
        <v>11</v>
      </c>
      <c r="B49" s="223"/>
      <c r="C49" s="223"/>
      <c r="D49" s="223"/>
      <c r="E49" s="223"/>
    </row>
    <row r="50" spans="1:5" ht="15.75" x14ac:dyDescent="0.25">
      <c r="A50" s="1"/>
      <c r="B50" s="1"/>
      <c r="C50" s="1"/>
      <c r="D50" s="1"/>
    </row>
    <row r="51" spans="1:5" ht="15.75" x14ac:dyDescent="0.25">
      <c r="A51" s="1"/>
      <c r="B51" s="1"/>
      <c r="C51" s="1"/>
      <c r="D51" s="1"/>
    </row>
    <row r="52" spans="1:5" ht="15.75" x14ac:dyDescent="0.25">
      <c r="A52" s="1"/>
      <c r="B52" s="1"/>
      <c r="C52" s="1"/>
      <c r="D52" s="1"/>
    </row>
    <row r="53" spans="1:5" ht="15.75" x14ac:dyDescent="0.25">
      <c r="A53" s="1"/>
      <c r="B53" s="1"/>
      <c r="C53" s="1"/>
      <c r="D53" s="1"/>
    </row>
    <row r="54" spans="1:5" ht="15.75" x14ac:dyDescent="0.25">
      <c r="A54" s="1"/>
      <c r="B54" s="1"/>
      <c r="C54" s="1"/>
      <c r="D54" s="1"/>
    </row>
    <row r="55" spans="1:5" ht="15.75" x14ac:dyDescent="0.25">
      <c r="A55" s="1"/>
      <c r="B55" s="1"/>
      <c r="C55" s="1"/>
      <c r="D55" s="1"/>
    </row>
    <row r="56" spans="1:5" ht="15.75" x14ac:dyDescent="0.25">
      <c r="A56" s="1"/>
      <c r="B56" s="1"/>
      <c r="C56" s="1"/>
      <c r="D56" s="1"/>
    </row>
    <row r="57" spans="1:5" ht="15.75" x14ac:dyDescent="0.25">
      <c r="A57" s="1"/>
      <c r="B57" s="1"/>
      <c r="C57" s="1"/>
      <c r="D57" s="1"/>
    </row>
    <row r="58" spans="1:5" ht="15.75" x14ac:dyDescent="0.25">
      <c r="A58" s="1"/>
      <c r="B58" s="1"/>
      <c r="C58" s="1"/>
      <c r="D58" s="1"/>
    </row>
    <row r="59" spans="1:5" ht="15.75" x14ac:dyDescent="0.25">
      <c r="A59" s="1"/>
      <c r="B59" s="1"/>
      <c r="C59" s="1"/>
      <c r="D59" s="1"/>
    </row>
    <row r="60" spans="1:5" ht="15.75" x14ac:dyDescent="0.25">
      <c r="A60" s="1"/>
      <c r="B60" s="1"/>
      <c r="C60" s="1"/>
      <c r="D60" s="1"/>
    </row>
    <row r="61" spans="1:5" ht="15.75" x14ac:dyDescent="0.25">
      <c r="A61" s="1"/>
      <c r="B61" s="1"/>
      <c r="C61" s="1"/>
      <c r="D61" s="1"/>
    </row>
    <row r="62" spans="1:5" ht="15.75" x14ac:dyDescent="0.25">
      <c r="A62" s="1"/>
      <c r="B62" s="1"/>
      <c r="C62" s="1"/>
      <c r="D62" s="1"/>
    </row>
    <row r="63" spans="1:5" ht="15.75" x14ac:dyDescent="0.25">
      <c r="A63" s="1"/>
      <c r="B63" s="1"/>
      <c r="C63" s="1"/>
      <c r="D63" s="1"/>
    </row>
    <row r="64" spans="1:5"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row r="75" spans="1:4" ht="15.75" x14ac:dyDescent="0.25">
      <c r="A75" s="1"/>
      <c r="B75" s="1"/>
      <c r="C75" s="1"/>
      <c r="D75" s="1"/>
    </row>
  </sheetData>
  <mergeCells count="10">
    <mergeCell ref="A49:E49"/>
    <mergeCell ref="A3:E11"/>
    <mergeCell ref="A12:E14"/>
    <mergeCell ref="A15:E17"/>
    <mergeCell ref="A19:E21"/>
    <mergeCell ref="A22:E27"/>
    <mergeCell ref="A30:B30"/>
    <mergeCell ref="A42:E42"/>
    <mergeCell ref="A43:E43"/>
    <mergeCell ref="A48:E48"/>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I74"/>
  <sheetViews>
    <sheetView view="pageBreakPreview" topLeftCell="A15" zoomScaleNormal="100" zoomScaleSheetLayoutView="100" workbookViewId="0">
      <selection sqref="A1:E48"/>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ht="15.75" customHeight="1" x14ac:dyDescent="0.2">
      <c r="A1" s="216" t="s">
        <v>90</v>
      </c>
      <c r="B1" s="216"/>
      <c r="C1" s="216"/>
      <c r="D1" s="216"/>
      <c r="E1" s="216"/>
    </row>
    <row r="2" spans="1:9" ht="15.75" customHeight="1" x14ac:dyDescent="0.2">
      <c r="A2" s="216"/>
      <c r="B2" s="216"/>
      <c r="C2" s="216"/>
      <c r="D2" s="216"/>
      <c r="E2" s="216"/>
    </row>
    <row r="3" spans="1:9" ht="15" customHeight="1" x14ac:dyDescent="0.2">
      <c r="A3" s="216"/>
      <c r="B3" s="216"/>
      <c r="C3" s="216"/>
      <c r="D3" s="216"/>
      <c r="E3" s="216"/>
      <c r="G3" s="17" t="s">
        <v>49</v>
      </c>
      <c r="I3" s="70">
        <v>42103</v>
      </c>
    </row>
    <row r="4" spans="1:9" ht="15.75" customHeight="1" x14ac:dyDescent="0.2">
      <c r="A4" s="217" t="s">
        <v>113</v>
      </c>
      <c r="B4" s="217"/>
      <c r="C4" s="217"/>
      <c r="D4" s="217"/>
      <c r="E4" s="217"/>
    </row>
    <row r="5" spans="1:9" ht="15.75" customHeight="1" x14ac:dyDescent="0.2">
      <c r="A5" s="217"/>
      <c r="B5" s="217"/>
      <c r="C5" s="217"/>
      <c r="D5" s="217"/>
      <c r="E5" s="217"/>
    </row>
    <row r="6" spans="1:9" ht="15.75" x14ac:dyDescent="0.25">
      <c r="A6" s="1"/>
      <c r="B6" s="1"/>
      <c r="C6" s="1"/>
      <c r="D6" s="1"/>
      <c r="E6" s="10"/>
    </row>
    <row r="7" spans="1:9" ht="15.75" x14ac:dyDescent="0.25">
      <c r="A7" s="155" t="s">
        <v>114</v>
      </c>
      <c r="B7" s="156"/>
      <c r="C7" s="140" t="s">
        <v>73</v>
      </c>
      <c r="D7" s="140" t="s">
        <v>74</v>
      </c>
      <c r="E7" s="10"/>
    </row>
    <row r="8" spans="1:9" ht="15.75" x14ac:dyDescent="0.25">
      <c r="A8" s="153" t="s">
        <v>115</v>
      </c>
      <c r="B8" s="157"/>
      <c r="C8" s="144" t="s">
        <v>77</v>
      </c>
      <c r="D8" s="144"/>
      <c r="E8" s="10"/>
    </row>
    <row r="9" spans="1:9" ht="15.75" x14ac:dyDescent="0.25">
      <c r="A9" s="153" t="s">
        <v>116</v>
      </c>
      <c r="B9" s="157"/>
      <c r="C9" s="144" t="s">
        <v>77</v>
      </c>
      <c r="D9" s="144"/>
      <c r="E9" s="10"/>
    </row>
    <row r="10" spans="1:9" ht="15.75" x14ac:dyDescent="0.25">
      <c r="A10" s="153" t="s">
        <v>117</v>
      </c>
      <c r="B10" s="157"/>
      <c r="C10" s="144"/>
      <c r="D10" s="144" t="s">
        <v>77</v>
      </c>
      <c r="E10" s="10"/>
    </row>
    <row r="11" spans="1:9" ht="15.75" x14ac:dyDescent="0.25">
      <c r="A11" s="9"/>
      <c r="B11" s="9"/>
      <c r="C11" s="12"/>
      <c r="D11" s="147"/>
      <c r="E11" s="10"/>
    </row>
    <row r="12" spans="1:9" ht="19.5" x14ac:dyDescent="0.35">
      <c r="A12" s="133" t="s">
        <v>91</v>
      </c>
      <c r="B12" s="1"/>
      <c r="C12" s="1"/>
      <c r="D12" s="1"/>
      <c r="E12" s="10"/>
    </row>
    <row r="13" spans="1:9" ht="19.5" x14ac:dyDescent="0.35">
      <c r="A13" s="133"/>
      <c r="B13" s="1"/>
      <c r="C13" s="1"/>
      <c r="D13" s="9"/>
      <c r="E13" s="10"/>
    </row>
    <row r="14" spans="1:9" ht="15.75" x14ac:dyDescent="0.25">
      <c r="A14" s="206" t="s">
        <v>92</v>
      </c>
      <c r="B14" s="206"/>
      <c r="C14" s="134"/>
      <c r="D14" s="135">
        <v>154</v>
      </c>
      <c r="E14" s="10"/>
    </row>
    <row r="15" spans="1:9" ht="15.75" x14ac:dyDescent="0.25">
      <c r="A15" s="206"/>
      <c r="B15" s="206"/>
      <c r="C15" s="134"/>
      <c r="D15" s="135"/>
      <c r="E15" s="10"/>
    </row>
    <row r="16" spans="1:9" ht="15.75" x14ac:dyDescent="0.25">
      <c r="A16" s="206"/>
      <c r="B16" s="206"/>
      <c r="C16" s="134"/>
      <c r="D16" s="135"/>
      <c r="E16" s="10"/>
    </row>
    <row r="17" spans="1:5" ht="15.75" x14ac:dyDescent="0.25">
      <c r="A17" s="206"/>
      <c r="B17" s="206"/>
      <c r="C17" s="134"/>
      <c r="D17" s="135"/>
      <c r="E17" s="10"/>
    </row>
    <row r="18" spans="1:5" ht="15.75" x14ac:dyDescent="0.25">
      <c r="A18" s="206"/>
      <c r="B18" s="206"/>
      <c r="C18" s="134"/>
      <c r="D18" s="135"/>
      <c r="E18" s="10"/>
    </row>
    <row r="19" spans="1:5" ht="15.75" x14ac:dyDescent="0.25">
      <c r="A19" s="206"/>
      <c r="B19" s="206"/>
      <c r="C19" s="134"/>
      <c r="D19" s="135"/>
      <c r="E19" s="10"/>
    </row>
    <row r="20" spans="1:5" ht="15.75" x14ac:dyDescent="0.25">
      <c r="A20" s="206"/>
      <c r="B20" s="206"/>
      <c r="C20" s="134"/>
      <c r="D20" s="135"/>
      <c r="E20" s="10"/>
    </row>
    <row r="21" spans="1:5" ht="15.75" x14ac:dyDescent="0.25">
      <c r="A21" s="206"/>
      <c r="B21" s="206"/>
      <c r="C21" s="134"/>
      <c r="D21" s="135"/>
      <c r="E21" s="10"/>
    </row>
    <row r="22" spans="1:5" ht="15.75" x14ac:dyDescent="0.25">
      <c r="A22" s="206"/>
      <c r="B22" s="206"/>
      <c r="C22" s="134"/>
      <c r="D22" s="135"/>
      <c r="E22" s="10"/>
    </row>
    <row r="23" spans="1:5" ht="15.75" x14ac:dyDescent="0.25">
      <c r="A23" s="206"/>
      <c r="B23" s="206"/>
      <c r="C23" s="134"/>
      <c r="D23" s="135"/>
      <c r="E23" s="10"/>
    </row>
    <row r="24" spans="1:5" ht="15.75" x14ac:dyDescent="0.25">
      <c r="A24" s="206"/>
      <c r="B24" s="206"/>
      <c r="C24" s="134"/>
      <c r="D24" s="135"/>
      <c r="E24" s="10"/>
    </row>
    <row r="25" spans="1:5" ht="15.75" x14ac:dyDescent="0.25">
      <c r="A25" s="206"/>
      <c r="B25" s="206"/>
      <c r="C25" s="134"/>
      <c r="D25" s="135"/>
      <c r="E25" s="10"/>
    </row>
    <row r="26" spans="1:5" ht="15.75" x14ac:dyDescent="0.25">
      <c r="A26" s="206"/>
      <c r="B26" s="206"/>
      <c r="C26" s="134"/>
      <c r="D26" s="135"/>
      <c r="E26" s="10"/>
    </row>
    <row r="27" spans="1:5" ht="15.75" x14ac:dyDescent="0.25">
      <c r="A27" s="206"/>
      <c r="B27" s="206"/>
      <c r="C27" s="134"/>
      <c r="D27" s="135"/>
      <c r="E27" s="10"/>
    </row>
    <row r="28" spans="1:5" ht="15.75" x14ac:dyDescent="0.25">
      <c r="A28" s="136"/>
      <c r="B28" s="136"/>
      <c r="C28" s="134"/>
      <c r="D28" s="135"/>
      <c r="E28" s="10"/>
    </row>
    <row r="29" spans="1:5" ht="15.75" x14ac:dyDescent="0.25">
      <c r="A29" s="206" t="s">
        <v>93</v>
      </c>
      <c r="B29" s="206"/>
      <c r="C29" s="134"/>
      <c r="D29" s="158">
        <f>D14+D26+D27</f>
        <v>154</v>
      </c>
      <c r="E29" s="10"/>
    </row>
    <row r="30" spans="1:5" ht="15.75" x14ac:dyDescent="0.25">
      <c r="A30" s="219" t="s">
        <v>94</v>
      </c>
      <c r="B30" s="219"/>
      <c r="C30" s="159">
        <v>0.1</v>
      </c>
      <c r="D30" s="160">
        <f>D29*C30</f>
        <v>15.4</v>
      </c>
      <c r="E30" s="10"/>
    </row>
    <row r="31" spans="1:5" ht="15.75" x14ac:dyDescent="0.25">
      <c r="A31" s="1"/>
      <c r="B31" s="4"/>
      <c r="C31" s="4"/>
      <c r="D31" s="4"/>
      <c r="E31" s="10"/>
    </row>
    <row r="32" spans="1:5" ht="15.75" x14ac:dyDescent="0.25">
      <c r="A32" s="220" t="s">
        <v>95</v>
      </c>
      <c r="B32" s="220"/>
      <c r="C32" s="137"/>
      <c r="D32" s="135">
        <f>D29+D30</f>
        <v>169.4</v>
      </c>
      <c r="E32" s="10"/>
    </row>
    <row r="33" spans="1:5" ht="15.75" x14ac:dyDescent="0.25">
      <c r="A33" s="9"/>
      <c r="B33" s="10"/>
      <c r="C33" s="13"/>
      <c r="D33" s="12"/>
      <c r="E33" s="10"/>
    </row>
    <row r="34" spans="1:5" ht="15.75" x14ac:dyDescent="0.25">
      <c r="A34" s="9"/>
      <c r="B34" s="10"/>
      <c r="C34" s="13"/>
      <c r="D34" s="12"/>
      <c r="E34" s="10"/>
    </row>
    <row r="35" spans="1:5" ht="15.75" x14ac:dyDescent="0.25">
      <c r="A35" s="8" t="s">
        <v>96</v>
      </c>
      <c r="B35" s="1"/>
      <c r="C35" s="1"/>
      <c r="D35" s="1"/>
      <c r="E35" s="10"/>
    </row>
    <row r="36" spans="1:5" ht="15.75" x14ac:dyDescent="0.25">
      <c r="A36" s="1"/>
      <c r="B36" s="1"/>
      <c r="C36" s="1"/>
      <c r="D36" s="1"/>
      <c r="E36" s="10"/>
    </row>
    <row r="37" spans="1:5" ht="15.75" x14ac:dyDescent="0.25">
      <c r="A37" s="214" t="s">
        <v>97</v>
      </c>
      <c r="B37" s="214"/>
      <c r="C37" s="214"/>
      <c r="D37" s="214"/>
      <c r="E37" s="214"/>
    </row>
    <row r="38" spans="1:5" ht="15.75" x14ac:dyDescent="0.25">
      <c r="A38" s="214" t="s">
        <v>98</v>
      </c>
      <c r="B38" s="214"/>
      <c r="C38" s="214"/>
      <c r="D38" s="214"/>
      <c r="E38" s="214"/>
    </row>
    <row r="39" spans="1:5" ht="18.75" x14ac:dyDescent="0.3">
      <c r="A39" s="161"/>
      <c r="B39" s="161"/>
      <c r="C39" s="161"/>
      <c r="D39" s="161"/>
      <c r="E39" s="10"/>
    </row>
    <row r="40" spans="1:5" ht="15.75" customHeight="1" x14ac:dyDescent="0.2">
      <c r="A40" s="221" t="s">
        <v>99</v>
      </c>
      <c r="B40" s="221"/>
      <c r="C40" s="221"/>
      <c r="D40" s="221"/>
      <c r="E40" s="221"/>
    </row>
    <row r="41" spans="1:5" ht="13.5" customHeight="1" x14ac:dyDescent="0.2">
      <c r="A41" s="221"/>
      <c r="B41" s="221"/>
      <c r="C41" s="221"/>
      <c r="D41" s="221"/>
      <c r="E41" s="221"/>
    </row>
    <row r="42" spans="1:5" ht="18.75" customHeight="1" x14ac:dyDescent="0.2">
      <c r="A42" s="221"/>
      <c r="B42" s="221"/>
      <c r="C42" s="221"/>
      <c r="D42" s="221"/>
      <c r="E42" s="221"/>
    </row>
    <row r="43" spans="1:5" ht="18.75" customHeight="1" x14ac:dyDescent="0.2">
      <c r="A43" s="221" t="s">
        <v>100</v>
      </c>
      <c r="B43" s="221"/>
      <c r="C43" s="221"/>
      <c r="D43" s="221"/>
      <c r="E43" s="221"/>
    </row>
    <row r="44" spans="1:5" ht="15.75" customHeight="1" x14ac:dyDescent="0.2">
      <c r="A44" s="221"/>
      <c r="B44" s="221"/>
      <c r="C44" s="221"/>
      <c r="D44" s="221"/>
      <c r="E44" s="221"/>
    </row>
    <row r="45" spans="1:5" ht="15.75" customHeight="1" x14ac:dyDescent="0.25">
      <c r="A45" s="162"/>
      <c r="B45" s="162"/>
      <c r="C45" s="162"/>
      <c r="D45" s="162"/>
      <c r="E45" s="10"/>
    </row>
    <row r="46" spans="1:5" ht="15.75" customHeight="1" x14ac:dyDescent="0.25">
      <c r="A46" s="162"/>
      <c r="B46" s="162"/>
      <c r="C46" s="162"/>
      <c r="D46" s="162"/>
      <c r="E46" s="10"/>
    </row>
    <row r="47" spans="1:5" ht="15.75" customHeight="1" x14ac:dyDescent="0.25">
      <c r="A47" s="162"/>
      <c r="B47" s="162"/>
      <c r="C47" s="162"/>
      <c r="D47" s="162"/>
      <c r="E47" s="10"/>
    </row>
    <row r="48" spans="1:5" ht="15.75" customHeight="1" x14ac:dyDescent="0.25">
      <c r="A48" s="162"/>
      <c r="B48" s="162"/>
      <c r="C48" s="162"/>
      <c r="D48" s="162"/>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23">
    <mergeCell ref="A1:E3"/>
    <mergeCell ref="A4:E5"/>
    <mergeCell ref="A14:B14"/>
    <mergeCell ref="A26:B26"/>
    <mergeCell ref="A15:B15"/>
    <mergeCell ref="A16:B16"/>
    <mergeCell ref="A17:B17"/>
    <mergeCell ref="A18:B18"/>
    <mergeCell ref="A19:B19"/>
    <mergeCell ref="A20:B20"/>
    <mergeCell ref="A21:B21"/>
    <mergeCell ref="A22:B22"/>
    <mergeCell ref="A23:B23"/>
    <mergeCell ref="A24:B24"/>
    <mergeCell ref="A25:B25"/>
    <mergeCell ref="A40:E42"/>
    <mergeCell ref="A43:E44"/>
    <mergeCell ref="A27:B27"/>
    <mergeCell ref="A29:B29"/>
    <mergeCell ref="A30:B30"/>
    <mergeCell ref="A32:B32"/>
    <mergeCell ref="A37:E37"/>
    <mergeCell ref="A38:E38"/>
  </mergeCells>
  <pageMargins left="0.78740157480314965" right="0.78740157480314965" top="0.98425196850393704" bottom="0.98425196850393704" header="0.51181102362204722" footer="0.51181102362204722"/>
  <pageSetup paperSize="9" scale="93" orientation="portrait" r:id="rId1"/>
  <headerFooter alignWithMargins="0">
    <oddFooter>&amp;R&amp;P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I74"/>
  <sheetViews>
    <sheetView view="pageBreakPreview" zoomScaleNormal="100" zoomScaleSheetLayoutView="100" workbookViewId="0">
      <selection activeCell="G3" sqref="G3:I3"/>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ht="15.75" customHeight="1" x14ac:dyDescent="0.2">
      <c r="A1" s="216"/>
      <c r="B1" s="216"/>
      <c r="C1" s="216"/>
      <c r="D1" s="216"/>
      <c r="E1" s="216"/>
    </row>
    <row r="2" spans="1:9" ht="15.75" customHeight="1" x14ac:dyDescent="0.2">
      <c r="A2" s="216"/>
      <c r="B2" s="216"/>
      <c r="C2" s="216"/>
      <c r="D2" s="216"/>
      <c r="E2" s="216"/>
    </row>
    <row r="3" spans="1:9" ht="15" customHeight="1" x14ac:dyDescent="0.2">
      <c r="A3" s="216"/>
      <c r="B3" s="216"/>
      <c r="C3" s="216"/>
      <c r="D3" s="216"/>
      <c r="E3" s="216"/>
      <c r="G3" s="17" t="s">
        <v>49</v>
      </c>
      <c r="I3" s="70">
        <v>42103</v>
      </c>
    </row>
    <row r="4" spans="1:9" ht="15.75" customHeight="1" x14ac:dyDescent="0.2">
      <c r="A4" s="245" t="s">
        <v>90</v>
      </c>
      <c r="B4" s="245"/>
      <c r="C4" s="245"/>
      <c r="D4" s="245"/>
      <c r="E4" s="245"/>
    </row>
    <row r="5" spans="1:9" ht="15.75" customHeight="1" x14ac:dyDescent="0.2">
      <c r="A5" s="245"/>
      <c r="B5" s="245"/>
      <c r="C5" s="245"/>
      <c r="D5" s="245"/>
      <c r="E5" s="245"/>
    </row>
    <row r="6" spans="1:9" ht="15.75" x14ac:dyDescent="0.25">
      <c r="A6" s="9"/>
      <c r="B6" s="9"/>
      <c r="C6" s="9"/>
      <c r="D6" s="9"/>
      <c r="E6" s="10"/>
    </row>
    <row r="7" spans="1:9" ht="15.75" x14ac:dyDescent="0.25">
      <c r="A7" s="151"/>
      <c r="B7" s="9"/>
      <c r="C7" s="150"/>
      <c r="D7" s="150"/>
      <c r="E7" s="10"/>
    </row>
    <row r="8" spans="1:9" ht="15.75" x14ac:dyDescent="0.25">
      <c r="A8" s="9"/>
      <c r="B8" s="9"/>
      <c r="C8" s="147"/>
      <c r="D8" s="147"/>
      <c r="E8" s="10"/>
    </row>
    <row r="9" spans="1:9" ht="15.75" x14ac:dyDescent="0.25">
      <c r="A9" s="9"/>
      <c r="B9" s="9"/>
      <c r="C9" s="147"/>
      <c r="D9" s="147"/>
      <c r="E9" s="10"/>
    </row>
    <row r="10" spans="1:9" ht="15.75" x14ac:dyDescent="0.25">
      <c r="A10" s="9"/>
      <c r="B10" s="9"/>
      <c r="C10" s="147"/>
      <c r="D10" s="147"/>
      <c r="E10" s="10"/>
    </row>
    <row r="11" spans="1:9" ht="15.75" x14ac:dyDescent="0.25">
      <c r="A11" s="9"/>
      <c r="B11" s="9"/>
      <c r="C11" s="12"/>
      <c r="D11" s="147"/>
      <c r="E11" s="10"/>
    </row>
    <row r="12" spans="1:9" ht="19.5" x14ac:dyDescent="0.35">
      <c r="A12" s="133" t="s">
        <v>91</v>
      </c>
      <c r="B12" s="1"/>
      <c r="C12" s="1"/>
      <c r="D12" s="1"/>
      <c r="E12" s="10"/>
    </row>
    <row r="13" spans="1:9" ht="19.5" x14ac:dyDescent="0.35">
      <c r="A13" s="133"/>
      <c r="B13" s="1"/>
      <c r="C13" s="1"/>
      <c r="D13" s="9"/>
      <c r="E13" s="10"/>
    </row>
    <row r="14" spans="1:9" ht="15.75" x14ac:dyDescent="0.25">
      <c r="A14" s="206" t="s">
        <v>120</v>
      </c>
      <c r="B14" s="206"/>
      <c r="C14" s="134"/>
      <c r="D14" s="135">
        <v>128</v>
      </c>
      <c r="E14" s="10"/>
    </row>
    <row r="15" spans="1:9" ht="15.75" x14ac:dyDescent="0.25">
      <c r="A15" s="206"/>
      <c r="B15" s="206"/>
      <c r="C15" s="134"/>
      <c r="D15" s="135"/>
      <c r="E15" s="10"/>
    </row>
    <row r="16" spans="1:9" ht="15.75" x14ac:dyDescent="0.25">
      <c r="A16" s="206"/>
      <c r="B16" s="206"/>
      <c r="C16" s="134"/>
      <c r="D16" s="135"/>
      <c r="E16" s="10"/>
    </row>
    <row r="17" spans="1:5" ht="15.75" x14ac:dyDescent="0.25">
      <c r="A17" s="206"/>
      <c r="B17" s="206"/>
      <c r="C17" s="134"/>
      <c r="D17" s="135"/>
      <c r="E17" s="10"/>
    </row>
    <row r="18" spans="1:5" ht="15.75" x14ac:dyDescent="0.25">
      <c r="A18" s="206"/>
      <c r="B18" s="206"/>
      <c r="C18" s="134"/>
      <c r="D18" s="135"/>
      <c r="E18" s="10"/>
    </row>
    <row r="19" spans="1:5" ht="15.75" x14ac:dyDescent="0.25">
      <c r="A19" s="206"/>
      <c r="B19" s="206"/>
      <c r="C19" s="134"/>
      <c r="D19" s="135"/>
      <c r="E19" s="10"/>
    </row>
    <row r="20" spans="1:5" ht="15.75" x14ac:dyDescent="0.25">
      <c r="A20" s="206"/>
      <c r="B20" s="206"/>
      <c r="C20" s="134"/>
      <c r="D20" s="135"/>
      <c r="E20" s="10"/>
    </row>
    <row r="21" spans="1:5" ht="15.75" x14ac:dyDescent="0.25">
      <c r="A21" s="206"/>
      <c r="B21" s="206"/>
      <c r="C21" s="134"/>
      <c r="D21" s="135"/>
      <c r="E21" s="10"/>
    </row>
    <row r="22" spans="1:5" ht="15.75" x14ac:dyDescent="0.25">
      <c r="A22" s="206"/>
      <c r="B22" s="206"/>
      <c r="C22" s="134"/>
      <c r="D22" s="135"/>
      <c r="E22" s="10"/>
    </row>
    <row r="23" spans="1:5" ht="15.75" x14ac:dyDescent="0.25">
      <c r="A23" s="206"/>
      <c r="B23" s="206"/>
      <c r="C23" s="134"/>
      <c r="D23" s="135"/>
      <c r="E23" s="10"/>
    </row>
    <row r="24" spans="1:5" ht="15.75" x14ac:dyDescent="0.25">
      <c r="A24" s="206"/>
      <c r="B24" s="206"/>
      <c r="C24" s="134"/>
      <c r="D24" s="135"/>
      <c r="E24" s="10"/>
    </row>
    <row r="25" spans="1:5" ht="15.75" x14ac:dyDescent="0.25">
      <c r="A25" s="206"/>
      <c r="B25" s="206"/>
      <c r="C25" s="134"/>
      <c r="D25" s="135"/>
      <c r="E25" s="10"/>
    </row>
    <row r="26" spans="1:5" ht="15.75" x14ac:dyDescent="0.25">
      <c r="A26" s="206"/>
      <c r="B26" s="206"/>
      <c r="C26" s="134"/>
      <c r="D26" s="135"/>
      <c r="E26" s="10"/>
    </row>
    <row r="27" spans="1:5" ht="15.75" x14ac:dyDescent="0.25">
      <c r="A27" s="206"/>
      <c r="B27" s="206"/>
      <c r="C27" s="134"/>
      <c r="D27" s="135"/>
      <c r="E27" s="10"/>
    </row>
    <row r="28" spans="1:5" ht="15.75" x14ac:dyDescent="0.25">
      <c r="A28" s="136"/>
      <c r="B28" s="136"/>
      <c r="C28" s="134"/>
      <c r="D28" s="135"/>
      <c r="E28" s="10"/>
    </row>
    <row r="29" spans="1:5" ht="15.75" x14ac:dyDescent="0.25">
      <c r="A29" s="206" t="s">
        <v>93</v>
      </c>
      <c r="B29" s="206"/>
      <c r="C29" s="134"/>
      <c r="D29" s="158">
        <f>D14+D26+D27</f>
        <v>128</v>
      </c>
      <c r="E29" s="10"/>
    </row>
    <row r="30" spans="1:5" ht="15.75" x14ac:dyDescent="0.25">
      <c r="A30" s="219" t="s">
        <v>94</v>
      </c>
      <c r="B30" s="219"/>
      <c r="C30" s="159">
        <v>0.1</v>
      </c>
      <c r="D30" s="160">
        <f>D29*C30</f>
        <v>12.8</v>
      </c>
      <c r="E30" s="10"/>
    </row>
    <row r="31" spans="1:5" ht="15.75" x14ac:dyDescent="0.25">
      <c r="A31" s="1"/>
      <c r="B31" s="4"/>
      <c r="C31" s="4"/>
      <c r="D31" s="4"/>
      <c r="E31" s="10"/>
    </row>
    <row r="32" spans="1:5" ht="15.75" x14ac:dyDescent="0.25">
      <c r="A32" s="220" t="s">
        <v>95</v>
      </c>
      <c r="B32" s="220"/>
      <c r="C32" s="137"/>
      <c r="D32" s="135">
        <f>D29+D30</f>
        <v>140.80000000000001</v>
      </c>
      <c r="E32" s="10"/>
    </row>
    <row r="33" spans="1:5" ht="15.75" x14ac:dyDescent="0.25">
      <c r="A33" s="9"/>
      <c r="B33" s="10"/>
      <c r="C33" s="13"/>
      <c r="D33" s="12"/>
      <c r="E33" s="10"/>
    </row>
    <row r="34" spans="1:5" ht="15.75" x14ac:dyDescent="0.25">
      <c r="A34" s="9"/>
      <c r="B34" s="10"/>
      <c r="C34" s="13"/>
      <c r="D34" s="12"/>
      <c r="E34" s="10"/>
    </row>
    <row r="35" spans="1:5" ht="15.75" x14ac:dyDescent="0.25">
      <c r="A35" s="8" t="s">
        <v>96</v>
      </c>
      <c r="B35" s="1"/>
      <c r="C35" s="1"/>
      <c r="D35" s="1"/>
      <c r="E35" s="10"/>
    </row>
    <row r="36" spans="1:5" ht="15.75" x14ac:dyDescent="0.25">
      <c r="A36" s="1"/>
      <c r="B36" s="1"/>
      <c r="C36" s="1"/>
      <c r="D36" s="1"/>
      <c r="E36" s="10"/>
    </row>
    <row r="37" spans="1:5" ht="15.75" x14ac:dyDescent="0.25">
      <c r="A37" s="214" t="s">
        <v>97</v>
      </c>
      <c r="B37" s="214"/>
      <c r="C37" s="214"/>
      <c r="D37" s="214"/>
      <c r="E37" s="214"/>
    </row>
    <row r="38" spans="1:5" ht="15.75" x14ac:dyDescent="0.25">
      <c r="A38" s="214" t="s">
        <v>98</v>
      </c>
      <c r="B38" s="214"/>
      <c r="C38" s="214"/>
      <c r="D38" s="214"/>
      <c r="E38" s="214"/>
    </row>
    <row r="39" spans="1:5" ht="18.75" x14ac:dyDescent="0.3">
      <c r="A39" s="161"/>
      <c r="B39" s="161"/>
      <c r="C39" s="161"/>
      <c r="D39" s="161"/>
      <c r="E39" s="10"/>
    </row>
    <row r="40" spans="1:5" ht="15.75" customHeight="1" x14ac:dyDescent="0.2">
      <c r="A40" s="221" t="s">
        <v>99</v>
      </c>
      <c r="B40" s="221"/>
      <c r="C40" s="221"/>
      <c r="D40" s="221"/>
      <c r="E40" s="221"/>
    </row>
    <row r="41" spans="1:5" ht="13.5" customHeight="1" x14ac:dyDescent="0.2">
      <c r="A41" s="221"/>
      <c r="B41" s="221"/>
      <c r="C41" s="221"/>
      <c r="D41" s="221"/>
      <c r="E41" s="221"/>
    </row>
    <row r="42" spans="1:5" ht="18.75" customHeight="1" x14ac:dyDescent="0.2">
      <c r="A42" s="221"/>
      <c r="B42" s="221"/>
      <c r="C42" s="221"/>
      <c r="D42" s="221"/>
      <c r="E42" s="221"/>
    </row>
    <row r="43" spans="1:5" ht="18.75" customHeight="1" x14ac:dyDescent="0.2">
      <c r="A43" s="221" t="s">
        <v>100</v>
      </c>
      <c r="B43" s="221"/>
      <c r="C43" s="221"/>
      <c r="D43" s="221"/>
      <c r="E43" s="221"/>
    </row>
    <row r="44" spans="1:5" ht="15.75" customHeight="1" x14ac:dyDescent="0.2">
      <c r="A44" s="221"/>
      <c r="B44" s="221"/>
      <c r="C44" s="221"/>
      <c r="D44" s="221"/>
      <c r="E44" s="221"/>
    </row>
    <row r="45" spans="1:5" ht="15.75" customHeight="1" x14ac:dyDescent="0.25">
      <c r="A45" s="162"/>
      <c r="B45" s="162"/>
      <c r="C45" s="162"/>
      <c r="D45" s="162"/>
      <c r="E45" s="10"/>
    </row>
    <row r="46" spans="1:5" ht="15.75" customHeight="1" x14ac:dyDescent="0.25">
      <c r="A46" s="162"/>
      <c r="B46" s="162"/>
      <c r="C46" s="162"/>
      <c r="D46" s="162"/>
      <c r="E46" s="10"/>
    </row>
    <row r="47" spans="1:5" ht="15.75" customHeight="1" x14ac:dyDescent="0.25">
      <c r="A47" s="162"/>
      <c r="B47" s="162"/>
      <c r="C47" s="162"/>
      <c r="D47" s="162"/>
      <c r="E47" s="10"/>
    </row>
    <row r="48" spans="1:5" ht="15.75" customHeight="1" x14ac:dyDescent="0.25">
      <c r="A48" s="162"/>
      <c r="B48" s="162"/>
      <c r="C48" s="162"/>
      <c r="D48" s="162"/>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23">
    <mergeCell ref="A27:B27"/>
    <mergeCell ref="A29:B29"/>
    <mergeCell ref="A30:B30"/>
    <mergeCell ref="A18:B18"/>
    <mergeCell ref="A19:B19"/>
    <mergeCell ref="A20:B20"/>
    <mergeCell ref="A21:B21"/>
    <mergeCell ref="A22:B22"/>
    <mergeCell ref="A23:B23"/>
    <mergeCell ref="A1:E3"/>
    <mergeCell ref="A4:E5"/>
    <mergeCell ref="A24:B24"/>
    <mergeCell ref="A25:B25"/>
    <mergeCell ref="A26:B26"/>
    <mergeCell ref="A14:B14"/>
    <mergeCell ref="A15:B15"/>
    <mergeCell ref="A16:B16"/>
    <mergeCell ref="A17:B17"/>
    <mergeCell ref="A32:B32"/>
    <mergeCell ref="A37:E37"/>
    <mergeCell ref="A38:E38"/>
    <mergeCell ref="A40:E42"/>
    <mergeCell ref="A43:E44"/>
  </mergeCells>
  <pageMargins left="0.78740157480314965" right="0.78740157480314965" top="0.98425196850393704" bottom="0.98425196850393704" header="0.51181102362204722" footer="0.51181102362204722"/>
  <pageSetup paperSize="9" scale="93" fitToHeight="0" orientation="portrait" r:id="rId1"/>
  <headerFooter alignWithMargins="0">
    <oddFooter>&amp;R&amp;P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I72"/>
  <sheetViews>
    <sheetView view="pageBreakPreview" topLeftCell="A28" zoomScaleNormal="100" zoomScaleSheetLayoutView="100" workbookViewId="0">
      <selection sqref="A1:E46"/>
    </sheetView>
  </sheetViews>
  <sheetFormatPr baseColWidth="10" defaultRowHeight="12.75" x14ac:dyDescent="0.2"/>
  <cols>
    <col min="1" max="1" width="49.5703125" style="112" customWidth="1"/>
    <col min="2" max="2" width="11.42578125" style="112"/>
    <col min="3" max="3" width="12" style="112" bestFit="1" customWidth="1"/>
    <col min="4" max="4" width="15.85546875" style="112" customWidth="1"/>
    <col min="5" max="5" width="4.140625" style="112" customWidth="1"/>
    <col min="6" max="16384" width="11.42578125" style="112"/>
  </cols>
  <sheetData>
    <row r="1" spans="1:9" ht="15.75" x14ac:dyDescent="0.25">
      <c r="A1" s="208" t="s">
        <v>102</v>
      </c>
      <c r="B1" s="208"/>
      <c r="C1" s="208"/>
      <c r="D1" s="208"/>
      <c r="E1" s="208"/>
    </row>
    <row r="2" spans="1:9" ht="15.75" x14ac:dyDescent="0.25">
      <c r="A2" s="209"/>
      <c r="B2" s="209"/>
      <c r="C2" s="209"/>
      <c r="D2" s="209"/>
      <c r="E2" s="209"/>
    </row>
    <row r="3" spans="1:9" ht="15.75" x14ac:dyDescent="0.25">
      <c r="A3" s="209" t="s">
        <v>68</v>
      </c>
      <c r="B3" s="209"/>
      <c r="C3" s="209"/>
      <c r="D3" s="209"/>
      <c r="E3" s="209"/>
      <c r="G3" s="17" t="s">
        <v>49</v>
      </c>
      <c r="H3"/>
      <c r="I3" s="70">
        <v>42103</v>
      </c>
    </row>
    <row r="4" spans="1:9" ht="15.75" x14ac:dyDescent="0.25">
      <c r="A4" s="111"/>
      <c r="B4" s="111"/>
      <c r="C4" s="111"/>
      <c r="D4" s="111"/>
    </row>
    <row r="5" spans="1:9" ht="18.75" x14ac:dyDescent="0.3">
      <c r="A5" s="113" t="s">
        <v>69</v>
      </c>
      <c r="B5" s="114"/>
      <c r="C5" s="111"/>
      <c r="D5" s="111"/>
    </row>
    <row r="6" spans="1:9" ht="15.75" x14ac:dyDescent="0.25">
      <c r="A6" s="111"/>
      <c r="B6" s="111"/>
      <c r="C6" s="111"/>
      <c r="D6" s="111"/>
    </row>
    <row r="7" spans="1:9" ht="15.75" x14ac:dyDescent="0.25">
      <c r="A7" s="115" t="s">
        <v>70</v>
      </c>
      <c r="B7" s="115"/>
      <c r="C7" s="111"/>
      <c r="D7" s="111"/>
    </row>
    <row r="8" spans="1:9" ht="15.75" x14ac:dyDescent="0.25">
      <c r="A8" s="111"/>
      <c r="B8" s="115"/>
      <c r="C8" s="111"/>
      <c r="D8" s="111"/>
    </row>
    <row r="9" spans="1:9" ht="15.75" x14ac:dyDescent="0.25">
      <c r="A9" s="210" t="s">
        <v>71</v>
      </c>
      <c r="B9" s="210"/>
      <c r="C9" s="210"/>
      <c r="D9" s="210"/>
      <c r="E9" s="210"/>
    </row>
    <row r="10" spans="1:9" ht="15.75" x14ac:dyDescent="0.25">
      <c r="A10" s="210" t="s">
        <v>71</v>
      </c>
      <c r="B10" s="210"/>
      <c r="C10" s="210"/>
      <c r="D10" s="210"/>
      <c r="E10" s="210"/>
    </row>
    <row r="11" spans="1:9" ht="15.75" x14ac:dyDescent="0.25">
      <c r="A11" s="210"/>
      <c r="B11" s="210"/>
      <c r="C11" s="210"/>
      <c r="D11" s="210"/>
      <c r="E11" s="210"/>
    </row>
    <row r="12" spans="1:9" ht="15.75" x14ac:dyDescent="0.25">
      <c r="A12" s="210"/>
      <c r="B12" s="210"/>
      <c r="C12" s="210"/>
      <c r="D12" s="210"/>
      <c r="E12" s="210"/>
    </row>
    <row r="13" spans="1:9" ht="15.75" x14ac:dyDescent="0.25">
      <c r="A13" s="210"/>
      <c r="B13" s="210"/>
      <c r="C13" s="210"/>
      <c r="D13" s="210"/>
      <c r="E13" s="210"/>
    </row>
    <row r="14" spans="1:9" ht="15.75" x14ac:dyDescent="0.25">
      <c r="A14" s="210"/>
      <c r="B14" s="210"/>
      <c r="C14" s="210"/>
      <c r="D14" s="210"/>
      <c r="E14" s="210"/>
    </row>
    <row r="15" spans="1:9" ht="15.75" x14ac:dyDescent="0.25">
      <c r="A15" s="211"/>
      <c r="B15" s="211"/>
      <c r="C15" s="211"/>
      <c r="D15" s="211"/>
      <c r="E15" s="211"/>
    </row>
    <row r="16" spans="1:9" ht="15.75" x14ac:dyDescent="0.25">
      <c r="A16" s="111"/>
      <c r="B16" s="111"/>
      <c r="C16" s="111"/>
      <c r="D16" s="111"/>
    </row>
    <row r="17" spans="1:4" ht="15.75" x14ac:dyDescent="0.25">
      <c r="A17" s="116" t="s">
        <v>72</v>
      </c>
      <c r="B17" s="117" t="s">
        <v>73</v>
      </c>
      <c r="C17" s="117" t="s">
        <v>74</v>
      </c>
      <c r="D17" s="117" t="s">
        <v>75</v>
      </c>
    </row>
    <row r="18" spans="1:4" ht="15.75" customHeight="1" x14ac:dyDescent="0.25">
      <c r="A18" s="118" t="s">
        <v>76</v>
      </c>
      <c r="B18" s="119" t="s">
        <v>77</v>
      </c>
      <c r="C18" s="119"/>
      <c r="D18" s="120"/>
    </row>
    <row r="19" spans="1:4" ht="31.5" x14ac:dyDescent="0.25">
      <c r="A19" s="121" t="s">
        <v>78</v>
      </c>
      <c r="B19" s="119" t="s">
        <v>77</v>
      </c>
      <c r="C19" s="119"/>
      <c r="D19" s="120"/>
    </row>
    <row r="20" spans="1:4" ht="15.75" customHeight="1" x14ac:dyDescent="0.25">
      <c r="A20" s="118" t="s">
        <v>79</v>
      </c>
      <c r="B20" s="119" t="s">
        <v>77</v>
      </c>
      <c r="C20" s="119"/>
      <c r="D20" s="120"/>
    </row>
    <row r="21" spans="1:4" ht="15.75" x14ac:dyDescent="0.25">
      <c r="A21" s="121" t="s">
        <v>80</v>
      </c>
      <c r="B21" s="119" t="s">
        <v>77</v>
      </c>
      <c r="C21" s="119"/>
      <c r="D21" s="120"/>
    </row>
    <row r="22" spans="1:4" ht="31.5" x14ac:dyDescent="0.25">
      <c r="A22" s="121" t="s">
        <v>81</v>
      </c>
      <c r="B22" s="119" t="s">
        <v>77</v>
      </c>
      <c r="C22" s="119"/>
      <c r="D22" s="120"/>
    </row>
    <row r="23" spans="1:4" ht="15.75" customHeight="1" x14ac:dyDescent="0.25">
      <c r="A23" s="118" t="s">
        <v>82</v>
      </c>
      <c r="B23" s="119" t="s">
        <v>77</v>
      </c>
      <c r="C23" s="119"/>
      <c r="D23" s="120"/>
    </row>
    <row r="24" spans="1:4" ht="15.75" customHeight="1" x14ac:dyDescent="0.25">
      <c r="A24" s="118" t="s">
        <v>83</v>
      </c>
      <c r="B24" s="119" t="s">
        <v>77</v>
      </c>
      <c r="C24" s="119"/>
      <c r="D24" s="120"/>
    </row>
    <row r="25" spans="1:4" ht="15.75" customHeight="1" x14ac:dyDescent="0.25">
      <c r="A25" s="118" t="s">
        <v>84</v>
      </c>
      <c r="B25" s="119" t="s">
        <v>77</v>
      </c>
      <c r="C25" s="119"/>
      <c r="D25" s="120"/>
    </row>
    <row r="26" spans="1:4" ht="15.75" customHeight="1" x14ac:dyDescent="0.25">
      <c r="A26" s="118" t="s">
        <v>85</v>
      </c>
      <c r="B26" s="120" t="s">
        <v>86</v>
      </c>
      <c r="C26" s="119" t="s">
        <v>77</v>
      </c>
      <c r="D26" s="120"/>
    </row>
    <row r="27" spans="1:4" ht="15.75" customHeight="1" x14ac:dyDescent="0.25">
      <c r="A27" s="131"/>
      <c r="B27" s="125"/>
      <c r="C27" s="124"/>
      <c r="D27" s="125"/>
    </row>
    <row r="28" spans="1:4" ht="15.75" customHeight="1" x14ac:dyDescent="0.25">
      <c r="B28" s="125"/>
      <c r="C28" s="124"/>
      <c r="D28" s="125"/>
    </row>
    <row r="29" spans="1:4" ht="15.75" customHeight="1" x14ac:dyDescent="0.25">
      <c r="A29" s="122" t="s">
        <v>87</v>
      </c>
      <c r="B29" s="125"/>
      <c r="C29" s="124"/>
      <c r="D29" s="125"/>
    </row>
    <row r="30" spans="1:4" ht="15.75" customHeight="1" x14ac:dyDescent="0.25">
      <c r="A30" s="131"/>
      <c r="B30" s="125"/>
      <c r="C30" s="124"/>
      <c r="D30" s="125"/>
    </row>
    <row r="31" spans="1:4" ht="15.75" customHeight="1" x14ac:dyDescent="0.25">
      <c r="A31" s="131"/>
      <c r="B31" s="125"/>
      <c r="C31" s="124"/>
      <c r="D31" s="125"/>
    </row>
    <row r="32" spans="1:4" ht="15.75" customHeight="1" x14ac:dyDescent="0.25">
      <c r="A32" s="131"/>
      <c r="B32" s="125"/>
      <c r="C32" s="124"/>
      <c r="D32" s="125"/>
    </row>
    <row r="33" spans="1:5" ht="15.75" customHeight="1" x14ac:dyDescent="0.25">
      <c r="A33" s="131"/>
      <c r="B33" s="125"/>
      <c r="C33" s="124"/>
      <c r="D33" s="125"/>
    </row>
    <row r="34" spans="1:5" ht="15.75" x14ac:dyDescent="0.25">
      <c r="A34" s="122"/>
      <c r="B34" s="123"/>
      <c r="C34" s="123"/>
      <c r="D34" s="123"/>
    </row>
    <row r="35" spans="1:5" ht="15.75" x14ac:dyDescent="0.25">
      <c r="B35" s="124"/>
      <c r="C35" s="125"/>
      <c r="D35" s="125"/>
    </row>
    <row r="36" spans="1:5" ht="15" x14ac:dyDescent="0.25">
      <c r="C36" s="125"/>
      <c r="D36" s="125"/>
    </row>
    <row r="37" spans="1:5" ht="19.5" x14ac:dyDescent="0.35">
      <c r="A37" s="126" t="s">
        <v>88</v>
      </c>
    </row>
    <row r="38" spans="1:5" ht="15.75" x14ac:dyDescent="0.25">
      <c r="A38" s="111"/>
    </row>
    <row r="39" spans="1:5" ht="15.75" x14ac:dyDescent="0.25">
      <c r="A39" s="127"/>
      <c r="B39" s="128"/>
      <c r="C39" s="117" t="s">
        <v>73</v>
      </c>
      <c r="D39" s="117" t="s">
        <v>74</v>
      </c>
    </row>
    <row r="40" spans="1:5" ht="15.75" x14ac:dyDescent="0.25">
      <c r="A40" s="127" t="s">
        <v>119</v>
      </c>
      <c r="B40" s="128"/>
      <c r="C40" s="119"/>
      <c r="D40" s="119" t="s">
        <v>77</v>
      </c>
    </row>
    <row r="41" spans="1:5" ht="15.75" x14ac:dyDescent="0.25">
      <c r="A41" s="127" t="s">
        <v>89</v>
      </c>
      <c r="B41" s="128"/>
      <c r="C41" s="119"/>
      <c r="D41" s="119" t="s">
        <v>77</v>
      </c>
      <c r="E41" s="129"/>
    </row>
    <row r="42" spans="1:5" ht="15.75" x14ac:dyDescent="0.25">
      <c r="A42" s="130"/>
      <c r="B42" s="129"/>
      <c r="C42" s="124"/>
      <c r="D42" s="124"/>
      <c r="E42" s="129"/>
    </row>
    <row r="43" spans="1:5" ht="15.75" x14ac:dyDescent="0.25">
      <c r="A43" s="132" t="s">
        <v>101</v>
      </c>
      <c r="B43" s="132"/>
      <c r="C43" s="132"/>
      <c r="D43" s="132"/>
      <c r="E43" s="129"/>
    </row>
    <row r="44" spans="1:5" ht="19.5" x14ac:dyDescent="0.35">
      <c r="A44" s="133"/>
      <c r="B44" s="1"/>
      <c r="C44" s="1"/>
      <c r="D44" s="9"/>
      <c r="E44" s="129"/>
    </row>
    <row r="45" spans="1:5" ht="15.75" x14ac:dyDescent="0.25">
      <c r="A45" s="206" t="s">
        <v>102</v>
      </c>
      <c r="B45" s="206"/>
      <c r="C45" s="134"/>
      <c r="D45" s="135">
        <v>100</v>
      </c>
      <c r="E45" s="129"/>
    </row>
    <row r="46" spans="1:5" ht="15.75" x14ac:dyDescent="0.25">
      <c r="A46" s="130"/>
      <c r="B46" s="129"/>
      <c r="C46" s="124"/>
      <c r="D46" s="124"/>
      <c r="E46" s="129"/>
    </row>
    <row r="47" spans="1:5" ht="15.75" x14ac:dyDescent="0.25">
      <c r="A47" s="111"/>
      <c r="B47" s="111"/>
      <c r="C47" s="111"/>
      <c r="D47" s="111"/>
    </row>
    <row r="48" spans="1:5" ht="15.75" x14ac:dyDescent="0.25">
      <c r="A48" s="111"/>
      <c r="B48" s="111"/>
      <c r="C48" s="111"/>
      <c r="D48" s="111"/>
    </row>
    <row r="49" spans="1:4" ht="15.75" x14ac:dyDescent="0.25">
      <c r="A49" s="111"/>
      <c r="B49" s="111"/>
      <c r="C49" s="111"/>
      <c r="D49" s="111"/>
    </row>
    <row r="50" spans="1:4" ht="15.75" x14ac:dyDescent="0.25">
      <c r="A50" s="111"/>
      <c r="B50" s="111"/>
      <c r="C50" s="111"/>
      <c r="D50" s="111"/>
    </row>
    <row r="51" spans="1:4" ht="15.75" x14ac:dyDescent="0.25">
      <c r="A51" s="111"/>
      <c r="B51" s="111"/>
      <c r="C51" s="111"/>
      <c r="D51" s="111"/>
    </row>
    <row r="52" spans="1:4" ht="15.75" x14ac:dyDescent="0.25">
      <c r="A52" s="111"/>
      <c r="B52" s="111"/>
      <c r="C52" s="111"/>
      <c r="D52" s="111"/>
    </row>
    <row r="53" spans="1:4" ht="15.75" x14ac:dyDescent="0.25">
      <c r="A53" s="111"/>
      <c r="B53" s="111"/>
      <c r="C53" s="111"/>
      <c r="D53" s="111"/>
    </row>
    <row r="54" spans="1:4" ht="15.75" x14ac:dyDescent="0.25">
      <c r="A54" s="111"/>
      <c r="B54" s="111"/>
      <c r="C54" s="111"/>
      <c r="D54" s="111"/>
    </row>
    <row r="55" spans="1:4" ht="15.75" x14ac:dyDescent="0.25">
      <c r="A55" s="111"/>
      <c r="B55" s="111"/>
      <c r="C55" s="111"/>
      <c r="D55" s="111"/>
    </row>
    <row r="56" spans="1:4" ht="15.75" x14ac:dyDescent="0.25">
      <c r="A56" s="111"/>
      <c r="B56" s="111"/>
      <c r="C56" s="111"/>
      <c r="D56" s="111"/>
    </row>
    <row r="57" spans="1:4" ht="15.75" x14ac:dyDescent="0.25">
      <c r="A57" s="111"/>
      <c r="B57" s="111"/>
      <c r="C57" s="111"/>
      <c r="D57" s="111"/>
    </row>
    <row r="58" spans="1:4" ht="15.75" x14ac:dyDescent="0.25">
      <c r="A58" s="111"/>
      <c r="B58" s="111"/>
      <c r="C58" s="111"/>
      <c r="D58" s="111"/>
    </row>
    <row r="59" spans="1:4" ht="15.75" x14ac:dyDescent="0.25">
      <c r="A59" s="111"/>
      <c r="B59" s="111"/>
      <c r="C59" s="111"/>
      <c r="D59" s="111"/>
    </row>
    <row r="60" spans="1:4" ht="15.75" x14ac:dyDescent="0.25">
      <c r="A60" s="111"/>
      <c r="B60" s="111"/>
      <c r="C60" s="111"/>
      <c r="D60" s="111"/>
    </row>
    <row r="61" spans="1:4" ht="15.75" x14ac:dyDescent="0.25">
      <c r="A61" s="111"/>
      <c r="B61" s="111"/>
      <c r="C61" s="111"/>
      <c r="D61" s="111"/>
    </row>
    <row r="62" spans="1:4" ht="15.75" x14ac:dyDescent="0.25">
      <c r="A62" s="111"/>
      <c r="B62" s="111"/>
      <c r="C62" s="111"/>
      <c r="D62" s="111"/>
    </row>
    <row r="63" spans="1:4" ht="15.75" x14ac:dyDescent="0.25">
      <c r="A63" s="111"/>
      <c r="B63" s="111"/>
      <c r="C63" s="111"/>
      <c r="D63" s="111"/>
    </row>
    <row r="64" spans="1:4" ht="15.75" x14ac:dyDescent="0.25">
      <c r="A64" s="111"/>
      <c r="B64" s="111"/>
      <c r="C64" s="111"/>
      <c r="D64" s="111"/>
    </row>
    <row r="65" spans="1:4" ht="15.75" x14ac:dyDescent="0.25">
      <c r="A65" s="111"/>
      <c r="B65" s="111"/>
      <c r="C65" s="111"/>
      <c r="D65" s="111"/>
    </row>
    <row r="66" spans="1:4" ht="15.75" x14ac:dyDescent="0.25">
      <c r="A66" s="111"/>
      <c r="B66" s="111"/>
      <c r="C66" s="111"/>
      <c r="D66" s="111"/>
    </row>
    <row r="67" spans="1:4" ht="15.75" x14ac:dyDescent="0.25">
      <c r="A67" s="111"/>
      <c r="B67" s="111"/>
      <c r="C67" s="111"/>
      <c r="D67" s="111"/>
    </row>
    <row r="68" spans="1:4" ht="15.75" x14ac:dyDescent="0.25">
      <c r="A68" s="111"/>
      <c r="B68" s="111"/>
      <c r="C68" s="111"/>
      <c r="D68" s="111"/>
    </row>
    <row r="69" spans="1:4" ht="15.75" x14ac:dyDescent="0.25">
      <c r="A69" s="111"/>
      <c r="B69" s="111"/>
      <c r="C69" s="111"/>
      <c r="D69" s="111"/>
    </row>
    <row r="70" spans="1:4" ht="15.75" x14ac:dyDescent="0.25">
      <c r="A70" s="111"/>
      <c r="B70" s="111"/>
      <c r="C70" s="111"/>
      <c r="D70" s="111"/>
    </row>
    <row r="71" spans="1:4" ht="15.75" x14ac:dyDescent="0.25">
      <c r="A71" s="111"/>
      <c r="B71" s="111"/>
      <c r="C71" s="111"/>
      <c r="D71" s="111"/>
    </row>
    <row r="72" spans="1:4" ht="15.75" x14ac:dyDescent="0.25">
      <c r="A72" s="111"/>
      <c r="B72" s="111"/>
      <c r="C72" s="111"/>
      <c r="D72" s="111"/>
    </row>
  </sheetData>
  <mergeCells count="11">
    <mergeCell ref="A45:B45"/>
    <mergeCell ref="A1:E1"/>
    <mergeCell ref="A2:E2"/>
    <mergeCell ref="A14:E14"/>
    <mergeCell ref="A15:E15"/>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J74"/>
  <sheetViews>
    <sheetView view="pageBreakPreview" topLeftCell="A10" zoomScaleNormal="100" zoomScaleSheetLayoutView="100" workbookViewId="0">
      <selection activeCell="G12" sqref="G12:I1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118</v>
      </c>
      <c r="B1" s="208"/>
      <c r="C1" s="208"/>
      <c r="D1" s="208"/>
      <c r="E1" s="208"/>
    </row>
    <row r="2" spans="1:9" s="112" customFormat="1" ht="15.75" x14ac:dyDescent="0.25">
      <c r="A2" s="209"/>
      <c r="B2" s="209"/>
      <c r="C2" s="209"/>
      <c r="D2" s="209"/>
      <c r="E2" s="209"/>
    </row>
    <row r="3" spans="1:9" ht="15.75" x14ac:dyDescent="0.25">
      <c r="A3" s="212" t="s">
        <v>68</v>
      </c>
      <c r="B3" s="212"/>
      <c r="C3" s="212"/>
      <c r="D3" s="212"/>
      <c r="E3" s="212"/>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c r="G12" s="17" t="s">
        <v>49</v>
      </c>
      <c r="I12" s="70">
        <v>42103</v>
      </c>
    </row>
    <row r="13" spans="1:9" ht="15.75" x14ac:dyDescent="0.25">
      <c r="A13" s="213"/>
      <c r="B13" s="213"/>
      <c r="C13" s="213"/>
      <c r="D13" s="213"/>
      <c r="E13" s="213"/>
    </row>
    <row r="14" spans="1:9" ht="15.75" x14ac:dyDescent="0.25">
      <c r="A14" s="213"/>
      <c r="B14" s="213"/>
      <c r="C14" s="213"/>
      <c r="D14" s="213"/>
      <c r="E14" s="213"/>
    </row>
    <row r="15" spans="1:9" ht="15.75" x14ac:dyDescent="0.25">
      <c r="A15" s="214"/>
      <c r="B15" s="214"/>
      <c r="C15" s="214"/>
      <c r="D15" s="214"/>
      <c r="E15" s="214"/>
    </row>
    <row r="16" spans="1:9" ht="15.75" x14ac:dyDescent="0.25">
      <c r="A16" s="1"/>
      <c r="B16" s="1"/>
      <c r="C16" s="1"/>
      <c r="D16" s="1"/>
    </row>
    <row r="17" spans="1:10" ht="15.75" x14ac:dyDescent="0.25">
      <c r="A17" s="139" t="s">
        <v>72</v>
      </c>
      <c r="B17" s="140" t="s">
        <v>73</v>
      </c>
      <c r="C17" s="140" t="s">
        <v>74</v>
      </c>
      <c r="D17" s="140" t="s">
        <v>75</v>
      </c>
    </row>
    <row r="18" spans="1:10" ht="15.75" customHeight="1" x14ac:dyDescent="0.25">
      <c r="A18" s="141" t="s">
        <v>103</v>
      </c>
      <c r="B18" s="142" t="s">
        <v>77</v>
      </c>
      <c r="C18" s="143"/>
      <c r="D18" s="143"/>
    </row>
    <row r="19" spans="1:10" ht="15.75" customHeight="1" x14ac:dyDescent="0.25">
      <c r="A19" s="141" t="s">
        <v>104</v>
      </c>
      <c r="B19" s="144" t="s">
        <v>77</v>
      </c>
      <c r="C19" s="143"/>
      <c r="D19" s="143"/>
    </row>
    <row r="20" spans="1:10" ht="15.75" customHeight="1" x14ac:dyDescent="0.25">
      <c r="A20" s="141" t="s">
        <v>105</v>
      </c>
      <c r="B20" s="144" t="s">
        <v>77</v>
      </c>
      <c r="C20" s="143"/>
      <c r="D20" s="143"/>
    </row>
    <row r="21" spans="1:10" ht="15.75" customHeight="1" x14ac:dyDescent="0.25">
      <c r="A21" s="145" t="s">
        <v>106</v>
      </c>
      <c r="B21" s="144" t="s">
        <v>77</v>
      </c>
      <c r="C21" s="143"/>
      <c r="D21" s="143"/>
    </row>
    <row r="22" spans="1:10" ht="15.75" customHeight="1" x14ac:dyDescent="0.25">
      <c r="A22" s="141" t="s">
        <v>107</v>
      </c>
      <c r="B22" s="144" t="s">
        <v>77</v>
      </c>
      <c r="C22" s="143"/>
      <c r="D22" s="143"/>
    </row>
    <row r="23" spans="1:10" ht="15.75" customHeight="1" x14ac:dyDescent="0.25">
      <c r="A23" s="141" t="s">
        <v>108</v>
      </c>
      <c r="B23" s="144" t="s">
        <v>77</v>
      </c>
      <c r="C23" s="143"/>
      <c r="D23" s="143"/>
    </row>
    <row r="24" spans="1:10" ht="15.75" customHeight="1" x14ac:dyDescent="0.25">
      <c r="A24" s="141" t="s">
        <v>109</v>
      </c>
      <c r="B24" s="144" t="s">
        <v>77</v>
      </c>
      <c r="C24" s="143"/>
      <c r="D24" s="143"/>
    </row>
    <row r="25" spans="1:10" ht="15.75" customHeight="1" x14ac:dyDescent="0.25">
      <c r="A25" s="141" t="s">
        <v>110</v>
      </c>
      <c r="B25" s="144" t="s">
        <v>77</v>
      </c>
      <c r="C25" s="143"/>
      <c r="D25" s="143"/>
    </row>
    <row r="26" spans="1:10" ht="15.75" customHeight="1" x14ac:dyDescent="0.25">
      <c r="A26" s="141" t="s">
        <v>111</v>
      </c>
      <c r="B26" s="144" t="s">
        <v>77</v>
      </c>
      <c r="C26" s="143"/>
      <c r="D26" s="143"/>
    </row>
    <row r="27" spans="1:10" ht="15.75" customHeight="1" x14ac:dyDescent="0.25">
      <c r="A27" s="141" t="s">
        <v>112</v>
      </c>
      <c r="B27" s="144" t="s">
        <v>77</v>
      </c>
      <c r="C27" s="140"/>
      <c r="D27" s="140"/>
    </row>
    <row r="28" spans="1:10" s="10" customFormat="1" ht="15.75" customHeight="1" x14ac:dyDescent="0.25">
      <c r="A28" s="146"/>
      <c r="B28" s="147"/>
      <c r="C28" s="12"/>
      <c r="D28" s="12"/>
    </row>
    <row r="29" spans="1:10" s="10" customFormat="1" ht="15.75" customHeight="1" x14ac:dyDescent="0.25">
      <c r="A29" s="146"/>
      <c r="B29" s="147"/>
      <c r="C29" s="12"/>
      <c r="D29" s="12"/>
    </row>
    <row r="30" spans="1:10" s="10" customFormat="1" ht="15.75" customHeight="1" x14ac:dyDescent="0.25">
      <c r="A30" s="146"/>
      <c r="B30" s="147"/>
      <c r="C30" s="12"/>
      <c r="D30" s="12"/>
    </row>
    <row r="31" spans="1:10" s="10" customFormat="1" ht="15.75" customHeight="1" x14ac:dyDescent="0.25">
      <c r="A31" s="146"/>
      <c r="B31" s="147"/>
      <c r="C31" s="12"/>
      <c r="D31" s="12"/>
    </row>
    <row r="32" spans="1:10" s="10" customFormat="1" ht="15.75" customHeight="1" x14ac:dyDescent="0.25">
      <c r="A32" s="146"/>
      <c r="B32" s="147"/>
      <c r="C32" s="12"/>
      <c r="D32" s="12"/>
      <c r="E32" s="148"/>
      <c r="F32" s="148"/>
      <c r="G32" s="148"/>
      <c r="H32" s="148"/>
      <c r="I32" s="148"/>
      <c r="J32" s="148"/>
    </row>
    <row r="33" spans="1:10" s="10" customFormat="1" ht="15.75" customHeight="1" x14ac:dyDescent="0.25">
      <c r="A33" s="146"/>
      <c r="B33" s="147"/>
      <c r="C33" s="12"/>
      <c r="D33" s="12"/>
      <c r="E33" s="148"/>
      <c r="F33" s="148"/>
      <c r="G33" s="148"/>
      <c r="H33" s="148"/>
      <c r="I33" s="148"/>
      <c r="J33" s="148"/>
    </row>
    <row r="34" spans="1:10" s="10" customFormat="1" ht="15.75" customHeight="1" x14ac:dyDescent="0.25">
      <c r="A34" s="149"/>
      <c r="B34" s="150"/>
      <c r="C34" s="150"/>
      <c r="D34" s="150"/>
      <c r="E34" s="148"/>
      <c r="F34" s="148"/>
      <c r="G34" s="148"/>
      <c r="H34" s="148"/>
      <c r="I34" s="148"/>
      <c r="J34" s="148"/>
    </row>
    <row r="35" spans="1:10" s="10" customFormat="1" ht="15.75" customHeight="1" x14ac:dyDescent="0.25">
      <c r="A35" s="9"/>
      <c r="B35" s="147"/>
      <c r="C35" s="12"/>
      <c r="D35" s="12"/>
      <c r="E35" s="148"/>
      <c r="F35" s="148"/>
      <c r="G35" s="148"/>
      <c r="H35" s="148"/>
      <c r="I35" s="148"/>
      <c r="J35" s="148"/>
    </row>
    <row r="36" spans="1:10" ht="15.75" x14ac:dyDescent="0.25">
      <c r="A36" s="151"/>
      <c r="B36" s="150"/>
      <c r="C36" s="150"/>
      <c r="D36" s="150"/>
    </row>
    <row r="37" spans="1:10" ht="15.75" x14ac:dyDescent="0.25">
      <c r="A37" s="9"/>
      <c r="B37" s="147"/>
      <c r="C37" s="12"/>
      <c r="D37" s="12"/>
    </row>
    <row r="38" spans="1:10" ht="15" x14ac:dyDescent="0.25">
      <c r="C38" s="12"/>
      <c r="D38" s="12"/>
    </row>
    <row r="39" spans="1:10" ht="19.5" x14ac:dyDescent="0.35">
      <c r="A39" s="152" t="s">
        <v>88</v>
      </c>
    </row>
    <row r="40" spans="1:10" ht="15.75" x14ac:dyDescent="0.25">
      <c r="A40" s="1"/>
    </row>
    <row r="41" spans="1:10" ht="15.75" x14ac:dyDescent="0.25">
      <c r="A41" s="153"/>
      <c r="B41" s="154"/>
      <c r="C41" s="140" t="s">
        <v>73</v>
      </c>
      <c r="D41" s="140" t="s">
        <v>74</v>
      </c>
    </row>
    <row r="42" spans="1:10" ht="15.75" x14ac:dyDescent="0.25">
      <c r="A42" s="127" t="s">
        <v>119</v>
      </c>
      <c r="B42" s="154"/>
      <c r="C42" s="144" t="s">
        <v>77</v>
      </c>
      <c r="D42" s="144"/>
    </row>
    <row r="43" spans="1:10" ht="15.75" x14ac:dyDescent="0.25">
      <c r="A43" s="153" t="s">
        <v>89</v>
      </c>
      <c r="B43" s="154"/>
      <c r="C43" s="144"/>
      <c r="D43" s="144" t="s">
        <v>77</v>
      </c>
      <c r="E43" s="10"/>
    </row>
    <row r="44" spans="1:10" ht="15.75" x14ac:dyDescent="0.25">
      <c r="A44" s="9"/>
      <c r="B44" s="10"/>
      <c r="C44" s="147"/>
      <c r="D44" s="147"/>
      <c r="E44" s="10"/>
    </row>
    <row r="45" spans="1:10" s="112" customFormat="1" ht="15.75" x14ac:dyDescent="0.25">
      <c r="A45" s="132" t="s">
        <v>101</v>
      </c>
      <c r="B45" s="132"/>
      <c r="C45" s="132"/>
      <c r="D45" s="132"/>
      <c r="E45" s="129"/>
    </row>
    <row r="46" spans="1:10" s="112" customFormat="1" ht="19.5" x14ac:dyDescent="0.35">
      <c r="A46" s="133"/>
      <c r="B46" s="1"/>
      <c r="C46" s="1"/>
      <c r="D46" s="9"/>
      <c r="E46" s="129"/>
    </row>
    <row r="47" spans="1:10" s="112" customFormat="1" ht="15.75" x14ac:dyDescent="0.25">
      <c r="A47" s="206" t="s">
        <v>118</v>
      </c>
      <c r="B47" s="206"/>
      <c r="C47" s="134"/>
      <c r="D47" s="135">
        <v>100</v>
      </c>
      <c r="E47" s="129"/>
    </row>
    <row r="48" spans="1:10" s="112" customFormat="1" ht="15.75" x14ac:dyDescent="0.25">
      <c r="A48" s="130"/>
      <c r="B48" s="129"/>
      <c r="C48" s="124"/>
      <c r="D48" s="124"/>
      <c r="E48" s="129"/>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1">
    <mergeCell ref="A1:E1"/>
    <mergeCell ref="A2:E2"/>
    <mergeCell ref="A47:B47"/>
    <mergeCell ref="A14:E14"/>
    <mergeCell ref="A15:E15"/>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J74"/>
  <sheetViews>
    <sheetView view="pageBreakPreview" zoomScaleNormal="100" zoomScaleSheetLayoutView="100" workbookViewId="0">
      <selection activeCell="H36" sqref="H36"/>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249</v>
      </c>
      <c r="B1" s="208"/>
      <c r="C1" s="208"/>
      <c r="D1" s="208"/>
      <c r="E1" s="208"/>
    </row>
    <row r="2" spans="1:9" s="112" customFormat="1" ht="15.75" x14ac:dyDescent="0.25">
      <c r="A2" s="209"/>
      <c r="B2" s="209"/>
      <c r="C2" s="209"/>
      <c r="D2" s="209"/>
      <c r="E2" s="209"/>
    </row>
    <row r="3" spans="1:9" ht="15.75" x14ac:dyDescent="0.25">
      <c r="A3" s="212" t="s">
        <v>68</v>
      </c>
      <c r="B3" s="212"/>
      <c r="C3" s="212"/>
      <c r="D3" s="212"/>
      <c r="E3" s="212"/>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213"/>
      <c r="B14" s="213"/>
      <c r="C14" s="213"/>
      <c r="D14" s="213"/>
      <c r="E14" s="213"/>
      <c r="G14" s="17" t="s">
        <v>49</v>
      </c>
      <c r="I14" s="70">
        <v>42103</v>
      </c>
    </row>
    <row r="15" spans="1:9" ht="15.75" x14ac:dyDescent="0.25">
      <c r="A15" s="214"/>
      <c r="B15" s="214"/>
      <c r="C15" s="214"/>
      <c r="D15" s="214"/>
      <c r="E15" s="214"/>
    </row>
    <row r="16" spans="1:9" ht="15.75" x14ac:dyDescent="0.25">
      <c r="A16" s="1"/>
      <c r="B16" s="1"/>
      <c r="C16" s="1"/>
      <c r="D16" s="1"/>
    </row>
    <row r="17" spans="1:10" ht="15.75" x14ac:dyDescent="0.25">
      <c r="A17" s="139" t="s">
        <v>72</v>
      </c>
      <c r="B17" s="140" t="s">
        <v>73</v>
      </c>
      <c r="C17" s="140" t="s">
        <v>74</v>
      </c>
      <c r="D17" s="140" t="s">
        <v>75</v>
      </c>
    </row>
    <row r="18" spans="1:10" ht="15.75" customHeight="1" x14ac:dyDescent="0.25">
      <c r="A18" s="141" t="s">
        <v>121</v>
      </c>
      <c r="B18" s="144" t="s">
        <v>77</v>
      </c>
      <c r="C18" s="143"/>
      <c r="D18" s="143"/>
    </row>
    <row r="19" spans="1:10" ht="15.75" customHeight="1" x14ac:dyDescent="0.25">
      <c r="A19" s="141" t="s">
        <v>122</v>
      </c>
      <c r="B19" s="144" t="s">
        <v>77</v>
      </c>
      <c r="C19" s="143"/>
      <c r="D19" s="143"/>
    </row>
    <row r="20" spans="1:10" ht="15.75" customHeight="1" x14ac:dyDescent="0.25">
      <c r="A20" s="141" t="s">
        <v>123</v>
      </c>
      <c r="B20" s="144" t="s">
        <v>77</v>
      </c>
      <c r="C20" s="143"/>
      <c r="D20" s="143"/>
    </row>
    <row r="21" spans="1:10" ht="15.75" customHeight="1" x14ac:dyDescent="0.25">
      <c r="A21" s="141" t="s">
        <v>124</v>
      </c>
      <c r="B21" s="144" t="s">
        <v>77</v>
      </c>
      <c r="C21" s="143"/>
      <c r="D21" s="143"/>
    </row>
    <row r="22" spans="1:10" ht="15.75" customHeight="1" x14ac:dyDescent="0.25">
      <c r="A22" s="141" t="s">
        <v>125</v>
      </c>
      <c r="B22" s="144" t="s">
        <v>77</v>
      </c>
      <c r="C22" s="143"/>
      <c r="D22" s="143"/>
    </row>
    <row r="23" spans="1:10" ht="15.75" customHeight="1" x14ac:dyDescent="0.25">
      <c r="A23" s="141" t="s">
        <v>108</v>
      </c>
      <c r="B23" s="144" t="s">
        <v>77</v>
      </c>
      <c r="C23" s="143"/>
      <c r="D23" s="143"/>
    </row>
    <row r="24" spans="1:10" ht="15.75" customHeight="1" x14ac:dyDescent="0.25">
      <c r="A24" s="141" t="s">
        <v>126</v>
      </c>
      <c r="B24" s="144" t="s">
        <v>77</v>
      </c>
      <c r="C24" s="143"/>
      <c r="D24" s="143"/>
    </row>
    <row r="25" spans="1:10" ht="15.75" customHeight="1" x14ac:dyDescent="0.25">
      <c r="A25" s="141" t="s">
        <v>127</v>
      </c>
      <c r="B25" s="144" t="s">
        <v>77</v>
      </c>
      <c r="C25" s="143"/>
      <c r="D25" s="143"/>
    </row>
    <row r="26" spans="1:10" ht="15.75" customHeight="1" x14ac:dyDescent="0.25">
      <c r="A26" s="141" t="s">
        <v>128</v>
      </c>
      <c r="B26" s="144" t="s">
        <v>77</v>
      </c>
      <c r="C26" s="143"/>
      <c r="D26" s="143"/>
    </row>
    <row r="27" spans="1:10" ht="15.75" customHeight="1" x14ac:dyDescent="0.25">
      <c r="A27" s="141" t="s">
        <v>129</v>
      </c>
      <c r="B27" s="144" t="s">
        <v>77</v>
      </c>
      <c r="C27" s="140"/>
      <c r="D27" s="140"/>
    </row>
    <row r="28" spans="1:10" ht="15.75" customHeight="1" x14ac:dyDescent="0.25">
      <c r="A28" s="141" t="s">
        <v>130</v>
      </c>
      <c r="B28" s="144" t="s">
        <v>77</v>
      </c>
      <c r="C28" s="143"/>
      <c r="D28" s="143"/>
    </row>
    <row r="29" spans="1:10" ht="15.75" customHeight="1" x14ac:dyDescent="0.25">
      <c r="A29" s="141" t="s">
        <v>131</v>
      </c>
      <c r="B29" s="144" t="s">
        <v>77</v>
      </c>
      <c r="C29" s="143"/>
      <c r="D29" s="143"/>
    </row>
    <row r="30" spans="1:10" ht="15.75" customHeight="1" x14ac:dyDescent="0.25">
      <c r="A30" s="141" t="s">
        <v>132</v>
      </c>
      <c r="B30" s="144" t="s">
        <v>77</v>
      </c>
      <c r="C30" s="143"/>
      <c r="D30" s="143"/>
    </row>
    <row r="31" spans="1:10" ht="15.75" customHeight="1" x14ac:dyDescent="0.25">
      <c r="A31" s="141" t="s">
        <v>133</v>
      </c>
      <c r="B31" s="144"/>
      <c r="C31" s="143" t="s">
        <v>77</v>
      </c>
      <c r="D31" s="143"/>
    </row>
    <row r="32" spans="1:10" ht="15.75" customHeight="1" x14ac:dyDescent="0.25">
      <c r="A32" s="146"/>
      <c r="B32" s="147"/>
      <c r="C32" s="12"/>
      <c r="D32" s="12"/>
      <c r="E32" s="164"/>
      <c r="F32" s="164"/>
      <c r="G32" s="164"/>
      <c r="H32" s="164"/>
      <c r="I32" s="164"/>
      <c r="J32" s="164"/>
    </row>
    <row r="33" spans="1:10" ht="15.75" customHeight="1" x14ac:dyDescent="0.25">
      <c r="A33" s="146"/>
      <c r="B33" s="147"/>
      <c r="C33" s="12"/>
      <c r="D33" s="12"/>
      <c r="E33" s="164"/>
      <c r="F33" s="164"/>
      <c r="G33" s="164"/>
      <c r="H33" s="164"/>
      <c r="I33" s="164"/>
      <c r="J33" s="164"/>
    </row>
    <row r="34" spans="1:10" ht="15.75" customHeight="1" x14ac:dyDescent="0.25">
      <c r="A34" s="149"/>
      <c r="B34" s="150"/>
      <c r="C34" s="150"/>
      <c r="D34" s="150"/>
      <c r="E34" s="164"/>
      <c r="F34" s="164"/>
      <c r="G34" s="164"/>
      <c r="H34" s="164"/>
      <c r="I34" s="164"/>
      <c r="J34" s="164"/>
    </row>
    <row r="35" spans="1:10" ht="15.75" customHeight="1" x14ac:dyDescent="0.25">
      <c r="A35" s="9"/>
      <c r="B35" s="147"/>
      <c r="C35" s="12"/>
      <c r="D35" s="12"/>
      <c r="E35" s="164"/>
      <c r="F35" s="164"/>
      <c r="G35" s="164"/>
      <c r="H35" s="164"/>
      <c r="I35" s="164"/>
      <c r="J35" s="164"/>
    </row>
    <row r="36" spans="1:10" ht="15.75" x14ac:dyDescent="0.25">
      <c r="A36" s="151"/>
      <c r="B36" s="150"/>
      <c r="C36" s="150"/>
      <c r="D36" s="150"/>
    </row>
    <row r="37" spans="1:10" ht="15.75" x14ac:dyDescent="0.25">
      <c r="A37" s="9"/>
      <c r="B37" s="147"/>
      <c r="C37" s="12"/>
      <c r="D37" s="12"/>
    </row>
    <row r="38" spans="1:10" ht="15" x14ac:dyDescent="0.25">
      <c r="C38" s="12"/>
      <c r="D38" s="12"/>
    </row>
    <row r="39" spans="1:10" ht="19.5" x14ac:dyDescent="0.35">
      <c r="A39" s="152" t="s">
        <v>88</v>
      </c>
    </row>
    <row r="40" spans="1:10" ht="15.75" x14ac:dyDescent="0.25">
      <c r="A40" s="1"/>
    </row>
    <row r="41" spans="1:10" ht="15.75" x14ac:dyDescent="0.25">
      <c r="A41" s="153"/>
      <c r="B41" s="154"/>
      <c r="C41" s="140" t="s">
        <v>73</v>
      </c>
      <c r="D41" s="140" t="s">
        <v>74</v>
      </c>
    </row>
    <row r="42" spans="1:10" ht="15.75" x14ac:dyDescent="0.25">
      <c r="A42" s="127" t="s">
        <v>119</v>
      </c>
      <c r="B42" s="154"/>
      <c r="C42" s="144" t="s">
        <v>77</v>
      </c>
      <c r="D42" s="144"/>
    </row>
    <row r="43" spans="1:10" ht="15.75" x14ac:dyDescent="0.25">
      <c r="A43" s="153" t="s">
        <v>89</v>
      </c>
      <c r="B43" s="154"/>
      <c r="C43" s="144"/>
      <c r="D43" s="144" t="s">
        <v>77</v>
      </c>
      <c r="E43" s="10"/>
    </row>
    <row r="44" spans="1:10" ht="15.75" x14ac:dyDescent="0.25">
      <c r="A44" s="9"/>
      <c r="B44" s="10"/>
      <c r="C44" s="147"/>
      <c r="D44" s="147"/>
      <c r="E44" s="10"/>
    </row>
    <row r="45" spans="1:10" s="112" customFormat="1" ht="15.75" x14ac:dyDescent="0.25">
      <c r="A45" s="132" t="s">
        <v>101</v>
      </c>
      <c r="B45" s="132"/>
      <c r="C45" s="132"/>
      <c r="D45" s="132"/>
      <c r="E45" s="129"/>
    </row>
    <row r="46" spans="1:10" s="112" customFormat="1" ht="19.5" x14ac:dyDescent="0.35">
      <c r="A46" s="133"/>
      <c r="B46" s="1"/>
      <c r="C46" s="1"/>
      <c r="D46" s="9"/>
      <c r="E46" s="129"/>
    </row>
    <row r="47" spans="1:10" s="112" customFormat="1" ht="15.75" x14ac:dyDescent="0.25">
      <c r="A47" s="206" t="s">
        <v>249</v>
      </c>
      <c r="B47" s="206"/>
      <c r="C47" s="134"/>
      <c r="D47" s="135">
        <v>100</v>
      </c>
      <c r="E47" s="129"/>
    </row>
    <row r="48" spans="1:10" s="112" customFormat="1" ht="15.75" x14ac:dyDescent="0.25">
      <c r="A48" s="130"/>
      <c r="B48" s="129"/>
      <c r="C48" s="124"/>
      <c r="D48" s="124"/>
      <c r="E48" s="129"/>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1">
    <mergeCell ref="A12:E12"/>
    <mergeCell ref="A13:E13"/>
    <mergeCell ref="A14:E14"/>
    <mergeCell ref="A15:E15"/>
    <mergeCell ref="A47:B47"/>
    <mergeCell ref="A11:E11"/>
    <mergeCell ref="A1:E1"/>
    <mergeCell ref="A2:E2"/>
    <mergeCell ref="A3:E3"/>
    <mergeCell ref="A9:E9"/>
    <mergeCell ref="A10:E10"/>
  </mergeCells>
  <pageMargins left="0.78740157480314965" right="0.78740157480314965" top="0.98425196850393704" bottom="0.98425196850393704" header="0.51181102362204722" footer="0.51181102362204722"/>
  <pageSetup paperSize="9" scale="93" fitToHeight="4" orientation="portrait" blackAndWhite="1" r:id="rId1"/>
  <headerFooter alignWithMargins="0">
    <oddFooter>&amp;R&amp;P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J74"/>
  <sheetViews>
    <sheetView view="pageBreakPreview" zoomScaleNormal="100" zoomScaleSheetLayoutView="100" workbookViewId="0">
      <selection activeCell="G14" sqref="G14:I14"/>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134</v>
      </c>
      <c r="B1" s="208"/>
      <c r="C1" s="208"/>
      <c r="D1" s="208"/>
      <c r="E1" s="208"/>
    </row>
    <row r="2" spans="1:9" s="112" customFormat="1" ht="15.75" x14ac:dyDescent="0.25">
      <c r="A2" s="209"/>
      <c r="B2" s="209"/>
      <c r="C2" s="209"/>
      <c r="D2" s="209"/>
      <c r="E2" s="209"/>
    </row>
    <row r="3" spans="1:9" ht="15.75" x14ac:dyDescent="0.25">
      <c r="A3" s="212" t="s">
        <v>68</v>
      </c>
      <c r="B3" s="212"/>
      <c r="C3" s="212"/>
      <c r="D3" s="212"/>
      <c r="E3" s="212"/>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213"/>
      <c r="B14" s="213"/>
      <c r="C14" s="213"/>
      <c r="D14" s="213"/>
      <c r="E14" s="213"/>
      <c r="G14" s="17" t="s">
        <v>49</v>
      </c>
      <c r="I14" s="70">
        <v>42103</v>
      </c>
    </row>
    <row r="15" spans="1:9" ht="15.75" x14ac:dyDescent="0.25">
      <c r="A15" s="214"/>
      <c r="B15" s="214"/>
      <c r="C15" s="214"/>
      <c r="D15" s="214"/>
      <c r="E15" s="214"/>
    </row>
    <row r="16" spans="1:9" ht="15.75" x14ac:dyDescent="0.25">
      <c r="A16" s="1"/>
      <c r="B16" s="1"/>
      <c r="C16" s="1"/>
      <c r="D16" s="1"/>
    </row>
    <row r="17" spans="1:10" ht="15.75" x14ac:dyDescent="0.25">
      <c r="A17" s="139" t="s">
        <v>72</v>
      </c>
      <c r="B17" s="140" t="s">
        <v>73</v>
      </c>
      <c r="C17" s="140" t="s">
        <v>74</v>
      </c>
      <c r="D17" s="140" t="s">
        <v>75</v>
      </c>
    </row>
    <row r="18" spans="1:10" ht="15.75" customHeight="1" x14ac:dyDescent="0.25">
      <c r="A18" s="141" t="s">
        <v>121</v>
      </c>
      <c r="B18" s="144" t="s">
        <v>77</v>
      </c>
      <c r="C18" s="143"/>
      <c r="D18" s="143"/>
    </row>
    <row r="19" spans="1:10" ht="15.75" customHeight="1" x14ac:dyDescent="0.25">
      <c r="A19" s="141" t="s">
        <v>122</v>
      </c>
      <c r="B19" s="144" t="s">
        <v>77</v>
      </c>
      <c r="C19" s="143"/>
      <c r="D19" s="143"/>
    </row>
    <row r="20" spans="1:10" ht="15.75" customHeight="1" x14ac:dyDescent="0.25">
      <c r="A20" s="141" t="s">
        <v>123</v>
      </c>
      <c r="B20" s="144" t="s">
        <v>77</v>
      </c>
      <c r="C20" s="143"/>
      <c r="D20" s="143"/>
    </row>
    <row r="21" spans="1:10" ht="15.75" customHeight="1" x14ac:dyDescent="0.25">
      <c r="A21" s="141" t="s">
        <v>124</v>
      </c>
      <c r="B21" s="144" t="s">
        <v>77</v>
      </c>
      <c r="C21" s="143"/>
      <c r="D21" s="143"/>
    </row>
    <row r="22" spans="1:10" ht="15.75" customHeight="1" x14ac:dyDescent="0.25">
      <c r="A22" s="141" t="s">
        <v>125</v>
      </c>
      <c r="B22" s="144" t="s">
        <v>77</v>
      </c>
      <c r="C22" s="143"/>
      <c r="D22" s="143"/>
    </row>
    <row r="23" spans="1:10" ht="15.75" customHeight="1" x14ac:dyDescent="0.25">
      <c r="A23" s="141" t="s">
        <v>108</v>
      </c>
      <c r="B23" s="144" t="s">
        <v>77</v>
      </c>
      <c r="C23" s="143"/>
      <c r="D23" s="143"/>
    </row>
    <row r="24" spans="1:10" ht="15.75" customHeight="1" x14ac:dyDescent="0.25">
      <c r="A24" s="141" t="s">
        <v>126</v>
      </c>
      <c r="B24" s="144" t="s">
        <v>77</v>
      </c>
      <c r="C24" s="143"/>
      <c r="D24" s="143"/>
    </row>
    <row r="25" spans="1:10" ht="15.75" customHeight="1" x14ac:dyDescent="0.25">
      <c r="A25" s="141" t="s">
        <v>127</v>
      </c>
      <c r="B25" s="144" t="s">
        <v>77</v>
      </c>
      <c r="C25" s="143"/>
      <c r="D25" s="143"/>
    </row>
    <row r="26" spans="1:10" ht="15.75" customHeight="1" x14ac:dyDescent="0.25">
      <c r="A26" s="141" t="s">
        <v>128</v>
      </c>
      <c r="B26" s="144" t="s">
        <v>77</v>
      </c>
      <c r="C26" s="143"/>
      <c r="D26" s="143"/>
    </row>
    <row r="27" spans="1:10" ht="15.75" customHeight="1" x14ac:dyDescent="0.25">
      <c r="A27" s="141" t="s">
        <v>129</v>
      </c>
      <c r="B27" s="144" t="s">
        <v>77</v>
      </c>
      <c r="C27" s="140"/>
      <c r="D27" s="140"/>
    </row>
    <row r="28" spans="1:10" ht="15.75" customHeight="1" x14ac:dyDescent="0.25">
      <c r="A28" s="141" t="s">
        <v>130</v>
      </c>
      <c r="B28" s="144" t="s">
        <v>77</v>
      </c>
      <c r="C28" s="143"/>
      <c r="D28" s="143"/>
    </row>
    <row r="29" spans="1:10" ht="15.75" customHeight="1" x14ac:dyDescent="0.25">
      <c r="A29" s="141" t="s">
        <v>131</v>
      </c>
      <c r="B29" s="144" t="s">
        <v>77</v>
      </c>
      <c r="C29" s="143"/>
      <c r="D29" s="143"/>
    </row>
    <row r="30" spans="1:10" ht="15.75" customHeight="1" x14ac:dyDescent="0.25">
      <c r="A30" s="141" t="s">
        <v>132</v>
      </c>
      <c r="B30" s="144" t="s">
        <v>77</v>
      </c>
      <c r="C30" s="143"/>
      <c r="D30" s="143"/>
    </row>
    <row r="31" spans="1:10" ht="15.75" customHeight="1" x14ac:dyDescent="0.25">
      <c r="A31" s="141" t="s">
        <v>133</v>
      </c>
      <c r="B31" s="144"/>
      <c r="C31" s="143" t="s">
        <v>77</v>
      </c>
      <c r="D31" s="143"/>
    </row>
    <row r="32" spans="1:10" ht="15.75" customHeight="1" x14ac:dyDescent="0.25">
      <c r="A32" s="146"/>
      <c r="B32" s="147"/>
      <c r="C32" s="12"/>
      <c r="D32" s="12"/>
      <c r="E32" s="164"/>
      <c r="F32" s="164"/>
      <c r="G32" s="164"/>
      <c r="H32" s="164"/>
      <c r="I32" s="164"/>
      <c r="J32" s="164"/>
    </row>
    <row r="33" spans="1:10" ht="15.75" customHeight="1" x14ac:dyDescent="0.25">
      <c r="A33" s="146"/>
      <c r="B33" s="147"/>
      <c r="C33" s="12"/>
      <c r="D33" s="12"/>
      <c r="E33" s="164"/>
      <c r="F33" s="164"/>
      <c r="G33" s="164"/>
      <c r="H33" s="164"/>
      <c r="I33" s="164"/>
      <c r="J33" s="164"/>
    </row>
    <row r="34" spans="1:10" ht="15.75" customHeight="1" x14ac:dyDescent="0.25">
      <c r="A34" s="149"/>
      <c r="B34" s="150"/>
      <c r="C34" s="150"/>
      <c r="D34" s="150"/>
      <c r="E34" s="164"/>
      <c r="F34" s="164"/>
      <c r="G34" s="164"/>
      <c r="H34" s="164"/>
      <c r="I34" s="164"/>
      <c r="J34" s="164"/>
    </row>
    <row r="35" spans="1:10" ht="15.75" customHeight="1" x14ac:dyDescent="0.25">
      <c r="A35" s="9"/>
      <c r="B35" s="147"/>
      <c r="C35" s="12"/>
      <c r="D35" s="12"/>
      <c r="E35" s="164"/>
      <c r="F35" s="164"/>
      <c r="G35" s="164"/>
      <c r="H35" s="164"/>
      <c r="I35" s="164"/>
      <c r="J35" s="164"/>
    </row>
    <row r="36" spans="1:10" ht="15.75" x14ac:dyDescent="0.25">
      <c r="A36" s="151"/>
      <c r="B36" s="150"/>
      <c r="C36" s="150"/>
      <c r="D36" s="150"/>
    </row>
    <row r="37" spans="1:10" ht="15.75" x14ac:dyDescent="0.25">
      <c r="A37" s="9"/>
      <c r="B37" s="147"/>
      <c r="C37" s="12"/>
      <c r="D37" s="12"/>
    </row>
    <row r="38" spans="1:10" ht="15" x14ac:dyDescent="0.25">
      <c r="C38" s="12"/>
      <c r="D38" s="12"/>
    </row>
    <row r="39" spans="1:10" ht="19.5" x14ac:dyDescent="0.35">
      <c r="A39" s="152" t="s">
        <v>88</v>
      </c>
    </row>
    <row r="40" spans="1:10" ht="15.75" x14ac:dyDescent="0.25">
      <c r="A40" s="1"/>
    </row>
    <row r="41" spans="1:10" ht="15.75" x14ac:dyDescent="0.25">
      <c r="A41" s="153"/>
      <c r="B41" s="154"/>
      <c r="C41" s="140" t="s">
        <v>73</v>
      </c>
      <c r="D41" s="140" t="s">
        <v>74</v>
      </c>
    </row>
    <row r="42" spans="1:10" ht="15.75" x14ac:dyDescent="0.25">
      <c r="A42" s="127" t="s">
        <v>119</v>
      </c>
      <c r="B42" s="154"/>
      <c r="C42" s="144" t="s">
        <v>77</v>
      </c>
      <c r="D42" s="144"/>
    </row>
    <row r="43" spans="1:10" ht="15.75" x14ac:dyDescent="0.25">
      <c r="A43" s="153" t="s">
        <v>89</v>
      </c>
      <c r="B43" s="154"/>
      <c r="C43" s="144"/>
      <c r="D43" s="144" t="s">
        <v>77</v>
      </c>
      <c r="E43" s="10"/>
    </row>
    <row r="44" spans="1:10" ht="15.75" x14ac:dyDescent="0.25">
      <c r="A44" s="9"/>
      <c r="B44" s="10"/>
      <c r="C44" s="147"/>
      <c r="D44" s="147"/>
      <c r="E44" s="10"/>
    </row>
    <row r="45" spans="1:10" s="112" customFormat="1" ht="15.75" x14ac:dyDescent="0.25">
      <c r="A45" s="132" t="s">
        <v>101</v>
      </c>
      <c r="B45" s="132"/>
      <c r="C45" s="132"/>
      <c r="D45" s="132"/>
      <c r="E45" s="129"/>
    </row>
    <row r="46" spans="1:10" s="112" customFormat="1" ht="19.5" x14ac:dyDescent="0.35">
      <c r="A46" s="133"/>
      <c r="B46" s="1"/>
      <c r="C46" s="1"/>
      <c r="D46" s="9"/>
      <c r="E46" s="129"/>
    </row>
    <row r="47" spans="1:10" s="112" customFormat="1" ht="15.75" x14ac:dyDescent="0.25">
      <c r="A47" s="206" t="s">
        <v>134</v>
      </c>
      <c r="B47" s="206"/>
      <c r="C47" s="134"/>
      <c r="D47" s="135">
        <v>100</v>
      </c>
      <c r="E47" s="129"/>
    </row>
    <row r="48" spans="1:10" s="112" customFormat="1" ht="15.75" x14ac:dyDescent="0.25">
      <c r="A48" s="130"/>
      <c r="B48" s="129"/>
      <c r="C48" s="124"/>
      <c r="D48" s="124"/>
      <c r="E48" s="129"/>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1">
    <mergeCell ref="A1:E1"/>
    <mergeCell ref="A2:E2"/>
    <mergeCell ref="A47:B47"/>
    <mergeCell ref="A14:E14"/>
    <mergeCell ref="A15:E15"/>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fitToHeight="4" orientation="portrait" blackAndWhite="1" r:id="rId1"/>
  <headerFooter alignWithMargins="0">
    <oddFooter>&amp;R&amp;P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I75"/>
  <sheetViews>
    <sheetView view="pageBreakPreview" topLeftCell="A17" zoomScaleNormal="100" zoomScaleSheetLayoutView="100" workbookViewId="0">
      <selection sqref="A1:E49"/>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140</v>
      </c>
      <c r="B1" s="208"/>
      <c r="C1" s="208"/>
      <c r="D1" s="208"/>
      <c r="E1" s="208"/>
    </row>
    <row r="2" spans="1:9" s="112" customFormat="1" ht="15.75" x14ac:dyDescent="0.25">
      <c r="A2" s="209"/>
      <c r="B2" s="209"/>
      <c r="C2" s="209"/>
      <c r="D2" s="209"/>
      <c r="E2" s="209"/>
    </row>
    <row r="3" spans="1:9" ht="15.75" x14ac:dyDescent="0.25">
      <c r="A3" s="212" t="s">
        <v>68</v>
      </c>
      <c r="B3" s="212"/>
      <c r="C3" s="212"/>
      <c r="D3" s="212"/>
      <c r="E3" s="212"/>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163"/>
      <c r="B12" s="163"/>
      <c r="C12" s="163"/>
      <c r="D12" s="163"/>
      <c r="E12" s="163"/>
      <c r="G12" s="17" t="s">
        <v>49</v>
      </c>
      <c r="I12" s="70">
        <v>42103</v>
      </c>
    </row>
    <row r="13" spans="1:9" ht="15.75" x14ac:dyDescent="0.25">
      <c r="A13" s="213"/>
      <c r="B13" s="213"/>
      <c r="C13" s="213"/>
      <c r="D13" s="213"/>
      <c r="E13" s="213"/>
    </row>
    <row r="14" spans="1:9" ht="15.75" x14ac:dyDescent="0.25">
      <c r="A14" s="213"/>
      <c r="B14" s="213"/>
      <c r="C14" s="213"/>
      <c r="D14" s="213"/>
      <c r="E14" s="213"/>
    </row>
    <row r="15" spans="1:9" ht="15.75" x14ac:dyDescent="0.25">
      <c r="A15" s="213"/>
      <c r="B15" s="213"/>
      <c r="C15" s="213"/>
      <c r="D15" s="213"/>
      <c r="E15" s="213"/>
    </row>
    <row r="16" spans="1:9" ht="15.75" x14ac:dyDescent="0.25">
      <c r="A16" s="214"/>
      <c r="B16" s="214"/>
      <c r="C16" s="214"/>
      <c r="D16" s="214"/>
      <c r="E16" s="214"/>
    </row>
    <row r="17" spans="1:5" ht="15.75" x14ac:dyDescent="0.25">
      <c r="A17" s="1"/>
      <c r="B17" s="1"/>
      <c r="C17" s="1"/>
      <c r="D17" s="1"/>
    </row>
    <row r="18" spans="1:5" ht="15.75" x14ac:dyDescent="0.25">
      <c r="A18" s="139" t="s">
        <v>72</v>
      </c>
      <c r="B18" s="140" t="s">
        <v>73</v>
      </c>
      <c r="C18" s="140" t="s">
        <v>74</v>
      </c>
      <c r="D18" s="140" t="s">
        <v>75</v>
      </c>
    </row>
    <row r="19" spans="1:5" ht="15.75" customHeight="1" x14ac:dyDescent="0.25">
      <c r="A19" s="165" t="s">
        <v>135</v>
      </c>
      <c r="B19" s="144" t="s">
        <v>77</v>
      </c>
      <c r="C19" s="144"/>
      <c r="D19" s="143"/>
    </row>
    <row r="20" spans="1:5" ht="15.75" x14ac:dyDescent="0.25">
      <c r="A20" s="165" t="s">
        <v>136</v>
      </c>
      <c r="B20" s="144" t="s">
        <v>77</v>
      </c>
      <c r="C20" s="144"/>
      <c r="D20" s="143"/>
    </row>
    <row r="21" spans="1:5" ht="15.75" customHeight="1" x14ac:dyDescent="0.25">
      <c r="A21" s="165" t="s">
        <v>137</v>
      </c>
      <c r="B21" s="144" t="s">
        <v>77</v>
      </c>
      <c r="C21" s="144"/>
      <c r="D21" s="143"/>
    </row>
    <row r="22" spans="1:5" ht="15.75" x14ac:dyDescent="0.25">
      <c r="A22" s="165" t="s">
        <v>138</v>
      </c>
      <c r="B22" s="144" t="s">
        <v>77</v>
      </c>
      <c r="C22" s="144"/>
      <c r="D22" s="143"/>
    </row>
    <row r="23" spans="1:5" s="10" customFormat="1" ht="15.75" x14ac:dyDescent="0.25">
      <c r="A23" s="166"/>
      <c r="B23" s="147"/>
      <c r="C23" s="147"/>
      <c r="D23" s="12"/>
    </row>
    <row r="24" spans="1:5" s="10" customFormat="1" x14ac:dyDescent="0.2">
      <c r="A24" s="215" t="s">
        <v>139</v>
      </c>
      <c r="B24" s="215"/>
      <c r="C24" s="215"/>
      <c r="D24" s="215"/>
      <c r="E24" s="215"/>
    </row>
    <row r="25" spans="1:5" s="10" customFormat="1" x14ac:dyDescent="0.2">
      <c r="A25" s="215"/>
      <c r="B25" s="215"/>
      <c r="C25" s="215"/>
      <c r="D25" s="215"/>
      <c r="E25" s="215"/>
    </row>
    <row r="26" spans="1:5" s="10" customFormat="1" x14ac:dyDescent="0.2">
      <c r="A26" s="215"/>
      <c r="B26" s="215"/>
      <c r="C26" s="215"/>
      <c r="D26" s="215"/>
      <c r="E26" s="215"/>
    </row>
    <row r="27" spans="1:5" s="10" customFormat="1" ht="15.75" x14ac:dyDescent="0.25">
      <c r="A27" s="166"/>
      <c r="B27" s="147"/>
      <c r="C27" s="147"/>
      <c r="D27" s="12"/>
    </row>
    <row r="28" spans="1:5" s="10" customFormat="1" ht="15.75" x14ac:dyDescent="0.25">
      <c r="A28" s="166"/>
      <c r="B28" s="147"/>
      <c r="C28" s="147"/>
      <c r="D28" s="12"/>
    </row>
    <row r="29" spans="1:5" s="10" customFormat="1" ht="15.75" x14ac:dyDescent="0.25">
      <c r="A29" s="166"/>
      <c r="B29" s="147"/>
      <c r="C29" s="147"/>
      <c r="D29" s="12"/>
    </row>
    <row r="30" spans="1:5" s="10" customFormat="1" ht="15.75" x14ac:dyDescent="0.25">
      <c r="A30" s="166"/>
      <c r="B30" s="147"/>
      <c r="C30" s="147"/>
      <c r="D30" s="12"/>
    </row>
    <row r="31" spans="1:5" s="10" customFormat="1" ht="15.75" x14ac:dyDescent="0.25">
      <c r="A31" s="166"/>
      <c r="B31" s="147"/>
      <c r="C31" s="147"/>
      <c r="D31" s="12"/>
    </row>
    <row r="32" spans="1:5" s="10" customFormat="1" ht="15.75" customHeight="1" x14ac:dyDescent="0.25">
      <c r="A32" s="167"/>
      <c r="B32" s="147"/>
      <c r="C32" s="147"/>
      <c r="D32" s="12"/>
    </row>
    <row r="33" spans="1:5" s="10" customFormat="1" ht="15.75" customHeight="1" x14ac:dyDescent="0.25">
      <c r="A33" s="167"/>
      <c r="B33" s="147"/>
      <c r="C33" s="147"/>
      <c r="D33" s="12"/>
    </row>
    <row r="34" spans="1:5" s="10" customFormat="1" ht="15.75" customHeight="1" x14ac:dyDescent="0.25">
      <c r="A34" s="167"/>
      <c r="B34" s="147"/>
      <c r="C34" s="147"/>
      <c r="D34" s="12"/>
    </row>
    <row r="35" spans="1:5" s="10" customFormat="1" ht="15.75" customHeight="1" x14ac:dyDescent="0.2">
      <c r="A35" s="168"/>
      <c r="B35" s="168"/>
      <c r="C35" s="168"/>
      <c r="D35" s="168"/>
      <c r="E35" s="168"/>
    </row>
    <row r="36" spans="1:5" ht="15.75" customHeight="1" x14ac:dyDescent="0.2">
      <c r="A36" s="168"/>
      <c r="B36" s="168"/>
      <c r="C36" s="168"/>
      <c r="D36" s="168"/>
      <c r="E36" s="168"/>
    </row>
    <row r="37" spans="1:5" ht="15.75" customHeight="1" x14ac:dyDescent="0.2">
      <c r="A37" s="168"/>
      <c r="B37" s="168"/>
      <c r="C37" s="168"/>
      <c r="D37" s="168"/>
      <c r="E37" s="168"/>
    </row>
    <row r="38" spans="1:5" ht="15" x14ac:dyDescent="0.25">
      <c r="C38" s="12"/>
      <c r="D38" s="12"/>
    </row>
    <row r="39" spans="1:5" ht="19.5" x14ac:dyDescent="0.35">
      <c r="A39" s="152" t="s">
        <v>88</v>
      </c>
    </row>
    <row r="40" spans="1:5" ht="15.75" x14ac:dyDescent="0.25">
      <c r="A40" s="1"/>
    </row>
    <row r="41" spans="1:5" ht="15.75" x14ac:dyDescent="0.25">
      <c r="A41" s="153"/>
      <c r="B41" s="154"/>
      <c r="C41" s="140" t="s">
        <v>73</v>
      </c>
      <c r="D41" s="140" t="s">
        <v>74</v>
      </c>
    </row>
    <row r="42" spans="1:5" ht="15.75" x14ac:dyDescent="0.25">
      <c r="A42" s="127" t="s">
        <v>119</v>
      </c>
      <c r="B42" s="154"/>
      <c r="C42" s="144"/>
      <c r="D42" s="144" t="s">
        <v>77</v>
      </c>
    </row>
    <row r="43" spans="1:5" ht="15.75" x14ac:dyDescent="0.25">
      <c r="A43" s="153" t="s">
        <v>89</v>
      </c>
      <c r="B43" s="154"/>
      <c r="C43" s="144"/>
      <c r="D43" s="144" t="s">
        <v>77</v>
      </c>
      <c r="E43" s="10"/>
    </row>
    <row r="44" spans="1:5" ht="15.75" x14ac:dyDescent="0.25">
      <c r="A44" s="9"/>
      <c r="B44" s="10"/>
      <c r="C44" s="147"/>
      <c r="D44" s="147"/>
      <c r="E44" s="10"/>
    </row>
    <row r="45" spans="1:5" s="112" customFormat="1" ht="15.75" x14ac:dyDescent="0.25">
      <c r="A45" s="132" t="s">
        <v>101</v>
      </c>
      <c r="B45" s="132"/>
      <c r="C45" s="132"/>
      <c r="D45" s="132"/>
      <c r="E45" s="129"/>
    </row>
    <row r="46" spans="1:5" s="112" customFormat="1" ht="19.5" x14ac:dyDescent="0.35">
      <c r="A46" s="133"/>
      <c r="B46" s="1"/>
      <c r="C46" s="1"/>
      <c r="D46" s="9"/>
      <c r="E46" s="129"/>
    </row>
    <row r="47" spans="1:5" s="112" customFormat="1" ht="15.75" x14ac:dyDescent="0.25">
      <c r="A47" s="206" t="s">
        <v>140</v>
      </c>
      <c r="B47" s="206"/>
      <c r="C47" s="134"/>
      <c r="D47" s="135">
        <v>100</v>
      </c>
      <c r="E47" s="129"/>
    </row>
    <row r="48" spans="1:5" s="112" customFormat="1" ht="15.75" x14ac:dyDescent="0.25">
      <c r="A48" s="130"/>
      <c r="B48" s="129"/>
      <c r="C48" s="124"/>
      <c r="D48" s="124"/>
      <c r="E48" s="129"/>
    </row>
    <row r="49" spans="1:5" ht="15.75" x14ac:dyDescent="0.25">
      <c r="A49" s="9"/>
      <c r="B49" s="10"/>
      <c r="C49" s="147"/>
      <c r="D49" s="147"/>
      <c r="E49" s="10"/>
    </row>
    <row r="50" spans="1:5" ht="15.75" x14ac:dyDescent="0.25">
      <c r="A50" s="1"/>
      <c r="B50" s="1"/>
      <c r="C50" s="1"/>
      <c r="D50" s="1"/>
    </row>
    <row r="51" spans="1:5" ht="15.75" x14ac:dyDescent="0.25">
      <c r="A51" s="1"/>
      <c r="B51" s="1"/>
      <c r="C51" s="1"/>
      <c r="D51" s="1"/>
    </row>
    <row r="52" spans="1:5" ht="15.75" x14ac:dyDescent="0.25">
      <c r="A52" s="1"/>
      <c r="B52" s="1"/>
      <c r="C52" s="1"/>
      <c r="D52" s="1"/>
    </row>
    <row r="53" spans="1:5" ht="15.75" x14ac:dyDescent="0.25">
      <c r="A53" s="1"/>
      <c r="B53" s="1"/>
      <c r="C53" s="1"/>
      <c r="D53" s="1"/>
    </row>
    <row r="54" spans="1:5" ht="15.75" x14ac:dyDescent="0.25">
      <c r="A54" s="1"/>
      <c r="B54" s="1"/>
      <c r="C54" s="1"/>
      <c r="D54" s="1"/>
    </row>
    <row r="55" spans="1:5" ht="15.75" x14ac:dyDescent="0.25">
      <c r="A55" s="1"/>
      <c r="B55" s="1"/>
      <c r="C55" s="1"/>
      <c r="D55" s="1"/>
    </row>
    <row r="56" spans="1:5" ht="15.75" x14ac:dyDescent="0.25">
      <c r="A56" s="1"/>
      <c r="B56" s="1"/>
      <c r="C56" s="1"/>
      <c r="D56" s="1"/>
    </row>
    <row r="57" spans="1:5" ht="15.75" x14ac:dyDescent="0.25">
      <c r="A57" s="1"/>
      <c r="B57" s="1"/>
      <c r="C57" s="1"/>
      <c r="D57" s="1"/>
    </row>
    <row r="58" spans="1:5" ht="15.75" x14ac:dyDescent="0.25">
      <c r="A58" s="1"/>
      <c r="B58" s="1"/>
      <c r="C58" s="1"/>
      <c r="D58" s="1"/>
    </row>
    <row r="59" spans="1:5" ht="15.75" x14ac:dyDescent="0.25">
      <c r="A59" s="1"/>
      <c r="B59" s="1"/>
      <c r="C59" s="1"/>
      <c r="D59" s="1"/>
    </row>
    <row r="60" spans="1:5" ht="15.75" x14ac:dyDescent="0.25">
      <c r="A60" s="1"/>
      <c r="B60" s="1"/>
      <c r="C60" s="1"/>
      <c r="D60" s="1"/>
    </row>
    <row r="61" spans="1:5" ht="15.75" x14ac:dyDescent="0.25">
      <c r="A61" s="1"/>
      <c r="B61" s="1"/>
      <c r="C61" s="1"/>
      <c r="D61" s="1"/>
    </row>
    <row r="62" spans="1:5" ht="15.75" x14ac:dyDescent="0.25">
      <c r="A62" s="1"/>
      <c r="B62" s="1"/>
      <c r="C62" s="1"/>
      <c r="D62" s="1"/>
    </row>
    <row r="63" spans="1:5" ht="15.75" x14ac:dyDescent="0.25">
      <c r="A63" s="1"/>
      <c r="B63" s="1"/>
      <c r="C63" s="1"/>
      <c r="D63" s="1"/>
    </row>
    <row r="64" spans="1:5"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row r="75" spans="1:4" ht="15.75" x14ac:dyDescent="0.25">
      <c r="A75" s="1"/>
      <c r="B75" s="1"/>
      <c r="C75" s="1"/>
      <c r="D75" s="1"/>
    </row>
  </sheetData>
  <mergeCells count="12">
    <mergeCell ref="A1:E1"/>
    <mergeCell ref="A2:E2"/>
    <mergeCell ref="A47:B47"/>
    <mergeCell ref="A24:E26"/>
    <mergeCell ref="A15:E15"/>
    <mergeCell ref="A16:E16"/>
    <mergeCell ref="A3:E3"/>
    <mergeCell ref="A9:E9"/>
    <mergeCell ref="A10:E10"/>
    <mergeCell ref="A11:E11"/>
    <mergeCell ref="A13:E13"/>
    <mergeCell ref="A14:E14"/>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pageSetUpPr fitToPage="1"/>
  </sheetPr>
  <dimension ref="A1:I74"/>
  <sheetViews>
    <sheetView view="pageBreakPreview" zoomScaleNormal="100" zoomScaleSheetLayoutView="100" workbookViewId="0">
      <selection activeCell="E48" sqref="A1:E48"/>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165</v>
      </c>
      <c r="B1" s="208"/>
      <c r="C1" s="208"/>
      <c r="D1" s="208"/>
      <c r="E1" s="208"/>
    </row>
    <row r="2" spans="1:9" s="112" customFormat="1" ht="15.75" x14ac:dyDescent="0.25">
      <c r="A2" s="209"/>
      <c r="B2" s="209"/>
      <c r="C2" s="209"/>
      <c r="D2" s="209"/>
      <c r="E2" s="209"/>
    </row>
    <row r="3" spans="1:9" ht="15.75" x14ac:dyDescent="0.25">
      <c r="A3" s="212" t="s">
        <v>141</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142</v>
      </c>
      <c r="B9" s="213"/>
      <c r="C9" s="213"/>
      <c r="D9" s="213"/>
      <c r="E9" s="213"/>
    </row>
    <row r="10" spans="1:9" ht="15.75" x14ac:dyDescent="0.25">
      <c r="A10" s="213" t="s">
        <v>142</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213"/>
      <c r="B14" s="213"/>
      <c r="C14" s="213"/>
      <c r="D14" s="213"/>
      <c r="E14" s="213"/>
    </row>
    <row r="15" spans="1:9" ht="15.75" x14ac:dyDescent="0.25">
      <c r="A15" s="139" t="s">
        <v>72</v>
      </c>
      <c r="B15" s="140" t="s">
        <v>73</v>
      </c>
      <c r="C15" s="140" t="s">
        <v>74</v>
      </c>
      <c r="D15" s="140" t="s">
        <v>75</v>
      </c>
    </row>
    <row r="16" spans="1:9" ht="15.75" x14ac:dyDescent="0.25">
      <c r="A16" s="141" t="s">
        <v>143</v>
      </c>
      <c r="B16" s="144" t="s">
        <v>77</v>
      </c>
      <c r="C16" s="143"/>
      <c r="D16" s="144"/>
      <c r="E16" s="10"/>
    </row>
    <row r="17" spans="1:4" ht="15.75" x14ac:dyDescent="0.25">
      <c r="A17" s="141" t="s">
        <v>144</v>
      </c>
      <c r="B17" s="144" t="s">
        <v>77</v>
      </c>
      <c r="C17" s="143"/>
      <c r="D17" s="144"/>
    </row>
    <row r="18" spans="1:4" ht="15.75" x14ac:dyDescent="0.25">
      <c r="A18" s="141" t="s">
        <v>145</v>
      </c>
      <c r="B18" s="144" t="s">
        <v>77</v>
      </c>
      <c r="C18" s="143"/>
      <c r="D18" s="144"/>
    </row>
    <row r="19" spans="1:4" ht="15.75" x14ac:dyDescent="0.25">
      <c r="A19" s="145" t="s">
        <v>146</v>
      </c>
      <c r="B19" s="144" t="s">
        <v>77</v>
      </c>
      <c r="C19" s="143"/>
      <c r="D19" s="144" t="s">
        <v>86</v>
      </c>
    </row>
    <row r="20" spans="1:4" ht="15.75" x14ac:dyDescent="0.25">
      <c r="A20" s="145" t="s">
        <v>147</v>
      </c>
      <c r="B20" s="144" t="s">
        <v>77</v>
      </c>
      <c r="C20" s="143"/>
      <c r="D20" s="143"/>
    </row>
    <row r="21" spans="1:4" ht="15.75" x14ac:dyDescent="0.25">
      <c r="A21" s="141" t="s">
        <v>148</v>
      </c>
      <c r="B21" s="144" t="s">
        <v>77</v>
      </c>
      <c r="C21" s="143"/>
      <c r="D21" s="144"/>
    </row>
    <row r="22" spans="1:4" ht="15.75" x14ac:dyDescent="0.25">
      <c r="A22" s="141" t="s">
        <v>149</v>
      </c>
      <c r="B22" s="144" t="s">
        <v>77</v>
      </c>
      <c r="C22" s="143"/>
      <c r="D22" s="144"/>
    </row>
    <row r="23" spans="1:4" ht="15.75" x14ac:dyDescent="0.25">
      <c r="A23" s="141" t="s">
        <v>150</v>
      </c>
      <c r="B23" s="144" t="s">
        <v>77</v>
      </c>
      <c r="C23" s="143"/>
      <c r="D23" s="144"/>
    </row>
    <row r="24" spans="1:4" ht="15.75" x14ac:dyDescent="0.25">
      <c r="A24" s="141" t="s">
        <v>151</v>
      </c>
      <c r="B24" s="144" t="s">
        <v>77</v>
      </c>
      <c r="C24" s="143"/>
      <c r="D24" s="144"/>
    </row>
    <row r="25" spans="1:4" ht="15.75" x14ac:dyDescent="0.25">
      <c r="A25" s="155" t="s">
        <v>152</v>
      </c>
      <c r="B25" s="140" t="s">
        <v>73</v>
      </c>
      <c r="C25" s="140" t="s">
        <v>74</v>
      </c>
      <c r="D25" s="140" t="s">
        <v>75</v>
      </c>
    </row>
    <row r="26" spans="1:4" ht="15.75" x14ac:dyDescent="0.25">
      <c r="A26" s="169" t="s">
        <v>153</v>
      </c>
      <c r="B26" s="144" t="s">
        <v>77</v>
      </c>
      <c r="C26" s="144" t="s">
        <v>86</v>
      </c>
      <c r="D26" s="143"/>
    </row>
    <row r="27" spans="1:4" ht="15.75" x14ac:dyDescent="0.25">
      <c r="A27" s="169" t="s">
        <v>154</v>
      </c>
      <c r="B27" s="144" t="s">
        <v>77</v>
      </c>
      <c r="C27" s="143"/>
      <c r="D27" s="144"/>
    </row>
    <row r="28" spans="1:4" ht="15.75" x14ac:dyDescent="0.25">
      <c r="A28" s="169" t="s">
        <v>155</v>
      </c>
      <c r="B28" s="144" t="s">
        <v>77</v>
      </c>
      <c r="C28" s="143"/>
      <c r="D28" s="144"/>
    </row>
    <row r="29" spans="1:4" ht="15.75" x14ac:dyDescent="0.25">
      <c r="A29" s="169" t="s">
        <v>156</v>
      </c>
      <c r="B29" s="144" t="s">
        <v>77</v>
      </c>
      <c r="C29" s="143"/>
      <c r="D29" s="144"/>
    </row>
    <row r="30" spans="1:4" ht="15.75" x14ac:dyDescent="0.25">
      <c r="A30" s="141" t="s">
        <v>157</v>
      </c>
      <c r="B30" s="144" t="s">
        <v>77</v>
      </c>
      <c r="C30" s="143"/>
      <c r="D30" s="144"/>
    </row>
    <row r="31" spans="1:4" ht="15.75" x14ac:dyDescent="0.25">
      <c r="A31" s="169" t="s">
        <v>158</v>
      </c>
      <c r="B31" s="144" t="s">
        <v>77</v>
      </c>
      <c r="C31" s="143"/>
      <c r="D31" s="144"/>
    </row>
    <row r="32" spans="1:4" ht="15.75" x14ac:dyDescent="0.25">
      <c r="A32" s="155" t="s">
        <v>159</v>
      </c>
      <c r="B32" s="140" t="s">
        <v>73</v>
      </c>
      <c r="C32" s="140" t="s">
        <v>74</v>
      </c>
      <c r="D32" s="140" t="s">
        <v>75</v>
      </c>
    </row>
    <row r="33" spans="1:5" ht="15.75" x14ac:dyDescent="0.25">
      <c r="A33" s="141" t="s">
        <v>160</v>
      </c>
      <c r="B33" s="144" t="s">
        <v>77</v>
      </c>
      <c r="C33" s="143"/>
      <c r="D33" s="144"/>
      <c r="E33" s="10"/>
    </row>
    <row r="34" spans="1:5" ht="15.75" x14ac:dyDescent="0.25">
      <c r="A34" s="141" t="s">
        <v>161</v>
      </c>
      <c r="B34" s="144" t="s">
        <v>77</v>
      </c>
      <c r="C34" s="143" t="s">
        <v>86</v>
      </c>
      <c r="D34" s="144"/>
    </row>
    <row r="35" spans="1:5" ht="15.75" x14ac:dyDescent="0.25">
      <c r="A35" s="141" t="s">
        <v>162</v>
      </c>
      <c r="B35" s="144" t="s">
        <v>77</v>
      </c>
      <c r="C35" s="143" t="s">
        <v>86</v>
      </c>
      <c r="D35" s="144"/>
    </row>
    <row r="36" spans="1:5" ht="15.75" x14ac:dyDescent="0.25">
      <c r="A36" s="141" t="s">
        <v>163</v>
      </c>
      <c r="B36" s="144" t="s">
        <v>77</v>
      </c>
      <c r="C36" s="143" t="s">
        <v>86</v>
      </c>
      <c r="D36" s="144"/>
    </row>
    <row r="37" spans="1:5" ht="15.75" x14ac:dyDescent="0.25">
      <c r="A37" s="141" t="s">
        <v>164</v>
      </c>
      <c r="B37" s="144" t="s">
        <v>77</v>
      </c>
      <c r="C37" s="143" t="s">
        <v>86</v>
      </c>
      <c r="D37" s="143"/>
    </row>
    <row r="38" spans="1:5" ht="15.75" x14ac:dyDescent="0.25">
      <c r="A38" s="9"/>
      <c r="B38" s="147"/>
      <c r="C38" s="12"/>
      <c r="D38" s="12"/>
    </row>
    <row r="39" spans="1:5" ht="19.5" x14ac:dyDescent="0.35">
      <c r="A39" s="152" t="s">
        <v>88</v>
      </c>
    </row>
    <row r="40" spans="1:5" ht="15.75" x14ac:dyDescent="0.25">
      <c r="A40" s="1"/>
    </row>
    <row r="41" spans="1:5" ht="15.75" x14ac:dyDescent="0.25">
      <c r="A41" s="153"/>
      <c r="B41" s="154"/>
      <c r="C41" s="140" t="s">
        <v>73</v>
      </c>
      <c r="D41" s="140" t="s">
        <v>74</v>
      </c>
    </row>
    <row r="42" spans="1:5" ht="15.75" x14ac:dyDescent="0.25">
      <c r="A42" s="127" t="s">
        <v>119</v>
      </c>
      <c r="B42" s="154"/>
      <c r="C42" s="144" t="s">
        <v>77</v>
      </c>
      <c r="D42" s="144"/>
    </row>
    <row r="43" spans="1:5" ht="15.75" x14ac:dyDescent="0.25">
      <c r="A43" s="153" t="s">
        <v>89</v>
      </c>
      <c r="B43" s="154"/>
      <c r="C43" s="144"/>
      <c r="D43" s="144" t="s">
        <v>77</v>
      </c>
      <c r="E43" s="10"/>
    </row>
    <row r="44" spans="1:5" ht="15.75" x14ac:dyDescent="0.25">
      <c r="A44" s="9"/>
      <c r="B44" s="10"/>
      <c r="C44" s="147"/>
      <c r="D44" s="147"/>
      <c r="E44" s="10"/>
    </row>
    <row r="45" spans="1:5" s="112" customFormat="1" ht="15.75" x14ac:dyDescent="0.25">
      <c r="A45" s="132" t="s">
        <v>101</v>
      </c>
      <c r="B45" s="132"/>
      <c r="C45" s="132"/>
      <c r="D45" s="132"/>
      <c r="E45" s="129"/>
    </row>
    <row r="46" spans="1:5" s="112" customFormat="1" ht="19.5" x14ac:dyDescent="0.35">
      <c r="A46" s="133"/>
      <c r="B46" s="1"/>
      <c r="C46" s="1"/>
      <c r="D46" s="9"/>
      <c r="E46" s="129"/>
    </row>
    <row r="47" spans="1:5" s="112" customFormat="1" ht="15.75" x14ac:dyDescent="0.25">
      <c r="A47" s="206" t="s">
        <v>165</v>
      </c>
      <c r="B47" s="206"/>
      <c r="C47" s="134"/>
      <c r="D47" s="135">
        <v>100</v>
      </c>
      <c r="E47" s="129"/>
    </row>
    <row r="48" spans="1:5" ht="15.75" x14ac:dyDescent="0.25">
      <c r="A48" s="9"/>
      <c r="B48" s="10"/>
      <c r="C48" s="13"/>
      <c r="D48" s="12"/>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0">
    <mergeCell ref="A1:E1"/>
    <mergeCell ref="A2:E2"/>
    <mergeCell ref="A47:B47"/>
    <mergeCell ref="A14:E14"/>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pageSetUpPr fitToPage="1"/>
  </sheetPr>
  <dimension ref="A1:I74"/>
  <sheetViews>
    <sheetView view="pageBreakPreview" zoomScaleNormal="100" zoomScaleSheetLayoutView="100" workbookViewId="0">
      <selection activeCell="A11" sqref="A11:E11"/>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193</v>
      </c>
      <c r="B1" s="208"/>
      <c r="C1" s="208"/>
      <c r="D1" s="208"/>
      <c r="E1" s="208"/>
    </row>
    <row r="2" spans="1:9" s="112" customFormat="1" ht="15.75" x14ac:dyDescent="0.25">
      <c r="A2" s="209"/>
      <c r="B2" s="209"/>
      <c r="C2" s="209"/>
      <c r="D2" s="209"/>
      <c r="E2" s="209"/>
    </row>
    <row r="3" spans="1:9" ht="15.75" x14ac:dyDescent="0.25">
      <c r="A3" s="212" t="s">
        <v>141</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142</v>
      </c>
      <c r="B9" s="213"/>
      <c r="C9" s="213"/>
      <c r="D9" s="213"/>
      <c r="E9" s="213"/>
    </row>
    <row r="10" spans="1:9" ht="15.75" x14ac:dyDescent="0.25">
      <c r="A10" s="213" t="s">
        <v>142</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174" t="s">
        <v>72</v>
      </c>
      <c r="B14" s="140" t="s">
        <v>73</v>
      </c>
      <c r="C14" s="140" t="s">
        <v>74</v>
      </c>
      <c r="D14" s="140" t="s">
        <v>75</v>
      </c>
    </row>
    <row r="15" spans="1:9" ht="15.75" x14ac:dyDescent="0.25">
      <c r="A15" s="141" t="s">
        <v>194</v>
      </c>
      <c r="B15" s="144" t="s">
        <v>77</v>
      </c>
      <c r="C15" s="143"/>
      <c r="D15" s="175"/>
      <c r="E15" s="10"/>
    </row>
    <row r="16" spans="1:9" ht="15.75" x14ac:dyDescent="0.25">
      <c r="A16" s="141" t="s">
        <v>144</v>
      </c>
      <c r="B16" s="144" t="s">
        <v>77</v>
      </c>
      <c r="C16" s="143"/>
      <c r="D16" s="175"/>
    </row>
    <row r="17" spans="1:5" ht="15.75" x14ac:dyDescent="0.25">
      <c r="A17" s="141" t="s">
        <v>145</v>
      </c>
      <c r="B17" s="144" t="s">
        <v>77</v>
      </c>
      <c r="C17" s="143"/>
      <c r="D17" s="175"/>
    </row>
    <row r="18" spans="1:5" ht="15.75" x14ac:dyDescent="0.25">
      <c r="A18" s="145" t="s">
        <v>146</v>
      </c>
      <c r="B18" s="144" t="s">
        <v>86</v>
      </c>
      <c r="C18" s="143" t="s">
        <v>77</v>
      </c>
      <c r="D18" s="175" t="s">
        <v>86</v>
      </c>
    </row>
    <row r="19" spans="1:5" ht="15.75" x14ac:dyDescent="0.25">
      <c r="A19" s="145" t="s">
        <v>195</v>
      </c>
      <c r="B19" s="144" t="s">
        <v>77</v>
      </c>
      <c r="C19" s="143"/>
      <c r="D19" s="143"/>
    </row>
    <row r="20" spans="1:5" ht="15.75" x14ac:dyDescent="0.25">
      <c r="A20" s="141" t="s">
        <v>196</v>
      </c>
      <c r="B20" s="144" t="s">
        <v>77</v>
      </c>
      <c r="C20" s="143"/>
      <c r="D20" s="175"/>
    </row>
    <row r="21" spans="1:5" ht="15.75" x14ac:dyDescent="0.25">
      <c r="A21" s="141" t="s">
        <v>197</v>
      </c>
      <c r="B21" s="144" t="s">
        <v>77</v>
      </c>
      <c r="C21" s="143"/>
      <c r="D21" s="175"/>
    </row>
    <row r="22" spans="1:5" ht="15.75" x14ac:dyDescent="0.25">
      <c r="A22" s="141" t="s">
        <v>150</v>
      </c>
      <c r="B22" s="144" t="s">
        <v>77</v>
      </c>
      <c r="C22" s="143"/>
      <c r="D22" s="175"/>
    </row>
    <row r="23" spans="1:5" ht="15.75" x14ac:dyDescent="0.25">
      <c r="A23" s="141" t="s">
        <v>151</v>
      </c>
      <c r="B23" s="144" t="s">
        <v>77</v>
      </c>
      <c r="C23" s="143"/>
      <c r="D23" s="175"/>
    </row>
    <row r="24" spans="1:5" ht="15.75" x14ac:dyDescent="0.25">
      <c r="A24" s="141" t="s">
        <v>198</v>
      </c>
      <c r="B24" s="144" t="s">
        <v>77</v>
      </c>
      <c r="C24" s="143"/>
      <c r="D24" s="175"/>
    </row>
    <row r="25" spans="1:5" ht="15.75" x14ac:dyDescent="0.25">
      <c r="A25" s="176" t="s">
        <v>152</v>
      </c>
      <c r="B25" s="144"/>
      <c r="C25" s="175"/>
      <c r="D25" s="175"/>
    </row>
    <row r="26" spans="1:5" ht="15.75" x14ac:dyDescent="0.25">
      <c r="A26" s="169" t="s">
        <v>153</v>
      </c>
      <c r="B26" s="144" t="s">
        <v>77</v>
      </c>
      <c r="C26" s="175" t="s">
        <v>86</v>
      </c>
      <c r="D26" s="143"/>
    </row>
    <row r="27" spans="1:5" ht="15.75" x14ac:dyDescent="0.25">
      <c r="A27" s="169" t="s">
        <v>154</v>
      </c>
      <c r="B27" s="144" t="s">
        <v>77</v>
      </c>
      <c r="C27" s="143"/>
      <c r="D27" s="175"/>
    </row>
    <row r="28" spans="1:5" ht="15.75" x14ac:dyDescent="0.25">
      <c r="A28" s="169" t="s">
        <v>155</v>
      </c>
      <c r="B28" s="144" t="s">
        <v>77</v>
      </c>
      <c r="C28" s="143"/>
      <c r="D28" s="175"/>
    </row>
    <row r="29" spans="1:5" ht="15.75" x14ac:dyDescent="0.25">
      <c r="A29" s="169" t="s">
        <v>156</v>
      </c>
      <c r="B29" s="144" t="s">
        <v>77</v>
      </c>
      <c r="C29" s="143"/>
      <c r="D29" s="175"/>
    </row>
    <row r="30" spans="1:5" ht="15.75" x14ac:dyDescent="0.25">
      <c r="A30" s="177" t="s">
        <v>157</v>
      </c>
      <c r="B30" s="144" t="s">
        <v>77</v>
      </c>
      <c r="C30" s="143"/>
      <c r="D30" s="175"/>
    </row>
    <row r="31" spans="1:5" ht="15.75" x14ac:dyDescent="0.25">
      <c r="A31" s="169" t="s">
        <v>158</v>
      </c>
      <c r="B31" s="144" t="s">
        <v>77</v>
      </c>
      <c r="C31" s="143"/>
      <c r="D31" s="175"/>
    </row>
    <row r="32" spans="1:5" ht="15.75" x14ac:dyDescent="0.25">
      <c r="A32" s="176" t="s">
        <v>159</v>
      </c>
      <c r="B32" s="144"/>
      <c r="C32" s="175"/>
      <c r="D32" s="175"/>
      <c r="E32" s="10"/>
    </row>
    <row r="33" spans="1:5" ht="15.75" x14ac:dyDescent="0.25">
      <c r="A33" s="141" t="s">
        <v>160</v>
      </c>
      <c r="B33" s="144" t="s">
        <v>77</v>
      </c>
      <c r="C33" s="143"/>
      <c r="D33" s="175"/>
    </row>
    <row r="34" spans="1:5" ht="15.75" x14ac:dyDescent="0.25">
      <c r="A34" s="141" t="s">
        <v>199</v>
      </c>
      <c r="B34" s="144" t="s">
        <v>77</v>
      </c>
      <c r="C34" s="143" t="s">
        <v>86</v>
      </c>
      <c r="D34" s="175"/>
    </row>
    <row r="35" spans="1:5" ht="15.75" x14ac:dyDescent="0.25">
      <c r="A35" s="141" t="s">
        <v>162</v>
      </c>
      <c r="B35" s="144" t="s">
        <v>77</v>
      </c>
      <c r="C35" s="143" t="s">
        <v>86</v>
      </c>
      <c r="D35" s="175"/>
    </row>
    <row r="36" spans="1:5" ht="15.75" x14ac:dyDescent="0.25">
      <c r="A36" s="141" t="s">
        <v>163</v>
      </c>
      <c r="B36" s="144" t="s">
        <v>77</v>
      </c>
      <c r="C36" s="143" t="s">
        <v>86</v>
      </c>
      <c r="D36" s="175"/>
    </row>
    <row r="37" spans="1:5" ht="15.75" x14ac:dyDescent="0.25">
      <c r="A37" s="141" t="s">
        <v>200</v>
      </c>
      <c r="B37" s="144" t="s">
        <v>77</v>
      </c>
      <c r="C37" s="143" t="s">
        <v>86</v>
      </c>
      <c r="D37" s="143"/>
    </row>
    <row r="38" spans="1:5" ht="15.75" x14ac:dyDescent="0.25">
      <c r="A38" s="9"/>
      <c r="B38" s="147"/>
      <c r="C38" s="12"/>
      <c r="D38" s="12"/>
    </row>
    <row r="39" spans="1:5" ht="19.5" x14ac:dyDescent="0.35">
      <c r="A39" s="152" t="s">
        <v>88</v>
      </c>
    </row>
    <row r="40" spans="1:5" ht="15.75" x14ac:dyDescent="0.25">
      <c r="A40" s="1"/>
    </row>
    <row r="41" spans="1:5" ht="15.75" x14ac:dyDescent="0.25">
      <c r="A41" s="153"/>
      <c r="B41" s="154"/>
      <c r="C41" s="140" t="s">
        <v>73</v>
      </c>
      <c r="D41" s="140" t="s">
        <v>74</v>
      </c>
    </row>
    <row r="42" spans="1:5" ht="15.75" x14ac:dyDescent="0.25">
      <c r="A42" s="127" t="s">
        <v>119</v>
      </c>
      <c r="B42" s="154"/>
      <c r="C42" s="144" t="s">
        <v>77</v>
      </c>
      <c r="D42" s="144"/>
    </row>
    <row r="43" spans="1:5" ht="15.75" x14ac:dyDescent="0.25">
      <c r="A43" s="153" t="s">
        <v>89</v>
      </c>
      <c r="B43" s="154"/>
      <c r="C43" s="144"/>
      <c r="D43" s="144" t="s">
        <v>77</v>
      </c>
      <c r="E43" s="10"/>
    </row>
    <row r="44" spans="1:5" ht="15.75" x14ac:dyDescent="0.25">
      <c r="A44" s="9"/>
      <c r="B44" s="10"/>
      <c r="C44" s="147"/>
      <c r="D44" s="147"/>
      <c r="E44" s="10"/>
    </row>
    <row r="45" spans="1:5" s="112" customFormat="1" ht="15.75" x14ac:dyDescent="0.25">
      <c r="A45" s="132" t="s">
        <v>101</v>
      </c>
      <c r="B45" s="132"/>
      <c r="C45" s="132"/>
      <c r="D45" s="132"/>
      <c r="E45" s="129"/>
    </row>
    <row r="46" spans="1:5" s="112" customFormat="1" ht="19.5" x14ac:dyDescent="0.35">
      <c r="A46" s="133"/>
      <c r="B46" s="1"/>
      <c r="C46" s="1"/>
      <c r="D46" s="9"/>
      <c r="E46" s="129"/>
    </row>
    <row r="47" spans="1:5" s="112" customFormat="1" ht="15.75" x14ac:dyDescent="0.25">
      <c r="A47" s="206" t="s">
        <v>193</v>
      </c>
      <c r="B47" s="206"/>
      <c r="C47" s="134"/>
      <c r="D47" s="135">
        <v>100</v>
      </c>
      <c r="E47" s="129"/>
    </row>
    <row r="48" spans="1:5" ht="15.75" x14ac:dyDescent="0.25">
      <c r="A48" s="9"/>
      <c r="B48" s="10"/>
      <c r="C48" s="13"/>
      <c r="D48" s="12"/>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9">
    <mergeCell ref="A12:E12"/>
    <mergeCell ref="A13:E13"/>
    <mergeCell ref="A47:B47"/>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pageSetUpPr fitToPage="1"/>
  </sheetPr>
  <dimension ref="A1:J72"/>
  <sheetViews>
    <sheetView view="pageBreakPreview" topLeftCell="A10" zoomScaleNormal="100" zoomScaleSheetLayoutView="100" workbookViewId="0">
      <selection activeCell="A40" sqref="A40"/>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183</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5">
      <c r="A15" s="153" t="s">
        <v>166</v>
      </c>
      <c r="B15" s="144" t="s">
        <v>77</v>
      </c>
      <c r="C15" s="143"/>
      <c r="D15" s="143"/>
      <c r="E15" s="10"/>
    </row>
    <row r="16" spans="1:9" ht="15.75" x14ac:dyDescent="0.25">
      <c r="A16" s="153" t="s">
        <v>167</v>
      </c>
      <c r="B16" s="144" t="s">
        <v>77</v>
      </c>
      <c r="C16" s="143"/>
      <c r="D16" s="143"/>
    </row>
    <row r="17" spans="1:10" ht="15.75" x14ac:dyDescent="0.25">
      <c r="A17" s="153" t="s">
        <v>168</v>
      </c>
      <c r="B17" s="144" t="s">
        <v>77</v>
      </c>
      <c r="C17" s="143"/>
      <c r="D17" s="143"/>
    </row>
    <row r="18" spans="1:10" ht="31.5" x14ac:dyDescent="0.25">
      <c r="A18" s="170" t="s">
        <v>106</v>
      </c>
      <c r="B18" s="142" t="s">
        <v>77</v>
      </c>
      <c r="C18" s="143"/>
      <c r="D18" s="143"/>
    </row>
    <row r="19" spans="1:10" ht="15.75" x14ac:dyDescent="0.25">
      <c r="A19" s="170" t="s">
        <v>169</v>
      </c>
      <c r="B19" s="144" t="s">
        <v>77</v>
      </c>
      <c r="C19" s="143"/>
      <c r="D19" s="143"/>
    </row>
    <row r="20" spans="1:10" ht="31.5" x14ac:dyDescent="0.25">
      <c r="A20" s="171" t="s">
        <v>170</v>
      </c>
      <c r="B20" s="142" t="s">
        <v>77</v>
      </c>
      <c r="C20" s="143"/>
      <c r="D20" s="143"/>
    </row>
    <row r="21" spans="1:10" ht="15.75" x14ac:dyDescent="0.25">
      <c r="A21" s="153" t="s">
        <v>110</v>
      </c>
      <c r="B21" s="144" t="s">
        <v>77</v>
      </c>
      <c r="C21" s="143"/>
      <c r="D21" s="143"/>
    </row>
    <row r="22" spans="1:10" ht="15.75" x14ac:dyDescent="0.25">
      <c r="A22" s="153" t="s">
        <v>171</v>
      </c>
      <c r="B22" s="144" t="s">
        <v>77</v>
      </c>
      <c r="C22" s="143"/>
      <c r="D22" s="143"/>
    </row>
    <row r="23" spans="1:10" ht="15.75" customHeight="1" x14ac:dyDescent="0.25">
      <c r="A23" s="172" t="s">
        <v>152</v>
      </c>
      <c r="B23" s="140" t="s">
        <v>73</v>
      </c>
      <c r="C23" s="140" t="s">
        <v>74</v>
      </c>
      <c r="D23" s="140" t="s">
        <v>75</v>
      </c>
    </row>
    <row r="24" spans="1:10" ht="15.75" customHeight="1" x14ac:dyDescent="0.25">
      <c r="A24" s="173" t="s">
        <v>172</v>
      </c>
      <c r="B24" s="144" t="s">
        <v>77</v>
      </c>
      <c r="C24" s="143"/>
      <c r="D24" s="143"/>
    </row>
    <row r="25" spans="1:10" ht="15.75" customHeight="1" x14ac:dyDescent="0.25">
      <c r="A25" s="173" t="s">
        <v>173</v>
      </c>
      <c r="B25" s="144" t="s">
        <v>77</v>
      </c>
      <c r="C25" s="143"/>
      <c r="D25" s="143"/>
    </row>
    <row r="26" spans="1:10" ht="15.75" customHeight="1" x14ac:dyDescent="0.25">
      <c r="A26" s="173" t="s">
        <v>174</v>
      </c>
      <c r="B26" s="144" t="s">
        <v>77</v>
      </c>
      <c r="C26" s="143"/>
      <c r="D26" s="143"/>
    </row>
    <row r="27" spans="1:10" ht="15.75" customHeight="1" x14ac:dyDescent="0.25">
      <c r="A27" s="173" t="s">
        <v>175</v>
      </c>
      <c r="B27" s="144" t="s">
        <v>77</v>
      </c>
      <c r="C27" s="143"/>
      <c r="D27" s="143"/>
    </row>
    <row r="28" spans="1:10" ht="15.75" customHeight="1" x14ac:dyDescent="0.25">
      <c r="A28" s="173" t="s">
        <v>176</v>
      </c>
      <c r="B28" s="144" t="s">
        <v>77</v>
      </c>
      <c r="C28" s="143"/>
      <c r="D28" s="143"/>
      <c r="E28" s="164"/>
      <c r="F28" s="164"/>
      <c r="G28" s="164"/>
      <c r="H28" s="164"/>
      <c r="I28" s="164"/>
      <c r="J28" s="164"/>
    </row>
    <row r="29" spans="1:10" ht="15.75" customHeight="1" x14ac:dyDescent="0.25">
      <c r="A29" s="173" t="s">
        <v>177</v>
      </c>
      <c r="B29" s="144" t="s">
        <v>77</v>
      </c>
      <c r="C29" s="143"/>
      <c r="D29" s="143"/>
      <c r="E29" s="164"/>
      <c r="F29" s="164"/>
      <c r="G29" s="164"/>
      <c r="H29" s="164"/>
      <c r="I29" s="164"/>
      <c r="J29" s="164"/>
    </row>
    <row r="30" spans="1:10" ht="15.75" customHeight="1" x14ac:dyDescent="0.25">
      <c r="A30" s="172" t="s">
        <v>159</v>
      </c>
      <c r="B30" s="140" t="s">
        <v>73</v>
      </c>
      <c r="C30" s="140" t="s">
        <v>74</v>
      </c>
      <c r="D30" s="140" t="s">
        <v>75</v>
      </c>
      <c r="E30" s="164"/>
      <c r="F30" s="164"/>
      <c r="G30" s="164"/>
      <c r="H30" s="164"/>
      <c r="I30" s="164"/>
      <c r="J30" s="164"/>
    </row>
    <row r="31" spans="1:10" ht="15.75" customHeight="1" x14ac:dyDescent="0.25">
      <c r="A31" s="153" t="s">
        <v>178</v>
      </c>
      <c r="B31" s="144" t="s">
        <v>77</v>
      </c>
      <c r="C31" s="143"/>
      <c r="D31" s="143"/>
      <c r="E31" s="164"/>
      <c r="F31" s="164"/>
      <c r="G31" s="164"/>
      <c r="H31" s="164"/>
      <c r="I31" s="164"/>
      <c r="J31" s="164"/>
    </row>
    <row r="32" spans="1:10" ht="15.75" customHeight="1" x14ac:dyDescent="0.25">
      <c r="A32" s="153" t="s">
        <v>179</v>
      </c>
      <c r="B32" s="144"/>
      <c r="C32" s="143"/>
      <c r="D32" s="143" t="s">
        <v>77</v>
      </c>
      <c r="E32" s="164"/>
      <c r="F32" s="164"/>
      <c r="G32" s="164"/>
      <c r="H32" s="164"/>
      <c r="I32" s="164"/>
      <c r="J32" s="164"/>
    </row>
    <row r="33" spans="1:10" ht="15.75" customHeight="1" x14ac:dyDescent="0.25">
      <c r="A33" s="153" t="s">
        <v>180</v>
      </c>
      <c r="B33" s="144" t="s">
        <v>77</v>
      </c>
      <c r="C33" s="143"/>
      <c r="D33" s="143"/>
      <c r="E33" s="164"/>
      <c r="F33" s="164"/>
      <c r="G33" s="164"/>
      <c r="H33" s="164"/>
      <c r="I33" s="164"/>
      <c r="J33" s="164"/>
    </row>
    <row r="34" spans="1:10" ht="15.75" customHeight="1" x14ac:dyDescent="0.25">
      <c r="A34" s="153" t="s">
        <v>181</v>
      </c>
      <c r="B34" s="144" t="s">
        <v>77</v>
      </c>
      <c r="C34" s="143"/>
      <c r="D34" s="143"/>
      <c r="E34" s="164"/>
      <c r="F34" s="164"/>
      <c r="G34" s="164"/>
      <c r="H34" s="164"/>
      <c r="I34" s="164"/>
      <c r="J34" s="164"/>
    </row>
    <row r="35" spans="1:10" ht="15.75" customHeight="1" x14ac:dyDescent="0.25">
      <c r="A35" s="153" t="s">
        <v>182</v>
      </c>
      <c r="B35" s="144" t="s">
        <v>77</v>
      </c>
      <c r="C35" s="143"/>
      <c r="D35" s="143"/>
      <c r="E35" s="164"/>
      <c r="F35" s="164"/>
      <c r="G35" s="164"/>
      <c r="H35" s="164"/>
      <c r="I35" s="164"/>
      <c r="J35" s="164"/>
    </row>
    <row r="36" spans="1:10" ht="15.75" x14ac:dyDescent="0.25">
      <c r="A36" s="151"/>
      <c r="B36" s="150"/>
      <c r="C36" s="150"/>
      <c r="D36" s="150"/>
    </row>
    <row r="37" spans="1:10" ht="19.5" x14ac:dyDescent="0.35">
      <c r="A37" s="152" t="s">
        <v>88</v>
      </c>
    </row>
    <row r="38" spans="1:10" ht="15.75" x14ac:dyDescent="0.25">
      <c r="A38" s="1"/>
    </row>
    <row r="39" spans="1:10" ht="15.75" x14ac:dyDescent="0.25">
      <c r="A39" s="153"/>
      <c r="B39" s="154"/>
      <c r="C39" s="140" t="s">
        <v>73</v>
      </c>
      <c r="D39" s="140" t="s">
        <v>74</v>
      </c>
    </row>
    <row r="40" spans="1:10" ht="15.75" x14ac:dyDescent="0.25">
      <c r="A40" s="127" t="s">
        <v>119</v>
      </c>
      <c r="B40" s="154"/>
      <c r="C40" s="144" t="s">
        <v>77</v>
      </c>
      <c r="D40" s="144"/>
    </row>
    <row r="41" spans="1:10" ht="15.75" x14ac:dyDescent="0.25">
      <c r="A41" s="153" t="s">
        <v>89</v>
      </c>
      <c r="B41" s="154"/>
      <c r="C41" s="144"/>
      <c r="D41" s="144" t="s">
        <v>77</v>
      </c>
      <c r="E41" s="10"/>
    </row>
    <row r="42" spans="1:10" ht="15.75" x14ac:dyDescent="0.25">
      <c r="A42" s="9"/>
      <c r="B42" s="10"/>
      <c r="C42" s="147"/>
      <c r="D42" s="147"/>
      <c r="E42" s="10"/>
    </row>
    <row r="43" spans="1:10" s="112" customFormat="1" ht="15.75" x14ac:dyDescent="0.25">
      <c r="A43" s="132" t="s">
        <v>101</v>
      </c>
      <c r="B43" s="132"/>
      <c r="C43" s="132"/>
      <c r="D43" s="132"/>
      <c r="E43" s="129"/>
    </row>
    <row r="44" spans="1:10" s="112" customFormat="1" ht="19.5" x14ac:dyDescent="0.35">
      <c r="A44" s="133"/>
      <c r="B44" s="1"/>
      <c r="C44" s="1"/>
      <c r="D44" s="9"/>
      <c r="E44" s="129"/>
    </row>
    <row r="45" spans="1:10" s="112" customFormat="1" ht="15.75" x14ac:dyDescent="0.25">
      <c r="A45" s="206" t="s">
        <v>183</v>
      </c>
      <c r="B45" s="206"/>
      <c r="C45" s="134"/>
      <c r="D45" s="135">
        <v>100</v>
      </c>
      <c r="E45" s="129"/>
    </row>
    <row r="46" spans="1:10" ht="15.75" x14ac:dyDescent="0.25">
      <c r="A46" s="9"/>
      <c r="B46" s="10"/>
      <c r="C46" s="147"/>
      <c r="D46" s="147"/>
      <c r="E46" s="10"/>
    </row>
    <row r="47" spans="1:10" ht="15.75" x14ac:dyDescent="0.25">
      <c r="A47" s="1"/>
      <c r="B47" s="1"/>
      <c r="C47" s="1"/>
      <c r="D47" s="1"/>
    </row>
    <row r="48" spans="1:10"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sheetData>
  <mergeCells count="8">
    <mergeCell ref="A1:E1"/>
    <mergeCell ref="A2:E2"/>
    <mergeCell ref="A45:B45"/>
    <mergeCell ref="A3:E3"/>
    <mergeCell ref="A9:E9"/>
    <mergeCell ref="A10:E10"/>
    <mergeCell ref="A11:E11"/>
    <mergeCell ref="A12:E12"/>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pageSetUpPr fitToPage="1"/>
  </sheetPr>
  <dimension ref="A1:J74"/>
  <sheetViews>
    <sheetView view="pageBreakPreview" topLeftCell="A13" zoomScaleNormal="100" zoomScaleSheetLayoutView="100" workbookViewId="0">
      <selection activeCell="A42" sqref="A4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192</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1"/>
      <c r="B14" s="1"/>
      <c r="C14" s="1"/>
      <c r="D14" s="1"/>
    </row>
    <row r="15" spans="1:9" ht="15.75" x14ac:dyDescent="0.25">
      <c r="A15" s="139" t="s">
        <v>72</v>
      </c>
      <c r="B15" s="140" t="s">
        <v>73</v>
      </c>
      <c r="C15" s="140" t="s">
        <v>74</v>
      </c>
      <c r="D15" s="140" t="s">
        <v>75</v>
      </c>
    </row>
    <row r="16" spans="1:9" ht="15.75" customHeight="1" x14ac:dyDescent="0.25">
      <c r="A16" s="153" t="s">
        <v>184</v>
      </c>
      <c r="B16" s="144" t="s">
        <v>77</v>
      </c>
      <c r="C16" s="143"/>
      <c r="D16" s="143"/>
    </row>
    <row r="17" spans="1:10" ht="15.75" customHeight="1" x14ac:dyDescent="0.25">
      <c r="A17" s="153" t="s">
        <v>185</v>
      </c>
      <c r="B17" s="144" t="s">
        <v>77</v>
      </c>
      <c r="C17" s="143"/>
      <c r="D17" s="143"/>
    </row>
    <row r="18" spans="1:10" ht="15.75" customHeight="1" x14ac:dyDescent="0.25">
      <c r="A18" s="153" t="s">
        <v>186</v>
      </c>
      <c r="B18" s="144" t="s">
        <v>77</v>
      </c>
      <c r="C18" s="143"/>
      <c r="D18" s="143"/>
    </row>
    <row r="19" spans="1:10" ht="15.75" customHeight="1" x14ac:dyDescent="0.25">
      <c r="A19" s="170" t="s">
        <v>107</v>
      </c>
      <c r="B19" s="144"/>
      <c r="C19" s="143"/>
      <c r="D19" s="143" t="s">
        <v>77</v>
      </c>
    </row>
    <row r="20" spans="1:10" ht="15.75" customHeight="1" x14ac:dyDescent="0.25">
      <c r="A20" s="153" t="s">
        <v>187</v>
      </c>
      <c r="B20" s="144" t="s">
        <v>77</v>
      </c>
      <c r="C20" s="143"/>
      <c r="D20" s="143"/>
    </row>
    <row r="21" spans="1:10" ht="15.75" customHeight="1" x14ac:dyDescent="0.25">
      <c r="A21" s="153" t="s">
        <v>188</v>
      </c>
      <c r="B21" s="144" t="s">
        <v>77</v>
      </c>
      <c r="C21" s="143"/>
      <c r="D21" s="143"/>
    </row>
    <row r="22" spans="1:10" ht="15.75" customHeight="1" x14ac:dyDescent="0.25">
      <c r="A22" s="153" t="s">
        <v>189</v>
      </c>
      <c r="B22" s="144"/>
      <c r="C22" s="143"/>
      <c r="D22" s="143" t="s">
        <v>77</v>
      </c>
    </row>
    <row r="23" spans="1:10" ht="15.75" customHeight="1" x14ac:dyDescent="0.25">
      <c r="A23" s="153" t="s">
        <v>190</v>
      </c>
      <c r="B23" s="144" t="s">
        <v>77</v>
      </c>
      <c r="C23" s="143"/>
      <c r="D23" s="143"/>
    </row>
    <row r="24" spans="1:10" ht="15.75" customHeight="1" x14ac:dyDescent="0.25">
      <c r="A24" s="153" t="s">
        <v>191</v>
      </c>
      <c r="B24" s="144"/>
      <c r="C24" s="143"/>
      <c r="D24" s="143" t="s">
        <v>77</v>
      </c>
    </row>
    <row r="25" spans="1:10" ht="15.75" customHeight="1" x14ac:dyDescent="0.25">
      <c r="A25" s="172" t="s">
        <v>152</v>
      </c>
      <c r="B25" s="140" t="s">
        <v>73</v>
      </c>
      <c r="C25" s="140" t="s">
        <v>74</v>
      </c>
      <c r="D25" s="140" t="s">
        <v>75</v>
      </c>
    </row>
    <row r="26" spans="1:10" ht="15.75" customHeight="1" x14ac:dyDescent="0.25">
      <c r="A26" s="173" t="s">
        <v>172</v>
      </c>
      <c r="B26" s="144" t="s">
        <v>77</v>
      </c>
      <c r="C26" s="143"/>
      <c r="D26" s="143"/>
    </row>
    <row r="27" spans="1:10" ht="15.75" customHeight="1" x14ac:dyDescent="0.25">
      <c r="A27" s="173" t="s">
        <v>173</v>
      </c>
      <c r="B27" s="144" t="s">
        <v>77</v>
      </c>
      <c r="C27" s="143"/>
      <c r="D27" s="143"/>
    </row>
    <row r="28" spans="1:10" ht="15.75" customHeight="1" x14ac:dyDescent="0.25">
      <c r="A28" s="173" t="s">
        <v>174</v>
      </c>
      <c r="B28" s="144" t="s">
        <v>77</v>
      </c>
      <c r="C28" s="143"/>
      <c r="D28" s="143"/>
    </row>
    <row r="29" spans="1:10" ht="15.75" customHeight="1" x14ac:dyDescent="0.25">
      <c r="A29" s="173" t="s">
        <v>175</v>
      </c>
      <c r="B29" s="144" t="s">
        <v>77</v>
      </c>
      <c r="C29" s="143"/>
      <c r="D29" s="143"/>
    </row>
    <row r="30" spans="1:10" ht="15.75" customHeight="1" x14ac:dyDescent="0.25">
      <c r="A30" s="173" t="s">
        <v>176</v>
      </c>
      <c r="B30" s="144" t="s">
        <v>77</v>
      </c>
      <c r="C30" s="143"/>
      <c r="D30" s="143"/>
      <c r="E30" s="164"/>
      <c r="F30" s="164"/>
      <c r="G30" s="164"/>
      <c r="H30" s="164"/>
      <c r="I30" s="164"/>
      <c r="J30" s="164"/>
    </row>
    <row r="31" spans="1:10" ht="15.75" customHeight="1" x14ac:dyDescent="0.25">
      <c r="A31" s="173" t="s">
        <v>177</v>
      </c>
      <c r="B31" s="144" t="s">
        <v>77</v>
      </c>
      <c r="C31" s="143"/>
      <c r="D31" s="143"/>
      <c r="E31" s="164"/>
      <c r="F31" s="164"/>
      <c r="G31" s="164"/>
      <c r="H31" s="164"/>
      <c r="I31" s="164"/>
      <c r="J31" s="164"/>
    </row>
    <row r="32" spans="1:10" ht="15.75" customHeight="1" x14ac:dyDescent="0.25">
      <c r="A32" s="172" t="s">
        <v>159</v>
      </c>
      <c r="B32" s="140" t="s">
        <v>73</v>
      </c>
      <c r="C32" s="140" t="s">
        <v>74</v>
      </c>
      <c r="D32" s="140" t="s">
        <v>75</v>
      </c>
      <c r="E32" s="164"/>
      <c r="F32" s="164"/>
      <c r="G32" s="164"/>
      <c r="H32" s="164"/>
      <c r="I32" s="164"/>
      <c r="J32" s="164"/>
    </row>
    <row r="33" spans="1:10" ht="15.75" customHeight="1" x14ac:dyDescent="0.25">
      <c r="A33" s="153" t="s">
        <v>178</v>
      </c>
      <c r="B33" s="144" t="s">
        <v>77</v>
      </c>
      <c r="C33" s="143"/>
      <c r="D33" s="143"/>
      <c r="E33" s="164"/>
      <c r="F33" s="164"/>
      <c r="G33" s="164"/>
      <c r="H33" s="164"/>
      <c r="I33" s="164"/>
      <c r="J33" s="164"/>
    </row>
    <row r="34" spans="1:10" ht="15.75" customHeight="1" x14ac:dyDescent="0.25">
      <c r="A34" s="153" t="s">
        <v>179</v>
      </c>
      <c r="B34" s="144"/>
      <c r="C34" s="143"/>
      <c r="D34" s="143" t="s">
        <v>77</v>
      </c>
      <c r="E34" s="164"/>
      <c r="F34" s="164"/>
      <c r="G34" s="164"/>
      <c r="H34" s="164"/>
      <c r="I34" s="164"/>
      <c r="J34" s="164"/>
    </row>
    <row r="35" spans="1:10" ht="15.75" customHeight="1" x14ac:dyDescent="0.25">
      <c r="A35" s="153" t="s">
        <v>180</v>
      </c>
      <c r="B35" s="144" t="s">
        <v>77</v>
      </c>
      <c r="C35" s="143"/>
      <c r="D35" s="143"/>
      <c r="E35" s="164"/>
      <c r="F35" s="164"/>
      <c r="G35" s="164"/>
      <c r="H35" s="164"/>
      <c r="I35" s="164"/>
      <c r="J35" s="164"/>
    </row>
    <row r="36" spans="1:10" ht="15.75" customHeight="1" x14ac:dyDescent="0.25">
      <c r="A36" s="153" t="s">
        <v>181</v>
      </c>
      <c r="B36" s="144" t="s">
        <v>77</v>
      </c>
      <c r="C36" s="143"/>
      <c r="D36" s="143"/>
      <c r="E36" s="164"/>
      <c r="F36" s="164"/>
      <c r="G36" s="164"/>
      <c r="H36" s="164"/>
      <c r="I36" s="164"/>
      <c r="J36" s="164"/>
    </row>
    <row r="37" spans="1:10" ht="15.75" customHeight="1" x14ac:dyDescent="0.25">
      <c r="A37" s="153" t="s">
        <v>182</v>
      </c>
      <c r="B37" s="144" t="s">
        <v>77</v>
      </c>
      <c r="C37" s="143"/>
      <c r="D37" s="143"/>
      <c r="E37" s="164"/>
      <c r="F37" s="164"/>
      <c r="G37" s="164"/>
      <c r="H37" s="164"/>
      <c r="I37" s="164"/>
      <c r="J37" s="164"/>
    </row>
    <row r="38" spans="1:10" ht="15.75" x14ac:dyDescent="0.25">
      <c r="A38" s="151"/>
      <c r="B38" s="150"/>
      <c r="C38" s="150"/>
      <c r="D38" s="150"/>
    </row>
    <row r="39" spans="1:10" ht="19.5" x14ac:dyDescent="0.35">
      <c r="A39" s="152" t="s">
        <v>88</v>
      </c>
    </row>
    <row r="40" spans="1:10" ht="15.75" x14ac:dyDescent="0.25">
      <c r="A40" s="1"/>
    </row>
    <row r="41" spans="1:10" ht="15.75" x14ac:dyDescent="0.25">
      <c r="A41" s="153"/>
      <c r="B41" s="154"/>
      <c r="C41" s="140" t="s">
        <v>73</v>
      </c>
      <c r="D41" s="140" t="s">
        <v>74</v>
      </c>
    </row>
    <row r="42" spans="1:10" ht="15.75" x14ac:dyDescent="0.25">
      <c r="A42" s="127" t="s">
        <v>119</v>
      </c>
      <c r="B42" s="154"/>
      <c r="C42" s="144" t="s">
        <v>77</v>
      </c>
      <c r="D42" s="144"/>
    </row>
    <row r="43" spans="1:10" ht="15.75" x14ac:dyDescent="0.25">
      <c r="A43" s="153" t="s">
        <v>89</v>
      </c>
      <c r="B43" s="154"/>
      <c r="C43" s="144"/>
      <c r="D43" s="144" t="s">
        <v>77</v>
      </c>
      <c r="E43" s="10"/>
    </row>
    <row r="44" spans="1:10" ht="15.75" x14ac:dyDescent="0.25">
      <c r="A44" s="9"/>
      <c r="B44" s="10"/>
      <c r="C44" s="147"/>
      <c r="D44" s="147"/>
      <c r="E44" s="10"/>
    </row>
    <row r="45" spans="1:10" s="112" customFormat="1" ht="15.75" x14ac:dyDescent="0.25">
      <c r="A45" s="132" t="s">
        <v>101</v>
      </c>
      <c r="B45" s="132"/>
      <c r="C45" s="132"/>
      <c r="D45" s="132"/>
      <c r="E45" s="129"/>
    </row>
    <row r="46" spans="1:10" s="112" customFormat="1" ht="19.5" x14ac:dyDescent="0.35">
      <c r="A46" s="133"/>
      <c r="B46" s="1"/>
      <c r="C46" s="1"/>
      <c r="D46" s="9"/>
      <c r="E46" s="129"/>
    </row>
    <row r="47" spans="1:10" s="112" customFormat="1" ht="15.75" x14ac:dyDescent="0.25">
      <c r="A47" s="206" t="s">
        <v>192</v>
      </c>
      <c r="B47" s="206"/>
      <c r="C47" s="134"/>
      <c r="D47" s="135">
        <v>100</v>
      </c>
      <c r="E47" s="129"/>
    </row>
    <row r="48" spans="1:10" ht="15.75" x14ac:dyDescent="0.25">
      <c r="A48" s="9"/>
      <c r="B48" s="10"/>
      <c r="C48" s="147"/>
      <c r="D48" s="147"/>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9">
    <mergeCell ref="A1:E1"/>
    <mergeCell ref="A2:E2"/>
    <mergeCell ref="A47:B47"/>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pageSetUpPr fitToPage="1"/>
  </sheetPr>
  <dimension ref="A1:I74"/>
  <sheetViews>
    <sheetView view="pageBreakPreview" topLeftCell="A10" zoomScaleNormal="100" zoomScaleSheetLayoutView="100" workbookViewId="0">
      <selection activeCell="A42" sqref="A4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243</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213"/>
      <c r="B14" s="213"/>
      <c r="C14" s="213"/>
      <c r="D14" s="213"/>
      <c r="E14" s="213"/>
    </row>
    <row r="15" spans="1:9" ht="15.75" x14ac:dyDescent="0.25">
      <c r="A15" s="1"/>
      <c r="B15" s="1"/>
      <c r="C15" s="1"/>
      <c r="D15" s="1"/>
    </row>
    <row r="16" spans="1:9" ht="15.75" x14ac:dyDescent="0.25">
      <c r="A16" s="139" t="s">
        <v>72</v>
      </c>
      <c r="B16" s="140" t="s">
        <v>73</v>
      </c>
      <c r="C16" s="140" t="s">
        <v>74</v>
      </c>
      <c r="D16" s="140" t="s">
        <v>75</v>
      </c>
    </row>
    <row r="17" spans="1:5" ht="15.75" x14ac:dyDescent="0.25">
      <c r="A17" s="165" t="s">
        <v>201</v>
      </c>
      <c r="B17" s="144" t="s">
        <v>77</v>
      </c>
      <c r="C17" s="143"/>
      <c r="D17" s="143"/>
      <c r="E17" s="10"/>
    </row>
    <row r="18" spans="1:5" ht="15.75" x14ac:dyDescent="0.25">
      <c r="A18" s="165" t="s">
        <v>202</v>
      </c>
      <c r="B18" s="144" t="s">
        <v>77</v>
      </c>
      <c r="C18" s="143"/>
      <c r="D18" s="143"/>
    </row>
    <row r="19" spans="1:5" ht="15.75" x14ac:dyDescent="0.25">
      <c r="A19" s="165" t="s">
        <v>203</v>
      </c>
      <c r="B19" s="144" t="s">
        <v>77</v>
      </c>
      <c r="C19" s="143"/>
      <c r="D19" s="143"/>
    </row>
    <row r="20" spans="1:5" ht="15.75" x14ac:dyDescent="0.25">
      <c r="A20" s="165" t="s">
        <v>204</v>
      </c>
      <c r="B20" s="142" t="s">
        <v>77</v>
      </c>
      <c r="C20" s="143"/>
      <c r="D20" s="143"/>
    </row>
    <row r="21" spans="1:5" ht="15.75" x14ac:dyDescent="0.25">
      <c r="A21" s="165" t="s">
        <v>205</v>
      </c>
      <c r="B21" s="144" t="s">
        <v>77</v>
      </c>
      <c r="C21" s="143"/>
      <c r="D21" s="143"/>
    </row>
    <row r="22" spans="1:5" ht="15.75" x14ac:dyDescent="0.25">
      <c r="A22" s="165" t="s">
        <v>206</v>
      </c>
      <c r="B22" s="142" t="s">
        <v>77</v>
      </c>
      <c r="C22" s="143"/>
      <c r="D22" s="143"/>
    </row>
    <row r="23" spans="1:5" ht="15.75" x14ac:dyDescent="0.25">
      <c r="A23" s="165" t="s">
        <v>207</v>
      </c>
      <c r="B23" s="144" t="s">
        <v>77</v>
      </c>
      <c r="C23" s="143"/>
      <c r="D23" s="143"/>
    </row>
    <row r="24" spans="1:5" ht="15.75" x14ac:dyDescent="0.25">
      <c r="A24" s="165" t="s">
        <v>208</v>
      </c>
      <c r="B24" s="144"/>
      <c r="C24" s="143" t="s">
        <v>77</v>
      </c>
      <c r="D24" s="143"/>
    </row>
    <row r="25" spans="1:5" ht="15.75" customHeight="1" x14ac:dyDescent="0.25">
      <c r="A25" s="165" t="s">
        <v>209</v>
      </c>
      <c r="B25" s="143" t="s">
        <v>77</v>
      </c>
      <c r="C25" s="140"/>
      <c r="D25" s="140"/>
    </row>
    <row r="26" spans="1:5" ht="15.75" customHeight="1" x14ac:dyDescent="0.25">
      <c r="A26" s="165" t="s">
        <v>210</v>
      </c>
      <c r="B26" s="144" t="s">
        <v>77</v>
      </c>
      <c r="C26" s="143"/>
      <c r="D26" s="143"/>
    </row>
    <row r="27" spans="1:5" ht="15.75" customHeight="1" x14ac:dyDescent="0.25">
      <c r="A27" s="179" t="s">
        <v>211</v>
      </c>
      <c r="B27" s="144" t="s">
        <v>77</v>
      </c>
      <c r="C27" s="143"/>
      <c r="D27" s="143"/>
    </row>
    <row r="28" spans="1:5" s="10" customFormat="1" ht="15.75" customHeight="1" x14ac:dyDescent="0.25">
      <c r="A28" s="146"/>
      <c r="B28" s="147"/>
      <c r="C28" s="12"/>
      <c r="D28" s="12"/>
    </row>
    <row r="29" spans="1:5" s="10" customFormat="1" ht="15.75" customHeight="1" x14ac:dyDescent="0.25">
      <c r="A29" s="146"/>
      <c r="B29" s="147"/>
      <c r="C29" s="12"/>
      <c r="D29" s="12"/>
    </row>
    <row r="30" spans="1:5" s="10" customFormat="1" ht="15.75" customHeight="1" x14ac:dyDescent="0.25">
      <c r="A30" s="146"/>
      <c r="B30" s="147"/>
      <c r="C30" s="12"/>
      <c r="D30" s="12"/>
    </row>
    <row r="31" spans="1:5" s="10" customFormat="1" ht="15.75" customHeight="1" x14ac:dyDescent="0.25">
      <c r="A31" s="146"/>
      <c r="B31" s="147"/>
      <c r="C31" s="12"/>
      <c r="D31" s="12"/>
    </row>
    <row r="32" spans="1:5" s="10" customFormat="1" ht="15.75" customHeight="1" x14ac:dyDescent="0.25">
      <c r="A32" s="146"/>
      <c r="B32" s="147"/>
      <c r="C32" s="12"/>
      <c r="D32" s="12"/>
    </row>
    <row r="33" spans="1:5" s="10" customFormat="1" ht="15.75" customHeight="1" x14ac:dyDescent="0.25">
      <c r="A33" s="146"/>
      <c r="B33" s="147"/>
      <c r="C33" s="12"/>
      <c r="D33" s="12"/>
    </row>
    <row r="34" spans="1:5" s="10" customFormat="1" ht="15.75" customHeight="1" x14ac:dyDescent="0.25">
      <c r="A34" s="146"/>
      <c r="B34" s="147"/>
      <c r="C34" s="12"/>
      <c r="D34" s="12"/>
    </row>
    <row r="35" spans="1:5" s="10" customFormat="1" ht="15.75" customHeight="1" x14ac:dyDescent="0.25">
      <c r="A35" s="146"/>
      <c r="B35" s="147"/>
      <c r="C35" s="12"/>
      <c r="D35" s="12"/>
    </row>
    <row r="36" spans="1:5" s="10" customFormat="1" ht="15.75" customHeight="1" x14ac:dyDescent="0.25">
      <c r="A36" s="146"/>
      <c r="B36" s="147"/>
      <c r="C36" s="12"/>
      <c r="D36" s="12"/>
    </row>
    <row r="37" spans="1:5" s="10" customFormat="1" ht="15.75" customHeight="1" x14ac:dyDescent="0.25">
      <c r="A37" s="146"/>
      <c r="B37" s="147"/>
      <c r="C37" s="12"/>
      <c r="D37" s="12"/>
    </row>
    <row r="38" spans="1:5" ht="15.75" x14ac:dyDescent="0.25">
      <c r="A38" s="151"/>
      <c r="B38" s="150"/>
      <c r="C38" s="150"/>
      <c r="D38" s="150"/>
    </row>
    <row r="39" spans="1:5" ht="19.5" x14ac:dyDescent="0.35">
      <c r="A39" s="152" t="s">
        <v>88</v>
      </c>
    </row>
    <row r="40" spans="1:5" ht="15.75" x14ac:dyDescent="0.25">
      <c r="A40" s="1"/>
    </row>
    <row r="41" spans="1:5" ht="15.75" x14ac:dyDescent="0.25">
      <c r="A41" s="153"/>
      <c r="B41" s="154"/>
      <c r="C41" s="140" t="s">
        <v>73</v>
      </c>
      <c r="D41" s="140" t="s">
        <v>74</v>
      </c>
    </row>
    <row r="42" spans="1:5" ht="15.75" x14ac:dyDescent="0.25">
      <c r="A42" s="127" t="s">
        <v>119</v>
      </c>
      <c r="B42" s="154"/>
      <c r="C42" s="144"/>
      <c r="D42" s="144" t="s">
        <v>77</v>
      </c>
    </row>
    <row r="43" spans="1:5" ht="15.75" x14ac:dyDescent="0.25">
      <c r="A43" s="153" t="s">
        <v>89</v>
      </c>
      <c r="B43" s="154"/>
      <c r="C43" s="144"/>
      <c r="D43" s="144" t="s">
        <v>77</v>
      </c>
      <c r="E43" s="10"/>
    </row>
    <row r="44" spans="1:5" ht="15.75" x14ac:dyDescent="0.25">
      <c r="A44" s="9"/>
      <c r="B44" s="10"/>
      <c r="C44" s="147"/>
      <c r="D44" s="147"/>
      <c r="E44" s="10"/>
    </row>
    <row r="45" spans="1:5" s="112" customFormat="1" ht="15.75" x14ac:dyDescent="0.25">
      <c r="A45" s="132" t="s">
        <v>101</v>
      </c>
      <c r="B45" s="132"/>
      <c r="C45" s="132"/>
      <c r="D45" s="132"/>
      <c r="E45" s="129"/>
    </row>
    <row r="46" spans="1:5" s="112" customFormat="1" ht="19.5" x14ac:dyDescent="0.35">
      <c r="A46" s="133"/>
      <c r="B46" s="1"/>
      <c r="C46" s="1"/>
      <c r="D46" s="9"/>
      <c r="E46" s="129"/>
    </row>
    <row r="47" spans="1:5" s="112" customFormat="1" ht="15.75" x14ac:dyDescent="0.25">
      <c r="A47" s="206" t="s">
        <v>243</v>
      </c>
      <c r="B47" s="206"/>
      <c r="C47" s="134"/>
      <c r="D47" s="135">
        <v>100</v>
      </c>
      <c r="E47" s="129"/>
    </row>
    <row r="48" spans="1:5" ht="15.75" x14ac:dyDescent="0.25">
      <c r="A48" s="136"/>
      <c r="B48" s="136"/>
      <c r="C48" s="134"/>
      <c r="D48" s="178"/>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0">
    <mergeCell ref="A47:B47"/>
    <mergeCell ref="A1:E1"/>
    <mergeCell ref="A2:E2"/>
    <mergeCell ref="A3:E3"/>
    <mergeCell ref="A9:E9"/>
    <mergeCell ref="A13:E13"/>
    <mergeCell ref="A14:E14"/>
    <mergeCell ref="A10:E10"/>
    <mergeCell ref="A11:E11"/>
    <mergeCell ref="A12:E12"/>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pageSetUpPr fitToPage="1"/>
  </sheetPr>
  <dimension ref="A1:I74"/>
  <sheetViews>
    <sheetView view="pageBreakPreview" topLeftCell="A13" zoomScaleNormal="100" zoomScaleSheetLayoutView="100" workbookViewId="0">
      <selection activeCell="A42" sqref="A4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245</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213"/>
      <c r="B14" s="213"/>
      <c r="C14" s="213"/>
      <c r="D14" s="213"/>
      <c r="E14" s="213"/>
    </row>
    <row r="15" spans="1:9" ht="15.75" x14ac:dyDescent="0.25">
      <c r="A15" s="1"/>
      <c r="B15" s="1"/>
      <c r="C15" s="1"/>
      <c r="D15" s="1"/>
    </row>
    <row r="16" spans="1:9" ht="15.75" x14ac:dyDescent="0.25">
      <c r="A16" s="139" t="s">
        <v>72</v>
      </c>
      <c r="B16" s="140" t="s">
        <v>73</v>
      </c>
      <c r="C16" s="140" t="s">
        <v>74</v>
      </c>
      <c r="D16" s="140" t="s">
        <v>75</v>
      </c>
    </row>
    <row r="17" spans="1:5" ht="15.75" x14ac:dyDescent="0.25">
      <c r="A17" s="165" t="s">
        <v>201</v>
      </c>
      <c r="B17" s="144" t="s">
        <v>77</v>
      </c>
      <c r="C17" s="143"/>
      <c r="D17" s="143"/>
      <c r="E17" s="10"/>
    </row>
    <row r="18" spans="1:5" ht="15.75" x14ac:dyDescent="0.25">
      <c r="A18" s="165" t="s">
        <v>202</v>
      </c>
      <c r="B18" s="144" t="s">
        <v>77</v>
      </c>
      <c r="C18" s="143"/>
      <c r="D18" s="143"/>
    </row>
    <row r="19" spans="1:5" ht="15.75" x14ac:dyDescent="0.25">
      <c r="A19" s="165" t="s">
        <v>203</v>
      </c>
      <c r="B19" s="144" t="s">
        <v>77</v>
      </c>
      <c r="C19" s="143"/>
      <c r="D19" s="143"/>
    </row>
    <row r="20" spans="1:5" ht="15.75" x14ac:dyDescent="0.25">
      <c r="A20" s="165" t="s">
        <v>204</v>
      </c>
      <c r="B20" s="142" t="s">
        <v>77</v>
      </c>
      <c r="C20" s="143"/>
      <c r="D20" s="143"/>
    </row>
    <row r="21" spans="1:5" ht="15.75" x14ac:dyDescent="0.25">
      <c r="A21" s="165" t="s">
        <v>205</v>
      </c>
      <c r="B21" s="144" t="s">
        <v>77</v>
      </c>
      <c r="C21" s="143"/>
      <c r="D21" s="143"/>
    </row>
    <row r="22" spans="1:5" ht="15.75" x14ac:dyDescent="0.25">
      <c r="A22" s="165" t="s">
        <v>206</v>
      </c>
      <c r="B22" s="142" t="s">
        <v>77</v>
      </c>
      <c r="C22" s="143"/>
      <c r="D22" s="143"/>
    </row>
    <row r="23" spans="1:5" ht="15.75" x14ac:dyDescent="0.25">
      <c r="A23" s="165" t="s">
        <v>207</v>
      </c>
      <c r="B23" s="144" t="s">
        <v>77</v>
      </c>
      <c r="C23" s="143"/>
      <c r="D23" s="143"/>
    </row>
    <row r="24" spans="1:5" ht="15.75" x14ac:dyDescent="0.25">
      <c r="A24" s="165" t="s">
        <v>208</v>
      </c>
      <c r="B24" s="144"/>
      <c r="C24" s="143" t="s">
        <v>77</v>
      </c>
      <c r="D24" s="143"/>
    </row>
    <row r="25" spans="1:5" ht="15.75" customHeight="1" x14ac:dyDescent="0.25">
      <c r="A25" s="165" t="s">
        <v>209</v>
      </c>
      <c r="B25" s="143" t="s">
        <v>77</v>
      </c>
      <c r="C25" s="140"/>
      <c r="D25" s="140"/>
    </row>
    <row r="26" spans="1:5" ht="15.75" customHeight="1" x14ac:dyDescent="0.25">
      <c r="A26" s="165" t="s">
        <v>210</v>
      </c>
      <c r="B26" s="144" t="s">
        <v>77</v>
      </c>
      <c r="C26" s="143"/>
      <c r="D26" s="143"/>
    </row>
    <row r="27" spans="1:5" ht="15.75" customHeight="1" x14ac:dyDescent="0.25">
      <c r="A27" s="179" t="s">
        <v>211</v>
      </c>
      <c r="B27" s="144" t="s">
        <v>77</v>
      </c>
      <c r="C27" s="143"/>
      <c r="D27" s="143"/>
    </row>
    <row r="28" spans="1:5" s="10" customFormat="1" ht="15.75" customHeight="1" x14ac:dyDescent="0.25">
      <c r="A28" s="146"/>
      <c r="B28" s="147"/>
      <c r="C28" s="12"/>
      <c r="D28" s="12"/>
    </row>
    <row r="29" spans="1:5" s="10" customFormat="1" ht="15.75" customHeight="1" x14ac:dyDescent="0.25">
      <c r="A29" s="146"/>
      <c r="B29" s="147"/>
      <c r="C29" s="12"/>
      <c r="D29" s="12"/>
    </row>
    <row r="30" spans="1:5" s="10" customFormat="1" ht="15.75" customHeight="1" x14ac:dyDescent="0.25">
      <c r="A30" s="146"/>
      <c r="B30" s="147"/>
      <c r="C30" s="12"/>
      <c r="D30" s="12"/>
    </row>
    <row r="31" spans="1:5" s="10" customFormat="1" ht="15.75" customHeight="1" x14ac:dyDescent="0.25">
      <c r="A31" s="146"/>
      <c r="B31" s="147"/>
      <c r="C31" s="12"/>
      <c r="D31" s="12"/>
    </row>
    <row r="32" spans="1:5" s="10" customFormat="1" ht="15.75" customHeight="1" x14ac:dyDescent="0.25">
      <c r="A32" s="146"/>
      <c r="B32" s="147"/>
      <c r="C32" s="12"/>
      <c r="D32" s="12"/>
    </row>
    <row r="33" spans="1:5" s="10" customFormat="1" ht="15.75" customHeight="1" x14ac:dyDescent="0.25">
      <c r="A33" s="146"/>
      <c r="B33" s="147"/>
      <c r="C33" s="12"/>
      <c r="D33" s="12"/>
    </row>
    <row r="34" spans="1:5" s="10" customFormat="1" ht="15.75" customHeight="1" x14ac:dyDescent="0.25">
      <c r="A34" s="146"/>
      <c r="B34" s="147"/>
      <c r="C34" s="12"/>
      <c r="D34" s="12"/>
    </row>
    <row r="35" spans="1:5" s="10" customFormat="1" ht="15.75" customHeight="1" x14ac:dyDescent="0.25">
      <c r="A35" s="146"/>
      <c r="B35" s="147"/>
      <c r="C35" s="12"/>
      <c r="D35" s="12"/>
    </row>
    <row r="36" spans="1:5" s="10" customFormat="1" ht="15.75" customHeight="1" x14ac:dyDescent="0.25">
      <c r="A36" s="146"/>
      <c r="B36" s="147"/>
      <c r="C36" s="12"/>
      <c r="D36" s="12"/>
    </row>
    <row r="37" spans="1:5" s="10" customFormat="1" ht="15.75" customHeight="1" x14ac:dyDescent="0.25">
      <c r="A37" s="146"/>
      <c r="B37" s="147"/>
      <c r="C37" s="12"/>
      <c r="D37" s="12"/>
    </row>
    <row r="38" spans="1:5" ht="15.75" x14ac:dyDescent="0.25">
      <c r="A38" s="151"/>
      <c r="B38" s="150"/>
      <c r="C38" s="150"/>
      <c r="D38" s="150"/>
    </row>
    <row r="39" spans="1:5" ht="19.5" x14ac:dyDescent="0.35">
      <c r="A39" s="152" t="s">
        <v>88</v>
      </c>
    </row>
    <row r="40" spans="1:5" ht="15.75" x14ac:dyDescent="0.25">
      <c r="A40" s="1"/>
    </row>
    <row r="41" spans="1:5" ht="15.75" x14ac:dyDescent="0.25">
      <c r="A41" s="153"/>
      <c r="B41" s="154"/>
      <c r="C41" s="140" t="s">
        <v>73</v>
      </c>
      <c r="D41" s="140" t="s">
        <v>74</v>
      </c>
    </row>
    <row r="42" spans="1:5" ht="15.75" x14ac:dyDescent="0.25">
      <c r="A42" s="127" t="s">
        <v>119</v>
      </c>
      <c r="B42" s="154"/>
      <c r="C42" s="144"/>
      <c r="D42" s="144" t="s">
        <v>77</v>
      </c>
    </row>
    <row r="43" spans="1:5" ht="15.75" x14ac:dyDescent="0.25">
      <c r="A43" s="153" t="s">
        <v>89</v>
      </c>
      <c r="B43" s="154"/>
      <c r="C43" s="144"/>
      <c r="D43" s="144" t="s">
        <v>77</v>
      </c>
      <c r="E43" s="10"/>
    </row>
    <row r="44" spans="1:5" ht="15.75" x14ac:dyDescent="0.25">
      <c r="A44" s="9"/>
      <c r="B44" s="10"/>
      <c r="C44" s="147"/>
      <c r="D44" s="147"/>
      <c r="E44" s="10"/>
    </row>
    <row r="45" spans="1:5" s="112" customFormat="1" ht="15.75" x14ac:dyDescent="0.25">
      <c r="A45" s="132" t="s">
        <v>101</v>
      </c>
      <c r="B45" s="132"/>
      <c r="C45" s="132"/>
      <c r="D45" s="132"/>
      <c r="E45" s="129"/>
    </row>
    <row r="46" spans="1:5" s="112" customFormat="1" ht="19.5" x14ac:dyDescent="0.35">
      <c r="A46" s="133"/>
      <c r="B46" s="1"/>
      <c r="C46" s="1"/>
      <c r="D46" s="9"/>
      <c r="E46" s="129"/>
    </row>
    <row r="47" spans="1:5" s="112" customFormat="1" ht="15.75" x14ac:dyDescent="0.25">
      <c r="A47" s="206" t="s">
        <v>245</v>
      </c>
      <c r="B47" s="206"/>
      <c r="C47" s="134"/>
      <c r="D47" s="135">
        <v>100</v>
      </c>
      <c r="E47" s="129"/>
    </row>
    <row r="48" spans="1:5" ht="15.75" x14ac:dyDescent="0.25">
      <c r="A48" s="136"/>
      <c r="B48" s="136"/>
      <c r="C48" s="134"/>
      <c r="D48" s="178"/>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0">
    <mergeCell ref="A14:E14"/>
    <mergeCell ref="A47:B47"/>
    <mergeCell ref="A1:E1"/>
    <mergeCell ref="A2:E2"/>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pageSetUpPr fitToPage="1"/>
  </sheetPr>
  <dimension ref="A1:J71"/>
  <sheetViews>
    <sheetView view="pageBreakPreview" topLeftCell="A10" zoomScaleNormal="100" zoomScaleSheetLayoutView="100" workbookViewId="0">
      <selection activeCell="A38" sqref="A38"/>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244</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1"/>
      <c r="B14" s="1"/>
      <c r="C14" s="1"/>
      <c r="D14" s="1"/>
    </row>
    <row r="15" spans="1:9" ht="15.75" x14ac:dyDescent="0.25">
      <c r="A15" s="139" t="s">
        <v>72</v>
      </c>
      <c r="B15" s="140" t="s">
        <v>73</v>
      </c>
      <c r="C15" s="140" t="s">
        <v>74</v>
      </c>
      <c r="D15" s="140" t="s">
        <v>75</v>
      </c>
    </row>
    <row r="16" spans="1:9" ht="15.75" x14ac:dyDescent="0.25">
      <c r="A16" s="180" t="s">
        <v>212</v>
      </c>
      <c r="B16" s="144"/>
      <c r="C16" s="144" t="s">
        <v>77</v>
      </c>
      <c r="D16" s="143"/>
      <c r="E16" s="10"/>
    </row>
    <row r="17" spans="1:10" ht="15.75" x14ac:dyDescent="0.25">
      <c r="A17" s="180" t="s">
        <v>213</v>
      </c>
      <c r="B17" s="144" t="s">
        <v>77</v>
      </c>
      <c r="C17" s="144"/>
      <c r="D17" s="143"/>
    </row>
    <row r="18" spans="1:10" ht="15.75" x14ac:dyDescent="0.25">
      <c r="A18" s="180" t="s">
        <v>214</v>
      </c>
      <c r="B18" s="144"/>
      <c r="C18" s="144" t="s">
        <v>77</v>
      </c>
      <c r="D18" s="143"/>
    </row>
    <row r="19" spans="1:10" ht="15.75" x14ac:dyDescent="0.25">
      <c r="A19" s="180" t="s">
        <v>215</v>
      </c>
      <c r="B19" s="144"/>
      <c r="C19" s="144" t="s">
        <v>77</v>
      </c>
      <c r="D19" s="143"/>
    </row>
    <row r="20" spans="1:10" ht="15.75" x14ac:dyDescent="0.25">
      <c r="A20" s="180" t="s">
        <v>216</v>
      </c>
      <c r="B20" s="144" t="s">
        <v>77</v>
      </c>
      <c r="C20" s="144"/>
      <c r="D20" s="143"/>
    </row>
    <row r="21" spans="1:10" ht="15.75" x14ac:dyDescent="0.25">
      <c r="A21" s="180" t="s">
        <v>217</v>
      </c>
      <c r="B21" s="144" t="s">
        <v>77</v>
      </c>
      <c r="C21" s="144"/>
      <c r="D21" s="143"/>
    </row>
    <row r="22" spans="1:10" ht="15.75" x14ac:dyDescent="0.25">
      <c r="A22" s="180" t="s">
        <v>218</v>
      </c>
      <c r="B22" s="144" t="s">
        <v>77</v>
      </c>
      <c r="C22" s="144"/>
      <c r="D22" s="143"/>
    </row>
    <row r="23" spans="1:10" ht="15.75" x14ac:dyDescent="0.25">
      <c r="A23" s="180" t="s">
        <v>219</v>
      </c>
      <c r="B23" s="144"/>
      <c r="C23" s="144" t="s">
        <v>77</v>
      </c>
      <c r="D23" s="143"/>
    </row>
    <row r="24" spans="1:10" ht="15.75" customHeight="1" x14ac:dyDescent="0.25">
      <c r="A24" s="180" t="s">
        <v>220</v>
      </c>
      <c r="B24" s="144" t="s">
        <v>77</v>
      </c>
      <c r="C24" s="144"/>
      <c r="D24" s="140"/>
    </row>
    <row r="25" spans="1:10" ht="15.75" customHeight="1" x14ac:dyDescent="0.25">
      <c r="A25" s="181" t="s">
        <v>221</v>
      </c>
      <c r="B25" s="144" t="s">
        <v>77</v>
      </c>
      <c r="C25" s="144"/>
      <c r="D25" s="143"/>
    </row>
    <row r="26" spans="1:10" ht="15.75" customHeight="1" x14ac:dyDescent="0.25">
      <c r="A26" s="146"/>
      <c r="B26" s="147"/>
      <c r="C26" s="12"/>
      <c r="D26" s="12"/>
    </row>
    <row r="27" spans="1:10" ht="15.75" customHeight="1" x14ac:dyDescent="0.25">
      <c r="A27" s="146"/>
      <c r="B27" s="147"/>
      <c r="C27" s="12"/>
      <c r="D27" s="12"/>
    </row>
    <row r="28" spans="1:10" ht="15.75" customHeight="1" x14ac:dyDescent="0.25">
      <c r="A28" s="146"/>
      <c r="B28" s="147"/>
      <c r="C28" s="12"/>
      <c r="D28" s="12"/>
    </row>
    <row r="29" spans="1:10" ht="15.75" customHeight="1" x14ac:dyDescent="0.25">
      <c r="A29" s="146"/>
      <c r="B29" s="147"/>
      <c r="C29" s="12"/>
      <c r="D29" s="12"/>
      <c r="E29" s="164"/>
      <c r="F29" s="164"/>
      <c r="G29" s="164"/>
      <c r="H29" s="164"/>
      <c r="I29" s="164"/>
      <c r="J29" s="164"/>
    </row>
    <row r="30" spans="1:10" ht="15.75" customHeight="1" x14ac:dyDescent="0.25">
      <c r="A30" s="146"/>
      <c r="B30" s="147"/>
      <c r="C30" s="12"/>
      <c r="D30" s="12"/>
      <c r="E30" s="164"/>
      <c r="F30" s="164"/>
      <c r="G30" s="164"/>
      <c r="H30" s="164"/>
      <c r="I30" s="164"/>
      <c r="J30" s="164"/>
    </row>
    <row r="31" spans="1:10" ht="15.75" customHeight="1" x14ac:dyDescent="0.25">
      <c r="A31" s="9"/>
      <c r="B31" s="147"/>
      <c r="C31" s="12"/>
      <c r="D31" s="12"/>
      <c r="E31" s="164"/>
      <c r="F31" s="164"/>
      <c r="G31" s="164"/>
      <c r="H31" s="164"/>
      <c r="I31" s="164"/>
      <c r="J31" s="164"/>
    </row>
    <row r="32" spans="1:10" ht="15.75" customHeight="1" x14ac:dyDescent="0.25">
      <c r="A32" s="9"/>
      <c r="B32" s="147"/>
      <c r="C32" s="12"/>
      <c r="D32" s="12"/>
      <c r="E32" s="164"/>
      <c r="F32" s="164"/>
      <c r="G32" s="164"/>
      <c r="H32" s="164"/>
      <c r="I32" s="164"/>
      <c r="J32" s="164"/>
    </row>
    <row r="33" spans="1:10" ht="15.75" customHeight="1" x14ac:dyDescent="0.25">
      <c r="A33" s="9"/>
      <c r="B33" s="147"/>
      <c r="C33" s="12"/>
      <c r="D33" s="12"/>
      <c r="E33" s="164"/>
      <c r="F33" s="164"/>
      <c r="G33" s="164"/>
      <c r="H33" s="164"/>
      <c r="I33" s="164"/>
      <c r="J33" s="164"/>
    </row>
    <row r="34" spans="1:10" ht="15.75" x14ac:dyDescent="0.25">
      <c r="A34" s="151"/>
      <c r="B34" s="150"/>
      <c r="C34" s="150"/>
      <c r="D34" s="150"/>
    </row>
    <row r="35" spans="1:10" ht="19.5" x14ac:dyDescent="0.35">
      <c r="A35" s="152" t="s">
        <v>88</v>
      </c>
    </row>
    <row r="36" spans="1:10" ht="15.75" x14ac:dyDescent="0.25">
      <c r="A36" s="1"/>
    </row>
    <row r="37" spans="1:10" ht="15.75" x14ac:dyDescent="0.25">
      <c r="A37" s="153"/>
      <c r="B37" s="154"/>
      <c r="C37" s="140" t="s">
        <v>73</v>
      </c>
      <c r="D37" s="140" t="s">
        <v>74</v>
      </c>
    </row>
    <row r="38" spans="1:10" ht="15.75" x14ac:dyDescent="0.25">
      <c r="A38" s="127" t="s">
        <v>119</v>
      </c>
      <c r="B38" s="154"/>
      <c r="C38" s="144" t="s">
        <v>77</v>
      </c>
      <c r="D38" s="144"/>
    </row>
    <row r="39" spans="1:10" ht="15.75" x14ac:dyDescent="0.25">
      <c r="A39" s="153" t="s">
        <v>89</v>
      </c>
      <c r="B39" s="154"/>
      <c r="C39" s="144"/>
      <c r="D39" s="144" t="s">
        <v>77</v>
      </c>
      <c r="E39" s="10"/>
    </row>
    <row r="40" spans="1:10" ht="15.75" x14ac:dyDescent="0.25">
      <c r="A40" s="9"/>
      <c r="B40" s="10"/>
      <c r="C40" s="147"/>
      <c r="D40" s="147"/>
      <c r="E40" s="10"/>
    </row>
    <row r="41" spans="1:10" ht="15" customHeight="1" x14ac:dyDescent="0.25">
      <c r="A41" s="137"/>
      <c r="B41" s="1"/>
      <c r="C41" s="1"/>
      <c r="D41" s="1"/>
      <c r="E41" s="10"/>
    </row>
    <row r="42" spans="1:10" s="112" customFormat="1" ht="15.75" x14ac:dyDescent="0.25">
      <c r="A42" s="132" t="s">
        <v>101</v>
      </c>
      <c r="B42" s="132"/>
      <c r="C42" s="132"/>
      <c r="D42" s="132"/>
      <c r="E42" s="129"/>
    </row>
    <row r="43" spans="1:10" s="112" customFormat="1" ht="19.5" x14ac:dyDescent="0.35">
      <c r="A43" s="133"/>
      <c r="B43" s="1"/>
      <c r="C43" s="1"/>
      <c r="D43" s="9"/>
      <c r="E43" s="129"/>
    </row>
    <row r="44" spans="1:10" s="112" customFormat="1" ht="15.75" x14ac:dyDescent="0.25">
      <c r="A44" s="206" t="s">
        <v>243</v>
      </c>
      <c r="B44" s="206"/>
      <c r="C44" s="134"/>
      <c r="D44" s="135">
        <v>100</v>
      </c>
      <c r="E44" s="129"/>
    </row>
    <row r="45" spans="1:10" ht="15.75" x14ac:dyDescent="0.25">
      <c r="A45" s="206"/>
      <c r="B45" s="206"/>
      <c r="C45" s="134"/>
      <c r="D45" s="178"/>
      <c r="E45" s="10"/>
    </row>
    <row r="46" spans="1:10" ht="15.75" x14ac:dyDescent="0.25">
      <c r="A46" s="1"/>
      <c r="B46" s="1"/>
      <c r="C46" s="1"/>
      <c r="D46" s="1"/>
    </row>
    <row r="47" spans="1:10" ht="15.75" x14ac:dyDescent="0.25">
      <c r="A47" s="1"/>
      <c r="B47" s="1"/>
      <c r="C47" s="1"/>
      <c r="D47" s="1"/>
    </row>
    <row r="48" spans="1:10"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sheetData>
  <mergeCells count="10">
    <mergeCell ref="A1:E1"/>
    <mergeCell ref="A2:E2"/>
    <mergeCell ref="A3:E3"/>
    <mergeCell ref="A9:E9"/>
    <mergeCell ref="A10:E10"/>
    <mergeCell ref="A11:E11"/>
    <mergeCell ref="A12:E12"/>
    <mergeCell ref="A13:E13"/>
    <mergeCell ref="A45:B45"/>
    <mergeCell ref="A44:B44"/>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pageSetUpPr fitToPage="1"/>
  </sheetPr>
  <dimension ref="A1:J72"/>
  <sheetViews>
    <sheetView view="pageBreakPreview" topLeftCell="A16" zoomScaleNormal="100" zoomScaleSheetLayoutView="100" workbookViewId="0">
      <selection activeCell="A40" sqref="A40"/>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246</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5">
      <c r="A15" s="153" t="s">
        <v>166</v>
      </c>
      <c r="B15" s="144" t="s">
        <v>77</v>
      </c>
      <c r="C15" s="143"/>
      <c r="D15" s="143"/>
      <c r="E15" s="10"/>
    </row>
    <row r="16" spans="1:9" ht="15.75" x14ac:dyDescent="0.25">
      <c r="A16" s="153" t="s">
        <v>167</v>
      </c>
      <c r="B16" s="144" t="s">
        <v>77</v>
      </c>
      <c r="C16" s="143"/>
      <c r="D16" s="143"/>
    </row>
    <row r="17" spans="1:10" ht="15.75" x14ac:dyDescent="0.25">
      <c r="A17" s="153" t="s">
        <v>168</v>
      </c>
      <c r="B17" s="144" t="s">
        <v>77</v>
      </c>
      <c r="C17" s="143"/>
      <c r="D17" s="143"/>
    </row>
    <row r="18" spans="1:10" ht="31.5" x14ac:dyDescent="0.25">
      <c r="A18" s="170" t="s">
        <v>106</v>
      </c>
      <c r="B18" s="142" t="s">
        <v>77</v>
      </c>
      <c r="C18" s="143"/>
      <c r="D18" s="143"/>
    </row>
    <row r="19" spans="1:10" ht="15.75" x14ac:dyDescent="0.25">
      <c r="A19" s="170" t="s">
        <v>169</v>
      </c>
      <c r="B19" s="144" t="s">
        <v>77</v>
      </c>
      <c r="C19" s="143"/>
      <c r="D19" s="143"/>
    </row>
    <row r="20" spans="1:10" ht="31.5" x14ac:dyDescent="0.25">
      <c r="A20" s="171" t="s">
        <v>170</v>
      </c>
      <c r="B20" s="142" t="s">
        <v>77</v>
      </c>
      <c r="C20" s="143"/>
      <c r="D20" s="143"/>
    </row>
    <row r="21" spans="1:10" ht="15.75" x14ac:dyDescent="0.25">
      <c r="A21" s="153" t="s">
        <v>110</v>
      </c>
      <c r="B21" s="144" t="s">
        <v>77</v>
      </c>
      <c r="C21" s="143"/>
      <c r="D21" s="143"/>
    </row>
    <row r="22" spans="1:10" ht="15.75" x14ac:dyDescent="0.25">
      <c r="A22" s="153" t="s">
        <v>171</v>
      </c>
      <c r="B22" s="144" t="s">
        <v>77</v>
      </c>
      <c r="C22" s="143"/>
      <c r="D22" s="143"/>
    </row>
    <row r="23" spans="1:10" ht="15.75" customHeight="1" x14ac:dyDescent="0.25">
      <c r="A23" s="172" t="s">
        <v>152</v>
      </c>
      <c r="B23" s="140" t="s">
        <v>73</v>
      </c>
      <c r="C23" s="140" t="s">
        <v>74</v>
      </c>
      <c r="D23" s="140" t="s">
        <v>75</v>
      </c>
    </row>
    <row r="24" spans="1:10" ht="15.75" customHeight="1" x14ac:dyDescent="0.25">
      <c r="A24" s="173" t="s">
        <v>172</v>
      </c>
      <c r="B24" s="144" t="s">
        <v>77</v>
      </c>
      <c r="C24" s="143"/>
      <c r="D24" s="143"/>
    </row>
    <row r="25" spans="1:10" ht="15.75" customHeight="1" x14ac:dyDescent="0.25">
      <c r="A25" s="173" t="s">
        <v>173</v>
      </c>
      <c r="B25" s="144" t="s">
        <v>77</v>
      </c>
      <c r="C25" s="143"/>
      <c r="D25" s="143"/>
    </row>
    <row r="26" spans="1:10" ht="15.75" customHeight="1" x14ac:dyDescent="0.25">
      <c r="A26" s="173" t="s">
        <v>174</v>
      </c>
      <c r="B26" s="144" t="s">
        <v>77</v>
      </c>
      <c r="C26" s="143"/>
      <c r="D26" s="143"/>
    </row>
    <row r="27" spans="1:10" ht="15.75" customHeight="1" x14ac:dyDescent="0.25">
      <c r="A27" s="173" t="s">
        <v>175</v>
      </c>
      <c r="B27" s="144" t="s">
        <v>77</v>
      </c>
      <c r="C27" s="143"/>
      <c r="D27" s="143"/>
    </row>
    <row r="28" spans="1:10" ht="15.75" customHeight="1" x14ac:dyDescent="0.25">
      <c r="A28" s="173" t="s">
        <v>176</v>
      </c>
      <c r="B28" s="144" t="s">
        <v>77</v>
      </c>
      <c r="C28" s="143"/>
      <c r="D28" s="143"/>
      <c r="E28" s="164"/>
      <c r="F28" s="164"/>
      <c r="G28" s="164"/>
      <c r="H28" s="164"/>
      <c r="I28" s="164"/>
      <c r="J28" s="164"/>
    </row>
    <row r="29" spans="1:10" ht="15.75" customHeight="1" x14ac:dyDescent="0.25">
      <c r="A29" s="173" t="s">
        <v>177</v>
      </c>
      <c r="B29" s="144" t="s">
        <v>77</v>
      </c>
      <c r="C29" s="143"/>
      <c r="D29" s="143"/>
      <c r="E29" s="164"/>
      <c r="F29" s="164"/>
      <c r="G29" s="164"/>
      <c r="H29" s="164"/>
      <c r="I29" s="164"/>
      <c r="J29" s="164"/>
    </row>
    <row r="30" spans="1:10" ht="15.75" customHeight="1" x14ac:dyDescent="0.25">
      <c r="A30" s="172" t="s">
        <v>159</v>
      </c>
      <c r="B30" s="140" t="s">
        <v>73</v>
      </c>
      <c r="C30" s="140" t="s">
        <v>74</v>
      </c>
      <c r="D30" s="140" t="s">
        <v>75</v>
      </c>
      <c r="E30" s="164"/>
      <c r="F30" s="164"/>
      <c r="G30" s="164"/>
      <c r="H30" s="164"/>
      <c r="I30" s="164"/>
      <c r="J30" s="164"/>
    </row>
    <row r="31" spans="1:10" ht="15.75" customHeight="1" x14ac:dyDescent="0.25">
      <c r="A31" s="153" t="s">
        <v>178</v>
      </c>
      <c r="B31" s="144" t="s">
        <v>77</v>
      </c>
      <c r="C31" s="143"/>
      <c r="D31" s="143"/>
      <c r="E31" s="164"/>
      <c r="F31" s="164"/>
      <c r="G31" s="164"/>
      <c r="H31" s="164"/>
      <c r="I31" s="164"/>
      <c r="J31" s="164"/>
    </row>
    <row r="32" spans="1:10" ht="15.75" customHeight="1" x14ac:dyDescent="0.25">
      <c r="A32" s="153" t="s">
        <v>179</v>
      </c>
      <c r="B32" s="144"/>
      <c r="C32" s="143"/>
      <c r="D32" s="143" t="s">
        <v>77</v>
      </c>
      <c r="E32" s="164"/>
      <c r="F32" s="164"/>
      <c r="G32" s="164"/>
      <c r="H32" s="164"/>
      <c r="I32" s="164"/>
      <c r="J32" s="164"/>
    </row>
    <row r="33" spans="1:10" ht="15.75" customHeight="1" x14ac:dyDescent="0.25">
      <c r="A33" s="153" t="s">
        <v>180</v>
      </c>
      <c r="B33" s="144" t="s">
        <v>77</v>
      </c>
      <c r="C33" s="143"/>
      <c r="D33" s="143"/>
      <c r="E33" s="164"/>
      <c r="F33" s="164"/>
      <c r="G33" s="164"/>
      <c r="H33" s="164"/>
      <c r="I33" s="164"/>
      <c r="J33" s="164"/>
    </row>
    <row r="34" spans="1:10" ht="15.75" customHeight="1" x14ac:dyDescent="0.25">
      <c r="A34" s="153" t="s">
        <v>181</v>
      </c>
      <c r="B34" s="144" t="s">
        <v>77</v>
      </c>
      <c r="C34" s="143"/>
      <c r="D34" s="143"/>
      <c r="E34" s="164"/>
      <c r="F34" s="164"/>
      <c r="G34" s="164"/>
      <c r="H34" s="164"/>
      <c r="I34" s="164"/>
      <c r="J34" s="164"/>
    </row>
    <row r="35" spans="1:10" ht="15.75" customHeight="1" x14ac:dyDescent="0.25">
      <c r="A35" s="153" t="s">
        <v>182</v>
      </c>
      <c r="B35" s="144" t="s">
        <v>77</v>
      </c>
      <c r="C35" s="143"/>
      <c r="D35" s="143"/>
      <c r="E35" s="164"/>
      <c r="F35" s="164"/>
      <c r="G35" s="164"/>
      <c r="H35" s="164"/>
      <c r="I35" s="164"/>
      <c r="J35" s="164"/>
    </row>
    <row r="36" spans="1:10" ht="15.75" x14ac:dyDescent="0.25">
      <c r="A36" s="151"/>
      <c r="B36" s="150"/>
      <c r="C36" s="150"/>
      <c r="D36" s="150"/>
    </row>
    <row r="37" spans="1:10" ht="19.5" x14ac:dyDescent="0.35">
      <c r="A37" s="152" t="s">
        <v>88</v>
      </c>
    </row>
    <row r="38" spans="1:10" ht="15.75" x14ac:dyDescent="0.25">
      <c r="A38" s="1"/>
    </row>
    <row r="39" spans="1:10" ht="15.75" x14ac:dyDescent="0.25">
      <c r="A39" s="153"/>
      <c r="B39" s="154"/>
      <c r="C39" s="140" t="s">
        <v>73</v>
      </c>
      <c r="D39" s="140" t="s">
        <v>74</v>
      </c>
    </row>
    <row r="40" spans="1:10" ht="15.75" x14ac:dyDescent="0.25">
      <c r="A40" s="127" t="s">
        <v>119</v>
      </c>
      <c r="B40" s="154"/>
      <c r="C40" s="144" t="s">
        <v>77</v>
      </c>
      <c r="D40" s="144"/>
    </row>
    <row r="41" spans="1:10" ht="15.75" x14ac:dyDescent="0.25">
      <c r="A41" s="153" t="s">
        <v>89</v>
      </c>
      <c r="B41" s="154"/>
      <c r="C41" s="144"/>
      <c r="D41" s="144" t="s">
        <v>77</v>
      </c>
      <c r="E41" s="10"/>
    </row>
    <row r="42" spans="1:10" ht="15.75" x14ac:dyDescent="0.25">
      <c r="A42" s="9"/>
      <c r="B42" s="10"/>
      <c r="C42" s="147"/>
      <c r="D42" s="147"/>
      <c r="E42" s="10"/>
    </row>
    <row r="43" spans="1:10" s="112" customFormat="1" ht="15.75" x14ac:dyDescent="0.25">
      <c r="A43" s="132" t="s">
        <v>101</v>
      </c>
      <c r="B43" s="132"/>
      <c r="C43" s="132"/>
      <c r="D43" s="132"/>
      <c r="E43" s="129"/>
    </row>
    <row r="44" spans="1:10" s="112" customFormat="1" ht="19.5" x14ac:dyDescent="0.35">
      <c r="A44" s="133"/>
      <c r="B44" s="1"/>
      <c r="C44" s="1"/>
      <c r="D44" s="9"/>
      <c r="E44" s="129"/>
    </row>
    <row r="45" spans="1:10" s="112" customFormat="1" ht="15.75" x14ac:dyDescent="0.25">
      <c r="A45" s="206" t="s">
        <v>246</v>
      </c>
      <c r="B45" s="206"/>
      <c r="C45" s="134"/>
      <c r="D45" s="135">
        <v>100</v>
      </c>
      <c r="E45" s="129"/>
    </row>
    <row r="46" spans="1:10" ht="15" customHeight="1" x14ac:dyDescent="0.25">
      <c r="A46" s="182"/>
      <c r="B46" s="182"/>
      <c r="C46" s="100"/>
      <c r="D46" s="100"/>
      <c r="E46" s="183"/>
    </row>
    <row r="47" spans="1:10" ht="15.75" x14ac:dyDescent="0.25">
      <c r="A47" s="1"/>
      <c r="B47" s="1"/>
      <c r="C47" s="1"/>
      <c r="D47" s="1"/>
    </row>
    <row r="48" spans="1:10"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sheetData>
  <mergeCells count="8">
    <mergeCell ref="A12:E12"/>
    <mergeCell ref="A45:B45"/>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pageSetUpPr fitToPage="1"/>
  </sheetPr>
  <dimension ref="A1:I69"/>
  <sheetViews>
    <sheetView view="pageBreakPreview" topLeftCell="A13" zoomScaleNormal="100" zoomScaleSheetLayoutView="100" workbookViewId="0">
      <selection activeCell="A37" sqref="A37"/>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247</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
      <c r="A15" s="184" t="s">
        <v>222</v>
      </c>
      <c r="B15" s="142" t="s">
        <v>77</v>
      </c>
      <c r="C15" s="185"/>
      <c r="D15" s="142"/>
      <c r="E15" s="10"/>
    </row>
    <row r="16" spans="1:9" ht="15.75" x14ac:dyDescent="0.2">
      <c r="A16" s="184" t="s">
        <v>223</v>
      </c>
      <c r="B16" s="142" t="s">
        <v>77</v>
      </c>
      <c r="C16" s="185"/>
      <c r="D16" s="142"/>
    </row>
    <row r="17" spans="1:4" ht="15.75" x14ac:dyDescent="0.2">
      <c r="A17" s="184" t="s">
        <v>224</v>
      </c>
      <c r="B17" s="142" t="s">
        <v>77</v>
      </c>
      <c r="C17" s="185"/>
      <c r="D17" s="142"/>
    </row>
    <row r="18" spans="1:4" ht="15.75" x14ac:dyDescent="0.2">
      <c r="A18" s="184" t="s">
        <v>225</v>
      </c>
      <c r="B18" s="142" t="s">
        <v>77</v>
      </c>
      <c r="C18" s="185"/>
      <c r="D18" s="142"/>
    </row>
    <row r="19" spans="1:4" ht="31.5" x14ac:dyDescent="0.2">
      <c r="A19" s="184" t="s">
        <v>226</v>
      </c>
      <c r="B19" s="142" t="s">
        <v>77</v>
      </c>
      <c r="C19" s="142"/>
      <c r="D19" s="186"/>
    </row>
    <row r="20" spans="1:4" ht="31.5" x14ac:dyDescent="0.2">
      <c r="A20" s="184" t="s">
        <v>227</v>
      </c>
      <c r="B20" s="142"/>
      <c r="C20" s="142"/>
      <c r="D20" s="142" t="s">
        <v>77</v>
      </c>
    </row>
    <row r="21" spans="1:4" ht="15.75" x14ac:dyDescent="0.2">
      <c r="A21" s="184" t="s">
        <v>228</v>
      </c>
      <c r="B21" s="142"/>
      <c r="C21" s="142"/>
      <c r="D21" s="142" t="s">
        <v>77</v>
      </c>
    </row>
    <row r="22" spans="1:4" ht="15.75" x14ac:dyDescent="0.2">
      <c r="A22" s="184" t="s">
        <v>229</v>
      </c>
      <c r="B22" s="142" t="s">
        <v>77</v>
      </c>
      <c r="C22" s="142"/>
      <c r="D22" s="142"/>
    </row>
    <row r="23" spans="1:4" ht="31.5" x14ac:dyDescent="0.2">
      <c r="A23" s="184" t="s">
        <v>230</v>
      </c>
      <c r="B23" s="142" t="s">
        <v>77</v>
      </c>
      <c r="C23" s="185"/>
      <c r="D23" s="142"/>
    </row>
    <row r="24" spans="1:4" ht="31.5" x14ac:dyDescent="0.2">
      <c r="A24" s="184" t="s">
        <v>231</v>
      </c>
      <c r="B24" s="142" t="s">
        <v>77</v>
      </c>
      <c r="C24" s="185"/>
      <c r="D24" s="187"/>
    </row>
    <row r="25" spans="1:4" ht="15.75" x14ac:dyDescent="0.2">
      <c r="A25" s="184" t="s">
        <v>232</v>
      </c>
      <c r="B25" s="142" t="s">
        <v>77</v>
      </c>
      <c r="C25" s="185"/>
      <c r="D25" s="186"/>
    </row>
    <row r="26" spans="1:4" ht="15.75" x14ac:dyDescent="0.2">
      <c r="A26" s="184" t="s">
        <v>233</v>
      </c>
      <c r="B26" s="142" t="s">
        <v>77</v>
      </c>
      <c r="C26" s="185"/>
      <c r="D26" s="142"/>
    </row>
    <row r="27" spans="1:4" ht="31.5" x14ac:dyDescent="0.2">
      <c r="A27" s="184" t="s">
        <v>234</v>
      </c>
      <c r="B27" s="142" t="s">
        <v>77</v>
      </c>
      <c r="C27" s="185"/>
      <c r="D27" s="142"/>
    </row>
    <row r="28" spans="1:4" ht="15.75" x14ac:dyDescent="0.2">
      <c r="A28" s="184" t="s">
        <v>235</v>
      </c>
      <c r="B28" s="142" t="s">
        <v>77</v>
      </c>
      <c r="C28" s="185"/>
      <c r="D28" s="142"/>
    </row>
    <row r="29" spans="1:4" ht="15.75" x14ac:dyDescent="0.25">
      <c r="A29" s="9"/>
      <c r="B29" s="147"/>
      <c r="C29" s="12"/>
      <c r="D29" s="12"/>
    </row>
    <row r="30" spans="1:4" ht="15.75" x14ac:dyDescent="0.25">
      <c r="A30" s="9"/>
      <c r="B30" s="147"/>
      <c r="C30" s="12"/>
      <c r="D30" s="12"/>
    </row>
    <row r="31" spans="1:4" ht="15.75" x14ac:dyDescent="0.25">
      <c r="A31" s="9"/>
      <c r="B31" s="147"/>
      <c r="C31" s="12"/>
      <c r="D31" s="12"/>
    </row>
    <row r="32" spans="1:4" ht="15.75" x14ac:dyDescent="0.25">
      <c r="A32" s="9"/>
      <c r="B32" s="147"/>
      <c r="C32" s="12"/>
      <c r="D32" s="12"/>
    </row>
    <row r="33" spans="1:5" ht="15" x14ac:dyDescent="0.25">
      <c r="C33" s="12"/>
      <c r="D33" s="12"/>
    </row>
    <row r="34" spans="1:5" ht="19.5" x14ac:dyDescent="0.35">
      <c r="A34" s="152" t="s">
        <v>88</v>
      </c>
    </row>
    <row r="35" spans="1:5" ht="15.75" x14ac:dyDescent="0.25">
      <c r="A35" s="1"/>
    </row>
    <row r="36" spans="1:5" ht="15.75" x14ac:dyDescent="0.25">
      <c r="A36" s="153"/>
      <c r="B36" s="154"/>
      <c r="C36" s="140" t="s">
        <v>73</v>
      </c>
      <c r="D36" s="140" t="s">
        <v>74</v>
      </c>
    </row>
    <row r="37" spans="1:5" ht="15.75" x14ac:dyDescent="0.25">
      <c r="A37" s="127" t="s">
        <v>119</v>
      </c>
      <c r="B37" s="154"/>
      <c r="C37" s="144" t="s">
        <v>77</v>
      </c>
      <c r="D37" s="144"/>
    </row>
    <row r="38" spans="1:5" ht="15.75" x14ac:dyDescent="0.25">
      <c r="A38" s="153" t="s">
        <v>89</v>
      </c>
      <c r="B38" s="154"/>
      <c r="C38" s="144"/>
      <c r="D38" s="144" t="s">
        <v>77</v>
      </c>
      <c r="E38" s="10"/>
    </row>
    <row r="39" spans="1:5" ht="15.75" x14ac:dyDescent="0.25">
      <c r="A39" s="9"/>
      <c r="B39" s="10"/>
      <c r="C39" s="147"/>
      <c r="D39" s="147"/>
      <c r="E39" s="10"/>
    </row>
    <row r="40" spans="1:5" s="112" customFormat="1" ht="15.75" x14ac:dyDescent="0.25">
      <c r="A40" s="132" t="s">
        <v>101</v>
      </c>
      <c r="B40" s="132"/>
      <c r="C40" s="132"/>
      <c r="D40" s="132"/>
      <c r="E40" s="129"/>
    </row>
    <row r="41" spans="1:5" s="112" customFormat="1" ht="19.5" x14ac:dyDescent="0.35">
      <c r="A41" s="133"/>
      <c r="B41" s="1"/>
      <c r="C41" s="1"/>
      <c r="D41" s="9"/>
      <c r="E41" s="129"/>
    </row>
    <row r="42" spans="1:5" s="112" customFormat="1" ht="15.75" x14ac:dyDescent="0.25">
      <c r="A42" s="206" t="s">
        <v>247</v>
      </c>
      <c r="B42" s="206"/>
      <c r="C42" s="134"/>
      <c r="D42" s="135">
        <v>100</v>
      </c>
      <c r="E42" s="129"/>
    </row>
    <row r="43" spans="1:5" ht="15.75" x14ac:dyDescent="0.25">
      <c r="A43" s="9"/>
      <c r="B43" s="10"/>
      <c r="C43" s="13"/>
      <c r="D43" s="12"/>
      <c r="E43" s="10"/>
    </row>
    <row r="44" spans="1:5" ht="15.75" x14ac:dyDescent="0.25">
      <c r="A44" s="1"/>
      <c r="B44" s="1"/>
      <c r="C44" s="1"/>
      <c r="D44" s="1"/>
    </row>
    <row r="45" spans="1:5" ht="15.75" x14ac:dyDescent="0.25">
      <c r="A45" s="1"/>
      <c r="B45" s="1"/>
      <c r="C45" s="1"/>
      <c r="D45" s="1"/>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sheetData>
  <mergeCells count="8">
    <mergeCell ref="A11:E11"/>
    <mergeCell ref="A12:E12"/>
    <mergeCell ref="A42:B42"/>
    <mergeCell ref="A1:E1"/>
    <mergeCell ref="A2:E2"/>
    <mergeCell ref="A3:E3"/>
    <mergeCell ref="A9:E9"/>
    <mergeCell ref="A10:E10"/>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pageSetUpPr fitToPage="1"/>
  </sheetPr>
  <dimension ref="A1:I66"/>
  <sheetViews>
    <sheetView view="pageBreakPreview" topLeftCell="A16" zoomScaleNormal="100" zoomScaleSheetLayoutView="100" workbookViewId="0">
      <selection activeCell="C37" sqref="C37"/>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251</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31.5" x14ac:dyDescent="0.2">
      <c r="A15" s="191" t="s">
        <v>252</v>
      </c>
      <c r="B15" s="189" t="s">
        <v>77</v>
      </c>
      <c r="C15" s="185"/>
      <c r="D15" s="142"/>
      <c r="E15" s="10"/>
    </row>
    <row r="16" spans="1:9" ht="15.75" x14ac:dyDescent="0.2">
      <c r="A16" s="191" t="s">
        <v>223</v>
      </c>
      <c r="B16" s="190" t="s">
        <v>77</v>
      </c>
      <c r="C16" s="185"/>
      <c r="D16" s="142"/>
    </row>
    <row r="17" spans="1:4" ht="31.5" x14ac:dyDescent="0.2">
      <c r="A17" s="191" t="s">
        <v>253</v>
      </c>
      <c r="B17" s="190" t="s">
        <v>77</v>
      </c>
      <c r="C17" s="185"/>
      <c r="D17" s="142"/>
    </row>
    <row r="18" spans="1:4" ht="31.5" x14ac:dyDescent="0.2">
      <c r="A18" s="191" t="s">
        <v>254</v>
      </c>
      <c r="B18" s="190" t="s">
        <v>77</v>
      </c>
      <c r="C18" s="185"/>
      <c r="D18" s="142"/>
    </row>
    <row r="19" spans="1:4" ht="31.5" x14ac:dyDescent="0.2">
      <c r="A19" s="191" t="s">
        <v>226</v>
      </c>
      <c r="B19" s="190" t="s">
        <v>77</v>
      </c>
      <c r="C19" s="142"/>
      <c r="D19" s="186"/>
    </row>
    <row r="20" spans="1:4" ht="31.5" x14ac:dyDescent="0.2">
      <c r="A20" s="191" t="s">
        <v>227</v>
      </c>
      <c r="B20" s="190" t="s">
        <v>77</v>
      </c>
      <c r="C20" s="142"/>
      <c r="D20" s="142"/>
    </row>
    <row r="21" spans="1:4" ht="15.75" x14ac:dyDescent="0.2">
      <c r="A21" s="191" t="s">
        <v>228</v>
      </c>
      <c r="B21" s="190" t="s">
        <v>77</v>
      </c>
      <c r="C21" s="142"/>
      <c r="D21" s="142"/>
    </row>
    <row r="22" spans="1:4" ht="15.75" x14ac:dyDescent="0.2">
      <c r="A22" s="191" t="s">
        <v>229</v>
      </c>
      <c r="B22" s="190" t="s">
        <v>77</v>
      </c>
      <c r="C22" s="142"/>
      <c r="D22" s="142"/>
    </row>
    <row r="23" spans="1:4" ht="31.5" x14ac:dyDescent="0.2">
      <c r="A23" s="191" t="s">
        <v>230</v>
      </c>
      <c r="B23" s="190" t="s">
        <v>77</v>
      </c>
      <c r="C23" s="185"/>
      <c r="D23" s="142"/>
    </row>
    <row r="24" spans="1:4" ht="31.5" x14ac:dyDescent="0.2">
      <c r="A24" s="191" t="s">
        <v>231</v>
      </c>
      <c r="B24" s="190" t="s">
        <v>77</v>
      </c>
      <c r="C24" s="185"/>
      <c r="D24" s="187"/>
    </row>
    <row r="25" spans="1:4" ht="15.75" x14ac:dyDescent="0.2">
      <c r="A25" s="191" t="s">
        <v>232</v>
      </c>
      <c r="B25" s="190" t="s">
        <v>77</v>
      </c>
      <c r="C25" s="185"/>
      <c r="D25" s="186"/>
    </row>
    <row r="26" spans="1:4" ht="15.75" x14ac:dyDescent="0.2">
      <c r="A26" s="191" t="s">
        <v>233</v>
      </c>
      <c r="B26" s="190" t="s">
        <v>77</v>
      </c>
      <c r="C26" s="185"/>
      <c r="D26" s="142"/>
    </row>
    <row r="27" spans="1:4" ht="31.5" x14ac:dyDescent="0.2">
      <c r="A27" s="191" t="s">
        <v>255</v>
      </c>
      <c r="B27" s="190" t="s">
        <v>77</v>
      </c>
      <c r="C27" s="185"/>
      <c r="D27" s="142"/>
    </row>
    <row r="28" spans="1:4" ht="15.75" x14ac:dyDescent="0.2">
      <c r="A28" s="191" t="s">
        <v>235</v>
      </c>
      <c r="B28" s="190" t="s">
        <v>77</v>
      </c>
      <c r="C28" s="185"/>
      <c r="D28" s="142"/>
    </row>
    <row r="29" spans="1:4" ht="15.75" x14ac:dyDescent="0.25">
      <c r="A29" s="9"/>
      <c r="B29" s="147"/>
      <c r="C29" s="12"/>
      <c r="D29" s="12"/>
    </row>
    <row r="30" spans="1:4" ht="15" x14ac:dyDescent="0.25">
      <c r="C30" s="12"/>
      <c r="D30" s="12"/>
    </row>
    <row r="31" spans="1:4" ht="19.5" x14ac:dyDescent="0.35">
      <c r="A31" s="152" t="s">
        <v>88</v>
      </c>
    </row>
    <row r="32" spans="1:4" ht="15.75" x14ac:dyDescent="0.25">
      <c r="A32" s="1"/>
    </row>
    <row r="33" spans="1:5" ht="15.75" x14ac:dyDescent="0.25">
      <c r="A33" s="153"/>
      <c r="B33" s="154"/>
      <c r="C33" s="140" t="s">
        <v>73</v>
      </c>
      <c r="D33" s="140" t="s">
        <v>74</v>
      </c>
    </row>
    <row r="34" spans="1:5" ht="15.75" x14ac:dyDescent="0.25">
      <c r="A34" s="127" t="s">
        <v>119</v>
      </c>
      <c r="B34" s="154"/>
      <c r="C34" s="144" t="s">
        <v>77</v>
      </c>
      <c r="D34" s="144"/>
    </row>
    <row r="35" spans="1:5" ht="15.75" x14ac:dyDescent="0.25">
      <c r="A35" s="153" t="s">
        <v>89</v>
      </c>
      <c r="B35" s="154"/>
      <c r="C35" s="144"/>
      <c r="D35" s="144" t="s">
        <v>77</v>
      </c>
      <c r="E35" s="10"/>
    </row>
    <row r="36" spans="1:5" ht="15.75" x14ac:dyDescent="0.25">
      <c r="A36" s="9"/>
      <c r="B36" s="10"/>
      <c r="C36" s="147"/>
      <c r="D36" s="147"/>
      <c r="E36" s="10"/>
    </row>
    <row r="37" spans="1:5" s="112" customFormat="1" ht="15.75" x14ac:dyDescent="0.25">
      <c r="A37" s="132" t="s">
        <v>101</v>
      </c>
      <c r="B37" s="132"/>
      <c r="C37" s="132"/>
      <c r="D37" s="132"/>
      <c r="E37" s="129"/>
    </row>
    <row r="38" spans="1:5" s="112" customFormat="1" ht="19.5" x14ac:dyDescent="0.35">
      <c r="A38" s="133"/>
      <c r="B38" s="1"/>
      <c r="C38" s="1"/>
      <c r="D38" s="9"/>
      <c r="E38" s="129"/>
    </row>
    <row r="39" spans="1:5" s="112" customFormat="1" ht="15.75" x14ac:dyDescent="0.25">
      <c r="A39" s="206" t="s">
        <v>250</v>
      </c>
      <c r="B39" s="206"/>
      <c r="C39" s="134"/>
      <c r="D39" s="135">
        <v>100</v>
      </c>
      <c r="E39" s="129"/>
    </row>
    <row r="40" spans="1:5" ht="15.75" x14ac:dyDescent="0.25">
      <c r="A40" s="9"/>
      <c r="B40" s="10"/>
      <c r="C40" s="13"/>
      <c r="D40" s="12"/>
      <c r="E40" s="10"/>
    </row>
    <row r="41" spans="1:5" ht="15.75" x14ac:dyDescent="0.25">
      <c r="A41" s="1"/>
      <c r="B41" s="1"/>
      <c r="C41" s="1"/>
      <c r="D41" s="1"/>
    </row>
    <row r="42" spans="1:5" ht="15.75" x14ac:dyDescent="0.25">
      <c r="A42" s="1"/>
      <c r="B42" s="1"/>
      <c r="C42" s="1"/>
      <c r="D42" s="1"/>
    </row>
    <row r="43" spans="1:5" ht="15.75" x14ac:dyDescent="0.25">
      <c r="A43" s="1"/>
      <c r="B43" s="1"/>
      <c r="C43" s="1"/>
      <c r="D43" s="1"/>
    </row>
    <row r="44" spans="1:5" ht="15.75" x14ac:dyDescent="0.25">
      <c r="A44" s="1"/>
      <c r="B44" s="1"/>
      <c r="C44" s="1"/>
      <c r="D44" s="1"/>
    </row>
    <row r="45" spans="1:5" ht="15.75" x14ac:dyDescent="0.25">
      <c r="A45" s="1"/>
      <c r="B45" s="1"/>
      <c r="C45" s="1"/>
      <c r="D45" s="1"/>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sheetData>
  <mergeCells count="8">
    <mergeCell ref="A12:E12"/>
    <mergeCell ref="A39:B39"/>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pageSetUpPr fitToPage="1"/>
  </sheetPr>
  <dimension ref="A1:I72"/>
  <sheetViews>
    <sheetView view="pageBreakPreview" topLeftCell="A22" zoomScaleNormal="100" zoomScaleSheetLayoutView="100" workbookViewId="0">
      <selection activeCell="A40" sqref="A40"/>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248</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5">
      <c r="A15" s="141" t="s">
        <v>236</v>
      </c>
      <c r="B15" s="144" t="s">
        <v>77</v>
      </c>
      <c r="C15" s="143"/>
      <c r="D15" s="144"/>
      <c r="E15" s="10"/>
    </row>
    <row r="16" spans="1:9" ht="15.75" x14ac:dyDescent="0.25">
      <c r="A16" s="141" t="s">
        <v>237</v>
      </c>
      <c r="B16" s="144" t="s">
        <v>77</v>
      </c>
      <c r="C16" s="143"/>
      <c r="D16" s="144"/>
    </row>
    <row r="17" spans="1:4" ht="15.75" x14ac:dyDescent="0.25">
      <c r="A17" s="141" t="s">
        <v>238</v>
      </c>
      <c r="B17" s="144"/>
      <c r="C17" s="143" t="s">
        <v>77</v>
      </c>
      <c r="D17" s="144"/>
    </row>
    <row r="18" spans="1:4" ht="15.75" x14ac:dyDescent="0.25">
      <c r="A18" s="141" t="s">
        <v>239</v>
      </c>
      <c r="B18" s="144" t="s">
        <v>77</v>
      </c>
      <c r="C18" s="143"/>
      <c r="D18" s="144"/>
    </row>
    <row r="19" spans="1:4" ht="15.75" x14ac:dyDescent="0.25">
      <c r="A19" s="145" t="s">
        <v>240</v>
      </c>
      <c r="B19" s="144" t="s">
        <v>77</v>
      </c>
      <c r="C19" s="143"/>
      <c r="D19" s="144"/>
    </row>
    <row r="20" spans="1:4" ht="31.5" x14ac:dyDescent="0.25">
      <c r="A20" s="145" t="s">
        <v>241</v>
      </c>
      <c r="B20" s="144" t="s">
        <v>77</v>
      </c>
      <c r="C20" s="143"/>
      <c r="D20" s="143"/>
    </row>
    <row r="21" spans="1:4" ht="31.5" x14ac:dyDescent="0.25">
      <c r="A21" s="188" t="s">
        <v>242</v>
      </c>
      <c r="B21" s="144" t="s">
        <v>77</v>
      </c>
      <c r="C21" s="143"/>
      <c r="D21" s="144"/>
    </row>
    <row r="22" spans="1:4" s="10" customFormat="1" ht="15.75" x14ac:dyDescent="0.25">
      <c r="A22" s="9"/>
      <c r="B22" s="147"/>
      <c r="C22" s="12"/>
      <c r="D22" s="147"/>
    </row>
    <row r="23" spans="1:4" s="10" customFormat="1" ht="15.75" x14ac:dyDescent="0.25">
      <c r="A23" s="9"/>
      <c r="B23" s="147"/>
      <c r="C23" s="12"/>
      <c r="D23" s="147"/>
    </row>
    <row r="24" spans="1:4" s="10" customFormat="1" ht="15.75" x14ac:dyDescent="0.25">
      <c r="A24" s="151"/>
      <c r="B24" s="150"/>
      <c r="C24" s="150"/>
      <c r="D24" s="150"/>
    </row>
    <row r="25" spans="1:4" s="10" customFormat="1" ht="15.75" x14ac:dyDescent="0.25">
      <c r="A25" s="146"/>
      <c r="B25" s="147"/>
      <c r="C25" s="147"/>
      <c r="D25" s="12"/>
    </row>
    <row r="26" spans="1:4" s="10" customFormat="1" ht="15.75" x14ac:dyDescent="0.25">
      <c r="A26" s="146"/>
      <c r="B26" s="147"/>
      <c r="C26" s="12"/>
      <c r="D26" s="147"/>
    </row>
    <row r="27" spans="1:4" s="10" customFormat="1" ht="15.75" x14ac:dyDescent="0.25">
      <c r="A27" s="151"/>
      <c r="B27" s="150"/>
      <c r="C27" s="150"/>
      <c r="D27" s="150"/>
    </row>
    <row r="28" spans="1:4" s="10" customFormat="1" ht="15.75" x14ac:dyDescent="0.25">
      <c r="A28" s="9"/>
      <c r="B28" s="147"/>
      <c r="C28" s="12"/>
      <c r="D28" s="147"/>
    </row>
    <row r="29" spans="1:4" s="10" customFormat="1" ht="15.75" x14ac:dyDescent="0.25">
      <c r="A29" s="9"/>
      <c r="B29" s="147"/>
      <c r="C29" s="12"/>
      <c r="D29" s="147"/>
    </row>
    <row r="30" spans="1:4" s="10" customFormat="1" ht="15.75" x14ac:dyDescent="0.25">
      <c r="A30" s="9"/>
      <c r="B30" s="147"/>
      <c r="C30" s="12"/>
      <c r="D30" s="147"/>
    </row>
    <row r="31" spans="1:4" s="10" customFormat="1" ht="15.75" x14ac:dyDescent="0.25">
      <c r="A31" s="9"/>
      <c r="B31" s="147"/>
      <c r="C31" s="12"/>
      <c r="D31" s="147"/>
    </row>
    <row r="32" spans="1:4" s="10" customFormat="1" ht="15.75" x14ac:dyDescent="0.25">
      <c r="A32" s="9"/>
      <c r="B32" s="147"/>
      <c r="C32" s="12"/>
      <c r="D32" s="147"/>
    </row>
    <row r="33" spans="1:5" s="10" customFormat="1" ht="15.75" x14ac:dyDescent="0.25">
      <c r="A33" s="9"/>
      <c r="B33" s="147"/>
      <c r="C33" s="12"/>
      <c r="D33" s="12"/>
    </row>
    <row r="34" spans="1:5" ht="15.75" x14ac:dyDescent="0.25">
      <c r="A34" s="9"/>
      <c r="B34" s="147"/>
      <c r="C34" s="12"/>
      <c r="D34" s="12"/>
    </row>
    <row r="35" spans="1:5" ht="15.75" x14ac:dyDescent="0.25">
      <c r="A35" s="151"/>
      <c r="B35" s="147"/>
      <c r="C35" s="12"/>
      <c r="D35" s="12"/>
    </row>
    <row r="36" spans="1:5" ht="15" x14ac:dyDescent="0.25">
      <c r="C36" s="12"/>
      <c r="D36" s="12"/>
    </row>
    <row r="37" spans="1:5" ht="19.5" x14ac:dyDescent="0.35">
      <c r="A37" s="152" t="s">
        <v>88</v>
      </c>
    </row>
    <row r="38" spans="1:5" ht="15.75" x14ac:dyDescent="0.25">
      <c r="A38" s="1"/>
    </row>
    <row r="39" spans="1:5" ht="15.75" x14ac:dyDescent="0.25">
      <c r="A39" s="153"/>
      <c r="B39" s="154"/>
      <c r="C39" s="140" t="s">
        <v>73</v>
      </c>
      <c r="D39" s="140" t="s">
        <v>74</v>
      </c>
    </row>
    <row r="40" spans="1:5" ht="15.75" x14ac:dyDescent="0.25">
      <c r="A40" s="127" t="s">
        <v>119</v>
      </c>
      <c r="B40" s="154"/>
      <c r="C40" s="144"/>
      <c r="D40" s="144" t="s">
        <v>77</v>
      </c>
    </row>
    <row r="41" spans="1:5" ht="15.75" x14ac:dyDescent="0.25">
      <c r="A41" s="153" t="s">
        <v>89</v>
      </c>
      <c r="B41" s="154"/>
      <c r="C41" s="144"/>
      <c r="D41" s="144" t="s">
        <v>77</v>
      </c>
      <c r="E41" s="10"/>
    </row>
    <row r="42" spans="1:5" ht="15.75" x14ac:dyDescent="0.25">
      <c r="A42" s="9"/>
      <c r="B42" s="10"/>
      <c r="C42" s="147"/>
      <c r="D42" s="147"/>
      <c r="E42" s="10"/>
    </row>
    <row r="43" spans="1:5" s="112" customFormat="1" ht="15.75" x14ac:dyDescent="0.25">
      <c r="A43" s="132" t="s">
        <v>101</v>
      </c>
      <c r="B43" s="132"/>
      <c r="C43" s="132"/>
      <c r="D43" s="132"/>
      <c r="E43" s="129"/>
    </row>
    <row r="44" spans="1:5" s="112" customFormat="1" ht="19.5" x14ac:dyDescent="0.35">
      <c r="A44" s="133"/>
      <c r="B44" s="1"/>
      <c r="C44" s="1"/>
      <c r="D44" s="9"/>
      <c r="E44" s="129"/>
    </row>
    <row r="45" spans="1:5" s="112" customFormat="1" ht="15.75" x14ac:dyDescent="0.25">
      <c r="A45" s="206" t="s">
        <v>247</v>
      </c>
      <c r="B45" s="206"/>
      <c r="C45" s="134"/>
      <c r="D45" s="135">
        <v>100</v>
      </c>
      <c r="E45" s="129"/>
    </row>
    <row r="46" spans="1:5" ht="15.75" x14ac:dyDescent="0.25">
      <c r="A46" s="9"/>
      <c r="B46" s="10"/>
      <c r="C46" s="13"/>
      <c r="D46" s="12"/>
      <c r="E46" s="10"/>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sheetData>
  <mergeCells count="8">
    <mergeCell ref="A2:E2"/>
    <mergeCell ref="A3:E3"/>
    <mergeCell ref="A45:B45"/>
    <mergeCell ref="A1:E1"/>
    <mergeCell ref="A9:E9"/>
    <mergeCell ref="A10:E10"/>
    <mergeCell ref="A11:E11"/>
    <mergeCell ref="A12:E12"/>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pageSetUpPr fitToPage="1"/>
  </sheetPr>
  <dimension ref="A1:I72"/>
  <sheetViews>
    <sheetView view="pageBreakPreview" topLeftCell="A10" zoomScaleNormal="100" zoomScaleSheetLayoutView="100" workbookViewId="0">
      <selection activeCell="B27" sqref="B27"/>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257</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5">
      <c r="A15" s="153" t="s">
        <v>258</v>
      </c>
      <c r="B15" s="144" t="s">
        <v>77</v>
      </c>
      <c r="C15" s="143"/>
      <c r="D15" s="144"/>
      <c r="E15" s="10"/>
    </row>
    <row r="16" spans="1:9" ht="15.75" x14ac:dyDescent="0.25">
      <c r="A16" s="153" t="s">
        <v>259</v>
      </c>
      <c r="B16" s="144" t="s">
        <v>77</v>
      </c>
      <c r="C16" s="143"/>
      <c r="D16" s="144"/>
    </row>
    <row r="17" spans="1:4" ht="15.75" x14ac:dyDescent="0.25">
      <c r="A17" s="153" t="s">
        <v>260</v>
      </c>
      <c r="B17" s="144" t="s">
        <v>77</v>
      </c>
      <c r="C17" s="143"/>
      <c r="D17" s="144"/>
    </row>
    <row r="18" spans="1:4" ht="15.75" x14ac:dyDescent="0.25">
      <c r="A18" s="170" t="s">
        <v>261</v>
      </c>
      <c r="B18" s="144" t="s">
        <v>77</v>
      </c>
      <c r="C18" s="143"/>
      <c r="D18" s="144"/>
    </row>
    <row r="19" spans="1:4" ht="15.75" x14ac:dyDescent="0.25">
      <c r="A19" s="170" t="s">
        <v>262</v>
      </c>
      <c r="B19" s="144" t="s">
        <v>77</v>
      </c>
      <c r="C19" s="143"/>
      <c r="D19" s="144"/>
    </row>
    <row r="20" spans="1:4" ht="15.75" x14ac:dyDescent="0.25">
      <c r="A20" s="153" t="s">
        <v>218</v>
      </c>
      <c r="B20" s="144" t="s">
        <v>77</v>
      </c>
      <c r="C20" s="143"/>
      <c r="D20" s="143"/>
    </row>
    <row r="21" spans="1:4" ht="15.75" x14ac:dyDescent="0.25">
      <c r="A21" s="153" t="s">
        <v>263</v>
      </c>
      <c r="B21" s="144" t="s">
        <v>77</v>
      </c>
      <c r="C21" s="143"/>
      <c r="D21" s="144"/>
    </row>
    <row r="22" spans="1:4" s="10" customFormat="1" ht="15.75" x14ac:dyDescent="0.25">
      <c r="A22" s="141" t="s">
        <v>264</v>
      </c>
      <c r="B22" s="144" t="s">
        <v>77</v>
      </c>
      <c r="C22" s="143"/>
      <c r="D22" s="144"/>
    </row>
    <row r="23" spans="1:4" s="10" customFormat="1" ht="15.75" x14ac:dyDescent="0.25">
      <c r="A23" s="141" t="s">
        <v>265</v>
      </c>
      <c r="B23" s="144" t="s">
        <v>77</v>
      </c>
      <c r="C23" s="143"/>
      <c r="D23" s="144"/>
    </row>
    <row r="24" spans="1:4" s="10" customFormat="1" ht="15.75" x14ac:dyDescent="0.25">
      <c r="A24" s="151"/>
      <c r="B24" s="150"/>
      <c r="C24" s="150"/>
      <c r="D24" s="150"/>
    </row>
    <row r="25" spans="1:4" s="10" customFormat="1" ht="15.75" x14ac:dyDescent="0.25">
      <c r="A25" s="146"/>
      <c r="B25" s="147"/>
      <c r="C25" s="147"/>
      <c r="D25" s="12"/>
    </row>
    <row r="26" spans="1:4" s="10" customFormat="1" ht="15.75" x14ac:dyDescent="0.25">
      <c r="A26" s="146"/>
      <c r="B26" s="147"/>
      <c r="C26" s="12"/>
      <c r="D26" s="147"/>
    </row>
    <row r="27" spans="1:4" s="10" customFormat="1" ht="15.75" x14ac:dyDescent="0.25">
      <c r="A27" s="151"/>
      <c r="B27" s="150"/>
      <c r="C27" s="150"/>
      <c r="D27" s="150"/>
    </row>
    <row r="28" spans="1:4" s="10" customFormat="1" ht="15.75" x14ac:dyDescent="0.25">
      <c r="A28" s="9"/>
      <c r="B28" s="147"/>
      <c r="C28" s="12"/>
      <c r="D28" s="147"/>
    </row>
    <row r="29" spans="1:4" s="10" customFormat="1" ht="15.75" x14ac:dyDescent="0.25">
      <c r="A29" s="9"/>
      <c r="B29" s="147"/>
      <c r="C29" s="12"/>
      <c r="D29" s="147"/>
    </row>
    <row r="30" spans="1:4" s="10" customFormat="1" ht="15.75" x14ac:dyDescent="0.25">
      <c r="A30" s="9"/>
      <c r="B30" s="147"/>
      <c r="C30" s="12"/>
      <c r="D30" s="147"/>
    </row>
    <row r="31" spans="1:4" s="10" customFormat="1" ht="15.75" x14ac:dyDescent="0.25">
      <c r="A31" s="9"/>
      <c r="B31" s="147"/>
      <c r="C31" s="12"/>
      <c r="D31" s="147"/>
    </row>
    <row r="32" spans="1:4" s="10" customFormat="1" ht="15.75" x14ac:dyDescent="0.25">
      <c r="A32" s="9"/>
      <c r="B32" s="147"/>
      <c r="C32" s="12"/>
      <c r="D32" s="147"/>
    </row>
    <row r="33" spans="1:5" s="10" customFormat="1" ht="15.75" x14ac:dyDescent="0.25">
      <c r="A33" s="9"/>
      <c r="B33" s="147"/>
      <c r="C33" s="12"/>
      <c r="D33" s="12"/>
    </row>
    <row r="34" spans="1:5" ht="15.75" x14ac:dyDescent="0.25">
      <c r="A34" s="9"/>
      <c r="B34" s="147"/>
      <c r="C34" s="12"/>
      <c r="D34" s="12"/>
    </row>
    <row r="35" spans="1:5" ht="15.75" x14ac:dyDescent="0.25">
      <c r="A35" s="151"/>
      <c r="B35" s="147"/>
      <c r="C35" s="12"/>
      <c r="D35" s="12"/>
    </row>
    <row r="36" spans="1:5" ht="15" x14ac:dyDescent="0.25">
      <c r="C36" s="12"/>
      <c r="D36" s="12"/>
    </row>
    <row r="37" spans="1:5" ht="19.5" x14ac:dyDescent="0.35">
      <c r="A37" s="152" t="s">
        <v>88</v>
      </c>
    </row>
    <row r="38" spans="1:5" ht="15.75" x14ac:dyDescent="0.25">
      <c r="A38" s="1"/>
    </row>
    <row r="39" spans="1:5" ht="15.75" x14ac:dyDescent="0.25">
      <c r="A39" s="153"/>
      <c r="B39" s="154"/>
      <c r="C39" s="140" t="s">
        <v>73</v>
      </c>
      <c r="D39" s="140" t="s">
        <v>74</v>
      </c>
    </row>
    <row r="40" spans="1:5" ht="15.75" x14ac:dyDescent="0.25">
      <c r="A40" s="127" t="s">
        <v>119</v>
      </c>
      <c r="B40" s="154"/>
      <c r="C40" s="144"/>
      <c r="D40" s="144" t="s">
        <v>77</v>
      </c>
    </row>
    <row r="41" spans="1:5" ht="15.75" x14ac:dyDescent="0.25">
      <c r="A41" s="153" t="s">
        <v>89</v>
      </c>
      <c r="B41" s="154"/>
      <c r="C41" s="144"/>
      <c r="D41" s="144" t="s">
        <v>77</v>
      </c>
      <c r="E41" s="10"/>
    </row>
    <row r="42" spans="1:5" ht="15.75" x14ac:dyDescent="0.25">
      <c r="A42" s="9"/>
      <c r="B42" s="10"/>
      <c r="C42" s="147"/>
      <c r="D42" s="147"/>
      <c r="E42" s="10"/>
    </row>
    <row r="43" spans="1:5" s="112" customFormat="1" ht="15.75" x14ac:dyDescent="0.25">
      <c r="A43" s="132" t="s">
        <v>101</v>
      </c>
      <c r="B43" s="132"/>
      <c r="C43" s="132"/>
      <c r="D43" s="132"/>
      <c r="E43" s="129"/>
    </row>
    <row r="44" spans="1:5" s="112" customFormat="1" ht="19.5" x14ac:dyDescent="0.35">
      <c r="A44" s="133"/>
      <c r="B44" s="1"/>
      <c r="C44" s="1"/>
      <c r="D44" s="9"/>
      <c r="E44" s="129"/>
    </row>
    <row r="45" spans="1:5" s="112" customFormat="1" ht="15.75" x14ac:dyDescent="0.25">
      <c r="A45" s="206" t="s">
        <v>256</v>
      </c>
      <c r="B45" s="206"/>
      <c r="C45" s="134"/>
      <c r="D45" s="135">
        <v>100</v>
      </c>
      <c r="E45" s="129"/>
    </row>
    <row r="46" spans="1:5" ht="15.75" x14ac:dyDescent="0.25">
      <c r="A46" s="9"/>
      <c r="B46" s="10"/>
      <c r="C46" s="13"/>
      <c r="D46" s="12"/>
      <c r="E46" s="10"/>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sheetData>
  <mergeCells count="8">
    <mergeCell ref="A12:E12"/>
    <mergeCell ref="A45:B45"/>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pageSetUpPr fitToPage="1"/>
  </sheetPr>
  <dimension ref="A1:I71"/>
  <sheetViews>
    <sheetView view="pageBreakPreview" zoomScaleNormal="100" zoomScaleSheetLayoutView="100" workbookViewId="0">
      <selection activeCell="C33" sqref="C33"/>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266</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5">
      <c r="A15" s="188" t="s">
        <v>267</v>
      </c>
      <c r="B15" s="175" t="s">
        <v>77</v>
      </c>
      <c r="C15" s="192"/>
      <c r="D15" s="144"/>
      <c r="E15" s="10"/>
    </row>
    <row r="16" spans="1:9" ht="15.75" x14ac:dyDescent="0.25">
      <c r="A16" s="188" t="s">
        <v>268</v>
      </c>
      <c r="B16" s="175" t="s">
        <v>77</v>
      </c>
      <c r="C16" s="192"/>
      <c r="D16" s="144"/>
    </row>
    <row r="17" spans="1:4" ht="15.75" x14ac:dyDescent="0.25">
      <c r="A17" s="188" t="s">
        <v>269</v>
      </c>
      <c r="B17" s="175" t="s">
        <v>77</v>
      </c>
      <c r="C17" s="192"/>
      <c r="D17" s="144"/>
    </row>
    <row r="18" spans="1:4" ht="15.75" x14ac:dyDescent="0.25">
      <c r="A18" s="188" t="s">
        <v>270</v>
      </c>
      <c r="B18" s="175" t="s">
        <v>77</v>
      </c>
      <c r="C18" s="175"/>
      <c r="D18" s="144"/>
    </row>
    <row r="19" spans="1:4" ht="31.5" x14ac:dyDescent="0.25">
      <c r="A19" s="188" t="s">
        <v>271</v>
      </c>
      <c r="B19" s="175" t="s">
        <v>77</v>
      </c>
      <c r="C19" s="193" t="s">
        <v>86</v>
      </c>
      <c r="D19" s="144"/>
    </row>
    <row r="20" spans="1:4" ht="15.75" x14ac:dyDescent="0.25">
      <c r="A20" s="188" t="s">
        <v>272</v>
      </c>
      <c r="B20" s="175" t="s">
        <v>77</v>
      </c>
      <c r="C20" s="175"/>
      <c r="D20" s="143"/>
    </row>
    <row r="21" spans="1:4" ht="15.75" x14ac:dyDescent="0.25">
      <c r="A21" s="188" t="s">
        <v>273</v>
      </c>
      <c r="B21" s="175" t="s">
        <v>86</v>
      </c>
      <c r="C21" s="175" t="s">
        <v>77</v>
      </c>
      <c r="D21" s="144"/>
    </row>
    <row r="22" spans="1:4" s="10" customFormat="1" ht="15.75" x14ac:dyDescent="0.25">
      <c r="A22" s="188" t="s">
        <v>274</v>
      </c>
      <c r="B22" s="175" t="s">
        <v>77</v>
      </c>
      <c r="C22" s="175"/>
      <c r="D22" s="144"/>
    </row>
    <row r="23" spans="1:4" s="10" customFormat="1" ht="15.75" x14ac:dyDescent="0.25">
      <c r="A23" s="188" t="s">
        <v>275</v>
      </c>
      <c r="B23" s="175" t="s">
        <v>77</v>
      </c>
      <c r="C23" s="175"/>
      <c r="D23" s="144"/>
    </row>
    <row r="24" spans="1:4" s="10" customFormat="1" ht="15.75" x14ac:dyDescent="0.25">
      <c r="A24" s="188" t="s">
        <v>276</v>
      </c>
      <c r="B24" s="175" t="s">
        <v>77</v>
      </c>
      <c r="C24" s="175"/>
      <c r="D24" s="140"/>
    </row>
    <row r="25" spans="1:4" s="10" customFormat="1" ht="31.5" x14ac:dyDescent="0.25">
      <c r="A25" s="188" t="s">
        <v>277</v>
      </c>
      <c r="B25" s="175" t="s">
        <v>77</v>
      </c>
      <c r="C25" s="175"/>
      <c r="D25" s="143"/>
    </row>
    <row r="26" spans="1:4" s="10" customFormat="1" ht="15.75" x14ac:dyDescent="0.25">
      <c r="A26" s="188" t="s">
        <v>278</v>
      </c>
      <c r="B26" s="175" t="s">
        <v>77</v>
      </c>
      <c r="C26" s="175"/>
      <c r="D26" s="144"/>
    </row>
    <row r="27" spans="1:4" s="10" customFormat="1" ht="15.75" x14ac:dyDescent="0.25">
      <c r="A27" s="188" t="s">
        <v>279</v>
      </c>
      <c r="B27" s="175" t="s">
        <v>77</v>
      </c>
      <c r="C27" s="175"/>
      <c r="D27" s="140"/>
    </row>
    <row r="28" spans="1:4" s="10" customFormat="1" ht="15.75" x14ac:dyDescent="0.25">
      <c r="A28" s="188" t="s">
        <v>280</v>
      </c>
      <c r="B28" s="175" t="s">
        <v>77</v>
      </c>
      <c r="C28" s="175"/>
      <c r="D28" s="144"/>
    </row>
    <row r="29" spans="1:4" s="10" customFormat="1" ht="15.75" x14ac:dyDescent="0.25">
      <c r="A29" s="188" t="s">
        <v>281</v>
      </c>
      <c r="B29" s="175"/>
      <c r="C29" s="175" t="s">
        <v>77</v>
      </c>
      <c r="D29" s="144"/>
    </row>
    <row r="30" spans="1:4" s="10" customFormat="1" ht="15.75" x14ac:dyDescent="0.25">
      <c r="A30" s="9"/>
      <c r="B30" s="147"/>
      <c r="C30" s="12"/>
      <c r="D30" s="147"/>
    </row>
    <row r="31" spans="1:4" s="10" customFormat="1" ht="15.75" x14ac:dyDescent="0.25">
      <c r="A31" s="9"/>
      <c r="B31" s="147"/>
      <c r="C31" s="12"/>
      <c r="D31" s="147"/>
    </row>
    <row r="32" spans="1:4" s="10" customFormat="1" ht="15.75" x14ac:dyDescent="0.25">
      <c r="A32" s="9"/>
      <c r="B32" s="147"/>
      <c r="C32" s="12"/>
      <c r="D32" s="12"/>
    </row>
    <row r="33" spans="1:5" ht="15.75" x14ac:dyDescent="0.25">
      <c r="A33" s="9"/>
      <c r="B33" s="147"/>
      <c r="C33" s="12"/>
      <c r="D33" s="12"/>
    </row>
    <row r="34" spans="1:5" ht="15.75" x14ac:dyDescent="0.25">
      <c r="A34" s="151"/>
      <c r="B34" s="147"/>
      <c r="C34" s="12"/>
      <c r="D34" s="12"/>
    </row>
    <row r="35" spans="1:5" ht="15" x14ac:dyDescent="0.25">
      <c r="C35" s="12"/>
      <c r="D35" s="12"/>
    </row>
    <row r="36" spans="1:5" ht="19.5" x14ac:dyDescent="0.35">
      <c r="A36" s="152" t="s">
        <v>88</v>
      </c>
    </row>
    <row r="37" spans="1:5" ht="15.75" x14ac:dyDescent="0.25">
      <c r="A37" s="1"/>
    </row>
    <row r="38" spans="1:5" ht="15.75" x14ac:dyDescent="0.25">
      <c r="A38" s="153"/>
      <c r="B38" s="154"/>
      <c r="C38" s="140" t="s">
        <v>73</v>
      </c>
      <c r="D38" s="140" t="s">
        <v>74</v>
      </c>
    </row>
    <row r="39" spans="1:5" ht="15.75" x14ac:dyDescent="0.25">
      <c r="A39" s="127" t="s">
        <v>119</v>
      </c>
      <c r="B39" s="154"/>
      <c r="C39" s="144"/>
      <c r="D39" s="144" t="s">
        <v>77</v>
      </c>
    </row>
    <row r="40" spans="1:5" ht="15.75" x14ac:dyDescent="0.25">
      <c r="A40" s="153" t="s">
        <v>89</v>
      </c>
      <c r="B40" s="154"/>
      <c r="C40" s="144"/>
      <c r="D40" s="144" t="s">
        <v>77</v>
      </c>
      <c r="E40" s="10"/>
    </row>
    <row r="41" spans="1:5" ht="15.75" x14ac:dyDescent="0.25">
      <c r="A41" s="9"/>
      <c r="B41" s="10"/>
      <c r="C41" s="147"/>
      <c r="D41" s="147"/>
      <c r="E41" s="10"/>
    </row>
    <row r="42" spans="1:5" s="112" customFormat="1" ht="15.75" x14ac:dyDescent="0.25">
      <c r="A42" s="132" t="s">
        <v>101</v>
      </c>
      <c r="B42" s="132"/>
      <c r="C42" s="132"/>
      <c r="D42" s="132"/>
      <c r="E42" s="129"/>
    </row>
    <row r="43" spans="1:5" s="112" customFormat="1" ht="19.5" x14ac:dyDescent="0.35">
      <c r="A43" s="133"/>
      <c r="B43" s="1"/>
      <c r="C43" s="1"/>
      <c r="D43" s="9"/>
      <c r="E43" s="129"/>
    </row>
    <row r="44" spans="1:5" s="112" customFormat="1" ht="15.75" x14ac:dyDescent="0.25">
      <c r="A44" s="206" t="s">
        <v>266</v>
      </c>
      <c r="B44" s="206"/>
      <c r="C44" s="134"/>
      <c r="D44" s="135">
        <v>100</v>
      </c>
      <c r="E44" s="129"/>
    </row>
    <row r="45" spans="1:5" ht="15.75" x14ac:dyDescent="0.25">
      <c r="A45" s="9"/>
      <c r="B45" s="10"/>
      <c r="C45" s="13"/>
      <c r="D45" s="12"/>
      <c r="E45" s="10"/>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sheetData>
  <mergeCells count="8">
    <mergeCell ref="A12:E12"/>
    <mergeCell ref="A44:B44"/>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28</vt:i4>
      </vt:variant>
      <vt:variant>
        <vt:lpstr>Benannte Bereiche</vt:lpstr>
      </vt:variant>
      <vt:variant>
        <vt:i4>27</vt:i4>
      </vt:variant>
    </vt:vector>
  </HeadingPairs>
  <TitlesOfParts>
    <vt:vector size="55" baseType="lpstr">
      <vt:lpstr>MENU</vt:lpstr>
      <vt:lpstr>CONTRAT A IMPRIMER</vt:lpstr>
      <vt:lpstr>DEVIS</vt:lpstr>
      <vt:lpstr>LETTRE PARTICULIER</vt:lpstr>
      <vt:lpstr>LETTRE ENTREPRISE</vt:lpstr>
      <vt:lpstr>1ère PAGE PARTICULIER</vt:lpstr>
      <vt:lpstr>1ère PAGE ENTREPRISE</vt:lpstr>
      <vt:lpstr>CONDITIONS GENERALES</vt:lpstr>
      <vt:lpstr>RECAP AVEC PERMANANCE</vt:lpstr>
      <vt:lpstr>RECAP SANS PERMANANCE</vt:lpstr>
      <vt:lpstr>ADOUCISSEUR</vt:lpstr>
      <vt:lpstr>AEROTHERME GAZ</vt:lpstr>
      <vt:lpstr>PAC</vt:lpstr>
      <vt:lpstr>CLIMATISATION</vt:lpstr>
      <vt:lpstr>DISCONNECTEUR</vt:lpstr>
      <vt:lpstr>CHAUDIERE FIOUL BT</vt:lpstr>
      <vt:lpstr>CHAUDIERE FIOUL CONDENS</vt:lpstr>
      <vt:lpstr>CHAUDIERE GAZ BT</vt:lpstr>
      <vt:lpstr>CHAUDIERE GAZ CONDENS</vt:lpstr>
      <vt:lpstr>VMC</vt:lpstr>
      <vt:lpstr>CTA</vt:lpstr>
      <vt:lpstr>STYX</vt:lpstr>
      <vt:lpstr>GENERATEUR D'AIR CHAUD GAZ</vt:lpstr>
      <vt:lpstr>RADIANT GAZ</vt:lpstr>
      <vt:lpstr>PANNEAUX RAYONNANTS</vt:lpstr>
      <vt:lpstr>CAPTEUR SOLAIRE</vt:lpstr>
      <vt:lpstr>POELE A GRANULES</vt:lpstr>
      <vt:lpstr>RIA</vt:lpstr>
      <vt:lpstr>'1ère PAGE ENTREPRISE'!Druckbereich</vt:lpstr>
      <vt:lpstr>'1ère PAGE PARTICULIER'!Druckbereich</vt:lpstr>
      <vt:lpstr>ADOUCISSEUR!Druckbereich</vt:lpstr>
      <vt:lpstr>'AEROTHERME GAZ'!Druckbereich</vt:lpstr>
      <vt:lpstr>'CAPTEUR SOLAIRE'!Druckbereich</vt:lpstr>
      <vt:lpstr>'CHAUDIERE FIOUL BT'!Druckbereich</vt:lpstr>
      <vt:lpstr>'CHAUDIERE FIOUL CONDENS'!Druckbereich</vt:lpstr>
      <vt:lpstr>'CHAUDIERE GAZ BT'!Druckbereich</vt:lpstr>
      <vt:lpstr>'CHAUDIERE GAZ CONDENS'!Druckbereich</vt:lpstr>
      <vt:lpstr>CLIMATISATION!Druckbereich</vt:lpstr>
      <vt:lpstr>'CONDITIONS GENERALES'!Druckbereich</vt:lpstr>
      <vt:lpstr>'CONTRAT A IMPRIMER'!Druckbereich</vt:lpstr>
      <vt:lpstr>CTA!Druckbereich</vt:lpstr>
      <vt:lpstr>DEVIS!Druckbereich</vt:lpstr>
      <vt:lpstr>DISCONNECTEUR!Druckbereich</vt:lpstr>
      <vt:lpstr>'GENERATEUR D''AIR CHAUD GAZ'!Druckbereich</vt:lpstr>
      <vt:lpstr>'LETTRE ENTREPRISE'!Druckbereich</vt:lpstr>
      <vt:lpstr>'LETTRE PARTICULIER'!Druckbereich</vt:lpstr>
      <vt:lpstr>PAC!Druckbereich</vt:lpstr>
      <vt:lpstr>'PANNEAUX RAYONNANTS'!Druckbereich</vt:lpstr>
      <vt:lpstr>'POELE A GRANULES'!Druckbereich</vt:lpstr>
      <vt:lpstr>'RADIANT GAZ'!Druckbereich</vt:lpstr>
      <vt:lpstr>'RECAP AVEC PERMANANCE'!Druckbereich</vt:lpstr>
      <vt:lpstr>'RECAP SANS PERMANANCE'!Druckbereich</vt:lpstr>
      <vt:lpstr>RIA!Druckbereich</vt:lpstr>
      <vt:lpstr>STYX!Druckbereich</vt:lpstr>
      <vt:lpstr>VMC!Druckbereich</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asaussereau</dc:creator>
  <cp:lastModifiedBy>yves.vouardoux@swisscom.com</cp:lastModifiedBy>
  <cp:lastPrinted>2015-04-10T09:33:30Z</cp:lastPrinted>
  <dcterms:created xsi:type="dcterms:W3CDTF">1999-01-13T13:52:34Z</dcterms:created>
  <dcterms:modified xsi:type="dcterms:W3CDTF">2015-04-16T11:50:06Z</dcterms:modified>
</cp:coreProperties>
</file>